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autoCompressPictures="0"/>
  <bookViews>
    <workbookView xWindow="1800" yWindow="1520" windowWidth="20740" windowHeight="11760"/>
  </bookViews>
  <sheets>
    <sheet name="Veins" sheetId="13" r:id="rId1"/>
    <sheet name="Depth_Lookup" sheetId="14" r:id="rId2"/>
    <sheet name="definitions_list_lookup" sheetId="11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_FilterDatabase" localSheetId="0" hidden="1">Veins!$CM$2:$DH$1942</definedName>
    <definedName name="B_cohesive">definitions_list_lookup!$AF$12:$AF$14</definedName>
    <definedName name="BD_intensity">definitions_list_lookup!$AI$12:$AI$17</definedName>
    <definedName name="BGD_type">definitions_list_lookup!$N$3:$N$6</definedName>
    <definedName name="Boundary_layer" localSheetId="0">definitions_list_lookup!$V$5:$V$8</definedName>
    <definedName name="Boundary_layer">definitions_list_lookup!$V$5:$V$8</definedName>
    <definedName name="contact_geom" localSheetId="0">definitions_list_lookup!$J$23:$J$26</definedName>
    <definedName name="contact_geom">definitions_list_lookup!$J$23:$J$26</definedName>
    <definedName name="contact_nature" localSheetId="0">definitions_list_lookup!$I$23:$I$25</definedName>
    <definedName name="contact_nature">definitions_list_lookup!$I$23:$I$25</definedName>
    <definedName name="Contacts" localSheetId="0">definitions_list_lookup!$I$3:$I$10</definedName>
    <definedName name="Contacts">definitions_list_lookup!$I$3:$I$10</definedName>
    <definedName name="CP_boundary">definitions_list_lookup!$AD$3:$AD$4</definedName>
    <definedName name="CP_geometry">definitions_list_lookup!$AB$3:$AB$7</definedName>
    <definedName name="CP_intensity">definitions_list_lookup!$AB$12:$AB$17</definedName>
    <definedName name="fault_type">definitions_list_lookup!$AF$3:$AF$8</definedName>
    <definedName name="fracture_intensity">definitions_list_lookup!$AM$12:$AM$15</definedName>
    <definedName name="fracture_morph">definitions_list_lookup!$AI$3:$AI$6</definedName>
    <definedName name="fracture_network">definitions_list_lookup!$AL$3:$AL$5</definedName>
    <definedName name="fracture_type">definitions_list_lookup!$BM$3:$BM$8</definedName>
    <definedName name="Grain_size">definitions_list_lookup!$A$3:$A$9</definedName>
    <definedName name="GS_distribution" localSheetId="0">definitions_list_lookup!$C$3:$C$5</definedName>
    <definedName name="GS_distribution">definitions_list_lookup!$C$3:$C$5</definedName>
    <definedName name="Habit" localSheetId="0">definitions_list_lookup!$H$3:$H$7</definedName>
    <definedName name="Habit">definitions_list_lookup!$H$3:$H$7</definedName>
    <definedName name="Intensity_layer" localSheetId="0">definitions_list_lookup!$W$3:$W$6</definedName>
    <definedName name="Intensity_layer">definitions_list_lookup!$W$3:$W$6</definedName>
    <definedName name="Lithology" localSheetId="0">definitions_list_lookup!$J$3:$J$19</definedName>
    <definedName name="Lithology">definitions_list_lookup!$J$3:$J$19</definedName>
    <definedName name="mag_vein">definitions_list_lookup!$BI$3:$BI$6</definedName>
    <definedName name="mag_vein_con">definitions_list_lookup!$BJ$3:$BJ$5</definedName>
    <definedName name="mag_vein_geom">definitions_list_lookup!$BK$3:$BK$5</definedName>
    <definedName name="MF_geometry">definitions_list_lookup!$Y$3:$Y$6</definedName>
    <definedName name="MF_intensity">definitions_list_lookup!$Y$12:$Y$15</definedName>
    <definedName name="Modifier" localSheetId="0">definitions_list_lookup!$K$3:$K$9</definedName>
    <definedName name="Modifier">definitions_list_lookup!$K$3:$K$9</definedName>
    <definedName name="Nature_layer" localSheetId="0">definitions_list_lookup!$U$3:$U$5</definedName>
    <definedName name="Nature_layer">definitions_list_lookup!$U$3:$U$5</definedName>
    <definedName name="patch_shape">definitions_list_lookup!$R$3:$R$6</definedName>
    <definedName name="patch_size">definitions_list_lookup!$S$3:$S$5</definedName>
    <definedName name="pervasive">definitions_list_lookup!$N$3:$N$5</definedName>
    <definedName name="Quality_name" localSheetId="0">definitions_list_lookup!$AW$3:$AW$5</definedName>
    <definedName name="Quality_name">definitions_list_lookup!$AW$3:$AW$5</definedName>
    <definedName name="Shape" localSheetId="0">definitions_list_lookup!$G$3:$G$5</definedName>
    <definedName name="Shape">definitions_list_lookup!$G$3:$G$5</definedName>
    <definedName name="shear_sense" localSheetId="0">definitions_list_lookup!$BE$3:$BE$11</definedName>
    <definedName name="shear_sense">definitions_list_lookup!$BE$3:$BE$11</definedName>
    <definedName name="SPO_phase">definitions_list_lookup!$BG$3:$BG$7</definedName>
    <definedName name="Texture" localSheetId="0">definitions_list_lookup!$E$3:$E$13</definedName>
    <definedName name="Texture">definitions_list_lookup!$E$3:$E$13</definedName>
    <definedName name="vein_connectivity" localSheetId="0">definitions_list_lookup!$AS$3:$AS$14</definedName>
    <definedName name="vein_connectivity">definitions_list_lookup!$AS$3:$AS$14</definedName>
    <definedName name="vein_morph" localSheetId="0">definitions_list_lookup!$AU$3:$AU$8</definedName>
    <definedName name="vein_morph">definitions_list_lookup!$AU$3:$AU$8</definedName>
    <definedName name="vein_texture" localSheetId="0">definitions_list_lookup!$AQ$3:$AQ$11</definedName>
    <definedName name="vein_texture">definitions_list_lookup!$AQ$3:$AQ$11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4" i="13" l="1"/>
  <c r="L4" i="13"/>
  <c r="K5" i="13"/>
  <c r="L5" i="13"/>
  <c r="K6" i="13"/>
  <c r="L6" i="13"/>
  <c r="K7" i="13"/>
  <c r="L7" i="13"/>
  <c r="K8" i="13"/>
  <c r="L8" i="13"/>
  <c r="K9" i="13"/>
  <c r="L9" i="13"/>
  <c r="K10" i="13"/>
  <c r="L10" i="13"/>
  <c r="K11" i="13"/>
  <c r="L11" i="13"/>
  <c r="K12" i="13"/>
  <c r="L12" i="13"/>
  <c r="K13" i="13"/>
  <c r="L13" i="13"/>
  <c r="K14" i="13"/>
  <c r="L14" i="13"/>
  <c r="K15" i="13"/>
  <c r="L15" i="13"/>
  <c r="K16" i="13"/>
  <c r="L16" i="13"/>
  <c r="K17" i="13"/>
  <c r="L17" i="13"/>
  <c r="K18" i="13"/>
  <c r="L18" i="13"/>
  <c r="K19" i="13"/>
  <c r="L19" i="13"/>
  <c r="K20" i="13"/>
  <c r="L20" i="13"/>
  <c r="K21" i="13"/>
  <c r="L21" i="13"/>
  <c r="K22" i="13"/>
  <c r="L22" i="13"/>
  <c r="K23" i="13"/>
  <c r="L23" i="13"/>
  <c r="K24" i="13"/>
  <c r="L24" i="13"/>
  <c r="K25" i="13"/>
  <c r="L25" i="13"/>
  <c r="K26" i="13"/>
  <c r="L26" i="13"/>
  <c r="K27" i="13"/>
  <c r="L27" i="13"/>
  <c r="K28" i="13"/>
  <c r="L28" i="13"/>
  <c r="K29" i="13"/>
  <c r="L29" i="13"/>
  <c r="K30" i="13"/>
  <c r="L30" i="13"/>
  <c r="K31" i="13"/>
  <c r="L31" i="13"/>
  <c r="K32" i="13"/>
  <c r="L32" i="13"/>
  <c r="K33" i="13"/>
  <c r="L33" i="13"/>
  <c r="K34" i="13"/>
  <c r="L34" i="13"/>
  <c r="K35" i="13"/>
  <c r="L35" i="13"/>
  <c r="K36" i="13"/>
  <c r="L36" i="13"/>
  <c r="K37" i="13"/>
  <c r="L37" i="13"/>
  <c r="K38" i="13"/>
  <c r="L38" i="13"/>
  <c r="K39" i="13"/>
  <c r="L39" i="13"/>
  <c r="K40" i="13"/>
  <c r="L40" i="13"/>
  <c r="K41" i="13"/>
  <c r="L41" i="13"/>
  <c r="K42" i="13"/>
  <c r="L42" i="13"/>
  <c r="K43" i="13"/>
  <c r="L43" i="13"/>
  <c r="K44" i="13"/>
  <c r="L44" i="13"/>
  <c r="K45" i="13"/>
  <c r="L45" i="13"/>
  <c r="K46" i="13"/>
  <c r="L46" i="13"/>
  <c r="K47" i="13"/>
  <c r="L47" i="13"/>
  <c r="K48" i="13"/>
  <c r="L48" i="13"/>
  <c r="K49" i="13"/>
  <c r="L49" i="13"/>
  <c r="K50" i="13"/>
  <c r="L50" i="13"/>
  <c r="K51" i="13"/>
  <c r="L51" i="13"/>
  <c r="K52" i="13"/>
  <c r="L52" i="13"/>
  <c r="K53" i="13"/>
  <c r="L53" i="13"/>
  <c r="K54" i="13"/>
  <c r="L54" i="13"/>
  <c r="K55" i="13"/>
  <c r="L55" i="13"/>
  <c r="K56" i="13"/>
  <c r="L56" i="13"/>
  <c r="K57" i="13"/>
  <c r="L57" i="13"/>
  <c r="K58" i="13"/>
  <c r="L58" i="13"/>
  <c r="K59" i="13"/>
  <c r="L59" i="13"/>
  <c r="K60" i="13"/>
  <c r="L60" i="13"/>
  <c r="K61" i="13"/>
  <c r="L61" i="13"/>
  <c r="K62" i="13"/>
  <c r="L62" i="13"/>
  <c r="K63" i="13"/>
  <c r="L63" i="13"/>
  <c r="K64" i="13"/>
  <c r="L64" i="13"/>
  <c r="K65" i="13"/>
  <c r="L65" i="13"/>
  <c r="K66" i="13"/>
  <c r="L66" i="13"/>
  <c r="K67" i="13"/>
  <c r="L67" i="13"/>
  <c r="K68" i="13"/>
  <c r="L68" i="13"/>
  <c r="K69" i="13"/>
  <c r="L69" i="13"/>
  <c r="K70" i="13"/>
  <c r="L70" i="13"/>
  <c r="K71" i="13"/>
  <c r="L71" i="13"/>
  <c r="K72" i="13"/>
  <c r="L72" i="13"/>
  <c r="K73" i="13"/>
  <c r="L73" i="13"/>
  <c r="K74" i="13"/>
  <c r="L74" i="13"/>
  <c r="K75" i="13"/>
  <c r="L75" i="13"/>
  <c r="K76" i="13"/>
  <c r="L76" i="13"/>
  <c r="K77" i="13"/>
  <c r="L77" i="13"/>
  <c r="K78" i="13"/>
  <c r="L78" i="13"/>
  <c r="K79" i="13"/>
  <c r="L79" i="13"/>
  <c r="K80" i="13"/>
  <c r="L80" i="13"/>
  <c r="K81" i="13"/>
  <c r="L81" i="13"/>
  <c r="K82" i="13"/>
  <c r="L82" i="13"/>
  <c r="K83" i="13"/>
  <c r="L83" i="13"/>
  <c r="K84" i="13"/>
  <c r="L84" i="13"/>
  <c r="K85" i="13"/>
  <c r="L85" i="13"/>
  <c r="K86" i="13"/>
  <c r="L86" i="13"/>
  <c r="K87" i="13"/>
  <c r="L87" i="13"/>
  <c r="K88" i="13"/>
  <c r="L88" i="13"/>
  <c r="K89" i="13"/>
  <c r="L89" i="13"/>
  <c r="K90" i="13"/>
  <c r="L90" i="13"/>
  <c r="K91" i="13"/>
  <c r="L91" i="13"/>
  <c r="K92" i="13"/>
  <c r="L92" i="13"/>
  <c r="K93" i="13"/>
  <c r="L93" i="13"/>
  <c r="K94" i="13"/>
  <c r="L94" i="13"/>
  <c r="K95" i="13"/>
  <c r="L95" i="13"/>
  <c r="K96" i="13"/>
  <c r="L96" i="13"/>
  <c r="K97" i="13"/>
  <c r="L97" i="13"/>
  <c r="K98" i="13"/>
  <c r="L98" i="13"/>
  <c r="K99" i="13"/>
  <c r="L99" i="13"/>
  <c r="K100" i="13"/>
  <c r="L100" i="13"/>
  <c r="K101" i="13"/>
  <c r="L101" i="13"/>
  <c r="K102" i="13"/>
  <c r="L102" i="13"/>
  <c r="K103" i="13"/>
  <c r="L103" i="13"/>
  <c r="K104" i="13"/>
  <c r="L104" i="13"/>
  <c r="K105" i="13"/>
  <c r="L105" i="13"/>
  <c r="K106" i="13"/>
  <c r="L106" i="13"/>
  <c r="K107" i="13"/>
  <c r="L107" i="13"/>
  <c r="K108" i="13"/>
  <c r="L108" i="13"/>
  <c r="K109" i="13"/>
  <c r="L109" i="13"/>
  <c r="K110" i="13"/>
  <c r="L110" i="13"/>
  <c r="K111" i="13"/>
  <c r="L111" i="13"/>
  <c r="K112" i="13"/>
  <c r="L112" i="13"/>
  <c r="K113" i="13"/>
  <c r="L113" i="13"/>
  <c r="K114" i="13"/>
  <c r="L114" i="13"/>
  <c r="K115" i="13"/>
  <c r="L115" i="13"/>
  <c r="K116" i="13"/>
  <c r="L116" i="13"/>
  <c r="K117" i="13"/>
  <c r="L117" i="13"/>
  <c r="K118" i="13"/>
  <c r="L118" i="13"/>
  <c r="K119" i="13"/>
  <c r="L119" i="13"/>
  <c r="K120" i="13"/>
  <c r="L120" i="13"/>
  <c r="K121" i="13"/>
  <c r="L121" i="13"/>
  <c r="K122" i="13"/>
  <c r="L122" i="13"/>
  <c r="K123" i="13"/>
  <c r="L123" i="13"/>
  <c r="K124" i="13"/>
  <c r="L124" i="13"/>
  <c r="K125" i="13"/>
  <c r="L125" i="13"/>
  <c r="K126" i="13"/>
  <c r="L126" i="13"/>
  <c r="K127" i="13"/>
  <c r="L127" i="13"/>
  <c r="K128" i="13"/>
  <c r="L128" i="13"/>
  <c r="K129" i="13"/>
  <c r="L129" i="13"/>
  <c r="K130" i="13"/>
  <c r="L130" i="13"/>
  <c r="K131" i="13"/>
  <c r="L131" i="13"/>
  <c r="K132" i="13"/>
  <c r="L132" i="13"/>
  <c r="K133" i="13"/>
  <c r="L133" i="13"/>
  <c r="K134" i="13"/>
  <c r="L134" i="13"/>
  <c r="K135" i="13"/>
  <c r="L135" i="13"/>
  <c r="K136" i="13"/>
  <c r="L136" i="13"/>
  <c r="K137" i="13"/>
  <c r="L137" i="13"/>
  <c r="K138" i="13"/>
  <c r="L138" i="13"/>
  <c r="K139" i="13"/>
  <c r="L139" i="13"/>
  <c r="K140" i="13"/>
  <c r="L140" i="13"/>
  <c r="K141" i="13"/>
  <c r="L141" i="13"/>
  <c r="K142" i="13"/>
  <c r="L142" i="13"/>
  <c r="K143" i="13"/>
  <c r="L143" i="13"/>
  <c r="K144" i="13"/>
  <c r="L144" i="13"/>
  <c r="K145" i="13"/>
  <c r="L145" i="13"/>
  <c r="K146" i="13"/>
  <c r="L146" i="13"/>
  <c r="K147" i="13"/>
  <c r="L147" i="13"/>
  <c r="K148" i="13"/>
  <c r="L148" i="13"/>
  <c r="K149" i="13"/>
  <c r="L149" i="13"/>
  <c r="K150" i="13"/>
  <c r="L150" i="13"/>
  <c r="K151" i="13"/>
  <c r="L151" i="13"/>
  <c r="K152" i="13"/>
  <c r="L152" i="13"/>
  <c r="K153" i="13"/>
  <c r="L153" i="13"/>
  <c r="K154" i="13"/>
  <c r="L154" i="13"/>
  <c r="K155" i="13"/>
  <c r="L155" i="13"/>
  <c r="K156" i="13"/>
  <c r="L156" i="13"/>
  <c r="K157" i="13"/>
  <c r="L157" i="13"/>
  <c r="K158" i="13"/>
  <c r="L158" i="13"/>
  <c r="K159" i="13"/>
  <c r="L159" i="13"/>
  <c r="K160" i="13"/>
  <c r="L160" i="13"/>
  <c r="K161" i="13"/>
  <c r="L161" i="13"/>
  <c r="K162" i="13"/>
  <c r="L162" i="13"/>
  <c r="K163" i="13"/>
  <c r="L163" i="13"/>
  <c r="K164" i="13"/>
  <c r="L164" i="13"/>
  <c r="K165" i="13"/>
  <c r="L165" i="13"/>
  <c r="K166" i="13"/>
  <c r="L166" i="13"/>
  <c r="K167" i="13"/>
  <c r="L167" i="13"/>
  <c r="K168" i="13"/>
  <c r="L168" i="13"/>
  <c r="K169" i="13"/>
  <c r="L169" i="13"/>
  <c r="K170" i="13"/>
  <c r="L170" i="13"/>
  <c r="K171" i="13"/>
  <c r="L171" i="13"/>
  <c r="K172" i="13"/>
  <c r="L172" i="13"/>
  <c r="K173" i="13"/>
  <c r="L173" i="13"/>
  <c r="K174" i="13"/>
  <c r="L174" i="13"/>
  <c r="K175" i="13"/>
  <c r="L175" i="13"/>
  <c r="K176" i="13"/>
  <c r="L176" i="13"/>
  <c r="K177" i="13"/>
  <c r="L177" i="13"/>
  <c r="K178" i="13"/>
  <c r="L178" i="13"/>
  <c r="K179" i="13"/>
  <c r="L179" i="13"/>
  <c r="K180" i="13"/>
  <c r="L180" i="13"/>
  <c r="K181" i="13"/>
  <c r="L181" i="13"/>
  <c r="K182" i="13"/>
  <c r="L182" i="13"/>
  <c r="K183" i="13"/>
  <c r="L183" i="13"/>
  <c r="K184" i="13"/>
  <c r="L184" i="13"/>
  <c r="K185" i="13"/>
  <c r="L185" i="13"/>
  <c r="K186" i="13"/>
  <c r="L186" i="13"/>
  <c r="K187" i="13"/>
  <c r="L187" i="13"/>
  <c r="K188" i="13"/>
  <c r="L188" i="13"/>
  <c r="K189" i="13"/>
  <c r="L189" i="13"/>
  <c r="K190" i="13"/>
  <c r="L190" i="13"/>
  <c r="K191" i="13"/>
  <c r="L191" i="13"/>
  <c r="K192" i="13"/>
  <c r="L192" i="13"/>
  <c r="K193" i="13"/>
  <c r="L193" i="13"/>
  <c r="K194" i="13"/>
  <c r="L194" i="13"/>
  <c r="K195" i="13"/>
  <c r="L195" i="13"/>
  <c r="K196" i="13"/>
  <c r="L196" i="13"/>
  <c r="K197" i="13"/>
  <c r="L197" i="13"/>
  <c r="K198" i="13"/>
  <c r="L198" i="13"/>
  <c r="K199" i="13"/>
  <c r="L199" i="13"/>
  <c r="K200" i="13"/>
  <c r="L200" i="13"/>
  <c r="K201" i="13"/>
  <c r="L201" i="13"/>
  <c r="K202" i="13"/>
  <c r="L202" i="13"/>
  <c r="K203" i="13"/>
  <c r="L203" i="13"/>
  <c r="K204" i="13"/>
  <c r="L204" i="13"/>
  <c r="K205" i="13"/>
  <c r="L205" i="13"/>
  <c r="K206" i="13"/>
  <c r="L206" i="13"/>
  <c r="K207" i="13"/>
  <c r="L207" i="13"/>
  <c r="K208" i="13"/>
  <c r="L208" i="13"/>
  <c r="K209" i="13"/>
  <c r="L209" i="13"/>
  <c r="K210" i="13"/>
  <c r="L210" i="13"/>
  <c r="K211" i="13"/>
  <c r="L211" i="13"/>
  <c r="K212" i="13"/>
  <c r="L212" i="13"/>
  <c r="K213" i="13"/>
  <c r="L213" i="13"/>
  <c r="K214" i="13"/>
  <c r="L214" i="13"/>
  <c r="K215" i="13"/>
  <c r="L215" i="13"/>
  <c r="K216" i="13"/>
  <c r="L216" i="13"/>
  <c r="K217" i="13"/>
  <c r="L217" i="13"/>
  <c r="K218" i="13"/>
  <c r="L218" i="13"/>
  <c r="K219" i="13"/>
  <c r="L219" i="13"/>
  <c r="K220" i="13"/>
  <c r="L220" i="13"/>
  <c r="K221" i="13"/>
  <c r="L221" i="13"/>
  <c r="K222" i="13"/>
  <c r="L222" i="13"/>
  <c r="K223" i="13"/>
  <c r="L223" i="13"/>
  <c r="K224" i="13"/>
  <c r="L224" i="13"/>
  <c r="K225" i="13"/>
  <c r="L225" i="13"/>
  <c r="K226" i="13"/>
  <c r="L226" i="13"/>
  <c r="K227" i="13"/>
  <c r="L227" i="13"/>
  <c r="K228" i="13"/>
  <c r="L228" i="13"/>
  <c r="K229" i="13"/>
  <c r="L229" i="13"/>
  <c r="K230" i="13"/>
  <c r="L230" i="13"/>
  <c r="K231" i="13"/>
  <c r="L231" i="13"/>
  <c r="K232" i="13"/>
  <c r="L232" i="13"/>
  <c r="K233" i="13"/>
  <c r="L233" i="13"/>
  <c r="K234" i="13"/>
  <c r="L234" i="13"/>
  <c r="K235" i="13"/>
  <c r="L235" i="13"/>
  <c r="K236" i="13"/>
  <c r="L236" i="13"/>
  <c r="K237" i="13"/>
  <c r="L237" i="13"/>
  <c r="K238" i="13"/>
  <c r="L238" i="13"/>
  <c r="K239" i="13"/>
  <c r="L239" i="13"/>
  <c r="K240" i="13"/>
  <c r="L240" i="13"/>
  <c r="K241" i="13"/>
  <c r="L241" i="13"/>
  <c r="K242" i="13"/>
  <c r="L242" i="13"/>
  <c r="K243" i="13"/>
  <c r="L243" i="13"/>
  <c r="K244" i="13"/>
  <c r="L244" i="13"/>
  <c r="K245" i="13"/>
  <c r="L245" i="13"/>
  <c r="K246" i="13"/>
  <c r="L246" i="13"/>
  <c r="K247" i="13"/>
  <c r="L247" i="13"/>
  <c r="K248" i="13"/>
  <c r="L248" i="13"/>
  <c r="K249" i="13"/>
  <c r="L249" i="13"/>
  <c r="K250" i="13"/>
  <c r="L250" i="13"/>
  <c r="K251" i="13"/>
  <c r="L251" i="13"/>
  <c r="K252" i="13"/>
  <c r="L252" i="13"/>
  <c r="K253" i="13"/>
  <c r="L253" i="13"/>
  <c r="K254" i="13"/>
  <c r="L254" i="13"/>
  <c r="K255" i="13"/>
  <c r="L255" i="13"/>
  <c r="K256" i="13"/>
  <c r="L256" i="13"/>
  <c r="K257" i="13"/>
  <c r="L257" i="13"/>
  <c r="K258" i="13"/>
  <c r="L258" i="13"/>
  <c r="K259" i="13"/>
  <c r="L259" i="13"/>
  <c r="K260" i="13"/>
  <c r="L260" i="13"/>
  <c r="K261" i="13"/>
  <c r="L261" i="13"/>
  <c r="K262" i="13"/>
  <c r="L262" i="13"/>
  <c r="K263" i="13"/>
  <c r="L263" i="13"/>
  <c r="K264" i="13"/>
  <c r="L264" i="13"/>
  <c r="K265" i="13"/>
  <c r="L265" i="13"/>
  <c r="K266" i="13"/>
  <c r="L266" i="13"/>
  <c r="K267" i="13"/>
  <c r="L267" i="13"/>
  <c r="K268" i="13"/>
  <c r="L268" i="13"/>
  <c r="K269" i="13"/>
  <c r="L269" i="13"/>
  <c r="K270" i="13"/>
  <c r="L270" i="13"/>
  <c r="K271" i="13"/>
  <c r="L271" i="13"/>
  <c r="K272" i="13"/>
  <c r="L272" i="13"/>
  <c r="K273" i="13"/>
  <c r="L273" i="13"/>
  <c r="K274" i="13"/>
  <c r="L274" i="13"/>
  <c r="K275" i="13"/>
  <c r="L275" i="13"/>
  <c r="K276" i="13"/>
  <c r="L276" i="13"/>
  <c r="K277" i="13"/>
  <c r="L277" i="13"/>
  <c r="K278" i="13"/>
  <c r="L278" i="13"/>
  <c r="K279" i="13"/>
  <c r="L279" i="13"/>
  <c r="K280" i="13"/>
  <c r="L280" i="13"/>
  <c r="K281" i="13"/>
  <c r="L281" i="13"/>
  <c r="K282" i="13"/>
  <c r="L282" i="13"/>
  <c r="K283" i="13"/>
  <c r="L283" i="13"/>
  <c r="K284" i="13"/>
  <c r="L284" i="13"/>
  <c r="K285" i="13"/>
  <c r="L285" i="13"/>
  <c r="K286" i="13"/>
  <c r="L286" i="13"/>
  <c r="K287" i="13"/>
  <c r="L287" i="13"/>
  <c r="K288" i="13"/>
  <c r="L288" i="13"/>
  <c r="K289" i="13"/>
  <c r="L289" i="13"/>
  <c r="K290" i="13"/>
  <c r="L290" i="13"/>
  <c r="K291" i="13"/>
  <c r="L291" i="13"/>
  <c r="K292" i="13"/>
  <c r="L292" i="13"/>
  <c r="K293" i="13"/>
  <c r="L293" i="13"/>
  <c r="K294" i="13"/>
  <c r="L294" i="13"/>
  <c r="K295" i="13"/>
  <c r="L295" i="13"/>
  <c r="K296" i="13"/>
  <c r="L296" i="13"/>
  <c r="K297" i="13"/>
  <c r="L297" i="13"/>
  <c r="K298" i="13"/>
  <c r="L298" i="13"/>
  <c r="K299" i="13"/>
  <c r="L299" i="13"/>
  <c r="K300" i="13"/>
  <c r="L300" i="13"/>
  <c r="K301" i="13"/>
  <c r="L301" i="13"/>
  <c r="K302" i="13"/>
  <c r="L302" i="13"/>
  <c r="K303" i="13"/>
  <c r="L303" i="13"/>
  <c r="K304" i="13"/>
  <c r="L304" i="13"/>
  <c r="K305" i="13"/>
  <c r="L305" i="13"/>
  <c r="K306" i="13"/>
  <c r="L306" i="13"/>
  <c r="K307" i="13"/>
  <c r="L307" i="13"/>
  <c r="K308" i="13"/>
  <c r="L308" i="13"/>
  <c r="K309" i="13"/>
  <c r="L309" i="13"/>
  <c r="K310" i="13"/>
  <c r="L310" i="13"/>
  <c r="K311" i="13"/>
  <c r="L311" i="13"/>
  <c r="K312" i="13"/>
  <c r="L312" i="13"/>
  <c r="K313" i="13"/>
  <c r="L313" i="13"/>
  <c r="K314" i="13"/>
  <c r="L314" i="13"/>
  <c r="K315" i="13"/>
  <c r="L315" i="13"/>
  <c r="K316" i="13"/>
  <c r="L316" i="13"/>
  <c r="K317" i="13"/>
  <c r="L317" i="13"/>
  <c r="K318" i="13"/>
  <c r="L318" i="13"/>
  <c r="K319" i="13"/>
  <c r="L319" i="13"/>
  <c r="K320" i="13"/>
  <c r="L320" i="13"/>
  <c r="K321" i="13"/>
  <c r="L321" i="13"/>
  <c r="K322" i="13"/>
  <c r="L322" i="13"/>
  <c r="K323" i="13"/>
  <c r="L323" i="13"/>
  <c r="K324" i="13"/>
  <c r="L324" i="13"/>
  <c r="K325" i="13"/>
  <c r="L325" i="13"/>
  <c r="K326" i="13"/>
  <c r="L326" i="13"/>
  <c r="K327" i="13"/>
  <c r="L327" i="13"/>
  <c r="K328" i="13"/>
  <c r="L328" i="13"/>
  <c r="K329" i="13"/>
  <c r="L329" i="13"/>
  <c r="K330" i="13"/>
  <c r="L330" i="13"/>
  <c r="K331" i="13"/>
  <c r="L331" i="13"/>
  <c r="K332" i="13"/>
  <c r="L332" i="13"/>
  <c r="K333" i="13"/>
  <c r="L333" i="13"/>
  <c r="K334" i="13"/>
  <c r="L334" i="13"/>
  <c r="K335" i="13"/>
  <c r="L335" i="13"/>
  <c r="K336" i="13"/>
  <c r="L336" i="13"/>
  <c r="K337" i="13"/>
  <c r="L337" i="13"/>
  <c r="K338" i="13"/>
  <c r="L338" i="13"/>
  <c r="K339" i="13"/>
  <c r="L339" i="13"/>
  <c r="K340" i="13"/>
  <c r="L340" i="13"/>
  <c r="K341" i="13"/>
  <c r="L341" i="13"/>
  <c r="K342" i="13"/>
  <c r="L342" i="13"/>
  <c r="K343" i="13"/>
  <c r="L343" i="13"/>
  <c r="K344" i="13"/>
  <c r="L344" i="13"/>
  <c r="K345" i="13"/>
  <c r="L345" i="13"/>
  <c r="K346" i="13"/>
  <c r="L346" i="13"/>
  <c r="K347" i="13"/>
  <c r="L347" i="13"/>
  <c r="K348" i="13"/>
  <c r="L348" i="13"/>
  <c r="K349" i="13"/>
  <c r="L349" i="13"/>
  <c r="K350" i="13"/>
  <c r="L350" i="13"/>
  <c r="K351" i="13"/>
  <c r="L351" i="13"/>
  <c r="K352" i="13"/>
  <c r="L352" i="13"/>
  <c r="K353" i="13"/>
  <c r="L353" i="13"/>
  <c r="K354" i="13"/>
  <c r="L354" i="13"/>
  <c r="K355" i="13"/>
  <c r="L355" i="13"/>
  <c r="K356" i="13"/>
  <c r="L356" i="13"/>
  <c r="K357" i="13"/>
  <c r="L357" i="13"/>
  <c r="K358" i="13"/>
  <c r="L358" i="13"/>
  <c r="K359" i="13"/>
  <c r="L359" i="13"/>
  <c r="K360" i="13"/>
  <c r="L360" i="13"/>
  <c r="K361" i="13"/>
  <c r="L361" i="13"/>
  <c r="K362" i="13"/>
  <c r="L362" i="13"/>
  <c r="K363" i="13"/>
  <c r="L363" i="13"/>
  <c r="K364" i="13"/>
  <c r="L364" i="13"/>
  <c r="K365" i="13"/>
  <c r="L365" i="13"/>
  <c r="K366" i="13"/>
  <c r="L366" i="13"/>
  <c r="K367" i="13"/>
  <c r="L367" i="13"/>
  <c r="K368" i="13"/>
  <c r="L368" i="13"/>
  <c r="K369" i="13"/>
  <c r="L369" i="13"/>
  <c r="K370" i="13"/>
  <c r="L370" i="13"/>
  <c r="K371" i="13"/>
  <c r="L371" i="13"/>
  <c r="K372" i="13"/>
  <c r="L372" i="13"/>
  <c r="K373" i="13"/>
  <c r="L373" i="13"/>
  <c r="K374" i="13"/>
  <c r="L374" i="13"/>
  <c r="K375" i="13"/>
  <c r="L375" i="13"/>
  <c r="K376" i="13"/>
  <c r="L376" i="13"/>
  <c r="K377" i="13"/>
  <c r="L377" i="13"/>
  <c r="K378" i="13"/>
  <c r="L378" i="13"/>
  <c r="K379" i="13"/>
  <c r="L379" i="13"/>
  <c r="K380" i="13"/>
  <c r="L380" i="13"/>
  <c r="K381" i="13"/>
  <c r="L381" i="13"/>
  <c r="K382" i="13"/>
  <c r="L382" i="13"/>
  <c r="K383" i="13"/>
  <c r="L383" i="13"/>
  <c r="K384" i="13"/>
  <c r="L384" i="13"/>
  <c r="K385" i="13"/>
  <c r="L385" i="13"/>
  <c r="K386" i="13"/>
  <c r="L386" i="13"/>
  <c r="K387" i="13"/>
  <c r="L387" i="13"/>
  <c r="K388" i="13"/>
  <c r="L388" i="13"/>
  <c r="K389" i="13"/>
  <c r="L389" i="13"/>
  <c r="K390" i="13"/>
  <c r="L390" i="13"/>
  <c r="K391" i="13"/>
  <c r="L391" i="13"/>
  <c r="K392" i="13"/>
  <c r="L392" i="13"/>
  <c r="K393" i="13"/>
  <c r="L393" i="13"/>
  <c r="K394" i="13"/>
  <c r="L394" i="13"/>
  <c r="K395" i="13"/>
  <c r="L395" i="13"/>
  <c r="K396" i="13"/>
  <c r="L396" i="13"/>
  <c r="K397" i="13"/>
  <c r="L397" i="13"/>
  <c r="K398" i="13"/>
  <c r="L398" i="13"/>
  <c r="K399" i="13"/>
  <c r="L399" i="13"/>
  <c r="K400" i="13"/>
  <c r="L400" i="13"/>
  <c r="K401" i="13"/>
  <c r="L401" i="13"/>
  <c r="K402" i="13"/>
  <c r="L402" i="13"/>
  <c r="K403" i="13"/>
  <c r="L403" i="13"/>
  <c r="K404" i="13"/>
  <c r="L404" i="13"/>
  <c r="K405" i="13"/>
  <c r="L405" i="13"/>
  <c r="K406" i="13"/>
  <c r="L406" i="13"/>
  <c r="K407" i="13"/>
  <c r="L407" i="13"/>
  <c r="K408" i="13"/>
  <c r="L408" i="13"/>
  <c r="K409" i="13"/>
  <c r="L409" i="13"/>
  <c r="K410" i="13"/>
  <c r="L410" i="13"/>
  <c r="K411" i="13"/>
  <c r="L411" i="13"/>
  <c r="K412" i="13"/>
  <c r="L412" i="13"/>
  <c r="K413" i="13"/>
  <c r="L413" i="13"/>
  <c r="K414" i="13"/>
  <c r="L414" i="13"/>
  <c r="K415" i="13"/>
  <c r="L415" i="13"/>
  <c r="K416" i="13"/>
  <c r="L416" i="13"/>
  <c r="K417" i="13"/>
  <c r="L417" i="13"/>
  <c r="K418" i="13"/>
  <c r="L418" i="13"/>
  <c r="K419" i="13"/>
  <c r="L419" i="13"/>
  <c r="K420" i="13"/>
  <c r="L420" i="13"/>
  <c r="K421" i="13"/>
  <c r="L421" i="13"/>
  <c r="K422" i="13"/>
  <c r="L422" i="13"/>
  <c r="K423" i="13"/>
  <c r="L423" i="13"/>
  <c r="K424" i="13"/>
  <c r="L424" i="13"/>
  <c r="K425" i="13"/>
  <c r="L425" i="13"/>
  <c r="K426" i="13"/>
  <c r="L426" i="13"/>
  <c r="K427" i="13"/>
  <c r="L427" i="13"/>
  <c r="K428" i="13"/>
  <c r="L428" i="13"/>
  <c r="K429" i="13"/>
  <c r="L429" i="13"/>
  <c r="K430" i="13"/>
  <c r="L430" i="13"/>
  <c r="K431" i="13"/>
  <c r="L431" i="13"/>
  <c r="K432" i="13"/>
  <c r="L432" i="13"/>
  <c r="K433" i="13"/>
  <c r="L433" i="13"/>
  <c r="K434" i="13"/>
  <c r="L434" i="13"/>
  <c r="K435" i="13"/>
  <c r="L435" i="13"/>
  <c r="K436" i="13"/>
  <c r="L436" i="13"/>
  <c r="K437" i="13"/>
  <c r="L437" i="13"/>
  <c r="K438" i="13"/>
  <c r="L438" i="13"/>
  <c r="K439" i="13"/>
  <c r="L439" i="13"/>
  <c r="K440" i="13"/>
  <c r="L440" i="13"/>
  <c r="K441" i="13"/>
  <c r="L441" i="13"/>
  <c r="K442" i="13"/>
  <c r="L442" i="13"/>
  <c r="K443" i="13"/>
  <c r="L443" i="13"/>
  <c r="K444" i="13"/>
  <c r="L444" i="13"/>
  <c r="K445" i="13"/>
  <c r="L445" i="13"/>
  <c r="K446" i="13"/>
  <c r="L446" i="13"/>
  <c r="K447" i="13"/>
  <c r="L447" i="13"/>
  <c r="K448" i="13"/>
  <c r="L448" i="13"/>
  <c r="K449" i="13"/>
  <c r="L449" i="13"/>
  <c r="K450" i="13"/>
  <c r="L450" i="13"/>
  <c r="K451" i="13"/>
  <c r="L451" i="13"/>
  <c r="K452" i="13"/>
  <c r="L452" i="13"/>
  <c r="K453" i="13"/>
  <c r="L453" i="13"/>
  <c r="K454" i="13"/>
  <c r="L454" i="13"/>
  <c r="K455" i="13"/>
  <c r="L455" i="13"/>
  <c r="K456" i="13"/>
  <c r="L456" i="13"/>
  <c r="K457" i="13"/>
  <c r="L457" i="13"/>
  <c r="K458" i="13"/>
  <c r="L458" i="13"/>
  <c r="K459" i="13"/>
  <c r="L459" i="13"/>
  <c r="K460" i="13"/>
  <c r="L460" i="13"/>
  <c r="K461" i="13"/>
  <c r="L461" i="13"/>
  <c r="K462" i="13"/>
  <c r="L462" i="13"/>
  <c r="K463" i="13"/>
  <c r="L463" i="13"/>
  <c r="K464" i="13"/>
  <c r="L464" i="13"/>
  <c r="K465" i="13"/>
  <c r="L465" i="13"/>
  <c r="K466" i="13"/>
  <c r="L466" i="13"/>
  <c r="K467" i="13"/>
  <c r="L467" i="13"/>
  <c r="K468" i="13"/>
  <c r="L468" i="13"/>
  <c r="K469" i="13"/>
  <c r="L469" i="13"/>
  <c r="K470" i="13"/>
  <c r="L470" i="13"/>
  <c r="K471" i="13"/>
  <c r="L471" i="13"/>
  <c r="K472" i="13"/>
  <c r="L472" i="13"/>
  <c r="K473" i="13"/>
  <c r="L473" i="13"/>
  <c r="K474" i="13"/>
  <c r="L474" i="13"/>
  <c r="K475" i="13"/>
  <c r="L475" i="13"/>
  <c r="K476" i="13"/>
  <c r="L476" i="13"/>
  <c r="K477" i="13"/>
  <c r="L477" i="13"/>
  <c r="K478" i="13"/>
  <c r="L478" i="13"/>
  <c r="K479" i="13"/>
  <c r="L479" i="13"/>
  <c r="K480" i="13"/>
  <c r="L480" i="13"/>
  <c r="K481" i="13"/>
  <c r="L481" i="13"/>
  <c r="K482" i="13"/>
  <c r="L482" i="13"/>
  <c r="K483" i="13"/>
  <c r="L483" i="13"/>
  <c r="K484" i="13"/>
  <c r="L484" i="13"/>
  <c r="K485" i="13"/>
  <c r="L485" i="13"/>
  <c r="K486" i="13"/>
  <c r="L486" i="13"/>
  <c r="K487" i="13"/>
  <c r="L487" i="13"/>
  <c r="K488" i="13"/>
  <c r="L488" i="13"/>
  <c r="K489" i="13"/>
  <c r="L489" i="13"/>
  <c r="K490" i="13"/>
  <c r="L490" i="13"/>
  <c r="K491" i="13"/>
  <c r="L491" i="13"/>
  <c r="K492" i="13"/>
  <c r="L492" i="13"/>
  <c r="K493" i="13"/>
  <c r="L493" i="13"/>
  <c r="K494" i="13"/>
  <c r="L494" i="13"/>
  <c r="K495" i="13"/>
  <c r="L495" i="13"/>
  <c r="K496" i="13"/>
  <c r="L496" i="13"/>
  <c r="K497" i="13"/>
  <c r="L497" i="13"/>
  <c r="K498" i="13"/>
  <c r="L498" i="13"/>
  <c r="K499" i="13"/>
  <c r="L499" i="13"/>
  <c r="K500" i="13"/>
  <c r="L500" i="13"/>
  <c r="K501" i="13"/>
  <c r="L501" i="13"/>
  <c r="K502" i="13"/>
  <c r="L502" i="13"/>
  <c r="K503" i="13"/>
  <c r="L503" i="13"/>
  <c r="K504" i="13"/>
  <c r="L504" i="13"/>
  <c r="K505" i="13"/>
  <c r="L505" i="13"/>
  <c r="K506" i="13"/>
  <c r="L506" i="13"/>
  <c r="K507" i="13"/>
  <c r="L507" i="13"/>
  <c r="K508" i="13"/>
  <c r="L508" i="13"/>
  <c r="K509" i="13"/>
  <c r="L509" i="13"/>
  <c r="K510" i="13"/>
  <c r="L510" i="13"/>
  <c r="K511" i="13"/>
  <c r="L511" i="13"/>
  <c r="K512" i="13"/>
  <c r="L512" i="13"/>
  <c r="K513" i="13"/>
  <c r="L513" i="13"/>
  <c r="K514" i="13"/>
  <c r="L514" i="13"/>
  <c r="K515" i="13"/>
  <c r="L515" i="13"/>
  <c r="K516" i="13"/>
  <c r="L516" i="13"/>
  <c r="K517" i="13"/>
  <c r="L517" i="13"/>
  <c r="K518" i="13"/>
  <c r="L518" i="13"/>
  <c r="K519" i="13"/>
  <c r="L519" i="13"/>
  <c r="K520" i="13"/>
  <c r="L520" i="13"/>
  <c r="K521" i="13"/>
  <c r="L521" i="13"/>
  <c r="K522" i="13"/>
  <c r="L522" i="13"/>
  <c r="K523" i="13"/>
  <c r="L523" i="13"/>
  <c r="K524" i="13"/>
  <c r="L524" i="13"/>
  <c r="K525" i="13"/>
  <c r="L525" i="13"/>
  <c r="K526" i="13"/>
  <c r="L526" i="13"/>
  <c r="K527" i="13"/>
  <c r="L527" i="13"/>
  <c r="K528" i="13"/>
  <c r="L528" i="13"/>
  <c r="K529" i="13"/>
  <c r="L529" i="13"/>
  <c r="K530" i="13"/>
  <c r="L530" i="13"/>
  <c r="K531" i="13"/>
  <c r="L531" i="13"/>
  <c r="K532" i="13"/>
  <c r="L532" i="13"/>
  <c r="K533" i="13"/>
  <c r="L533" i="13"/>
  <c r="K534" i="13"/>
  <c r="L534" i="13"/>
  <c r="K535" i="13"/>
  <c r="L535" i="13"/>
  <c r="K536" i="13"/>
  <c r="L536" i="13"/>
  <c r="K537" i="13"/>
  <c r="L537" i="13"/>
  <c r="K538" i="13"/>
  <c r="L538" i="13"/>
  <c r="K539" i="13"/>
  <c r="L539" i="13"/>
  <c r="K540" i="13"/>
  <c r="L540" i="13"/>
  <c r="K541" i="13"/>
  <c r="L541" i="13"/>
  <c r="K542" i="13"/>
  <c r="L542" i="13"/>
  <c r="K543" i="13"/>
  <c r="L543" i="13"/>
  <c r="K544" i="13"/>
  <c r="L544" i="13"/>
  <c r="K545" i="13"/>
  <c r="L545" i="13"/>
  <c r="K546" i="13"/>
  <c r="L546" i="13"/>
  <c r="K547" i="13"/>
  <c r="L547" i="13"/>
  <c r="K548" i="13"/>
  <c r="L548" i="13"/>
  <c r="K549" i="13"/>
  <c r="L549" i="13"/>
  <c r="K550" i="13"/>
  <c r="L550" i="13"/>
  <c r="K551" i="13"/>
  <c r="L551" i="13"/>
  <c r="K552" i="13"/>
  <c r="L552" i="13"/>
  <c r="K553" i="13"/>
  <c r="L553" i="13"/>
  <c r="K554" i="13"/>
  <c r="L554" i="13"/>
  <c r="K555" i="13"/>
  <c r="L555" i="13"/>
  <c r="K556" i="13"/>
  <c r="L556" i="13"/>
  <c r="K557" i="13"/>
  <c r="L557" i="13"/>
  <c r="K558" i="13"/>
  <c r="L558" i="13"/>
  <c r="K559" i="13"/>
  <c r="L559" i="13"/>
  <c r="K560" i="13"/>
  <c r="L560" i="13"/>
  <c r="K561" i="13"/>
  <c r="L561" i="13"/>
  <c r="K562" i="13"/>
  <c r="L562" i="13"/>
  <c r="K563" i="13"/>
  <c r="L563" i="13"/>
  <c r="K564" i="13"/>
  <c r="L564" i="13"/>
  <c r="K565" i="13"/>
  <c r="L565" i="13"/>
  <c r="K566" i="13"/>
  <c r="L566" i="13"/>
  <c r="K567" i="13"/>
  <c r="L567" i="13"/>
  <c r="K568" i="13"/>
  <c r="L568" i="13"/>
  <c r="K569" i="13"/>
  <c r="L569" i="13"/>
  <c r="K570" i="13"/>
  <c r="L570" i="13"/>
  <c r="K571" i="13"/>
  <c r="L571" i="13"/>
  <c r="K572" i="13"/>
  <c r="L572" i="13"/>
  <c r="K573" i="13"/>
  <c r="L573" i="13"/>
  <c r="K574" i="13"/>
  <c r="L574" i="13"/>
  <c r="K575" i="13"/>
  <c r="L575" i="13"/>
  <c r="K576" i="13"/>
  <c r="L576" i="13"/>
  <c r="K577" i="13"/>
  <c r="L577" i="13"/>
  <c r="K578" i="13"/>
  <c r="L578" i="13"/>
  <c r="K579" i="13"/>
  <c r="L579" i="13"/>
  <c r="K580" i="13"/>
  <c r="L580" i="13"/>
  <c r="K581" i="13"/>
  <c r="L581" i="13"/>
  <c r="K582" i="13"/>
  <c r="L582" i="13"/>
  <c r="K583" i="13"/>
  <c r="L583" i="13"/>
  <c r="K584" i="13"/>
  <c r="L584" i="13"/>
  <c r="K585" i="13"/>
  <c r="L585" i="13"/>
  <c r="K586" i="13"/>
  <c r="L586" i="13"/>
  <c r="K587" i="13"/>
  <c r="L587" i="13"/>
  <c r="K588" i="13"/>
  <c r="L588" i="13"/>
  <c r="K589" i="13"/>
  <c r="L589" i="13"/>
  <c r="K590" i="13"/>
  <c r="L590" i="13"/>
  <c r="K591" i="13"/>
  <c r="L591" i="13"/>
  <c r="K592" i="13"/>
  <c r="L592" i="13"/>
  <c r="K593" i="13"/>
  <c r="L593" i="13"/>
  <c r="K594" i="13"/>
  <c r="L594" i="13"/>
  <c r="K595" i="13"/>
  <c r="L595" i="13"/>
  <c r="K596" i="13"/>
  <c r="L596" i="13"/>
  <c r="K597" i="13"/>
  <c r="L597" i="13"/>
  <c r="K598" i="13"/>
  <c r="L598" i="13"/>
  <c r="K599" i="13"/>
  <c r="L599" i="13"/>
  <c r="K600" i="13"/>
  <c r="L600" i="13"/>
  <c r="K601" i="13"/>
  <c r="L601" i="13"/>
  <c r="K602" i="13"/>
  <c r="L602" i="13"/>
  <c r="K603" i="13"/>
  <c r="L603" i="13"/>
  <c r="K604" i="13"/>
  <c r="L604" i="13"/>
  <c r="K605" i="13"/>
  <c r="L605" i="13"/>
  <c r="K606" i="13"/>
  <c r="L606" i="13"/>
  <c r="K607" i="13"/>
  <c r="L607" i="13"/>
  <c r="K608" i="13"/>
  <c r="L608" i="13"/>
  <c r="K609" i="13"/>
  <c r="L609" i="13"/>
  <c r="K610" i="13"/>
  <c r="L610" i="13"/>
  <c r="K611" i="13"/>
  <c r="L611" i="13"/>
  <c r="K612" i="13"/>
  <c r="L612" i="13"/>
  <c r="K613" i="13"/>
  <c r="L613" i="13"/>
  <c r="K614" i="13"/>
  <c r="L614" i="13"/>
  <c r="K615" i="13"/>
  <c r="L615" i="13"/>
  <c r="K616" i="13"/>
  <c r="L616" i="13"/>
  <c r="K617" i="13"/>
  <c r="L617" i="13"/>
  <c r="K618" i="13"/>
  <c r="L618" i="13"/>
  <c r="K619" i="13"/>
  <c r="L619" i="13"/>
  <c r="K620" i="13"/>
  <c r="L620" i="13"/>
  <c r="K621" i="13"/>
  <c r="L621" i="13"/>
  <c r="K622" i="13"/>
  <c r="L622" i="13"/>
  <c r="K623" i="13"/>
  <c r="L623" i="13"/>
  <c r="K624" i="13"/>
  <c r="L624" i="13"/>
  <c r="K625" i="13"/>
  <c r="L625" i="13"/>
  <c r="K626" i="13"/>
  <c r="L626" i="13"/>
  <c r="K627" i="13"/>
  <c r="L627" i="13"/>
  <c r="K628" i="13"/>
  <c r="L628" i="13"/>
  <c r="K629" i="13"/>
  <c r="L629" i="13"/>
  <c r="K630" i="13"/>
  <c r="L630" i="13"/>
  <c r="K631" i="13"/>
  <c r="L631" i="13"/>
  <c r="K632" i="13"/>
  <c r="L632" i="13"/>
  <c r="K633" i="13"/>
  <c r="L633" i="13"/>
  <c r="K634" i="13"/>
  <c r="L634" i="13"/>
  <c r="K635" i="13"/>
  <c r="L635" i="13"/>
  <c r="K636" i="13"/>
  <c r="L636" i="13"/>
  <c r="K637" i="13"/>
  <c r="L637" i="13"/>
  <c r="K638" i="13"/>
  <c r="L638" i="13"/>
  <c r="K639" i="13"/>
  <c r="L639" i="13"/>
  <c r="K640" i="13"/>
  <c r="L640" i="13"/>
  <c r="K641" i="13"/>
  <c r="L641" i="13"/>
  <c r="K642" i="13"/>
  <c r="L642" i="13"/>
  <c r="K643" i="13"/>
  <c r="L643" i="13"/>
  <c r="K644" i="13"/>
  <c r="L644" i="13"/>
  <c r="K645" i="13"/>
  <c r="L645" i="13"/>
  <c r="K646" i="13"/>
  <c r="L646" i="13"/>
  <c r="K647" i="13"/>
  <c r="L647" i="13"/>
  <c r="K648" i="13"/>
  <c r="L648" i="13"/>
  <c r="K649" i="13"/>
  <c r="L649" i="13"/>
  <c r="K650" i="13"/>
  <c r="L650" i="13"/>
  <c r="K651" i="13"/>
  <c r="L651" i="13"/>
  <c r="K652" i="13"/>
  <c r="L652" i="13"/>
  <c r="K653" i="13"/>
  <c r="L653" i="13"/>
  <c r="K654" i="13"/>
  <c r="L654" i="13"/>
  <c r="K655" i="13"/>
  <c r="L655" i="13"/>
  <c r="K656" i="13"/>
  <c r="L656" i="13"/>
  <c r="K657" i="13"/>
  <c r="L657" i="13"/>
  <c r="K658" i="13"/>
  <c r="L658" i="13"/>
  <c r="K659" i="13"/>
  <c r="L659" i="13"/>
  <c r="K660" i="13"/>
  <c r="L660" i="13"/>
  <c r="K661" i="13"/>
  <c r="L661" i="13"/>
  <c r="K662" i="13"/>
  <c r="L662" i="13"/>
  <c r="K663" i="13"/>
  <c r="L663" i="13"/>
  <c r="K664" i="13"/>
  <c r="L664" i="13"/>
  <c r="K665" i="13"/>
  <c r="L665" i="13"/>
  <c r="K666" i="13"/>
  <c r="L666" i="13"/>
  <c r="K667" i="13"/>
  <c r="L667" i="13"/>
  <c r="K668" i="13"/>
  <c r="L668" i="13"/>
  <c r="K669" i="13"/>
  <c r="L669" i="13"/>
  <c r="K670" i="13"/>
  <c r="L670" i="13"/>
  <c r="K671" i="13"/>
  <c r="L671" i="13"/>
  <c r="K672" i="13"/>
  <c r="L672" i="13"/>
  <c r="K673" i="13"/>
  <c r="L673" i="13"/>
  <c r="K674" i="13"/>
  <c r="L674" i="13"/>
  <c r="K675" i="13"/>
  <c r="L675" i="13"/>
  <c r="K676" i="13"/>
  <c r="L676" i="13"/>
  <c r="K677" i="13"/>
  <c r="L677" i="13"/>
  <c r="K678" i="13"/>
  <c r="L678" i="13"/>
  <c r="K679" i="13"/>
  <c r="L679" i="13"/>
  <c r="K680" i="13"/>
  <c r="L680" i="13"/>
  <c r="K681" i="13"/>
  <c r="L681" i="13"/>
  <c r="K682" i="13"/>
  <c r="L682" i="13"/>
  <c r="K683" i="13"/>
  <c r="L683" i="13"/>
  <c r="K684" i="13"/>
  <c r="L684" i="13"/>
  <c r="K685" i="13"/>
  <c r="L685" i="13"/>
  <c r="K686" i="13"/>
  <c r="L686" i="13"/>
  <c r="K687" i="13"/>
  <c r="L687" i="13"/>
  <c r="K688" i="13"/>
  <c r="L688" i="13"/>
  <c r="K689" i="13"/>
  <c r="L689" i="13"/>
  <c r="K690" i="13"/>
  <c r="L690" i="13"/>
  <c r="K691" i="13"/>
  <c r="L691" i="13"/>
  <c r="K692" i="13"/>
  <c r="L692" i="13"/>
  <c r="K693" i="13"/>
  <c r="L693" i="13"/>
  <c r="K694" i="13"/>
  <c r="L694" i="13"/>
  <c r="K695" i="13"/>
  <c r="L695" i="13"/>
  <c r="K696" i="13"/>
  <c r="L696" i="13"/>
  <c r="K697" i="13"/>
  <c r="L697" i="13"/>
  <c r="K698" i="13"/>
  <c r="L698" i="13"/>
  <c r="K699" i="13"/>
  <c r="L699" i="13"/>
  <c r="K700" i="13"/>
  <c r="L700" i="13"/>
  <c r="K701" i="13"/>
  <c r="L701" i="13"/>
  <c r="K702" i="13"/>
  <c r="L702" i="13"/>
  <c r="K703" i="13"/>
  <c r="L703" i="13"/>
  <c r="K704" i="13"/>
  <c r="L704" i="13"/>
  <c r="K705" i="13"/>
  <c r="L705" i="13"/>
  <c r="K706" i="13"/>
  <c r="L706" i="13"/>
  <c r="K707" i="13"/>
  <c r="L707" i="13"/>
  <c r="K708" i="13"/>
  <c r="L708" i="13"/>
  <c r="K709" i="13"/>
  <c r="L709" i="13"/>
  <c r="K710" i="13"/>
  <c r="L710" i="13"/>
  <c r="K711" i="13"/>
  <c r="L711" i="13"/>
  <c r="K712" i="13"/>
  <c r="L712" i="13"/>
  <c r="K713" i="13"/>
  <c r="L713" i="13"/>
  <c r="K714" i="13"/>
  <c r="L714" i="13"/>
  <c r="K715" i="13"/>
  <c r="L715" i="13"/>
  <c r="K716" i="13"/>
  <c r="L716" i="13"/>
  <c r="K717" i="13"/>
  <c r="L717" i="13"/>
  <c r="K718" i="13"/>
  <c r="L718" i="13"/>
  <c r="K719" i="13"/>
  <c r="L719" i="13"/>
  <c r="K720" i="13"/>
  <c r="L720" i="13"/>
  <c r="K721" i="13"/>
  <c r="L721" i="13"/>
  <c r="K722" i="13"/>
  <c r="L722" i="13"/>
  <c r="K723" i="13"/>
  <c r="L723" i="13"/>
  <c r="K724" i="13"/>
  <c r="L724" i="13"/>
  <c r="K725" i="13"/>
  <c r="L725" i="13"/>
  <c r="K726" i="13"/>
  <c r="L726" i="13"/>
  <c r="K727" i="13"/>
  <c r="L727" i="13"/>
  <c r="K728" i="13"/>
  <c r="L728" i="13"/>
  <c r="K729" i="13"/>
  <c r="L729" i="13"/>
  <c r="K730" i="13"/>
  <c r="L730" i="13"/>
  <c r="K731" i="13"/>
  <c r="L731" i="13"/>
  <c r="K732" i="13"/>
  <c r="L732" i="13"/>
  <c r="K733" i="13"/>
  <c r="L733" i="13"/>
  <c r="K734" i="13"/>
  <c r="L734" i="13"/>
  <c r="K735" i="13"/>
  <c r="L735" i="13"/>
  <c r="K736" i="13"/>
  <c r="L736" i="13"/>
  <c r="K737" i="13"/>
  <c r="L737" i="13"/>
  <c r="K738" i="13"/>
  <c r="L738" i="13"/>
  <c r="K739" i="13"/>
  <c r="L739" i="13"/>
  <c r="K740" i="13"/>
  <c r="L740" i="13"/>
  <c r="K741" i="13"/>
  <c r="L741" i="13"/>
  <c r="K742" i="13"/>
  <c r="L742" i="13"/>
  <c r="K743" i="13"/>
  <c r="L743" i="13"/>
  <c r="K744" i="13"/>
  <c r="L744" i="13"/>
  <c r="K745" i="13"/>
  <c r="L745" i="13"/>
  <c r="K746" i="13"/>
  <c r="L746" i="13"/>
  <c r="K747" i="13"/>
  <c r="L747" i="13"/>
  <c r="K748" i="13"/>
  <c r="L748" i="13"/>
  <c r="K749" i="13"/>
  <c r="L749" i="13"/>
  <c r="K750" i="13"/>
  <c r="L750" i="13"/>
  <c r="K751" i="13"/>
  <c r="L751" i="13"/>
  <c r="K752" i="13"/>
  <c r="L752" i="13"/>
  <c r="K753" i="13"/>
  <c r="L753" i="13"/>
  <c r="K754" i="13"/>
  <c r="L754" i="13"/>
  <c r="K755" i="13"/>
  <c r="L755" i="13"/>
  <c r="K756" i="13"/>
  <c r="L756" i="13"/>
  <c r="K757" i="13"/>
  <c r="L757" i="13"/>
  <c r="K758" i="13"/>
  <c r="L758" i="13"/>
  <c r="K759" i="13"/>
  <c r="L759" i="13"/>
  <c r="K760" i="13"/>
  <c r="L760" i="13"/>
  <c r="K761" i="13"/>
  <c r="L761" i="13"/>
  <c r="K762" i="13"/>
  <c r="L762" i="13"/>
  <c r="K763" i="13"/>
  <c r="L763" i="13"/>
  <c r="K764" i="13"/>
  <c r="L764" i="13"/>
  <c r="K765" i="13"/>
  <c r="L765" i="13"/>
  <c r="K766" i="13"/>
  <c r="L766" i="13"/>
  <c r="K767" i="13"/>
  <c r="L767" i="13"/>
  <c r="K768" i="13"/>
  <c r="L768" i="13"/>
  <c r="K769" i="13"/>
  <c r="L769" i="13"/>
  <c r="K770" i="13"/>
  <c r="L770" i="13"/>
  <c r="K771" i="13"/>
  <c r="L771" i="13"/>
  <c r="K772" i="13"/>
  <c r="L772" i="13"/>
  <c r="K773" i="13"/>
  <c r="L773" i="13"/>
  <c r="K774" i="13"/>
  <c r="L774" i="13"/>
  <c r="K775" i="13"/>
  <c r="L775" i="13"/>
  <c r="K776" i="13"/>
  <c r="L776" i="13"/>
  <c r="K777" i="13"/>
  <c r="L777" i="13"/>
  <c r="K778" i="13"/>
  <c r="L778" i="13"/>
  <c r="K779" i="13"/>
  <c r="L779" i="13"/>
  <c r="K780" i="13"/>
  <c r="L780" i="13"/>
  <c r="K781" i="13"/>
  <c r="L781" i="13"/>
  <c r="K782" i="13"/>
  <c r="L782" i="13"/>
  <c r="K783" i="13"/>
  <c r="L783" i="13"/>
  <c r="K784" i="13"/>
  <c r="L784" i="13"/>
  <c r="K785" i="13"/>
  <c r="L785" i="13"/>
  <c r="K786" i="13"/>
  <c r="L786" i="13"/>
  <c r="K787" i="13"/>
  <c r="L787" i="13"/>
  <c r="K788" i="13"/>
  <c r="L788" i="13"/>
  <c r="K789" i="13"/>
  <c r="L789" i="13"/>
  <c r="K790" i="13"/>
  <c r="L790" i="13"/>
  <c r="K791" i="13"/>
  <c r="L791" i="13"/>
  <c r="K792" i="13"/>
  <c r="L792" i="13"/>
  <c r="K793" i="13"/>
  <c r="L793" i="13"/>
  <c r="K794" i="13"/>
  <c r="L794" i="13"/>
  <c r="K795" i="13"/>
  <c r="L795" i="13"/>
  <c r="K796" i="13"/>
  <c r="L796" i="13"/>
  <c r="K797" i="13"/>
  <c r="L797" i="13"/>
  <c r="K798" i="13"/>
  <c r="L798" i="13"/>
  <c r="K799" i="13"/>
  <c r="L799" i="13"/>
  <c r="K800" i="13"/>
  <c r="L800" i="13"/>
  <c r="K801" i="13"/>
  <c r="L801" i="13"/>
  <c r="K802" i="13"/>
  <c r="L802" i="13"/>
  <c r="K803" i="13"/>
  <c r="L803" i="13"/>
  <c r="K804" i="13"/>
  <c r="L804" i="13"/>
  <c r="K805" i="13"/>
  <c r="L805" i="13"/>
  <c r="K806" i="13"/>
  <c r="L806" i="13"/>
  <c r="K807" i="13"/>
  <c r="L807" i="13"/>
  <c r="K808" i="13"/>
  <c r="L808" i="13"/>
  <c r="K809" i="13"/>
  <c r="L809" i="13"/>
  <c r="K810" i="13"/>
  <c r="L810" i="13"/>
  <c r="K811" i="13"/>
  <c r="L811" i="13"/>
  <c r="K812" i="13"/>
  <c r="L812" i="13"/>
  <c r="K813" i="13"/>
  <c r="L813" i="13"/>
  <c r="K814" i="13"/>
  <c r="L814" i="13"/>
  <c r="K815" i="13"/>
  <c r="L815" i="13"/>
  <c r="K816" i="13"/>
  <c r="L816" i="13"/>
  <c r="K817" i="13"/>
  <c r="L817" i="13"/>
  <c r="K818" i="13"/>
  <c r="L818" i="13"/>
  <c r="K819" i="13"/>
  <c r="L819" i="13"/>
  <c r="K820" i="13"/>
  <c r="L820" i="13"/>
  <c r="K821" i="13"/>
  <c r="L821" i="13"/>
  <c r="K822" i="13"/>
  <c r="L822" i="13"/>
  <c r="K823" i="13"/>
  <c r="L823" i="13"/>
  <c r="K824" i="13"/>
  <c r="L824" i="13"/>
  <c r="K825" i="13"/>
  <c r="L825" i="13"/>
  <c r="K826" i="13"/>
  <c r="L826" i="13"/>
  <c r="K827" i="13"/>
  <c r="L827" i="13"/>
  <c r="K828" i="13"/>
  <c r="L828" i="13"/>
  <c r="K829" i="13"/>
  <c r="L829" i="13"/>
  <c r="K830" i="13"/>
  <c r="L830" i="13"/>
  <c r="K831" i="13"/>
  <c r="L831" i="13"/>
  <c r="K832" i="13"/>
  <c r="L832" i="13"/>
  <c r="K833" i="13"/>
  <c r="L833" i="13"/>
  <c r="K834" i="13"/>
  <c r="L834" i="13"/>
  <c r="K835" i="13"/>
  <c r="L835" i="13"/>
  <c r="K836" i="13"/>
  <c r="L836" i="13"/>
  <c r="K837" i="13"/>
  <c r="L837" i="13"/>
  <c r="K838" i="13"/>
  <c r="L838" i="13"/>
  <c r="K839" i="13"/>
  <c r="L839" i="13"/>
  <c r="K840" i="13"/>
  <c r="L840" i="13"/>
  <c r="K841" i="13"/>
  <c r="L841" i="13"/>
  <c r="K842" i="13"/>
  <c r="L842" i="13"/>
  <c r="K843" i="13"/>
  <c r="L843" i="13"/>
  <c r="K844" i="13"/>
  <c r="L844" i="13"/>
  <c r="K845" i="13"/>
  <c r="L845" i="13"/>
  <c r="K846" i="13"/>
  <c r="L846" i="13"/>
  <c r="K847" i="13"/>
  <c r="L847" i="13"/>
  <c r="K848" i="13"/>
  <c r="L848" i="13"/>
  <c r="K849" i="13"/>
  <c r="L849" i="13"/>
  <c r="K850" i="13"/>
  <c r="L850" i="13"/>
  <c r="K851" i="13"/>
  <c r="L851" i="13"/>
  <c r="K852" i="13"/>
  <c r="L852" i="13"/>
  <c r="K853" i="13"/>
  <c r="L853" i="13"/>
  <c r="K854" i="13"/>
  <c r="L854" i="13"/>
  <c r="K855" i="13"/>
  <c r="L855" i="13"/>
  <c r="K856" i="13"/>
  <c r="L856" i="13"/>
  <c r="K857" i="13"/>
  <c r="L857" i="13"/>
  <c r="K858" i="13"/>
  <c r="L858" i="13"/>
  <c r="K859" i="13"/>
  <c r="L859" i="13"/>
  <c r="K860" i="13"/>
  <c r="L860" i="13"/>
  <c r="K861" i="13"/>
  <c r="L861" i="13"/>
  <c r="K862" i="13"/>
  <c r="L862" i="13"/>
  <c r="K863" i="13"/>
  <c r="L863" i="13"/>
  <c r="K864" i="13"/>
  <c r="L864" i="13"/>
  <c r="K865" i="13"/>
  <c r="L865" i="13"/>
  <c r="K866" i="13"/>
  <c r="L866" i="13"/>
  <c r="K867" i="13"/>
  <c r="L867" i="13"/>
  <c r="K868" i="13"/>
  <c r="L868" i="13"/>
  <c r="K869" i="13"/>
  <c r="L869" i="13"/>
  <c r="K870" i="13"/>
  <c r="L870" i="13"/>
  <c r="K871" i="13"/>
  <c r="L871" i="13"/>
  <c r="K872" i="13"/>
  <c r="L872" i="13"/>
  <c r="K873" i="13"/>
  <c r="L873" i="13"/>
  <c r="K874" i="13"/>
  <c r="L874" i="13"/>
  <c r="K875" i="13"/>
  <c r="L875" i="13"/>
  <c r="K876" i="13"/>
  <c r="L876" i="13"/>
  <c r="K877" i="13"/>
  <c r="L877" i="13"/>
  <c r="K878" i="13"/>
  <c r="L878" i="13"/>
  <c r="K879" i="13"/>
  <c r="L879" i="13"/>
  <c r="K880" i="13"/>
  <c r="L880" i="13"/>
  <c r="K881" i="13"/>
  <c r="L881" i="13"/>
  <c r="K882" i="13"/>
  <c r="L882" i="13"/>
  <c r="K883" i="13"/>
  <c r="L883" i="13"/>
  <c r="K884" i="13"/>
  <c r="L884" i="13"/>
  <c r="K885" i="13"/>
  <c r="L885" i="13"/>
  <c r="K886" i="13"/>
  <c r="L886" i="13"/>
  <c r="K887" i="13"/>
  <c r="L887" i="13"/>
  <c r="K888" i="13"/>
  <c r="L888" i="13"/>
  <c r="K889" i="13"/>
  <c r="L889" i="13"/>
  <c r="K890" i="13"/>
  <c r="L890" i="13"/>
  <c r="K891" i="13"/>
  <c r="L891" i="13"/>
  <c r="K892" i="13"/>
  <c r="L892" i="13"/>
  <c r="K893" i="13"/>
  <c r="L893" i="13"/>
  <c r="K894" i="13"/>
  <c r="L894" i="13"/>
  <c r="K895" i="13"/>
  <c r="L895" i="13"/>
  <c r="K896" i="13"/>
  <c r="L896" i="13"/>
  <c r="K897" i="13"/>
  <c r="L897" i="13"/>
  <c r="K898" i="13"/>
  <c r="L898" i="13"/>
  <c r="K899" i="13"/>
  <c r="L899" i="13"/>
  <c r="K900" i="13"/>
  <c r="L900" i="13"/>
  <c r="K901" i="13"/>
  <c r="L901" i="13"/>
  <c r="K902" i="13"/>
  <c r="L902" i="13"/>
  <c r="K903" i="13"/>
  <c r="L903" i="13"/>
  <c r="K904" i="13"/>
  <c r="L904" i="13"/>
  <c r="K905" i="13"/>
  <c r="L905" i="13"/>
  <c r="K906" i="13"/>
  <c r="L906" i="13"/>
  <c r="K907" i="13"/>
  <c r="L907" i="13"/>
  <c r="K908" i="13"/>
  <c r="L908" i="13"/>
  <c r="K909" i="13"/>
  <c r="L909" i="13"/>
  <c r="K910" i="13"/>
  <c r="L910" i="13"/>
  <c r="K911" i="13"/>
  <c r="L911" i="13"/>
  <c r="K912" i="13"/>
  <c r="L912" i="13"/>
  <c r="K913" i="13"/>
  <c r="L913" i="13"/>
  <c r="K914" i="13"/>
  <c r="L914" i="13"/>
  <c r="K915" i="13"/>
  <c r="L915" i="13"/>
  <c r="K916" i="13"/>
  <c r="L916" i="13"/>
  <c r="K917" i="13"/>
  <c r="L917" i="13"/>
  <c r="K918" i="13"/>
  <c r="L918" i="13"/>
  <c r="K919" i="13"/>
  <c r="L919" i="13"/>
  <c r="K920" i="13"/>
  <c r="L920" i="13"/>
  <c r="K921" i="13"/>
  <c r="L921" i="13"/>
  <c r="K922" i="13"/>
  <c r="L922" i="13"/>
  <c r="K923" i="13"/>
  <c r="L923" i="13"/>
  <c r="K924" i="13"/>
  <c r="L924" i="13"/>
  <c r="K925" i="13"/>
  <c r="L925" i="13"/>
  <c r="K926" i="13"/>
  <c r="L926" i="13"/>
  <c r="K927" i="13"/>
  <c r="L927" i="13"/>
  <c r="K928" i="13"/>
  <c r="L928" i="13"/>
  <c r="K929" i="13"/>
  <c r="L929" i="13"/>
  <c r="K930" i="13"/>
  <c r="L930" i="13"/>
  <c r="K931" i="13"/>
  <c r="L931" i="13"/>
  <c r="K932" i="13"/>
  <c r="L932" i="13"/>
  <c r="K933" i="13"/>
  <c r="L933" i="13"/>
  <c r="K934" i="13"/>
  <c r="L934" i="13"/>
  <c r="K935" i="13"/>
  <c r="L935" i="13"/>
  <c r="K936" i="13"/>
  <c r="L936" i="13"/>
  <c r="K937" i="13"/>
  <c r="L937" i="13"/>
  <c r="K938" i="13"/>
  <c r="L938" i="13"/>
  <c r="K939" i="13"/>
  <c r="L939" i="13"/>
  <c r="K940" i="13"/>
  <c r="L940" i="13"/>
  <c r="K941" i="13"/>
  <c r="L941" i="13"/>
  <c r="K942" i="13"/>
  <c r="L942" i="13"/>
  <c r="K943" i="13"/>
  <c r="L943" i="13"/>
  <c r="K944" i="13"/>
  <c r="L944" i="13"/>
  <c r="K945" i="13"/>
  <c r="L945" i="13"/>
  <c r="K946" i="13"/>
  <c r="L946" i="13"/>
  <c r="K947" i="13"/>
  <c r="L947" i="13"/>
  <c r="K948" i="13"/>
  <c r="L948" i="13"/>
  <c r="K949" i="13"/>
  <c r="L949" i="13"/>
  <c r="K950" i="13"/>
  <c r="L950" i="13"/>
  <c r="K951" i="13"/>
  <c r="L951" i="13"/>
  <c r="K952" i="13"/>
  <c r="L952" i="13"/>
  <c r="K953" i="13"/>
  <c r="L953" i="13"/>
  <c r="K954" i="13"/>
  <c r="L954" i="13"/>
  <c r="K955" i="13"/>
  <c r="L955" i="13"/>
  <c r="K956" i="13"/>
  <c r="L956" i="13"/>
  <c r="K957" i="13"/>
  <c r="L957" i="13"/>
  <c r="K958" i="13"/>
  <c r="L958" i="13"/>
  <c r="K959" i="13"/>
  <c r="L959" i="13"/>
  <c r="K960" i="13"/>
  <c r="L960" i="13"/>
  <c r="K961" i="13"/>
  <c r="L961" i="13"/>
  <c r="K962" i="13"/>
  <c r="L962" i="13"/>
  <c r="K963" i="13"/>
  <c r="L963" i="13"/>
  <c r="K964" i="13"/>
  <c r="L964" i="13"/>
  <c r="K965" i="13"/>
  <c r="L965" i="13"/>
  <c r="K966" i="13"/>
  <c r="L966" i="13"/>
  <c r="K967" i="13"/>
  <c r="L967" i="13"/>
  <c r="K968" i="13"/>
  <c r="L968" i="13"/>
  <c r="K969" i="13"/>
  <c r="L969" i="13"/>
  <c r="K970" i="13"/>
  <c r="L970" i="13"/>
  <c r="K971" i="13"/>
  <c r="L971" i="13"/>
  <c r="K972" i="13"/>
  <c r="L972" i="13"/>
  <c r="K973" i="13"/>
  <c r="L973" i="13"/>
  <c r="K974" i="13"/>
  <c r="L974" i="13"/>
  <c r="K975" i="13"/>
  <c r="L975" i="13"/>
  <c r="K976" i="13"/>
  <c r="L976" i="13"/>
  <c r="K977" i="13"/>
  <c r="L977" i="13"/>
  <c r="K978" i="13"/>
  <c r="L978" i="13"/>
  <c r="K979" i="13"/>
  <c r="L979" i="13"/>
  <c r="K980" i="13"/>
  <c r="L980" i="13"/>
  <c r="K981" i="13"/>
  <c r="L981" i="13"/>
  <c r="K982" i="13"/>
  <c r="L982" i="13"/>
  <c r="K983" i="13"/>
  <c r="L983" i="13"/>
  <c r="K984" i="13"/>
  <c r="L984" i="13"/>
  <c r="K985" i="13"/>
  <c r="L985" i="13"/>
  <c r="K986" i="13"/>
  <c r="L986" i="13"/>
  <c r="K987" i="13"/>
  <c r="L987" i="13"/>
  <c r="K988" i="13"/>
  <c r="L988" i="13"/>
  <c r="K989" i="13"/>
  <c r="L989" i="13"/>
  <c r="K990" i="13"/>
  <c r="L990" i="13"/>
  <c r="K991" i="13"/>
  <c r="L991" i="13"/>
  <c r="K992" i="13"/>
  <c r="L992" i="13"/>
  <c r="K993" i="13"/>
  <c r="L993" i="13"/>
  <c r="K994" i="13"/>
  <c r="L994" i="13"/>
  <c r="K995" i="13"/>
  <c r="L995" i="13"/>
  <c r="K996" i="13"/>
  <c r="L996" i="13"/>
  <c r="K997" i="13"/>
  <c r="L997" i="13"/>
  <c r="K998" i="13"/>
  <c r="L998" i="13"/>
  <c r="K999" i="13"/>
  <c r="L999" i="13"/>
  <c r="K1000" i="13"/>
  <c r="L1000" i="13"/>
  <c r="K1001" i="13"/>
  <c r="L1001" i="13"/>
  <c r="K1002" i="13"/>
  <c r="L1002" i="13"/>
  <c r="K1003" i="13"/>
  <c r="L1003" i="13"/>
  <c r="K1004" i="13"/>
  <c r="L1004" i="13"/>
  <c r="K1005" i="13"/>
  <c r="L1005" i="13"/>
  <c r="K1006" i="13"/>
  <c r="L1006" i="13"/>
  <c r="K1007" i="13"/>
  <c r="L1007" i="13"/>
  <c r="K1008" i="13"/>
  <c r="L1008" i="13"/>
  <c r="K1009" i="13"/>
  <c r="L1009" i="13"/>
  <c r="K1010" i="13"/>
  <c r="L1010" i="13"/>
  <c r="K1011" i="13"/>
  <c r="L1011" i="13"/>
  <c r="K1012" i="13"/>
  <c r="L1012" i="13"/>
  <c r="K1013" i="13"/>
  <c r="L1013" i="13"/>
  <c r="K1014" i="13"/>
  <c r="L1014" i="13"/>
  <c r="K1015" i="13"/>
  <c r="L1015" i="13"/>
  <c r="K1016" i="13"/>
  <c r="L1016" i="13"/>
  <c r="K1017" i="13"/>
  <c r="L1017" i="13"/>
  <c r="K1018" i="13"/>
  <c r="L1018" i="13"/>
  <c r="K1019" i="13"/>
  <c r="L1019" i="13"/>
  <c r="K1020" i="13"/>
  <c r="L1020" i="13"/>
  <c r="K1021" i="13"/>
  <c r="L1021" i="13"/>
  <c r="K1022" i="13"/>
  <c r="L1022" i="13"/>
  <c r="K1023" i="13"/>
  <c r="L1023" i="13"/>
  <c r="K1024" i="13"/>
  <c r="L1024" i="13"/>
  <c r="K1025" i="13"/>
  <c r="L1025" i="13"/>
  <c r="K1026" i="13"/>
  <c r="L1026" i="13"/>
  <c r="K1027" i="13"/>
  <c r="L1027" i="13"/>
  <c r="K1028" i="13"/>
  <c r="L1028" i="13"/>
  <c r="K1029" i="13"/>
  <c r="L1029" i="13"/>
  <c r="K1030" i="13"/>
  <c r="L1030" i="13"/>
  <c r="K1031" i="13"/>
  <c r="L1031" i="13"/>
  <c r="K1032" i="13"/>
  <c r="L1032" i="13"/>
  <c r="K1033" i="13"/>
  <c r="L1033" i="13"/>
  <c r="K1034" i="13"/>
  <c r="L1034" i="13"/>
  <c r="K1035" i="13"/>
  <c r="L1035" i="13"/>
  <c r="K1036" i="13"/>
  <c r="L1036" i="13"/>
  <c r="K1037" i="13"/>
  <c r="L1037" i="13"/>
  <c r="K1038" i="13"/>
  <c r="L1038" i="13"/>
  <c r="K1039" i="13"/>
  <c r="L1039" i="13"/>
  <c r="K1040" i="13"/>
  <c r="L1040" i="13"/>
  <c r="K1041" i="13"/>
  <c r="L1041" i="13"/>
  <c r="K1042" i="13"/>
  <c r="L1042" i="13"/>
  <c r="K1043" i="13"/>
  <c r="L1043" i="13"/>
  <c r="K1044" i="13"/>
  <c r="L1044" i="13"/>
  <c r="K1045" i="13"/>
  <c r="L1045" i="13"/>
  <c r="K1046" i="13"/>
  <c r="L1046" i="13"/>
  <c r="K1047" i="13"/>
  <c r="L1047" i="13"/>
  <c r="K1048" i="13"/>
  <c r="L1048" i="13"/>
  <c r="K1049" i="13"/>
  <c r="L1049" i="13"/>
  <c r="K1050" i="13"/>
  <c r="L1050" i="13"/>
  <c r="K1051" i="13"/>
  <c r="L1051" i="13"/>
  <c r="K1052" i="13"/>
  <c r="L1052" i="13"/>
  <c r="K1053" i="13"/>
  <c r="L1053" i="13"/>
  <c r="K1054" i="13"/>
  <c r="L1054" i="13"/>
  <c r="K1055" i="13"/>
  <c r="L1055" i="13"/>
  <c r="K1056" i="13"/>
  <c r="L1056" i="13"/>
  <c r="K1057" i="13"/>
  <c r="L1057" i="13"/>
  <c r="K1058" i="13"/>
  <c r="L1058" i="13"/>
  <c r="K1059" i="13"/>
  <c r="L1059" i="13"/>
  <c r="K1060" i="13"/>
  <c r="L1060" i="13"/>
  <c r="K1061" i="13"/>
  <c r="L1061" i="13"/>
  <c r="K1062" i="13"/>
  <c r="L1062" i="13"/>
  <c r="K1063" i="13"/>
  <c r="L1063" i="13"/>
  <c r="K1064" i="13"/>
  <c r="L1064" i="13"/>
  <c r="K1065" i="13"/>
  <c r="L1065" i="13"/>
  <c r="K1066" i="13"/>
  <c r="L1066" i="13"/>
  <c r="K1067" i="13"/>
  <c r="L1067" i="13"/>
  <c r="K1068" i="13"/>
  <c r="L1068" i="13"/>
  <c r="K1069" i="13"/>
  <c r="L1069" i="13"/>
  <c r="K1070" i="13"/>
  <c r="L1070" i="13"/>
  <c r="K1071" i="13"/>
  <c r="L1071" i="13"/>
  <c r="K1072" i="13"/>
  <c r="L1072" i="13"/>
  <c r="K1073" i="13"/>
  <c r="L1073" i="13"/>
  <c r="K1074" i="13"/>
  <c r="L1074" i="13"/>
  <c r="K1075" i="13"/>
  <c r="L1075" i="13"/>
  <c r="K1076" i="13"/>
  <c r="L1076" i="13"/>
  <c r="K1077" i="13"/>
  <c r="L1077" i="13"/>
  <c r="K1078" i="13"/>
  <c r="L1078" i="13"/>
  <c r="K1079" i="13"/>
  <c r="L1079" i="13"/>
  <c r="K1080" i="13"/>
  <c r="L1080" i="13"/>
  <c r="K1081" i="13"/>
  <c r="L1081" i="13"/>
  <c r="K1082" i="13"/>
  <c r="L1082" i="13"/>
  <c r="K1083" i="13"/>
  <c r="L1083" i="13"/>
  <c r="K1084" i="13"/>
  <c r="L1084" i="13"/>
  <c r="K1085" i="13"/>
  <c r="L1085" i="13"/>
  <c r="K1086" i="13"/>
  <c r="L1086" i="13"/>
  <c r="K1087" i="13"/>
  <c r="L1087" i="13"/>
  <c r="K1088" i="13"/>
  <c r="L1088" i="13"/>
  <c r="K1089" i="13"/>
  <c r="L1089" i="13"/>
  <c r="K1090" i="13"/>
  <c r="L1090" i="13"/>
  <c r="K1091" i="13"/>
  <c r="L1091" i="13"/>
  <c r="K1092" i="13"/>
  <c r="L1092" i="13"/>
  <c r="K1093" i="13"/>
  <c r="L1093" i="13"/>
  <c r="K1094" i="13"/>
  <c r="L1094" i="13"/>
  <c r="K1095" i="13"/>
  <c r="L1095" i="13"/>
  <c r="K1096" i="13"/>
  <c r="L1096" i="13"/>
  <c r="K1097" i="13"/>
  <c r="L1097" i="13"/>
  <c r="K1098" i="13"/>
  <c r="L1098" i="13"/>
  <c r="K1099" i="13"/>
  <c r="L1099" i="13"/>
  <c r="K1100" i="13"/>
  <c r="L1100" i="13"/>
  <c r="K1101" i="13"/>
  <c r="L1101" i="13"/>
  <c r="K1102" i="13"/>
  <c r="L1102" i="13"/>
  <c r="K1103" i="13"/>
  <c r="L1103" i="13"/>
  <c r="K1104" i="13"/>
  <c r="L1104" i="13"/>
  <c r="K1105" i="13"/>
  <c r="L1105" i="13"/>
  <c r="K1106" i="13"/>
  <c r="L1106" i="13"/>
  <c r="K1107" i="13"/>
  <c r="L1107" i="13"/>
  <c r="K1108" i="13"/>
  <c r="L1108" i="13"/>
  <c r="K1109" i="13"/>
  <c r="L1109" i="13"/>
  <c r="K1110" i="13"/>
  <c r="L1110" i="13"/>
  <c r="K1111" i="13"/>
  <c r="L1111" i="13"/>
  <c r="K1112" i="13"/>
  <c r="L1112" i="13"/>
  <c r="K1113" i="13"/>
  <c r="L1113" i="13"/>
  <c r="K1114" i="13"/>
  <c r="L1114" i="13"/>
  <c r="K1115" i="13"/>
  <c r="L1115" i="13"/>
  <c r="K1116" i="13"/>
  <c r="L1116" i="13"/>
  <c r="K1117" i="13"/>
  <c r="L1117" i="13"/>
  <c r="K1118" i="13"/>
  <c r="L1118" i="13"/>
  <c r="K1119" i="13"/>
  <c r="L1119" i="13"/>
  <c r="K1120" i="13"/>
  <c r="L1120" i="13"/>
  <c r="K1121" i="13"/>
  <c r="L1121" i="13"/>
  <c r="K1122" i="13"/>
  <c r="L1122" i="13"/>
  <c r="K1123" i="13"/>
  <c r="L1123" i="13"/>
  <c r="K1124" i="13"/>
  <c r="L1124" i="13"/>
  <c r="K1125" i="13"/>
  <c r="L1125" i="13"/>
  <c r="K1126" i="13"/>
  <c r="L1126" i="13"/>
  <c r="K1127" i="13"/>
  <c r="L1127" i="13"/>
  <c r="K1128" i="13"/>
  <c r="L1128" i="13"/>
  <c r="K1129" i="13"/>
  <c r="L1129" i="13"/>
  <c r="K1130" i="13"/>
  <c r="L1130" i="13"/>
  <c r="K1131" i="13"/>
  <c r="L1131" i="13"/>
  <c r="K1132" i="13"/>
  <c r="L1132" i="13"/>
  <c r="K1133" i="13"/>
  <c r="L1133" i="13"/>
  <c r="K1134" i="13"/>
  <c r="L1134" i="13"/>
  <c r="K1135" i="13"/>
  <c r="L1135" i="13"/>
  <c r="K1136" i="13"/>
  <c r="L1136" i="13"/>
  <c r="K1137" i="13"/>
  <c r="L1137" i="13"/>
  <c r="K1138" i="13"/>
  <c r="L1138" i="13"/>
  <c r="K1139" i="13"/>
  <c r="L1139" i="13"/>
  <c r="K1140" i="13"/>
  <c r="L1140" i="13"/>
  <c r="K1141" i="13"/>
  <c r="L1141" i="13"/>
  <c r="K1142" i="13"/>
  <c r="L1142" i="13"/>
  <c r="K1143" i="13"/>
  <c r="L1143" i="13"/>
  <c r="K1144" i="13"/>
  <c r="L1144" i="13"/>
  <c r="K1145" i="13"/>
  <c r="L1145" i="13"/>
  <c r="K1146" i="13"/>
  <c r="L1146" i="13"/>
  <c r="K1147" i="13"/>
  <c r="L1147" i="13"/>
  <c r="K1148" i="13"/>
  <c r="L1148" i="13"/>
  <c r="K1149" i="13"/>
  <c r="L1149" i="13"/>
  <c r="K1150" i="13"/>
  <c r="L1150" i="13"/>
  <c r="K1151" i="13"/>
  <c r="L1151" i="13"/>
  <c r="K1152" i="13"/>
  <c r="L1152" i="13"/>
  <c r="K1153" i="13"/>
  <c r="L1153" i="13"/>
  <c r="K1154" i="13"/>
  <c r="L1154" i="13"/>
  <c r="K1155" i="13"/>
  <c r="L1155" i="13"/>
  <c r="K1156" i="13"/>
  <c r="L1156" i="13"/>
  <c r="K1157" i="13"/>
  <c r="L1157" i="13"/>
  <c r="K1158" i="13"/>
  <c r="L1158" i="13"/>
  <c r="K1159" i="13"/>
  <c r="L1159" i="13"/>
  <c r="K1160" i="13"/>
  <c r="L1160" i="13"/>
  <c r="K1161" i="13"/>
  <c r="L1161" i="13"/>
  <c r="K1162" i="13"/>
  <c r="L1162" i="13"/>
  <c r="K1163" i="13"/>
  <c r="L1163" i="13"/>
  <c r="K1164" i="13"/>
  <c r="L1164" i="13"/>
  <c r="K1165" i="13"/>
  <c r="L1165" i="13"/>
  <c r="K1166" i="13"/>
  <c r="L1166" i="13"/>
  <c r="K1167" i="13"/>
  <c r="L1167" i="13"/>
  <c r="K1168" i="13"/>
  <c r="L1168" i="13"/>
  <c r="K1169" i="13"/>
  <c r="L1169" i="13"/>
  <c r="K1170" i="13"/>
  <c r="L1170" i="13"/>
  <c r="K1171" i="13"/>
  <c r="L1171" i="13"/>
  <c r="K1172" i="13"/>
  <c r="L1172" i="13"/>
  <c r="K1173" i="13"/>
  <c r="L1173" i="13"/>
  <c r="K1174" i="13"/>
  <c r="L1174" i="13"/>
  <c r="K1175" i="13"/>
  <c r="L1175" i="13"/>
  <c r="K1176" i="13"/>
  <c r="L1176" i="13"/>
  <c r="K1177" i="13"/>
  <c r="L1177" i="13"/>
  <c r="K1178" i="13"/>
  <c r="L1178" i="13"/>
  <c r="K1179" i="13"/>
  <c r="L1179" i="13"/>
  <c r="K1180" i="13"/>
  <c r="L1180" i="13"/>
  <c r="K1181" i="13"/>
  <c r="L1181" i="13"/>
  <c r="K1182" i="13"/>
  <c r="L1182" i="13"/>
  <c r="K1183" i="13"/>
  <c r="L1183" i="13"/>
  <c r="K1184" i="13"/>
  <c r="L1184" i="13"/>
  <c r="K1185" i="13"/>
  <c r="L1185" i="13"/>
  <c r="K1186" i="13"/>
  <c r="L1186" i="13"/>
  <c r="K1187" i="13"/>
  <c r="L1187" i="13"/>
  <c r="K1188" i="13"/>
  <c r="L1188" i="13"/>
  <c r="K1189" i="13"/>
  <c r="L1189" i="13"/>
  <c r="K1190" i="13"/>
  <c r="L1190" i="13"/>
  <c r="K1191" i="13"/>
  <c r="L1191" i="13"/>
  <c r="K1192" i="13"/>
  <c r="L1192" i="13"/>
  <c r="K1193" i="13"/>
  <c r="L1193" i="13"/>
  <c r="K1194" i="13"/>
  <c r="L1194" i="13"/>
  <c r="K1195" i="13"/>
  <c r="L1195" i="13"/>
  <c r="K1196" i="13"/>
  <c r="L1196" i="13"/>
  <c r="K1197" i="13"/>
  <c r="L1197" i="13"/>
  <c r="K1198" i="13"/>
  <c r="L1198" i="13"/>
  <c r="K1199" i="13"/>
  <c r="L1199" i="13"/>
  <c r="K1200" i="13"/>
  <c r="L1200" i="13"/>
  <c r="K1201" i="13"/>
  <c r="L1201" i="13"/>
  <c r="K1202" i="13"/>
  <c r="L1202" i="13"/>
  <c r="K1203" i="13"/>
  <c r="L1203" i="13"/>
  <c r="K1204" i="13"/>
  <c r="L1204" i="13"/>
  <c r="K1205" i="13"/>
  <c r="L1205" i="13"/>
  <c r="K1206" i="13"/>
  <c r="L1206" i="13"/>
  <c r="K1207" i="13"/>
  <c r="L1207" i="13"/>
  <c r="K1208" i="13"/>
  <c r="L1208" i="13"/>
  <c r="K1209" i="13"/>
  <c r="L1209" i="13"/>
  <c r="K1210" i="13"/>
  <c r="L1210" i="13"/>
  <c r="K1211" i="13"/>
  <c r="L1211" i="13"/>
  <c r="K1212" i="13"/>
  <c r="L1212" i="13"/>
  <c r="K1213" i="13"/>
  <c r="L1213" i="13"/>
  <c r="K1214" i="13"/>
  <c r="L1214" i="13"/>
  <c r="K1215" i="13"/>
  <c r="L1215" i="13"/>
  <c r="K1216" i="13"/>
  <c r="L1216" i="13"/>
  <c r="K1217" i="13"/>
  <c r="L1217" i="13"/>
  <c r="K1218" i="13"/>
  <c r="L1218" i="13"/>
  <c r="K1219" i="13"/>
  <c r="L1219" i="13"/>
  <c r="K1220" i="13"/>
  <c r="L1220" i="13"/>
  <c r="K1221" i="13"/>
  <c r="L1221" i="13"/>
  <c r="K1222" i="13"/>
  <c r="L1222" i="13"/>
  <c r="K1223" i="13"/>
  <c r="L1223" i="13"/>
  <c r="K1224" i="13"/>
  <c r="L1224" i="13"/>
  <c r="K1225" i="13"/>
  <c r="L1225" i="13"/>
  <c r="K1226" i="13"/>
  <c r="L1226" i="13"/>
  <c r="K1227" i="13"/>
  <c r="L1227" i="13"/>
  <c r="K1228" i="13"/>
  <c r="L1228" i="13"/>
  <c r="K1229" i="13"/>
  <c r="L1229" i="13"/>
  <c r="K1230" i="13"/>
  <c r="L1230" i="13"/>
  <c r="K1231" i="13"/>
  <c r="L1231" i="13"/>
  <c r="K1232" i="13"/>
  <c r="L1232" i="13"/>
  <c r="K1233" i="13"/>
  <c r="L1233" i="13"/>
  <c r="K1234" i="13"/>
  <c r="L1234" i="13"/>
  <c r="K1235" i="13"/>
  <c r="L1235" i="13"/>
  <c r="K1236" i="13"/>
  <c r="L1236" i="13"/>
  <c r="K1237" i="13"/>
  <c r="L1237" i="13"/>
  <c r="K1238" i="13"/>
  <c r="L1238" i="13"/>
  <c r="K1239" i="13"/>
  <c r="L1239" i="13"/>
  <c r="K1240" i="13"/>
  <c r="L1240" i="13"/>
  <c r="K1241" i="13"/>
  <c r="L1241" i="13"/>
  <c r="K1242" i="13"/>
  <c r="L1242" i="13"/>
  <c r="K1243" i="13"/>
  <c r="L1243" i="13"/>
  <c r="K1244" i="13"/>
  <c r="L1244" i="13"/>
  <c r="K1245" i="13"/>
  <c r="L1245" i="13"/>
  <c r="K1246" i="13"/>
  <c r="L1246" i="13"/>
  <c r="K1247" i="13"/>
  <c r="L1247" i="13"/>
  <c r="K1248" i="13"/>
  <c r="L1248" i="13"/>
  <c r="K1249" i="13"/>
  <c r="L1249" i="13"/>
  <c r="K1250" i="13"/>
  <c r="L1250" i="13"/>
  <c r="K1251" i="13"/>
  <c r="L1251" i="13"/>
  <c r="K1252" i="13"/>
  <c r="L1252" i="13"/>
  <c r="K1253" i="13"/>
  <c r="L1253" i="13"/>
  <c r="K1254" i="13"/>
  <c r="L1254" i="13"/>
  <c r="K1255" i="13"/>
  <c r="L1255" i="13"/>
  <c r="K1256" i="13"/>
  <c r="L1256" i="13"/>
  <c r="K1257" i="13"/>
  <c r="L1257" i="13"/>
  <c r="K1258" i="13"/>
  <c r="L1258" i="13"/>
  <c r="K1259" i="13"/>
  <c r="L1259" i="13"/>
  <c r="K1260" i="13"/>
  <c r="L1260" i="13"/>
  <c r="K1261" i="13"/>
  <c r="L1261" i="13"/>
  <c r="K1262" i="13"/>
  <c r="L1262" i="13"/>
  <c r="K1263" i="13"/>
  <c r="L1263" i="13"/>
  <c r="K1264" i="13"/>
  <c r="L1264" i="13"/>
  <c r="K1265" i="13"/>
  <c r="L1265" i="13"/>
  <c r="K1266" i="13"/>
  <c r="L1266" i="13"/>
  <c r="K1267" i="13"/>
  <c r="L1267" i="13"/>
  <c r="K1268" i="13"/>
  <c r="L1268" i="13"/>
  <c r="K1269" i="13"/>
  <c r="L1269" i="13"/>
  <c r="K1270" i="13"/>
  <c r="L1270" i="13"/>
  <c r="K1271" i="13"/>
  <c r="L1271" i="13"/>
  <c r="K1272" i="13"/>
  <c r="L1272" i="13"/>
  <c r="K1273" i="13"/>
  <c r="L1273" i="13"/>
  <c r="K1274" i="13"/>
  <c r="L1274" i="13"/>
  <c r="K1275" i="13"/>
  <c r="L1275" i="13"/>
  <c r="K1276" i="13"/>
  <c r="L1276" i="13"/>
  <c r="K1277" i="13"/>
  <c r="L1277" i="13"/>
  <c r="K1278" i="13"/>
  <c r="L1278" i="13"/>
  <c r="K1279" i="13"/>
  <c r="L1279" i="13"/>
  <c r="K1280" i="13"/>
  <c r="L1280" i="13"/>
  <c r="K1281" i="13"/>
  <c r="L1281" i="13"/>
  <c r="K1282" i="13"/>
  <c r="L1282" i="13"/>
  <c r="K1283" i="13"/>
  <c r="L1283" i="13"/>
  <c r="K1284" i="13"/>
  <c r="L1284" i="13"/>
  <c r="K1285" i="13"/>
  <c r="L1285" i="13"/>
  <c r="K1286" i="13"/>
  <c r="L1286" i="13"/>
  <c r="K1287" i="13"/>
  <c r="L1287" i="13"/>
  <c r="K1288" i="13"/>
  <c r="L1288" i="13"/>
  <c r="K1289" i="13"/>
  <c r="L1289" i="13"/>
  <c r="K1290" i="13"/>
  <c r="L1290" i="13"/>
  <c r="K1291" i="13"/>
  <c r="L1291" i="13"/>
  <c r="K1292" i="13"/>
  <c r="L1292" i="13"/>
  <c r="K1293" i="13"/>
  <c r="L1293" i="13"/>
  <c r="K1294" i="13"/>
  <c r="L1294" i="13"/>
  <c r="K1295" i="13"/>
  <c r="L1295" i="13"/>
  <c r="K1296" i="13"/>
  <c r="L1296" i="13"/>
  <c r="K1297" i="13"/>
  <c r="L1297" i="13"/>
  <c r="K1298" i="13"/>
  <c r="L1298" i="13"/>
  <c r="K1299" i="13"/>
  <c r="L1299" i="13"/>
  <c r="K1300" i="13"/>
  <c r="L1300" i="13"/>
  <c r="K1301" i="13"/>
  <c r="L1301" i="13"/>
  <c r="K1302" i="13"/>
  <c r="L1302" i="13"/>
  <c r="K1303" i="13"/>
  <c r="L1303" i="13"/>
  <c r="K1304" i="13"/>
  <c r="L1304" i="13"/>
  <c r="K1305" i="13"/>
  <c r="L1305" i="13"/>
  <c r="K1306" i="13"/>
  <c r="L1306" i="13"/>
  <c r="K1307" i="13"/>
  <c r="L1307" i="13"/>
  <c r="K1308" i="13"/>
  <c r="L1308" i="13"/>
  <c r="K1309" i="13"/>
  <c r="L1309" i="13"/>
  <c r="K1310" i="13"/>
  <c r="L1310" i="13"/>
  <c r="K1311" i="13"/>
  <c r="L1311" i="13"/>
  <c r="K1312" i="13"/>
  <c r="L1312" i="13"/>
  <c r="K1313" i="13"/>
  <c r="L1313" i="13"/>
  <c r="K1314" i="13"/>
  <c r="L1314" i="13"/>
  <c r="K1315" i="13"/>
  <c r="L1315" i="13"/>
  <c r="K1316" i="13"/>
  <c r="L1316" i="13"/>
  <c r="K1317" i="13"/>
  <c r="L1317" i="13"/>
  <c r="K1318" i="13"/>
  <c r="L1318" i="13"/>
  <c r="K1319" i="13"/>
  <c r="L1319" i="13"/>
  <c r="K1320" i="13"/>
  <c r="L1320" i="13"/>
  <c r="K1321" i="13"/>
  <c r="L1321" i="13"/>
  <c r="K1322" i="13"/>
  <c r="L1322" i="13"/>
  <c r="K1323" i="13"/>
  <c r="L1323" i="13"/>
  <c r="K1324" i="13"/>
  <c r="L1324" i="13"/>
  <c r="K1325" i="13"/>
  <c r="L1325" i="13"/>
  <c r="K1326" i="13"/>
  <c r="L1326" i="13"/>
  <c r="K1327" i="13"/>
  <c r="L1327" i="13"/>
  <c r="K1328" i="13"/>
  <c r="L1328" i="13"/>
  <c r="K1329" i="13"/>
  <c r="L1329" i="13"/>
  <c r="K1330" i="13"/>
  <c r="L1330" i="13"/>
  <c r="K1331" i="13"/>
  <c r="L1331" i="13"/>
  <c r="K1332" i="13"/>
  <c r="L1332" i="13"/>
  <c r="K1333" i="13"/>
  <c r="L1333" i="13"/>
  <c r="K1334" i="13"/>
  <c r="L1334" i="13"/>
  <c r="K1335" i="13"/>
  <c r="L1335" i="13"/>
  <c r="K1336" i="13"/>
  <c r="L1336" i="13"/>
  <c r="K1337" i="13"/>
  <c r="L1337" i="13"/>
  <c r="K1338" i="13"/>
  <c r="L1338" i="13"/>
  <c r="K1339" i="13"/>
  <c r="L1339" i="13"/>
  <c r="K1340" i="13"/>
  <c r="L1340" i="13"/>
  <c r="K1341" i="13"/>
  <c r="L1341" i="13"/>
  <c r="K1342" i="13"/>
  <c r="L1342" i="13"/>
  <c r="K1343" i="13"/>
  <c r="L1343" i="13"/>
  <c r="K1344" i="13"/>
  <c r="L1344" i="13"/>
  <c r="K1345" i="13"/>
  <c r="L1345" i="13"/>
  <c r="K1346" i="13"/>
  <c r="L1346" i="13"/>
  <c r="K1347" i="13"/>
  <c r="L1347" i="13"/>
  <c r="K1348" i="13"/>
  <c r="L1348" i="13"/>
  <c r="K1349" i="13"/>
  <c r="L1349" i="13"/>
  <c r="K1350" i="13"/>
  <c r="L1350" i="13"/>
  <c r="K1351" i="13"/>
  <c r="L1351" i="13"/>
  <c r="K1352" i="13"/>
  <c r="L1352" i="13"/>
  <c r="K1353" i="13"/>
  <c r="L1353" i="13"/>
  <c r="K1354" i="13"/>
  <c r="L1354" i="13"/>
  <c r="K1355" i="13"/>
  <c r="L1355" i="13"/>
  <c r="K1356" i="13"/>
  <c r="L1356" i="13"/>
  <c r="K1357" i="13"/>
  <c r="L1357" i="13"/>
  <c r="K1358" i="13"/>
  <c r="L1358" i="13"/>
  <c r="K1359" i="13"/>
  <c r="L1359" i="13"/>
  <c r="K1360" i="13"/>
  <c r="L1360" i="13"/>
  <c r="K1361" i="13"/>
  <c r="L1361" i="13"/>
  <c r="K1362" i="13"/>
  <c r="L1362" i="13"/>
  <c r="K1363" i="13"/>
  <c r="L1363" i="13"/>
  <c r="K1364" i="13"/>
  <c r="L1364" i="13"/>
  <c r="K1365" i="13"/>
  <c r="L1365" i="13"/>
  <c r="K1366" i="13"/>
  <c r="L1366" i="13"/>
  <c r="K1367" i="13"/>
  <c r="L1367" i="13"/>
  <c r="K1368" i="13"/>
  <c r="L1368" i="13"/>
  <c r="K1369" i="13"/>
  <c r="L1369" i="13"/>
  <c r="K1370" i="13"/>
  <c r="L1370" i="13"/>
  <c r="K1371" i="13"/>
  <c r="L1371" i="13"/>
  <c r="K1372" i="13"/>
  <c r="L1372" i="13"/>
  <c r="K1373" i="13"/>
  <c r="L1373" i="13"/>
  <c r="K1374" i="13"/>
  <c r="L1374" i="13"/>
  <c r="K1375" i="13"/>
  <c r="L1375" i="13"/>
  <c r="K1376" i="13"/>
  <c r="L1376" i="13"/>
  <c r="K1377" i="13"/>
  <c r="L1377" i="13"/>
  <c r="K1378" i="13"/>
  <c r="L1378" i="13"/>
  <c r="K1379" i="13"/>
  <c r="L1379" i="13"/>
  <c r="K1380" i="13"/>
  <c r="L1380" i="13"/>
  <c r="K1381" i="13"/>
  <c r="L1381" i="13"/>
  <c r="K1382" i="13"/>
  <c r="L1382" i="13"/>
  <c r="K1383" i="13"/>
  <c r="L1383" i="13"/>
  <c r="K1384" i="13"/>
  <c r="L1384" i="13"/>
  <c r="K1385" i="13"/>
  <c r="L1385" i="13"/>
  <c r="K1386" i="13"/>
  <c r="L1386" i="13"/>
  <c r="K1387" i="13"/>
  <c r="L1387" i="13"/>
  <c r="K1388" i="13"/>
  <c r="L1388" i="13"/>
  <c r="K1389" i="13"/>
  <c r="L1389" i="13"/>
  <c r="K1390" i="13"/>
  <c r="L1390" i="13"/>
  <c r="K1391" i="13"/>
  <c r="L1391" i="13"/>
  <c r="K1392" i="13"/>
  <c r="L1392" i="13"/>
  <c r="K1393" i="13"/>
  <c r="L1393" i="13"/>
  <c r="K1394" i="13"/>
  <c r="L1394" i="13"/>
  <c r="K1395" i="13"/>
  <c r="L1395" i="13"/>
  <c r="K1396" i="13"/>
  <c r="L1396" i="13"/>
  <c r="K1397" i="13"/>
  <c r="L1397" i="13"/>
  <c r="K1398" i="13"/>
  <c r="L1398" i="13"/>
  <c r="K1399" i="13"/>
  <c r="L1399" i="13"/>
  <c r="K1400" i="13"/>
  <c r="L1400" i="13"/>
  <c r="K1401" i="13"/>
  <c r="L1401" i="13"/>
  <c r="K1402" i="13"/>
  <c r="L1402" i="13"/>
  <c r="K1403" i="13"/>
  <c r="L1403" i="13"/>
  <c r="K1404" i="13"/>
  <c r="L1404" i="13"/>
  <c r="K1405" i="13"/>
  <c r="L1405" i="13"/>
  <c r="K1406" i="13"/>
  <c r="L1406" i="13"/>
  <c r="K1407" i="13"/>
  <c r="L1407" i="13"/>
  <c r="K1408" i="13"/>
  <c r="L1408" i="13"/>
  <c r="K1409" i="13"/>
  <c r="L1409" i="13"/>
  <c r="K1410" i="13"/>
  <c r="L1410" i="13"/>
  <c r="K1411" i="13"/>
  <c r="L1411" i="13"/>
  <c r="K1412" i="13"/>
  <c r="L1412" i="13"/>
  <c r="K1413" i="13"/>
  <c r="L1413" i="13"/>
  <c r="K1414" i="13"/>
  <c r="L1414" i="13"/>
  <c r="K1415" i="13"/>
  <c r="L1415" i="13"/>
  <c r="K1416" i="13"/>
  <c r="L1416" i="13"/>
  <c r="K1417" i="13"/>
  <c r="L1417" i="13"/>
  <c r="K1418" i="13"/>
  <c r="L1418" i="13"/>
  <c r="K1419" i="13"/>
  <c r="L1419" i="13"/>
  <c r="K1420" i="13"/>
  <c r="L1420" i="13"/>
  <c r="K1421" i="13"/>
  <c r="L1421" i="13"/>
  <c r="K1422" i="13"/>
  <c r="L1422" i="13"/>
  <c r="K1423" i="13"/>
  <c r="L1423" i="13"/>
  <c r="K1424" i="13"/>
  <c r="L1424" i="13"/>
  <c r="K1425" i="13"/>
  <c r="L1425" i="13"/>
  <c r="K1426" i="13"/>
  <c r="L1426" i="13"/>
  <c r="K1427" i="13"/>
  <c r="L1427" i="13"/>
  <c r="K1428" i="13"/>
  <c r="L1428" i="13"/>
  <c r="K1429" i="13"/>
  <c r="L1429" i="13"/>
  <c r="K1430" i="13"/>
  <c r="L1430" i="13"/>
  <c r="K1431" i="13"/>
  <c r="L1431" i="13"/>
  <c r="K1432" i="13"/>
  <c r="L1432" i="13"/>
  <c r="K1433" i="13"/>
  <c r="L1433" i="13"/>
  <c r="K1434" i="13"/>
  <c r="L1434" i="13"/>
  <c r="K1435" i="13"/>
  <c r="L1435" i="13"/>
  <c r="K1436" i="13"/>
  <c r="L1436" i="13"/>
  <c r="K1437" i="13"/>
  <c r="L1437" i="13"/>
  <c r="K1438" i="13"/>
  <c r="L1438" i="13"/>
  <c r="K1439" i="13"/>
  <c r="L1439" i="13"/>
  <c r="K1440" i="13"/>
  <c r="L1440" i="13"/>
  <c r="K1441" i="13"/>
  <c r="L1441" i="13"/>
  <c r="K1442" i="13"/>
  <c r="L1442" i="13"/>
  <c r="K1443" i="13"/>
  <c r="L1443" i="13"/>
  <c r="K1444" i="13"/>
  <c r="L1444" i="13"/>
  <c r="K1445" i="13"/>
  <c r="L1445" i="13"/>
  <c r="K1446" i="13"/>
  <c r="L1446" i="13"/>
  <c r="K1447" i="13"/>
  <c r="L1447" i="13"/>
  <c r="K1448" i="13"/>
  <c r="L1448" i="13"/>
  <c r="K1449" i="13"/>
  <c r="L1449" i="13"/>
  <c r="K1450" i="13"/>
  <c r="L1450" i="13"/>
  <c r="K1451" i="13"/>
  <c r="L1451" i="13"/>
  <c r="K1452" i="13"/>
  <c r="L1452" i="13"/>
  <c r="K1453" i="13"/>
  <c r="L1453" i="13"/>
  <c r="K1454" i="13"/>
  <c r="L1454" i="13"/>
  <c r="K1455" i="13"/>
  <c r="L1455" i="13"/>
  <c r="K1456" i="13"/>
  <c r="L1456" i="13"/>
  <c r="K1457" i="13"/>
  <c r="L1457" i="13"/>
  <c r="K1458" i="13"/>
  <c r="L1458" i="13"/>
  <c r="K1459" i="13"/>
  <c r="L1459" i="13"/>
  <c r="K1460" i="13"/>
  <c r="L1460" i="13"/>
  <c r="K1461" i="13"/>
  <c r="L1461" i="13"/>
  <c r="K1462" i="13"/>
  <c r="L1462" i="13"/>
  <c r="K1463" i="13"/>
  <c r="L1463" i="13"/>
  <c r="K1464" i="13"/>
  <c r="L1464" i="13"/>
  <c r="K1465" i="13"/>
  <c r="L1465" i="13"/>
  <c r="K1466" i="13"/>
  <c r="L1466" i="13"/>
  <c r="K1467" i="13"/>
  <c r="L1467" i="13"/>
  <c r="K1468" i="13"/>
  <c r="L1468" i="13"/>
  <c r="K1469" i="13"/>
  <c r="L1469" i="13"/>
  <c r="K1470" i="13"/>
  <c r="L1470" i="13"/>
  <c r="K1471" i="13"/>
  <c r="L1471" i="13"/>
  <c r="K1472" i="13"/>
  <c r="L1472" i="13"/>
  <c r="K1473" i="13"/>
  <c r="L1473" i="13"/>
  <c r="K1474" i="13"/>
  <c r="L1474" i="13"/>
  <c r="K1475" i="13"/>
  <c r="L1475" i="13"/>
  <c r="K1476" i="13"/>
  <c r="L1476" i="13"/>
  <c r="K1477" i="13"/>
  <c r="L1477" i="13"/>
  <c r="K1478" i="13"/>
  <c r="L1478" i="13"/>
  <c r="K1479" i="13"/>
  <c r="L1479" i="13"/>
  <c r="K1480" i="13"/>
  <c r="L1480" i="13"/>
  <c r="K1481" i="13"/>
  <c r="L1481" i="13"/>
  <c r="K1482" i="13"/>
  <c r="L1482" i="13"/>
  <c r="K1483" i="13"/>
  <c r="L1483" i="13"/>
  <c r="K1484" i="13"/>
  <c r="L1484" i="13"/>
  <c r="K1485" i="13"/>
  <c r="L1485" i="13"/>
  <c r="K1486" i="13"/>
  <c r="L1486" i="13"/>
  <c r="K1487" i="13"/>
  <c r="L1487" i="13"/>
  <c r="K1488" i="13"/>
  <c r="L1488" i="13"/>
  <c r="K1489" i="13"/>
  <c r="L1489" i="13"/>
  <c r="K1490" i="13"/>
  <c r="L1490" i="13"/>
  <c r="K1491" i="13"/>
  <c r="L1491" i="13"/>
  <c r="K1492" i="13"/>
  <c r="L1492" i="13"/>
  <c r="K1493" i="13"/>
  <c r="L1493" i="13"/>
  <c r="K1494" i="13"/>
  <c r="L1494" i="13"/>
  <c r="K1495" i="13"/>
  <c r="L1495" i="13"/>
  <c r="K1496" i="13"/>
  <c r="L1496" i="13"/>
  <c r="K1497" i="13"/>
  <c r="L1497" i="13"/>
  <c r="K1498" i="13"/>
  <c r="L1498" i="13"/>
  <c r="K1499" i="13"/>
  <c r="L1499" i="13"/>
  <c r="K1500" i="13"/>
  <c r="L1500" i="13"/>
  <c r="K1501" i="13"/>
  <c r="L1501" i="13"/>
  <c r="K1502" i="13"/>
  <c r="L1502" i="13"/>
  <c r="K1503" i="13"/>
  <c r="L1503" i="13"/>
  <c r="K1504" i="13"/>
  <c r="L1504" i="13"/>
  <c r="K1505" i="13"/>
  <c r="L1505" i="13"/>
  <c r="K1506" i="13"/>
  <c r="L1506" i="13"/>
  <c r="K1507" i="13"/>
  <c r="L1507" i="13"/>
  <c r="K1508" i="13"/>
  <c r="L1508" i="13"/>
  <c r="K1509" i="13"/>
  <c r="L1509" i="13"/>
  <c r="K1510" i="13"/>
  <c r="L1510" i="13"/>
  <c r="K1511" i="13"/>
  <c r="L1511" i="13"/>
  <c r="K1512" i="13"/>
  <c r="L1512" i="13"/>
  <c r="K1513" i="13"/>
  <c r="L1513" i="13"/>
  <c r="K1514" i="13"/>
  <c r="L1514" i="13"/>
  <c r="K1515" i="13"/>
  <c r="L1515" i="13"/>
  <c r="K1516" i="13"/>
  <c r="L1516" i="13"/>
  <c r="K1517" i="13"/>
  <c r="L1517" i="13"/>
  <c r="K1518" i="13"/>
  <c r="L1518" i="13"/>
  <c r="K1519" i="13"/>
  <c r="L1519" i="13"/>
  <c r="K1520" i="13"/>
  <c r="L1520" i="13"/>
  <c r="K1521" i="13"/>
  <c r="L1521" i="13"/>
  <c r="K1522" i="13"/>
  <c r="L1522" i="13"/>
  <c r="K1523" i="13"/>
  <c r="L1523" i="13"/>
  <c r="K1524" i="13"/>
  <c r="L1524" i="13"/>
  <c r="K1525" i="13"/>
  <c r="L1525" i="13"/>
  <c r="K1526" i="13"/>
  <c r="L1526" i="13"/>
  <c r="K1527" i="13"/>
  <c r="L1527" i="13"/>
  <c r="K1528" i="13"/>
  <c r="L1528" i="13"/>
  <c r="K1529" i="13"/>
  <c r="L1529" i="13"/>
  <c r="K1530" i="13"/>
  <c r="L1530" i="13"/>
  <c r="K1531" i="13"/>
  <c r="L1531" i="13"/>
  <c r="K1532" i="13"/>
  <c r="L1532" i="13"/>
  <c r="K1533" i="13"/>
  <c r="L1533" i="13"/>
  <c r="K1534" i="13"/>
  <c r="L1534" i="13"/>
  <c r="K1535" i="13"/>
  <c r="L1535" i="13"/>
  <c r="K1536" i="13"/>
  <c r="L1536" i="13"/>
  <c r="K1537" i="13"/>
  <c r="L1537" i="13"/>
  <c r="K1538" i="13"/>
  <c r="L1538" i="13"/>
  <c r="K1539" i="13"/>
  <c r="L1539" i="13"/>
  <c r="K1540" i="13"/>
  <c r="L1540" i="13"/>
  <c r="K1541" i="13"/>
  <c r="L1541" i="13"/>
  <c r="K1542" i="13"/>
  <c r="L1542" i="13"/>
  <c r="K1543" i="13"/>
  <c r="L1543" i="13"/>
  <c r="K1544" i="13"/>
  <c r="L1544" i="13"/>
  <c r="K1545" i="13"/>
  <c r="L1545" i="13"/>
  <c r="K1546" i="13"/>
  <c r="L1546" i="13"/>
  <c r="K1547" i="13"/>
  <c r="L1547" i="13"/>
  <c r="K1548" i="13"/>
  <c r="L1548" i="13"/>
  <c r="K1549" i="13"/>
  <c r="L1549" i="13"/>
  <c r="K1550" i="13"/>
  <c r="L1550" i="13"/>
  <c r="K1551" i="13"/>
  <c r="L1551" i="13"/>
  <c r="K1552" i="13"/>
  <c r="L1552" i="13"/>
  <c r="K1553" i="13"/>
  <c r="L1553" i="13"/>
  <c r="K1554" i="13"/>
  <c r="L1554" i="13"/>
  <c r="K1555" i="13"/>
  <c r="L1555" i="13"/>
  <c r="K1556" i="13"/>
  <c r="L1556" i="13"/>
  <c r="K1557" i="13"/>
  <c r="L1557" i="13"/>
  <c r="K1558" i="13"/>
  <c r="L1558" i="13"/>
  <c r="K1559" i="13"/>
  <c r="L1559" i="13"/>
  <c r="K1560" i="13"/>
  <c r="L1560" i="13"/>
  <c r="K1561" i="13"/>
  <c r="L1561" i="13"/>
  <c r="K1562" i="13"/>
  <c r="L1562" i="13"/>
  <c r="K1563" i="13"/>
  <c r="L1563" i="13"/>
  <c r="K1564" i="13"/>
  <c r="L1564" i="13"/>
  <c r="K1565" i="13"/>
  <c r="L1565" i="13"/>
  <c r="K1566" i="13"/>
  <c r="L1566" i="13"/>
  <c r="K1567" i="13"/>
  <c r="L1567" i="13"/>
  <c r="K1568" i="13"/>
  <c r="L1568" i="13"/>
  <c r="K1569" i="13"/>
  <c r="L1569" i="13"/>
  <c r="K1570" i="13"/>
  <c r="L1570" i="13"/>
  <c r="K1571" i="13"/>
  <c r="L1571" i="13"/>
  <c r="K1572" i="13"/>
  <c r="L1572" i="13"/>
  <c r="K1573" i="13"/>
  <c r="L1573" i="13"/>
  <c r="K1574" i="13"/>
  <c r="L1574" i="13"/>
  <c r="K1575" i="13"/>
  <c r="L1575" i="13"/>
  <c r="K1576" i="13"/>
  <c r="L1576" i="13"/>
  <c r="K1577" i="13"/>
  <c r="L1577" i="13"/>
  <c r="K1578" i="13"/>
  <c r="L1578" i="13"/>
  <c r="K1579" i="13"/>
  <c r="L1579" i="13"/>
  <c r="K1580" i="13"/>
  <c r="L1580" i="13"/>
  <c r="K1581" i="13"/>
  <c r="L1581" i="13"/>
  <c r="K1582" i="13"/>
  <c r="L1582" i="13"/>
  <c r="K1583" i="13"/>
  <c r="L1583" i="13"/>
  <c r="K1584" i="13"/>
  <c r="L1584" i="13"/>
  <c r="K1585" i="13"/>
  <c r="L1585" i="13"/>
  <c r="K1586" i="13"/>
  <c r="L1586" i="13"/>
  <c r="K1587" i="13"/>
  <c r="L1587" i="13"/>
  <c r="K1588" i="13"/>
  <c r="L1588" i="13"/>
  <c r="K1589" i="13"/>
  <c r="L1589" i="13"/>
  <c r="K1590" i="13"/>
  <c r="L1590" i="13"/>
  <c r="K1591" i="13"/>
  <c r="L1591" i="13"/>
  <c r="K1592" i="13"/>
  <c r="L1592" i="13"/>
  <c r="K1593" i="13"/>
  <c r="L1593" i="13"/>
  <c r="K1594" i="13"/>
  <c r="L1594" i="13"/>
  <c r="K1595" i="13"/>
  <c r="L1595" i="13"/>
  <c r="K1596" i="13"/>
  <c r="L1596" i="13"/>
  <c r="K1597" i="13"/>
  <c r="L1597" i="13"/>
  <c r="K1598" i="13"/>
  <c r="L1598" i="13"/>
  <c r="K1599" i="13"/>
  <c r="L1599" i="13"/>
  <c r="K1600" i="13"/>
  <c r="L1600" i="13"/>
  <c r="K1601" i="13"/>
  <c r="L1601" i="13"/>
  <c r="K1602" i="13"/>
  <c r="L1602" i="13"/>
  <c r="K1603" i="13"/>
  <c r="L1603" i="13"/>
  <c r="K1604" i="13"/>
  <c r="L1604" i="13"/>
  <c r="K1605" i="13"/>
  <c r="L1605" i="13"/>
  <c r="K1606" i="13"/>
  <c r="L1606" i="13"/>
  <c r="K1607" i="13"/>
  <c r="L1607" i="13"/>
  <c r="K1608" i="13"/>
  <c r="L1608" i="13"/>
  <c r="K1609" i="13"/>
  <c r="L1609" i="13"/>
  <c r="K1610" i="13"/>
  <c r="L1610" i="13"/>
  <c r="K1611" i="13"/>
  <c r="L1611" i="13"/>
  <c r="K1612" i="13"/>
  <c r="L1612" i="13"/>
  <c r="K1613" i="13"/>
  <c r="L1613" i="13"/>
  <c r="K1614" i="13"/>
  <c r="L1614" i="13"/>
  <c r="K1615" i="13"/>
  <c r="L1615" i="13"/>
  <c r="K1616" i="13"/>
  <c r="L1616" i="13"/>
  <c r="K1617" i="13"/>
  <c r="L1617" i="13"/>
  <c r="K1618" i="13"/>
  <c r="L1618" i="13"/>
  <c r="K1619" i="13"/>
  <c r="L1619" i="13"/>
  <c r="K1620" i="13"/>
  <c r="L1620" i="13"/>
  <c r="K1621" i="13"/>
  <c r="L1621" i="13"/>
  <c r="K1622" i="13"/>
  <c r="L1622" i="13"/>
  <c r="K1623" i="13"/>
  <c r="L1623" i="13"/>
  <c r="K1624" i="13"/>
  <c r="L1624" i="13"/>
  <c r="K1625" i="13"/>
  <c r="L1625" i="13"/>
  <c r="K1626" i="13"/>
  <c r="L1626" i="13"/>
  <c r="K1627" i="13"/>
  <c r="L1627" i="13"/>
  <c r="K1628" i="13"/>
  <c r="L1628" i="13"/>
  <c r="K1629" i="13"/>
  <c r="L1629" i="13"/>
  <c r="K1630" i="13"/>
  <c r="L1630" i="13"/>
  <c r="K1631" i="13"/>
  <c r="L1631" i="13"/>
  <c r="K1632" i="13"/>
  <c r="L1632" i="13"/>
  <c r="K1633" i="13"/>
  <c r="L1633" i="13"/>
  <c r="K1634" i="13"/>
  <c r="L1634" i="13"/>
  <c r="K1635" i="13"/>
  <c r="L1635" i="13"/>
  <c r="K1636" i="13"/>
  <c r="L1636" i="13"/>
  <c r="K1637" i="13"/>
  <c r="L1637" i="13"/>
  <c r="K1638" i="13"/>
  <c r="L1638" i="13"/>
  <c r="K1639" i="13"/>
  <c r="L1639" i="13"/>
  <c r="K1640" i="13"/>
  <c r="L1640" i="13"/>
  <c r="K1641" i="13"/>
  <c r="L1641" i="13"/>
  <c r="K1642" i="13"/>
  <c r="L1642" i="13"/>
  <c r="K1643" i="13"/>
  <c r="L1643" i="13"/>
  <c r="K1644" i="13"/>
  <c r="L1644" i="13"/>
  <c r="K1645" i="13"/>
  <c r="L1645" i="13"/>
  <c r="K1646" i="13"/>
  <c r="L1646" i="13"/>
  <c r="K1647" i="13"/>
  <c r="L1647" i="13"/>
  <c r="K1648" i="13"/>
  <c r="L1648" i="13"/>
  <c r="K1649" i="13"/>
  <c r="L1649" i="13"/>
  <c r="K1650" i="13"/>
  <c r="L1650" i="13"/>
  <c r="K1651" i="13"/>
  <c r="L1651" i="13"/>
  <c r="K1652" i="13"/>
  <c r="L1652" i="13"/>
  <c r="K1653" i="13"/>
  <c r="L1653" i="13"/>
  <c r="K1654" i="13"/>
  <c r="L1654" i="13"/>
  <c r="K1655" i="13"/>
  <c r="L1655" i="13"/>
  <c r="K1656" i="13"/>
  <c r="L1656" i="13"/>
  <c r="K1657" i="13"/>
  <c r="L1657" i="13"/>
  <c r="K1658" i="13"/>
  <c r="L1658" i="13"/>
  <c r="K1659" i="13"/>
  <c r="L1659" i="13"/>
  <c r="K1660" i="13"/>
  <c r="L1660" i="13"/>
  <c r="K1661" i="13"/>
  <c r="L1661" i="13"/>
  <c r="K1662" i="13"/>
  <c r="L1662" i="13"/>
  <c r="K1663" i="13"/>
  <c r="L1663" i="13"/>
  <c r="K1664" i="13"/>
  <c r="L1664" i="13"/>
  <c r="K1665" i="13"/>
  <c r="L1665" i="13"/>
  <c r="K1666" i="13"/>
  <c r="L1666" i="13"/>
  <c r="K1667" i="13"/>
  <c r="L1667" i="13"/>
  <c r="K1668" i="13"/>
  <c r="L1668" i="13"/>
  <c r="K1669" i="13"/>
  <c r="L1669" i="13"/>
  <c r="K1670" i="13"/>
  <c r="L1670" i="13"/>
  <c r="K1671" i="13"/>
  <c r="L1671" i="13"/>
  <c r="K1672" i="13"/>
  <c r="L1672" i="13"/>
  <c r="K1673" i="13"/>
  <c r="L1673" i="13"/>
  <c r="K1674" i="13"/>
  <c r="L1674" i="13"/>
  <c r="K1675" i="13"/>
  <c r="L1675" i="13"/>
  <c r="K1676" i="13"/>
  <c r="L1676" i="13"/>
  <c r="K1677" i="13"/>
  <c r="L1677" i="13"/>
  <c r="K1678" i="13"/>
  <c r="L1678" i="13"/>
  <c r="K1679" i="13"/>
  <c r="L1679" i="13"/>
  <c r="K1680" i="13"/>
  <c r="L1680" i="13"/>
  <c r="K1681" i="13"/>
  <c r="L1681" i="13"/>
  <c r="K1682" i="13"/>
  <c r="L1682" i="13"/>
  <c r="K1683" i="13"/>
  <c r="L1683" i="13"/>
  <c r="K1684" i="13"/>
  <c r="L1684" i="13"/>
  <c r="K1685" i="13"/>
  <c r="L1685" i="13"/>
  <c r="K1686" i="13"/>
  <c r="L1686" i="13"/>
  <c r="K1687" i="13"/>
  <c r="L1687" i="13"/>
  <c r="K1688" i="13"/>
  <c r="L1688" i="13"/>
  <c r="K1689" i="13"/>
  <c r="L1689" i="13"/>
  <c r="K1690" i="13"/>
  <c r="L1690" i="13"/>
  <c r="K1691" i="13"/>
  <c r="L1691" i="13"/>
  <c r="K1692" i="13"/>
  <c r="L1692" i="13"/>
  <c r="K1693" i="13"/>
  <c r="L1693" i="13"/>
  <c r="K1694" i="13"/>
  <c r="L1694" i="13"/>
  <c r="K1695" i="13"/>
  <c r="L1695" i="13"/>
  <c r="K1696" i="13"/>
  <c r="L1696" i="13"/>
  <c r="K1697" i="13"/>
  <c r="L1697" i="13"/>
  <c r="K1698" i="13"/>
  <c r="L1698" i="13"/>
  <c r="K1699" i="13"/>
  <c r="L1699" i="13"/>
  <c r="K1700" i="13"/>
  <c r="L1700" i="13"/>
  <c r="K1701" i="13"/>
  <c r="L1701" i="13"/>
  <c r="K1702" i="13"/>
  <c r="L1702" i="13"/>
  <c r="K1703" i="13"/>
  <c r="L1703" i="13"/>
  <c r="K1704" i="13"/>
  <c r="L1704" i="13"/>
  <c r="K1705" i="13"/>
  <c r="L1705" i="13"/>
  <c r="K1706" i="13"/>
  <c r="L1706" i="13"/>
  <c r="K1707" i="13"/>
  <c r="L1707" i="13"/>
  <c r="K1708" i="13"/>
  <c r="L1708" i="13"/>
  <c r="K1709" i="13"/>
  <c r="L1709" i="13"/>
  <c r="K1710" i="13"/>
  <c r="L1710" i="13"/>
  <c r="K1711" i="13"/>
  <c r="L1711" i="13"/>
  <c r="K1712" i="13"/>
  <c r="L1712" i="13"/>
  <c r="K1713" i="13"/>
  <c r="L1713" i="13"/>
  <c r="K1714" i="13"/>
  <c r="L1714" i="13"/>
  <c r="K1715" i="13"/>
  <c r="L1715" i="13"/>
  <c r="K1716" i="13"/>
  <c r="L1716" i="13"/>
  <c r="K1717" i="13"/>
  <c r="L1717" i="13"/>
  <c r="K1718" i="13"/>
  <c r="L1718" i="13"/>
  <c r="K1719" i="13"/>
  <c r="L1719" i="13"/>
  <c r="K1720" i="13"/>
  <c r="L1720" i="13"/>
  <c r="K1721" i="13"/>
  <c r="L1721" i="13"/>
  <c r="K1722" i="13"/>
  <c r="L1722" i="13"/>
  <c r="K1723" i="13"/>
  <c r="L1723" i="13"/>
  <c r="K1724" i="13"/>
  <c r="L1724" i="13"/>
  <c r="K1725" i="13"/>
  <c r="L1725" i="13"/>
  <c r="K1726" i="13"/>
  <c r="L1726" i="13"/>
  <c r="K1727" i="13"/>
  <c r="L1727" i="13"/>
  <c r="K1728" i="13"/>
  <c r="L1728" i="13"/>
  <c r="K1729" i="13"/>
  <c r="L1729" i="13"/>
  <c r="K1730" i="13"/>
  <c r="L1730" i="13"/>
  <c r="K1731" i="13"/>
  <c r="L1731" i="13"/>
  <c r="K1732" i="13"/>
  <c r="L1732" i="13"/>
  <c r="K1733" i="13"/>
  <c r="L1733" i="13"/>
  <c r="K1734" i="13"/>
  <c r="L1734" i="13"/>
  <c r="K1735" i="13"/>
  <c r="L1735" i="13"/>
  <c r="K1736" i="13"/>
  <c r="L1736" i="13"/>
  <c r="K1737" i="13"/>
  <c r="L1737" i="13"/>
  <c r="K1738" i="13"/>
  <c r="L1738" i="13"/>
  <c r="K1739" i="13"/>
  <c r="L1739" i="13"/>
  <c r="K1740" i="13"/>
  <c r="L1740" i="13"/>
  <c r="K1741" i="13"/>
  <c r="L1741" i="13"/>
  <c r="K1742" i="13"/>
  <c r="L1742" i="13"/>
  <c r="K1743" i="13"/>
  <c r="L1743" i="13"/>
  <c r="K1744" i="13"/>
  <c r="L1744" i="13"/>
  <c r="K1745" i="13"/>
  <c r="L1745" i="13"/>
  <c r="K1746" i="13"/>
  <c r="L1746" i="13"/>
  <c r="K1747" i="13"/>
  <c r="L1747" i="13"/>
  <c r="K1748" i="13"/>
  <c r="L1748" i="13"/>
  <c r="K1749" i="13"/>
  <c r="L1749" i="13"/>
  <c r="K1750" i="13"/>
  <c r="L1750" i="13"/>
  <c r="K1751" i="13"/>
  <c r="L1751" i="13"/>
  <c r="K1752" i="13"/>
  <c r="L1752" i="13"/>
  <c r="K1753" i="13"/>
  <c r="L1753" i="13"/>
  <c r="K1754" i="13"/>
  <c r="L1754" i="13"/>
  <c r="K1755" i="13"/>
  <c r="L1755" i="13"/>
  <c r="K1756" i="13"/>
  <c r="L1756" i="13"/>
  <c r="K1757" i="13"/>
  <c r="L1757" i="13"/>
  <c r="K1758" i="13"/>
  <c r="L1758" i="13"/>
  <c r="K1759" i="13"/>
  <c r="L1759" i="13"/>
  <c r="K1760" i="13"/>
  <c r="L1760" i="13"/>
  <c r="K1761" i="13"/>
  <c r="L1761" i="13"/>
  <c r="K1762" i="13"/>
  <c r="L1762" i="13"/>
  <c r="K1763" i="13"/>
  <c r="L1763" i="13"/>
  <c r="K1764" i="13"/>
  <c r="L1764" i="13"/>
  <c r="K1765" i="13"/>
  <c r="L1765" i="13"/>
  <c r="K1766" i="13"/>
  <c r="L1766" i="13"/>
  <c r="K1767" i="13"/>
  <c r="L1767" i="13"/>
  <c r="K1768" i="13"/>
  <c r="L1768" i="13"/>
  <c r="K1769" i="13"/>
  <c r="L1769" i="13"/>
  <c r="K1770" i="13"/>
  <c r="L1770" i="13"/>
  <c r="K1771" i="13"/>
  <c r="L1771" i="13"/>
  <c r="K1772" i="13"/>
  <c r="L1772" i="13"/>
  <c r="K1773" i="13"/>
  <c r="L1773" i="13"/>
  <c r="K1774" i="13"/>
  <c r="L1774" i="13"/>
  <c r="K1775" i="13"/>
  <c r="L1775" i="13"/>
  <c r="K1776" i="13"/>
  <c r="L1776" i="13"/>
  <c r="K1777" i="13"/>
  <c r="L1777" i="13"/>
  <c r="K1778" i="13"/>
  <c r="L1778" i="13"/>
  <c r="K1779" i="13"/>
  <c r="L1779" i="13"/>
  <c r="K1780" i="13"/>
  <c r="L1780" i="13"/>
  <c r="K1781" i="13"/>
  <c r="L1781" i="13"/>
  <c r="K1782" i="13"/>
  <c r="L1782" i="13"/>
  <c r="K1783" i="13"/>
  <c r="L1783" i="13"/>
  <c r="K1784" i="13"/>
  <c r="L1784" i="13"/>
  <c r="K1785" i="13"/>
  <c r="L1785" i="13"/>
  <c r="K1786" i="13"/>
  <c r="L1786" i="13"/>
  <c r="K1787" i="13"/>
  <c r="L1787" i="13"/>
  <c r="K1788" i="13"/>
  <c r="L1788" i="13"/>
  <c r="K1789" i="13"/>
  <c r="L1789" i="13"/>
  <c r="K1790" i="13"/>
  <c r="L1790" i="13"/>
  <c r="K1791" i="13"/>
  <c r="L1791" i="13"/>
  <c r="K1792" i="13"/>
  <c r="L1792" i="13"/>
  <c r="K1793" i="13"/>
  <c r="L1793" i="13"/>
  <c r="K1794" i="13"/>
  <c r="L1794" i="13"/>
  <c r="K1795" i="13"/>
  <c r="L1795" i="13"/>
  <c r="K1796" i="13"/>
  <c r="L1796" i="13"/>
  <c r="K1797" i="13"/>
  <c r="L1797" i="13"/>
  <c r="K1798" i="13"/>
  <c r="L1798" i="13"/>
  <c r="K1799" i="13"/>
  <c r="L1799" i="13"/>
  <c r="K1800" i="13"/>
  <c r="L1800" i="13"/>
  <c r="K1801" i="13"/>
  <c r="L1801" i="13"/>
  <c r="K1802" i="13"/>
  <c r="L1802" i="13"/>
  <c r="K1803" i="13"/>
  <c r="L1803" i="13"/>
  <c r="K1804" i="13"/>
  <c r="L1804" i="13"/>
  <c r="K1805" i="13"/>
  <c r="L1805" i="13"/>
  <c r="K1806" i="13"/>
  <c r="L1806" i="13"/>
  <c r="K1807" i="13"/>
  <c r="L1807" i="13"/>
  <c r="K1808" i="13"/>
  <c r="L1808" i="13"/>
  <c r="K1809" i="13"/>
  <c r="L1809" i="13"/>
  <c r="K1810" i="13"/>
  <c r="L1810" i="13"/>
  <c r="K1811" i="13"/>
  <c r="L1811" i="13"/>
  <c r="K1812" i="13"/>
  <c r="L1812" i="13"/>
  <c r="K1813" i="13"/>
  <c r="L1813" i="13"/>
  <c r="K1814" i="13"/>
  <c r="L1814" i="13"/>
  <c r="K1815" i="13"/>
  <c r="L1815" i="13"/>
  <c r="K1816" i="13"/>
  <c r="L1816" i="13"/>
  <c r="K1817" i="13"/>
  <c r="L1817" i="13"/>
  <c r="K1818" i="13"/>
  <c r="L1818" i="13"/>
  <c r="K1819" i="13"/>
  <c r="L1819" i="13"/>
  <c r="K1820" i="13"/>
  <c r="L1820" i="13"/>
  <c r="K1821" i="13"/>
  <c r="L1821" i="13"/>
  <c r="K1822" i="13"/>
  <c r="L1822" i="13"/>
  <c r="K1823" i="13"/>
  <c r="L1823" i="13"/>
  <c r="K1824" i="13"/>
  <c r="L1824" i="13"/>
  <c r="K1825" i="13"/>
  <c r="L1825" i="13"/>
  <c r="K1826" i="13"/>
  <c r="L1826" i="13"/>
  <c r="K1827" i="13"/>
  <c r="L1827" i="13"/>
  <c r="K1828" i="13"/>
  <c r="L1828" i="13"/>
  <c r="K1829" i="13"/>
  <c r="L1829" i="13"/>
  <c r="K1830" i="13"/>
  <c r="L1830" i="13"/>
  <c r="K1831" i="13"/>
  <c r="L1831" i="13"/>
  <c r="K1832" i="13"/>
  <c r="L1832" i="13"/>
  <c r="K1833" i="13"/>
  <c r="L1833" i="13"/>
  <c r="K1834" i="13"/>
  <c r="L1834" i="13"/>
  <c r="K1835" i="13"/>
  <c r="L1835" i="13"/>
  <c r="K1836" i="13"/>
  <c r="L1836" i="13"/>
  <c r="K1837" i="13"/>
  <c r="L1837" i="13"/>
  <c r="K1838" i="13"/>
  <c r="L1838" i="13"/>
  <c r="K1839" i="13"/>
  <c r="L1839" i="13"/>
  <c r="K1840" i="13"/>
  <c r="L1840" i="13"/>
  <c r="K1841" i="13"/>
  <c r="L1841" i="13"/>
  <c r="K1842" i="13"/>
  <c r="L1842" i="13"/>
  <c r="K1843" i="13"/>
  <c r="L1843" i="13"/>
  <c r="K1844" i="13"/>
  <c r="L1844" i="13"/>
  <c r="K1845" i="13"/>
  <c r="L1845" i="13"/>
  <c r="K1846" i="13"/>
  <c r="L1846" i="13"/>
  <c r="K1847" i="13"/>
  <c r="L1847" i="13"/>
  <c r="K1848" i="13"/>
  <c r="L1848" i="13"/>
  <c r="K1849" i="13"/>
  <c r="L1849" i="13"/>
  <c r="K1850" i="13"/>
  <c r="L1850" i="13"/>
  <c r="K1851" i="13"/>
  <c r="L1851" i="13"/>
  <c r="K1852" i="13"/>
  <c r="L1852" i="13"/>
  <c r="K1853" i="13"/>
  <c r="L1853" i="13"/>
  <c r="K1854" i="13"/>
  <c r="L1854" i="13"/>
  <c r="K1855" i="13"/>
  <c r="L1855" i="13"/>
  <c r="K1856" i="13"/>
  <c r="L1856" i="13"/>
  <c r="K1857" i="13"/>
  <c r="L1857" i="13"/>
  <c r="K1858" i="13"/>
  <c r="L1858" i="13"/>
  <c r="K1859" i="13"/>
  <c r="L1859" i="13"/>
  <c r="K1860" i="13"/>
  <c r="L1860" i="13"/>
  <c r="K1861" i="13"/>
  <c r="L1861" i="13"/>
  <c r="K1862" i="13"/>
  <c r="L1862" i="13"/>
  <c r="K1863" i="13"/>
  <c r="L1863" i="13"/>
  <c r="K1864" i="13"/>
  <c r="L1864" i="13"/>
  <c r="K1865" i="13"/>
  <c r="L1865" i="13"/>
  <c r="K1866" i="13"/>
  <c r="L1866" i="13"/>
  <c r="K1867" i="13"/>
  <c r="L1867" i="13"/>
  <c r="K1868" i="13"/>
  <c r="L1868" i="13"/>
  <c r="K1869" i="13"/>
  <c r="L1869" i="13"/>
  <c r="K1870" i="13"/>
  <c r="L1870" i="13"/>
  <c r="K1871" i="13"/>
  <c r="L1871" i="13"/>
  <c r="K1872" i="13"/>
  <c r="L1872" i="13"/>
  <c r="K1873" i="13"/>
  <c r="L1873" i="13"/>
  <c r="K1874" i="13"/>
  <c r="L1874" i="13"/>
  <c r="K1875" i="13"/>
  <c r="L1875" i="13"/>
  <c r="K1876" i="13"/>
  <c r="L1876" i="13"/>
  <c r="K1877" i="13"/>
  <c r="L1877" i="13"/>
  <c r="K1878" i="13"/>
  <c r="L1878" i="13"/>
  <c r="K1879" i="13"/>
  <c r="L1879" i="13"/>
  <c r="K1880" i="13"/>
  <c r="L1880" i="13"/>
  <c r="K1881" i="13"/>
  <c r="L1881" i="13"/>
  <c r="K1882" i="13"/>
  <c r="L1882" i="13"/>
  <c r="K1883" i="13"/>
  <c r="L1883" i="13"/>
  <c r="K1884" i="13"/>
  <c r="L1884" i="13"/>
  <c r="K1885" i="13"/>
  <c r="L1885" i="13"/>
  <c r="K1886" i="13"/>
  <c r="L1886" i="13"/>
  <c r="K1887" i="13"/>
  <c r="L1887" i="13"/>
  <c r="K1888" i="13"/>
  <c r="L1888" i="13"/>
  <c r="K1889" i="13"/>
  <c r="L1889" i="13"/>
  <c r="K1890" i="13"/>
  <c r="L1890" i="13"/>
  <c r="K1891" i="13"/>
  <c r="L1891" i="13"/>
  <c r="K1892" i="13"/>
  <c r="L1892" i="13"/>
  <c r="K1893" i="13"/>
  <c r="L1893" i="13"/>
  <c r="K1894" i="13"/>
  <c r="L1894" i="13"/>
  <c r="K1895" i="13"/>
  <c r="L1895" i="13"/>
  <c r="K1896" i="13"/>
  <c r="L1896" i="13"/>
  <c r="K1897" i="13"/>
  <c r="L1897" i="13"/>
  <c r="K1898" i="13"/>
  <c r="L1898" i="13"/>
  <c r="K1899" i="13"/>
  <c r="L1899" i="13"/>
  <c r="K1900" i="13"/>
  <c r="L1900" i="13"/>
  <c r="K1901" i="13"/>
  <c r="L1901" i="13"/>
  <c r="K1902" i="13"/>
  <c r="L1902" i="13"/>
  <c r="K1903" i="13"/>
  <c r="L1903" i="13"/>
  <c r="K1904" i="13"/>
  <c r="L1904" i="13"/>
  <c r="K1905" i="13"/>
  <c r="L1905" i="13"/>
  <c r="K1906" i="13"/>
  <c r="L1906" i="13"/>
  <c r="K1907" i="13"/>
  <c r="L1907" i="13"/>
  <c r="K1908" i="13"/>
  <c r="L1908" i="13"/>
  <c r="K1909" i="13"/>
  <c r="L1909" i="13"/>
  <c r="K1910" i="13"/>
  <c r="L1910" i="13"/>
  <c r="K1911" i="13"/>
  <c r="L1911" i="13"/>
  <c r="K1912" i="13"/>
  <c r="L1912" i="13"/>
  <c r="K1913" i="13"/>
  <c r="L1913" i="13"/>
  <c r="K1914" i="13"/>
  <c r="L1914" i="13"/>
  <c r="K1915" i="13"/>
  <c r="L1915" i="13"/>
  <c r="K1916" i="13"/>
  <c r="L1916" i="13"/>
  <c r="K1917" i="13"/>
  <c r="L1917" i="13"/>
  <c r="K1918" i="13"/>
  <c r="L1918" i="13"/>
  <c r="K1919" i="13"/>
  <c r="L1919" i="13"/>
  <c r="K1920" i="13"/>
  <c r="L1920" i="13"/>
  <c r="K1921" i="13"/>
  <c r="L1921" i="13"/>
  <c r="K1922" i="13"/>
  <c r="L1922" i="13"/>
  <c r="K1923" i="13"/>
  <c r="L1923" i="13"/>
  <c r="K1924" i="13"/>
  <c r="L1924" i="13"/>
  <c r="K1925" i="13"/>
  <c r="L1925" i="13"/>
  <c r="K1926" i="13"/>
  <c r="L1926" i="13"/>
  <c r="K1927" i="13"/>
  <c r="L1927" i="13"/>
  <c r="K1928" i="13"/>
  <c r="L1928" i="13"/>
  <c r="K1929" i="13"/>
  <c r="L1929" i="13"/>
  <c r="K1930" i="13"/>
  <c r="L1930" i="13"/>
  <c r="K1931" i="13"/>
  <c r="L1931" i="13"/>
  <c r="K1932" i="13"/>
  <c r="L1932" i="13"/>
  <c r="K1933" i="13"/>
  <c r="L1933" i="13"/>
  <c r="K1934" i="13"/>
  <c r="L1934" i="13"/>
  <c r="K1935" i="13"/>
  <c r="L1935" i="13"/>
  <c r="K1936" i="13"/>
  <c r="L1936" i="13"/>
  <c r="K1937" i="13"/>
  <c r="L1937" i="13"/>
  <c r="K1938" i="13"/>
  <c r="L1938" i="13"/>
  <c r="K1939" i="13"/>
  <c r="L1939" i="13"/>
  <c r="K1940" i="13"/>
  <c r="L1940" i="13"/>
  <c r="K1941" i="13"/>
  <c r="L1941" i="13"/>
  <c r="K1942" i="13"/>
  <c r="L1942" i="13"/>
  <c r="K1943" i="13"/>
  <c r="L1943" i="13"/>
  <c r="K1944" i="13"/>
  <c r="L1944" i="13"/>
  <c r="K1945" i="13"/>
  <c r="L1945" i="13"/>
  <c r="K1946" i="13"/>
  <c r="L1946" i="13"/>
  <c r="K1947" i="13"/>
  <c r="L1947" i="13"/>
  <c r="K1948" i="13"/>
  <c r="L1948" i="13"/>
  <c r="K1949" i="13"/>
  <c r="L1949" i="13"/>
  <c r="K1950" i="13"/>
  <c r="L1950" i="13"/>
  <c r="L3" i="13"/>
  <c r="J1950" i="13"/>
  <c r="J1949" i="13"/>
  <c r="J1948" i="13"/>
  <c r="J1947" i="13"/>
  <c r="J1946" i="13"/>
  <c r="J1945" i="13"/>
  <c r="J1944" i="13"/>
  <c r="J1943" i="13"/>
  <c r="J1942" i="13"/>
  <c r="J1941" i="13"/>
  <c r="J1940" i="13"/>
  <c r="J1939" i="13"/>
  <c r="J1938" i="13"/>
  <c r="J1937" i="13"/>
  <c r="J1936" i="13"/>
  <c r="J1935" i="13"/>
  <c r="J1934" i="13"/>
  <c r="J1933" i="13"/>
  <c r="J1932" i="13"/>
  <c r="J1931" i="13"/>
  <c r="J1930" i="13"/>
  <c r="J1929" i="13"/>
  <c r="J1928" i="13"/>
  <c r="J1927" i="13"/>
  <c r="J1926" i="13"/>
  <c r="J1925" i="13"/>
  <c r="J1924" i="13"/>
  <c r="J1923" i="13"/>
  <c r="J1922" i="13"/>
  <c r="J1921" i="13"/>
  <c r="J1920" i="13"/>
  <c r="J1919" i="13"/>
  <c r="J1918" i="13"/>
  <c r="J1917" i="13"/>
  <c r="J1916" i="13"/>
  <c r="J1915" i="13"/>
  <c r="J1914" i="13"/>
  <c r="J1913" i="13"/>
  <c r="J1912" i="13"/>
  <c r="J1911" i="13"/>
  <c r="J1910" i="13"/>
  <c r="J1909" i="13"/>
  <c r="J1908" i="13"/>
  <c r="J1907" i="13"/>
  <c r="J1906" i="13"/>
  <c r="J1905" i="13"/>
  <c r="J1904" i="13"/>
  <c r="J1903" i="13"/>
  <c r="J1902" i="13"/>
  <c r="J1901" i="13"/>
  <c r="J1900" i="13"/>
  <c r="J1899" i="13"/>
  <c r="J1898" i="13"/>
  <c r="J1897" i="13"/>
  <c r="J1896" i="13"/>
  <c r="J1895" i="13"/>
  <c r="J1894" i="13"/>
  <c r="J1893" i="13"/>
  <c r="J1892" i="13"/>
  <c r="J1891" i="13"/>
  <c r="J1890" i="13"/>
  <c r="J1889" i="13"/>
  <c r="J1888" i="13"/>
  <c r="J1887" i="13"/>
  <c r="J1886" i="13"/>
  <c r="J1885" i="13"/>
  <c r="J1884" i="13"/>
  <c r="J1883" i="13"/>
  <c r="J1882" i="13"/>
  <c r="J1881" i="13"/>
  <c r="J1880" i="13"/>
  <c r="J1879" i="13"/>
  <c r="J1878" i="13"/>
  <c r="J1877" i="13"/>
  <c r="J1876" i="13"/>
  <c r="J1875" i="13"/>
  <c r="J1874" i="13"/>
  <c r="J1873" i="13"/>
  <c r="J1872" i="13"/>
  <c r="J1871" i="13"/>
  <c r="J1870" i="13"/>
  <c r="J1869" i="13"/>
  <c r="J1868" i="13"/>
  <c r="J1867" i="13"/>
  <c r="J1866" i="13"/>
  <c r="J1865" i="13"/>
  <c r="J1864" i="13"/>
  <c r="J1863" i="13"/>
  <c r="J1862" i="13"/>
  <c r="J1861" i="13"/>
  <c r="J1860" i="13"/>
  <c r="J1859" i="13"/>
  <c r="J1858" i="13"/>
  <c r="J1857" i="13"/>
  <c r="J1856" i="13"/>
  <c r="J1855" i="13"/>
  <c r="J1854" i="13"/>
  <c r="J1853" i="13"/>
  <c r="J1852" i="13"/>
  <c r="J1851" i="13"/>
  <c r="J1850" i="13"/>
  <c r="J1849" i="13"/>
  <c r="J1848" i="13"/>
  <c r="J1847" i="13"/>
  <c r="J1846" i="13"/>
  <c r="J1845" i="13"/>
  <c r="J1844" i="13"/>
  <c r="J1843" i="13"/>
  <c r="J1842" i="13"/>
  <c r="J1841" i="13"/>
  <c r="J1840" i="13"/>
  <c r="J1839" i="13"/>
  <c r="J1838" i="13"/>
  <c r="J1837" i="13"/>
  <c r="J1836" i="13"/>
  <c r="J1835" i="13"/>
  <c r="J1834" i="13"/>
  <c r="J1833" i="13"/>
  <c r="J1832" i="13"/>
  <c r="J1831" i="13"/>
  <c r="J1830" i="13"/>
  <c r="J1829" i="13"/>
  <c r="J1828" i="13"/>
  <c r="J1827" i="13"/>
  <c r="J1826" i="13"/>
  <c r="J1825" i="13"/>
  <c r="J1824" i="13"/>
  <c r="J1823" i="13"/>
  <c r="J1822" i="13"/>
  <c r="J1821" i="13"/>
  <c r="J1820" i="13"/>
  <c r="J1819" i="13"/>
  <c r="J1818" i="13"/>
  <c r="J1817" i="13"/>
  <c r="J1816" i="13"/>
  <c r="J1815" i="13"/>
  <c r="J1814" i="13"/>
  <c r="J1813" i="13"/>
  <c r="J1812" i="13"/>
  <c r="J1811" i="13"/>
  <c r="J1810" i="13"/>
  <c r="J1809" i="13"/>
  <c r="J1808" i="13"/>
  <c r="J1807" i="13"/>
  <c r="J1806" i="13"/>
  <c r="J1805" i="13"/>
  <c r="J1804" i="13"/>
  <c r="J1803" i="13"/>
  <c r="J1802" i="13"/>
  <c r="J1801" i="13"/>
  <c r="J1800" i="13"/>
  <c r="J1799" i="13"/>
  <c r="J1798" i="13"/>
  <c r="J1797" i="13"/>
  <c r="J1796" i="13"/>
  <c r="J1795" i="13"/>
  <c r="J1794" i="13"/>
  <c r="J1793" i="13"/>
  <c r="J1792" i="13"/>
  <c r="J1791" i="13"/>
  <c r="J1790" i="13"/>
  <c r="J1789" i="13"/>
  <c r="J1788" i="13"/>
  <c r="J1787" i="13"/>
  <c r="J1786" i="13"/>
  <c r="J1785" i="13"/>
  <c r="J1784" i="13"/>
  <c r="J1783" i="13"/>
  <c r="J1782" i="13"/>
  <c r="J1781" i="13"/>
  <c r="J1780" i="13"/>
  <c r="J1779" i="13"/>
  <c r="J1778" i="13"/>
  <c r="J1777" i="13"/>
  <c r="J1776" i="13"/>
  <c r="J1775" i="13"/>
  <c r="J1774" i="13"/>
  <c r="J1773" i="13"/>
  <c r="J1772" i="13"/>
  <c r="J1771" i="13"/>
  <c r="J1770" i="13"/>
  <c r="J1769" i="13"/>
  <c r="J1768" i="13"/>
  <c r="J1767" i="13"/>
  <c r="J1766" i="13"/>
  <c r="J1765" i="13"/>
  <c r="J1764" i="13"/>
  <c r="J1763" i="13"/>
  <c r="J1762" i="13"/>
  <c r="J1761" i="13"/>
  <c r="J1760" i="13"/>
  <c r="J1759" i="13"/>
  <c r="J1758" i="13"/>
  <c r="J1757" i="13"/>
  <c r="J1756" i="13"/>
  <c r="J1755" i="13"/>
  <c r="J1754" i="13"/>
  <c r="J1753" i="13"/>
  <c r="J1752" i="13"/>
  <c r="J1751" i="13"/>
  <c r="J1750" i="13"/>
  <c r="J1749" i="13"/>
  <c r="J1748" i="13"/>
  <c r="J1747" i="13"/>
  <c r="J1746" i="13"/>
  <c r="J1745" i="13"/>
  <c r="J1744" i="13"/>
  <c r="J1743" i="13"/>
  <c r="J1742" i="13"/>
  <c r="J1741" i="13"/>
  <c r="J1740" i="13"/>
  <c r="J1739" i="13"/>
  <c r="J1738" i="13"/>
  <c r="J1737" i="13"/>
  <c r="J1736" i="13"/>
  <c r="J1735" i="13"/>
  <c r="J1734" i="13"/>
  <c r="J1733" i="13"/>
  <c r="J1732" i="13"/>
  <c r="J1731" i="13"/>
  <c r="J1730" i="13"/>
  <c r="J1729" i="13"/>
  <c r="J1728" i="13"/>
  <c r="J1727" i="13"/>
  <c r="J1726" i="13"/>
  <c r="J1725" i="13"/>
  <c r="J1724" i="13"/>
  <c r="J1723" i="13"/>
  <c r="J1722" i="13"/>
  <c r="J1721" i="13"/>
  <c r="J1720" i="13"/>
  <c r="J1719" i="13"/>
  <c r="J1718" i="13"/>
  <c r="J1717" i="13"/>
  <c r="J1716" i="13"/>
  <c r="J1715" i="13"/>
  <c r="J1714" i="13"/>
  <c r="J1713" i="13"/>
  <c r="J1712" i="13"/>
  <c r="J1711" i="13"/>
  <c r="J1710" i="13"/>
  <c r="J1709" i="13"/>
  <c r="J1708" i="13"/>
  <c r="J1707" i="13"/>
  <c r="J1706" i="13"/>
  <c r="J1705" i="13"/>
  <c r="J1704" i="13"/>
  <c r="J1703" i="13"/>
  <c r="J1702" i="13"/>
  <c r="J1701" i="13"/>
  <c r="J1700" i="13"/>
  <c r="J1699" i="13"/>
  <c r="J1698" i="13"/>
  <c r="J1697" i="13"/>
  <c r="J1696" i="13"/>
  <c r="J1695" i="13"/>
  <c r="J1694" i="13"/>
  <c r="J1693" i="13"/>
  <c r="J1692" i="13"/>
  <c r="J1691" i="13"/>
  <c r="J1690" i="13"/>
  <c r="J1689" i="13"/>
  <c r="J1688" i="13"/>
  <c r="J1687" i="13"/>
  <c r="J1686" i="13"/>
  <c r="J1685" i="13"/>
  <c r="J1684" i="13"/>
  <c r="J1683" i="13"/>
  <c r="J1682" i="13"/>
  <c r="J1681" i="13"/>
  <c r="J1680" i="13"/>
  <c r="J1679" i="13"/>
  <c r="J1678" i="13"/>
  <c r="J1677" i="13"/>
  <c r="J1676" i="13"/>
  <c r="J1675" i="13"/>
  <c r="J1674" i="13"/>
  <c r="J1673" i="13"/>
  <c r="J1672" i="13"/>
  <c r="J1671" i="13"/>
  <c r="J1670" i="13"/>
  <c r="J1669" i="13"/>
  <c r="J1668" i="13"/>
  <c r="J1667" i="13"/>
  <c r="J1666" i="13"/>
  <c r="J1665" i="13"/>
  <c r="J1664" i="13"/>
  <c r="J1663" i="13"/>
  <c r="J1662" i="13"/>
  <c r="J1661" i="13"/>
  <c r="J1660" i="13"/>
  <c r="J1659" i="13"/>
  <c r="J1658" i="13"/>
  <c r="J1657" i="13"/>
  <c r="J1656" i="13"/>
  <c r="J1655" i="13"/>
  <c r="J1654" i="13"/>
  <c r="J1653" i="13"/>
  <c r="J1652" i="13"/>
  <c r="J1651" i="13"/>
  <c r="J1650" i="13"/>
  <c r="J1649" i="13"/>
  <c r="J1648" i="13"/>
  <c r="J1647" i="13"/>
  <c r="J1646" i="13"/>
  <c r="J1645" i="13"/>
  <c r="J1644" i="13"/>
  <c r="J1643" i="13"/>
  <c r="J1642" i="13"/>
  <c r="J1641" i="13"/>
  <c r="J1640" i="13"/>
  <c r="J1639" i="13"/>
  <c r="J1638" i="13"/>
  <c r="J1637" i="13"/>
  <c r="J1636" i="13"/>
  <c r="J1635" i="13"/>
  <c r="J1634" i="13"/>
  <c r="J1633" i="13"/>
  <c r="J1632" i="13"/>
  <c r="J1631" i="13"/>
  <c r="J1630" i="13"/>
  <c r="J1629" i="13"/>
  <c r="J1628" i="13"/>
  <c r="J1627" i="13"/>
  <c r="J1626" i="13"/>
  <c r="J1625" i="13"/>
  <c r="J1624" i="13"/>
  <c r="J1623" i="13"/>
  <c r="J1622" i="13"/>
  <c r="J1621" i="13"/>
  <c r="J1620" i="13"/>
  <c r="J1619" i="13"/>
  <c r="J1618" i="13"/>
  <c r="J1617" i="13"/>
  <c r="J1616" i="13"/>
  <c r="J1615" i="13"/>
  <c r="J1614" i="13"/>
  <c r="J1613" i="13"/>
  <c r="J1612" i="13"/>
  <c r="J1611" i="13"/>
  <c r="J1610" i="13"/>
  <c r="J1609" i="13"/>
  <c r="J1608" i="13"/>
  <c r="J1607" i="13"/>
  <c r="J1606" i="13"/>
  <c r="J1605" i="13"/>
  <c r="J1604" i="13"/>
  <c r="J1603" i="13"/>
  <c r="J1602" i="13"/>
  <c r="J1601" i="13"/>
  <c r="J1600" i="13"/>
  <c r="J1599" i="13"/>
  <c r="J1598" i="13"/>
  <c r="J1597" i="13"/>
  <c r="J1596" i="13"/>
  <c r="J1595" i="13"/>
  <c r="J1594" i="13"/>
  <c r="J1593" i="13"/>
  <c r="J1592" i="13"/>
  <c r="J1591" i="13"/>
  <c r="J1590" i="13"/>
  <c r="J1589" i="13"/>
  <c r="J1588" i="13"/>
  <c r="J1587" i="13"/>
  <c r="J1586" i="13"/>
  <c r="J1585" i="13"/>
  <c r="J1584" i="13"/>
  <c r="J1583" i="13"/>
  <c r="J1582" i="13"/>
  <c r="J1581" i="13"/>
  <c r="J1580" i="13"/>
  <c r="J1579" i="13"/>
  <c r="J1578" i="13"/>
  <c r="J1577" i="13"/>
  <c r="J1576" i="13"/>
  <c r="J1575" i="13"/>
  <c r="J1574" i="13"/>
  <c r="J1573" i="13"/>
  <c r="J1572" i="13"/>
  <c r="J1571" i="13"/>
  <c r="J1570" i="13"/>
  <c r="J1569" i="13"/>
  <c r="J1568" i="13"/>
  <c r="J1567" i="13"/>
  <c r="J1566" i="13"/>
  <c r="J1565" i="13"/>
  <c r="J1564" i="13"/>
  <c r="J1563" i="13"/>
  <c r="J1562" i="13"/>
  <c r="J1561" i="13"/>
  <c r="J1560" i="13"/>
  <c r="J1559" i="13"/>
  <c r="J1558" i="13"/>
  <c r="J1557" i="13"/>
  <c r="J1556" i="13"/>
  <c r="J1555" i="13"/>
  <c r="J1554" i="13"/>
  <c r="J1553" i="13"/>
  <c r="J1552" i="13"/>
  <c r="J1551" i="13"/>
  <c r="J1550" i="13"/>
  <c r="J1549" i="13"/>
  <c r="J1548" i="13"/>
  <c r="J1547" i="13"/>
  <c r="J1546" i="13"/>
  <c r="J1545" i="13"/>
  <c r="J1544" i="13"/>
  <c r="J1543" i="13"/>
  <c r="J1542" i="13"/>
  <c r="J1541" i="13"/>
  <c r="J1540" i="13"/>
  <c r="J1539" i="13"/>
  <c r="J1538" i="13"/>
  <c r="J1537" i="13"/>
  <c r="J1536" i="13"/>
  <c r="J1535" i="13"/>
  <c r="J1534" i="13"/>
  <c r="J1533" i="13"/>
  <c r="J1532" i="13"/>
  <c r="J1531" i="13"/>
  <c r="J1530" i="13"/>
  <c r="J1529" i="13"/>
  <c r="J1528" i="13"/>
  <c r="J1527" i="13"/>
  <c r="J1526" i="13"/>
  <c r="J1525" i="13"/>
  <c r="J1524" i="13"/>
  <c r="J1523" i="13"/>
  <c r="J1522" i="13"/>
  <c r="J1521" i="13"/>
  <c r="J1520" i="13"/>
  <c r="J1519" i="13"/>
  <c r="J1518" i="13"/>
  <c r="J1517" i="13"/>
  <c r="J1516" i="13"/>
  <c r="J1515" i="13"/>
  <c r="J1514" i="13"/>
  <c r="J1513" i="13"/>
  <c r="J1512" i="13"/>
  <c r="J1511" i="13"/>
  <c r="J1510" i="13"/>
  <c r="J1509" i="13"/>
  <c r="J1508" i="13"/>
  <c r="J1507" i="13"/>
  <c r="J1506" i="13"/>
  <c r="J1505" i="13"/>
  <c r="J1504" i="13"/>
  <c r="J1503" i="13"/>
  <c r="J1502" i="13"/>
  <c r="J1501" i="13"/>
  <c r="J1500" i="13"/>
  <c r="J1499" i="13"/>
  <c r="J1498" i="13"/>
  <c r="J1497" i="13"/>
  <c r="J1496" i="13"/>
  <c r="J1495" i="13"/>
  <c r="J1494" i="13"/>
  <c r="J1493" i="13"/>
  <c r="J1492" i="13"/>
  <c r="J1491" i="13"/>
  <c r="J1490" i="13"/>
  <c r="J1489" i="13"/>
  <c r="J1488" i="13"/>
  <c r="J1487" i="13"/>
  <c r="J1486" i="13"/>
  <c r="J1485" i="13"/>
  <c r="J1484" i="13"/>
  <c r="J1483" i="13"/>
  <c r="J1482" i="13"/>
  <c r="J1481" i="13"/>
  <c r="J1480" i="13"/>
  <c r="J1479" i="13"/>
  <c r="J1478" i="13"/>
  <c r="J1477" i="13"/>
  <c r="J1476" i="13"/>
  <c r="J1475" i="13"/>
  <c r="J1474" i="13"/>
  <c r="J1473" i="13"/>
  <c r="J1472" i="13"/>
  <c r="J1471" i="13"/>
  <c r="J1470" i="13"/>
  <c r="J1469" i="13"/>
  <c r="J1468" i="13"/>
  <c r="J1467" i="13"/>
  <c r="J1466" i="13"/>
  <c r="J1465" i="13"/>
  <c r="J1464" i="13"/>
  <c r="J1463" i="13"/>
  <c r="J1462" i="13"/>
  <c r="J1461" i="13"/>
  <c r="J1460" i="13"/>
  <c r="J1459" i="13"/>
  <c r="J1458" i="13"/>
  <c r="J1457" i="13"/>
  <c r="J1456" i="13"/>
  <c r="J1455" i="13"/>
  <c r="J1454" i="13"/>
  <c r="J1453" i="13"/>
  <c r="J1452" i="13"/>
  <c r="J1451" i="13"/>
  <c r="J1450" i="13"/>
  <c r="J1449" i="13"/>
  <c r="J1448" i="13"/>
  <c r="J1447" i="13"/>
  <c r="J1446" i="13"/>
  <c r="J1445" i="13"/>
  <c r="J1444" i="13"/>
  <c r="J1443" i="13"/>
  <c r="J1442" i="13"/>
  <c r="J1441" i="13"/>
  <c r="J1440" i="13"/>
  <c r="J1439" i="13"/>
  <c r="J1438" i="13"/>
  <c r="J1437" i="13"/>
  <c r="J1436" i="13"/>
  <c r="J1435" i="13"/>
  <c r="J1434" i="13"/>
  <c r="J1433" i="13"/>
  <c r="J1432" i="13"/>
  <c r="J1431" i="13"/>
  <c r="J1430" i="13"/>
  <c r="J1429" i="13"/>
  <c r="J1428" i="13"/>
  <c r="J1427" i="13"/>
  <c r="J1426" i="13"/>
  <c r="J1425" i="13"/>
  <c r="J1424" i="13"/>
  <c r="J1423" i="13"/>
  <c r="J1422" i="13"/>
  <c r="J1421" i="13"/>
  <c r="J1420" i="13"/>
  <c r="J1419" i="13"/>
  <c r="J1418" i="13"/>
  <c r="J1417" i="13"/>
  <c r="J1416" i="13"/>
  <c r="J1415" i="13"/>
  <c r="J1414" i="13"/>
  <c r="J1413" i="13"/>
  <c r="J1412" i="13"/>
  <c r="J1411" i="13"/>
  <c r="J1410" i="13"/>
  <c r="J1409" i="13"/>
  <c r="J1408" i="13"/>
  <c r="J1407" i="13"/>
  <c r="J1406" i="13"/>
  <c r="J1405" i="13"/>
  <c r="J1404" i="13"/>
  <c r="J1403" i="13"/>
  <c r="J1402" i="13"/>
  <c r="J1401" i="13"/>
  <c r="J1400" i="13"/>
  <c r="J1399" i="13"/>
  <c r="J1398" i="13"/>
  <c r="J1397" i="13"/>
  <c r="J1396" i="13"/>
  <c r="J1395" i="13"/>
  <c r="J1394" i="13"/>
  <c r="J1393" i="13"/>
  <c r="J1392" i="13"/>
  <c r="J1391" i="13"/>
  <c r="J1390" i="13"/>
  <c r="J1389" i="13"/>
  <c r="J1388" i="13"/>
  <c r="J1387" i="13"/>
  <c r="J1386" i="13"/>
  <c r="J1385" i="13"/>
  <c r="J1384" i="13"/>
  <c r="J1383" i="13"/>
  <c r="J1382" i="13"/>
  <c r="J1381" i="13"/>
  <c r="J1380" i="13"/>
  <c r="J1379" i="13"/>
  <c r="J1378" i="13"/>
  <c r="J1377" i="13"/>
  <c r="J1376" i="13"/>
  <c r="J1375" i="13"/>
  <c r="J1374" i="13"/>
  <c r="J1373" i="13"/>
  <c r="J1372" i="13"/>
  <c r="J1371" i="13"/>
  <c r="J1370" i="13"/>
  <c r="J1369" i="13"/>
  <c r="J1368" i="13"/>
  <c r="J1367" i="13"/>
  <c r="J1366" i="13"/>
  <c r="J1365" i="13"/>
  <c r="J1364" i="13"/>
  <c r="J1363" i="13"/>
  <c r="J1362" i="13"/>
  <c r="J1361" i="13"/>
  <c r="J1360" i="13"/>
  <c r="J1359" i="13"/>
  <c r="J1358" i="13"/>
  <c r="J1357" i="13"/>
  <c r="J1356" i="13"/>
  <c r="J1355" i="13"/>
  <c r="J1354" i="13"/>
  <c r="J1353" i="13"/>
  <c r="J1352" i="13"/>
  <c r="J1351" i="13"/>
  <c r="J1350" i="13"/>
  <c r="J1349" i="13"/>
  <c r="J1348" i="13"/>
  <c r="J1347" i="13"/>
  <c r="J1346" i="13"/>
  <c r="J1345" i="13"/>
  <c r="J1344" i="13"/>
  <c r="J1343" i="13"/>
  <c r="J1342" i="13"/>
  <c r="J1341" i="13"/>
  <c r="J1340" i="13"/>
  <c r="J1339" i="13"/>
  <c r="J1338" i="13"/>
  <c r="J1337" i="13"/>
  <c r="J1336" i="13"/>
  <c r="J1335" i="13"/>
  <c r="J1334" i="13"/>
  <c r="J1333" i="13"/>
  <c r="J1332" i="13"/>
  <c r="J1331" i="13"/>
  <c r="J1330" i="13"/>
  <c r="J1329" i="13"/>
  <c r="J1328" i="13"/>
  <c r="J1327" i="13"/>
  <c r="J1326" i="13"/>
  <c r="J1325" i="13"/>
  <c r="J1324" i="13"/>
  <c r="J1323" i="13"/>
  <c r="J1322" i="13"/>
  <c r="J1321" i="13"/>
  <c r="J1320" i="13"/>
  <c r="J1319" i="13"/>
  <c r="J1318" i="13"/>
  <c r="J1317" i="13"/>
  <c r="J1316" i="13"/>
  <c r="J1315" i="13"/>
  <c r="J1314" i="13"/>
  <c r="J1313" i="13"/>
  <c r="J1312" i="13"/>
  <c r="J1311" i="13"/>
  <c r="J1310" i="13"/>
  <c r="J1309" i="13"/>
  <c r="J1308" i="13"/>
  <c r="J1307" i="13"/>
  <c r="J1306" i="13"/>
  <c r="J1305" i="13"/>
  <c r="J1304" i="13"/>
  <c r="J1303" i="13"/>
  <c r="J1302" i="13"/>
  <c r="J1301" i="13"/>
  <c r="J1300" i="13"/>
  <c r="J1299" i="13"/>
  <c r="J1298" i="13"/>
  <c r="J1297" i="13"/>
  <c r="J1296" i="13"/>
  <c r="J1295" i="13"/>
  <c r="J1294" i="13"/>
  <c r="J1293" i="13"/>
  <c r="J1292" i="13"/>
  <c r="J1291" i="13"/>
  <c r="J1290" i="13"/>
  <c r="J1289" i="13"/>
  <c r="J1288" i="13"/>
  <c r="J1287" i="13"/>
  <c r="J1286" i="13"/>
  <c r="J1285" i="13"/>
  <c r="J1284" i="13"/>
  <c r="J1283" i="13"/>
  <c r="J1282" i="13"/>
  <c r="J1281" i="13"/>
  <c r="J1280" i="13"/>
  <c r="J1279" i="13"/>
  <c r="J1278" i="13"/>
  <c r="J1277" i="13"/>
  <c r="J1276" i="13"/>
  <c r="J1275" i="13"/>
  <c r="J1274" i="13"/>
  <c r="J1273" i="13"/>
  <c r="J1272" i="13"/>
  <c r="J1271" i="13"/>
  <c r="J1270" i="13"/>
  <c r="J1269" i="13"/>
  <c r="J1268" i="13"/>
  <c r="J1267" i="13"/>
  <c r="J1266" i="13"/>
  <c r="J1265" i="13"/>
  <c r="J1264" i="13"/>
  <c r="J1263" i="13"/>
  <c r="J1262" i="13"/>
  <c r="J1261" i="13"/>
  <c r="J1260" i="13"/>
  <c r="J1259" i="13"/>
  <c r="J1258" i="13"/>
  <c r="J1257" i="13"/>
  <c r="J1256" i="13"/>
  <c r="J1255" i="13"/>
  <c r="J1254" i="13"/>
  <c r="J1253" i="13"/>
  <c r="J1252" i="13"/>
  <c r="J1251" i="13"/>
  <c r="J1250" i="13"/>
  <c r="J1249" i="13"/>
  <c r="J1248" i="13"/>
  <c r="J1247" i="13"/>
  <c r="J1246" i="13"/>
  <c r="J1245" i="13"/>
  <c r="J1244" i="13"/>
  <c r="J1243" i="13"/>
  <c r="J1242" i="13"/>
  <c r="J1241" i="13"/>
  <c r="J1240" i="13"/>
  <c r="J1239" i="13"/>
  <c r="J1238" i="13"/>
  <c r="J1237" i="13"/>
  <c r="J1236" i="13"/>
  <c r="J1235" i="13"/>
  <c r="J1234" i="13"/>
  <c r="J1233" i="13"/>
  <c r="J1232" i="13"/>
  <c r="J1231" i="13"/>
  <c r="J1230" i="13"/>
  <c r="J1229" i="13"/>
  <c r="J1228" i="13"/>
  <c r="J1227" i="13"/>
  <c r="J1226" i="13"/>
  <c r="J1225" i="13"/>
  <c r="J1224" i="13"/>
  <c r="J1223" i="13"/>
  <c r="J1222" i="13"/>
  <c r="J1221" i="13"/>
  <c r="J1220" i="13"/>
  <c r="J1219" i="13"/>
  <c r="J1218" i="13"/>
  <c r="J1217" i="13"/>
  <c r="J1216" i="13"/>
  <c r="J1215" i="13"/>
  <c r="J1214" i="13"/>
  <c r="J1213" i="13"/>
  <c r="J1212" i="13"/>
  <c r="J1211" i="13"/>
  <c r="J1210" i="13"/>
  <c r="J1209" i="13"/>
  <c r="J1208" i="13"/>
  <c r="J1207" i="13"/>
  <c r="J1206" i="13"/>
  <c r="J1205" i="13"/>
  <c r="J1204" i="13"/>
  <c r="J1203" i="13"/>
  <c r="J1202" i="13"/>
  <c r="J1201" i="13"/>
  <c r="J1200" i="13"/>
  <c r="J1199" i="13"/>
  <c r="J1198" i="13"/>
  <c r="J1197" i="13"/>
  <c r="J1196" i="13"/>
  <c r="J1195" i="13"/>
  <c r="J1194" i="13"/>
  <c r="J1193" i="13"/>
  <c r="J1192" i="13"/>
  <c r="J1191" i="13"/>
  <c r="J1190" i="13"/>
  <c r="J1189" i="13"/>
  <c r="J1188" i="13"/>
  <c r="J1187" i="13"/>
  <c r="J1186" i="13"/>
  <c r="J1185" i="13"/>
  <c r="J1184" i="13"/>
  <c r="J1183" i="13"/>
  <c r="J1182" i="13"/>
  <c r="J1181" i="13"/>
  <c r="J1180" i="13"/>
  <c r="J1179" i="13"/>
  <c r="J1178" i="13"/>
  <c r="J1177" i="13"/>
  <c r="J1176" i="13"/>
  <c r="J1175" i="13"/>
  <c r="J1174" i="13"/>
  <c r="J1173" i="13"/>
  <c r="J1172" i="13"/>
  <c r="J1171" i="13"/>
  <c r="J1170" i="13"/>
  <c r="J1169" i="13"/>
  <c r="J1168" i="13"/>
  <c r="J1167" i="13"/>
  <c r="J1166" i="13"/>
  <c r="J1165" i="13"/>
  <c r="J1164" i="13"/>
  <c r="J1163" i="13"/>
  <c r="J1162" i="13"/>
  <c r="J1161" i="13"/>
  <c r="J1160" i="13"/>
  <c r="J1159" i="13"/>
  <c r="J1158" i="13"/>
  <c r="J1157" i="13"/>
  <c r="J1156" i="13"/>
  <c r="J1155" i="13"/>
  <c r="J1154" i="13"/>
  <c r="J1153" i="13"/>
  <c r="J1152" i="13"/>
  <c r="J1151" i="13"/>
  <c r="J1150" i="13"/>
  <c r="J1149" i="13"/>
  <c r="J1148" i="13"/>
  <c r="J1147" i="13"/>
  <c r="J1146" i="13"/>
  <c r="J1145" i="13"/>
  <c r="J1144" i="13"/>
  <c r="J1143" i="13"/>
  <c r="J1142" i="13"/>
  <c r="J1141" i="13"/>
  <c r="J1140" i="13"/>
  <c r="J1139" i="13"/>
  <c r="J1138" i="13"/>
  <c r="J1137" i="13"/>
  <c r="J1136" i="13"/>
  <c r="J1135" i="13"/>
  <c r="J1134" i="13"/>
  <c r="J1133" i="13"/>
  <c r="J1132" i="13"/>
  <c r="J1131" i="13"/>
  <c r="J1130" i="13"/>
  <c r="J1129" i="13"/>
  <c r="J1128" i="13"/>
  <c r="J1127" i="13"/>
  <c r="J1126" i="13"/>
  <c r="J1125" i="13"/>
  <c r="J1124" i="13"/>
  <c r="J1123" i="13"/>
  <c r="J1122" i="13"/>
  <c r="J1121" i="13"/>
  <c r="J1120" i="13"/>
  <c r="J1119" i="13"/>
  <c r="J1118" i="13"/>
  <c r="J1117" i="13"/>
  <c r="J1116" i="13"/>
  <c r="J1115" i="13"/>
  <c r="J1114" i="13"/>
  <c r="J1113" i="13"/>
  <c r="J1112" i="13"/>
  <c r="J1111" i="13"/>
  <c r="J1110" i="13"/>
  <c r="J1109" i="13"/>
  <c r="J1108" i="13"/>
  <c r="J1107" i="13"/>
  <c r="J1106" i="13"/>
  <c r="J1105" i="13"/>
  <c r="J1104" i="13"/>
  <c r="J1103" i="13"/>
  <c r="J1102" i="13"/>
  <c r="J1101" i="13"/>
  <c r="J1100" i="13"/>
  <c r="J1099" i="13"/>
  <c r="J1098" i="13"/>
  <c r="J1097" i="13"/>
  <c r="J1096" i="13"/>
  <c r="J1095" i="13"/>
  <c r="J1094" i="13"/>
  <c r="J1093" i="13"/>
  <c r="J1092" i="13"/>
  <c r="J1091" i="13"/>
  <c r="J1090" i="13"/>
  <c r="J1089" i="13"/>
  <c r="J1088" i="13"/>
  <c r="J1087" i="13"/>
  <c r="J1086" i="13"/>
  <c r="J1085" i="13"/>
  <c r="J1084" i="13"/>
  <c r="J1083" i="13"/>
  <c r="J1082" i="13"/>
  <c r="J1081" i="13"/>
  <c r="J1080" i="13"/>
  <c r="J1079" i="13"/>
  <c r="J1078" i="13"/>
  <c r="J1077" i="13"/>
  <c r="J1076" i="13"/>
  <c r="J1075" i="13"/>
  <c r="J1074" i="13"/>
  <c r="J1073" i="13"/>
  <c r="J1072" i="13"/>
  <c r="J1071" i="13"/>
  <c r="J1070" i="13"/>
  <c r="J1069" i="13"/>
  <c r="J1068" i="13"/>
  <c r="J1067" i="13"/>
  <c r="J1066" i="13"/>
  <c r="J1065" i="13"/>
  <c r="J1064" i="13"/>
  <c r="J1063" i="13"/>
  <c r="J1062" i="13"/>
  <c r="J1061" i="13"/>
  <c r="J1060" i="13"/>
  <c r="J1059" i="13"/>
  <c r="J1058" i="13"/>
  <c r="J1057" i="13"/>
  <c r="J1056" i="13"/>
  <c r="J1055" i="13"/>
  <c r="J1054" i="13"/>
  <c r="J1053" i="13"/>
  <c r="J1052" i="13"/>
  <c r="J1051" i="13"/>
  <c r="J1050" i="13"/>
  <c r="J1049" i="13"/>
  <c r="J1048" i="13"/>
  <c r="J1047" i="13"/>
  <c r="J1046" i="13"/>
  <c r="J1045" i="13"/>
  <c r="J1044" i="13"/>
  <c r="J1043" i="13"/>
  <c r="J1042" i="13"/>
  <c r="J1041" i="13"/>
  <c r="J1040" i="13"/>
  <c r="J1039" i="13"/>
  <c r="J1038" i="13"/>
  <c r="J1037" i="13"/>
  <c r="J1036" i="13"/>
  <c r="J1035" i="13"/>
  <c r="J1034" i="13"/>
  <c r="J1033" i="13"/>
  <c r="J1032" i="13"/>
  <c r="J1031" i="13"/>
  <c r="J1030" i="13"/>
  <c r="J1029" i="13"/>
  <c r="J1028" i="13"/>
  <c r="J1027" i="13"/>
  <c r="J1026" i="13"/>
  <c r="J1025" i="13"/>
  <c r="J1024" i="13"/>
  <c r="J1023" i="13"/>
  <c r="J1022" i="13"/>
  <c r="J1021" i="13"/>
  <c r="J1020" i="13"/>
  <c r="J1019" i="13"/>
  <c r="J1018" i="13"/>
  <c r="J1017" i="13"/>
  <c r="J1016" i="13"/>
  <c r="J1015" i="13"/>
  <c r="J1014" i="13"/>
  <c r="J1013" i="13"/>
  <c r="J1012" i="13"/>
  <c r="J1011" i="13"/>
  <c r="J1010" i="13"/>
  <c r="J1009" i="13"/>
  <c r="J1008" i="13"/>
  <c r="J1007" i="13"/>
  <c r="J1006" i="13"/>
  <c r="J1005" i="13"/>
  <c r="J1004" i="13"/>
  <c r="J1003" i="13"/>
  <c r="J1002" i="13"/>
  <c r="J1001" i="13"/>
  <c r="J1000" i="13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K3" i="13"/>
  <c r="J3" i="13"/>
  <c r="DB1950" i="13"/>
  <c r="DH1949" i="13"/>
  <c r="DE1949" i="13"/>
  <c r="DD1949" i="13"/>
  <c r="DF1949" i="13"/>
  <c r="DB1949" i="13"/>
  <c r="DC1949" i="13"/>
  <c r="DG1949" i="13"/>
  <c r="DH1948" i="13"/>
  <c r="DD1948" i="13"/>
  <c r="DF1948" i="13"/>
  <c r="DC1948" i="13"/>
  <c r="DG1948" i="13"/>
  <c r="DB1948" i="13"/>
  <c r="DE1948" i="13"/>
  <c r="DB1947" i="13"/>
  <c r="DB1946" i="13"/>
  <c r="DH1945" i="13"/>
  <c r="DE1945" i="13"/>
  <c r="DD1945" i="13"/>
  <c r="DF1945" i="13"/>
  <c r="DC1945" i="13"/>
  <c r="DG1945" i="13"/>
  <c r="DB1945" i="13"/>
  <c r="DD1944" i="13"/>
  <c r="DC1944" i="13"/>
  <c r="DG1944" i="13"/>
  <c r="DB1944" i="13"/>
  <c r="DE1944" i="13"/>
  <c r="DC1943" i="13"/>
  <c r="DG1943" i="13"/>
  <c r="DB1943" i="13"/>
  <c r="DB1942" i="13"/>
  <c r="DE1942" i="13"/>
  <c r="DE1941" i="13"/>
  <c r="DD1941" i="13"/>
  <c r="DC1941" i="13"/>
  <c r="DG1941" i="13"/>
  <c r="DB1941" i="13"/>
  <c r="DG1940" i="13"/>
  <c r="DD1940" i="13"/>
  <c r="DC1940" i="13"/>
  <c r="DB1940" i="13"/>
  <c r="DE1940" i="13"/>
  <c r="DG1939" i="13"/>
  <c r="DC1939" i="13"/>
  <c r="DB1939" i="13"/>
  <c r="DE1938" i="13"/>
  <c r="DB1938" i="13"/>
  <c r="DE1937" i="13"/>
  <c r="DD1937" i="13"/>
  <c r="DC1937" i="13"/>
  <c r="DG1937" i="13"/>
  <c r="DB1937" i="13"/>
  <c r="DH1936" i="13"/>
  <c r="DG1936" i="13"/>
  <c r="DD1936" i="13"/>
  <c r="DF1936" i="13"/>
  <c r="DC1936" i="13"/>
  <c r="DB1936" i="13"/>
  <c r="DE1936" i="13"/>
  <c r="DB1935" i="13"/>
  <c r="DE1934" i="13"/>
  <c r="DB1934" i="13"/>
  <c r="DH1933" i="13"/>
  <c r="DE1933" i="13"/>
  <c r="DD1933" i="13"/>
  <c r="DF1933" i="13"/>
  <c r="DC1933" i="13"/>
  <c r="DG1933" i="13"/>
  <c r="DB1933" i="13"/>
  <c r="DH1932" i="13"/>
  <c r="DD1932" i="13"/>
  <c r="DF1932" i="13"/>
  <c r="DC1932" i="13"/>
  <c r="DG1932" i="13"/>
  <c r="DB1932" i="13"/>
  <c r="DE1932" i="13"/>
  <c r="DB1931" i="13"/>
  <c r="DC1931" i="13"/>
  <c r="DG1931" i="13"/>
  <c r="DB1930" i="13"/>
  <c r="DH1929" i="13"/>
  <c r="DE1929" i="13"/>
  <c r="DD1929" i="13"/>
  <c r="DF1929" i="13"/>
  <c r="DC1929" i="13"/>
  <c r="DG1929" i="13"/>
  <c r="DB1929" i="13"/>
  <c r="DD1928" i="13"/>
  <c r="DC1928" i="13"/>
  <c r="DG1928" i="13"/>
  <c r="DB1928" i="13"/>
  <c r="DE1928" i="13"/>
  <c r="DC1927" i="13"/>
  <c r="DG1927" i="13"/>
  <c r="DB1927" i="13"/>
  <c r="DB1926" i="13"/>
  <c r="DE1925" i="13"/>
  <c r="DD1925" i="13"/>
  <c r="DC1925" i="13"/>
  <c r="DG1925" i="13"/>
  <c r="DB1925" i="13"/>
  <c r="DG1924" i="13"/>
  <c r="DD1924" i="13"/>
  <c r="DC1924" i="13"/>
  <c r="DB1924" i="13"/>
  <c r="DE1924" i="13"/>
  <c r="DG1923" i="13"/>
  <c r="DC1923" i="13"/>
  <c r="DB1923" i="13"/>
  <c r="DE1922" i="13"/>
  <c r="DB1922" i="13"/>
  <c r="DE1921" i="13"/>
  <c r="DD1921" i="13"/>
  <c r="DC1921" i="13"/>
  <c r="DG1921" i="13"/>
  <c r="DB1921" i="13"/>
  <c r="DH1920" i="13"/>
  <c r="DG1920" i="13"/>
  <c r="DD1920" i="13"/>
  <c r="DF1920" i="13"/>
  <c r="DC1920" i="13"/>
  <c r="DB1920" i="13"/>
  <c r="DE1920" i="13"/>
  <c r="DB1919" i="13"/>
  <c r="DE1918" i="13"/>
  <c r="DB1918" i="13"/>
  <c r="DH1917" i="13"/>
  <c r="DE1917" i="13"/>
  <c r="DD1917" i="13"/>
  <c r="DF1917" i="13"/>
  <c r="DC1917" i="13"/>
  <c r="DG1917" i="13"/>
  <c r="DB1917" i="13"/>
  <c r="DH1916" i="13"/>
  <c r="DD1916" i="13"/>
  <c r="DF1916" i="13"/>
  <c r="DC1916" i="13"/>
  <c r="DG1916" i="13"/>
  <c r="DB1916" i="13"/>
  <c r="DE1916" i="13"/>
  <c r="DC1915" i="13"/>
  <c r="DG1915" i="13"/>
  <c r="DB1915" i="13"/>
  <c r="DB1914" i="13"/>
  <c r="DH1913" i="13"/>
  <c r="DE1913" i="13"/>
  <c r="DD1913" i="13"/>
  <c r="DF1913" i="13"/>
  <c r="DC1913" i="13"/>
  <c r="DG1913" i="13"/>
  <c r="DB1913" i="13"/>
  <c r="DD1912" i="13"/>
  <c r="DC1912" i="13"/>
  <c r="DG1912" i="13"/>
  <c r="DB1912" i="13"/>
  <c r="DE1912" i="13"/>
  <c r="DC1911" i="13"/>
  <c r="DG1911" i="13"/>
  <c r="DB1911" i="13"/>
  <c r="DB1910" i="13"/>
  <c r="DE1910" i="13"/>
  <c r="DE1909" i="13"/>
  <c r="DD1909" i="13"/>
  <c r="DC1909" i="13"/>
  <c r="DG1909" i="13"/>
  <c r="DB1909" i="13"/>
  <c r="DG1908" i="13"/>
  <c r="DD1908" i="13"/>
  <c r="DC1908" i="13"/>
  <c r="DB1908" i="13"/>
  <c r="DE1908" i="13"/>
  <c r="DG1907" i="13"/>
  <c r="DC1907" i="13"/>
  <c r="DB1907" i="13"/>
  <c r="DE1906" i="13"/>
  <c r="DB1906" i="13"/>
  <c r="DE1905" i="13"/>
  <c r="DD1905" i="13"/>
  <c r="DC1905" i="13"/>
  <c r="DG1905" i="13"/>
  <c r="DB1905" i="13"/>
  <c r="DB1904" i="13"/>
  <c r="DB1903" i="13"/>
  <c r="DE1902" i="13"/>
  <c r="DD1902" i="13"/>
  <c r="DB1902" i="13"/>
  <c r="DC1902" i="13"/>
  <c r="DG1902" i="13"/>
  <c r="DG1901" i="13"/>
  <c r="DE1901" i="13"/>
  <c r="DD1901" i="13"/>
  <c r="DF1901" i="13"/>
  <c r="DC1901" i="13"/>
  <c r="DB1901" i="13"/>
  <c r="DH1900" i="13"/>
  <c r="DD1900" i="13"/>
  <c r="DF1900" i="13"/>
  <c r="DC1900" i="13"/>
  <c r="DG1900" i="13"/>
  <c r="DB1900" i="13"/>
  <c r="DE1900" i="13"/>
  <c r="DF1899" i="13"/>
  <c r="DE1899" i="13"/>
  <c r="DC1899" i="13"/>
  <c r="DG1899" i="13"/>
  <c r="DB1899" i="13"/>
  <c r="DD1899" i="13"/>
  <c r="DH1899" i="13"/>
  <c r="DB1898" i="13"/>
  <c r="DH1897" i="13"/>
  <c r="DE1897" i="13"/>
  <c r="DD1897" i="13"/>
  <c r="DF1897" i="13"/>
  <c r="DC1897" i="13"/>
  <c r="DG1897" i="13"/>
  <c r="DB1897" i="13"/>
  <c r="DB1896" i="13"/>
  <c r="DC1895" i="13"/>
  <c r="DG1895" i="13"/>
  <c r="DB1895" i="13"/>
  <c r="DE1894" i="13"/>
  <c r="DD1894" i="13"/>
  <c r="DC1894" i="13"/>
  <c r="DG1894" i="13"/>
  <c r="DB1894" i="13"/>
  <c r="DG1893" i="13"/>
  <c r="DD1893" i="13"/>
  <c r="DC1893" i="13"/>
  <c r="DB1893" i="13"/>
  <c r="DE1893" i="13"/>
  <c r="DG1892" i="13"/>
  <c r="DB1892" i="13"/>
  <c r="DC1892" i="13"/>
  <c r="DE1891" i="13"/>
  <c r="DB1891" i="13"/>
  <c r="DE1890" i="13"/>
  <c r="DD1890" i="13"/>
  <c r="DC1890" i="13"/>
  <c r="DG1890" i="13"/>
  <c r="DB1890" i="13"/>
  <c r="DH1889" i="13"/>
  <c r="DG1889" i="13"/>
  <c r="DD1889" i="13"/>
  <c r="DF1889" i="13"/>
  <c r="DC1889" i="13"/>
  <c r="DB1889" i="13"/>
  <c r="DE1889" i="13"/>
  <c r="DB1888" i="13"/>
  <c r="DB1887" i="13"/>
  <c r="DE1887" i="13"/>
  <c r="DH1886" i="13"/>
  <c r="DE1886" i="13"/>
  <c r="DD1886" i="13"/>
  <c r="DF1886" i="13"/>
  <c r="DC1886" i="13"/>
  <c r="DG1886" i="13"/>
  <c r="DB1886" i="13"/>
  <c r="DH1885" i="13"/>
  <c r="DD1885" i="13"/>
  <c r="DF1885" i="13"/>
  <c r="DC1885" i="13"/>
  <c r="DG1885" i="13"/>
  <c r="DB1885" i="13"/>
  <c r="DE1885" i="13"/>
  <c r="DC1884" i="13"/>
  <c r="DG1884" i="13"/>
  <c r="DB1884" i="13"/>
  <c r="DB1883" i="13"/>
  <c r="DH1882" i="13"/>
  <c r="DE1882" i="13"/>
  <c r="DD1882" i="13"/>
  <c r="DF1882" i="13"/>
  <c r="DC1882" i="13"/>
  <c r="DG1882" i="13"/>
  <c r="DB1882" i="13"/>
  <c r="DD1881" i="13"/>
  <c r="DC1881" i="13"/>
  <c r="DG1881" i="13"/>
  <c r="DB1881" i="13"/>
  <c r="DE1881" i="13"/>
  <c r="DC1880" i="13"/>
  <c r="DG1880" i="13"/>
  <c r="DB1880" i="13"/>
  <c r="DB1879" i="13"/>
  <c r="DE1878" i="13"/>
  <c r="DD1878" i="13"/>
  <c r="DC1878" i="13"/>
  <c r="DG1878" i="13"/>
  <c r="DB1878" i="13"/>
  <c r="DG1877" i="13"/>
  <c r="DD1877" i="13"/>
  <c r="DC1877" i="13"/>
  <c r="DB1877" i="13"/>
  <c r="DE1877" i="13"/>
  <c r="DG1876" i="13"/>
  <c r="DB1876" i="13"/>
  <c r="DC1876" i="13"/>
  <c r="DE1875" i="13"/>
  <c r="DB1875" i="13"/>
  <c r="DE1874" i="13"/>
  <c r="DD1874" i="13"/>
  <c r="DC1874" i="13"/>
  <c r="DG1874" i="13"/>
  <c r="DB1874" i="13"/>
  <c r="DH1873" i="13"/>
  <c r="DG1873" i="13"/>
  <c r="DD1873" i="13"/>
  <c r="DF1873" i="13"/>
  <c r="DC1873" i="13"/>
  <c r="DB1873" i="13"/>
  <c r="DE1873" i="13"/>
  <c r="DB1872" i="13"/>
  <c r="DB1871" i="13"/>
  <c r="DE1871" i="13"/>
  <c r="DH1870" i="13"/>
  <c r="DE1870" i="13"/>
  <c r="DD1870" i="13"/>
  <c r="DF1870" i="13"/>
  <c r="DC1870" i="13"/>
  <c r="DG1870" i="13"/>
  <c r="DB1870" i="13"/>
  <c r="DH1869" i="13"/>
  <c r="DD1869" i="13"/>
  <c r="DF1869" i="13"/>
  <c r="DC1869" i="13"/>
  <c r="DG1869" i="13"/>
  <c r="DB1869" i="13"/>
  <c r="DE1869" i="13"/>
  <c r="DC1868" i="13"/>
  <c r="DG1868" i="13"/>
  <c r="DB1868" i="13"/>
  <c r="DB1867" i="13"/>
  <c r="DH1866" i="13"/>
  <c r="DE1866" i="13"/>
  <c r="DD1866" i="13"/>
  <c r="DF1866" i="13"/>
  <c r="DC1866" i="13"/>
  <c r="DG1866" i="13"/>
  <c r="DB1866" i="13"/>
  <c r="DD1865" i="13"/>
  <c r="DC1865" i="13"/>
  <c r="DG1865" i="13"/>
  <c r="DB1865" i="13"/>
  <c r="DE1865" i="13"/>
  <c r="DC1864" i="13"/>
  <c r="DG1864" i="13"/>
  <c r="DB1864" i="13"/>
  <c r="DB1863" i="13"/>
  <c r="DE1862" i="13"/>
  <c r="DD1862" i="13"/>
  <c r="DC1862" i="13"/>
  <c r="DG1862" i="13"/>
  <c r="DB1862" i="13"/>
  <c r="DG1861" i="13"/>
  <c r="DD1861" i="13"/>
  <c r="DC1861" i="13"/>
  <c r="DB1861" i="13"/>
  <c r="DE1861" i="13"/>
  <c r="DG1860" i="13"/>
  <c r="DB1860" i="13"/>
  <c r="DC1860" i="13"/>
  <c r="DE1859" i="13"/>
  <c r="DB1859" i="13"/>
  <c r="DE1858" i="13"/>
  <c r="DD1858" i="13"/>
  <c r="DC1858" i="13"/>
  <c r="DG1858" i="13"/>
  <c r="DB1858" i="13"/>
  <c r="DH1857" i="13"/>
  <c r="DG1857" i="13"/>
  <c r="DD1857" i="13"/>
  <c r="DF1857" i="13"/>
  <c r="DC1857" i="13"/>
  <c r="DB1857" i="13"/>
  <c r="DE1857" i="13"/>
  <c r="DB1856" i="13"/>
  <c r="DB1855" i="13"/>
  <c r="DE1855" i="13"/>
  <c r="DH1854" i="13"/>
  <c r="DE1854" i="13"/>
  <c r="DD1854" i="13"/>
  <c r="DF1854" i="13"/>
  <c r="DC1854" i="13"/>
  <c r="DG1854" i="13"/>
  <c r="DB1854" i="13"/>
  <c r="DH1853" i="13"/>
  <c r="DD1853" i="13"/>
  <c r="DF1853" i="13"/>
  <c r="DC1853" i="13"/>
  <c r="DG1853" i="13"/>
  <c r="DB1853" i="13"/>
  <c r="DE1853" i="13"/>
  <c r="DC1852" i="13"/>
  <c r="DG1852" i="13"/>
  <c r="DB1852" i="13"/>
  <c r="DB1851" i="13"/>
  <c r="DH1850" i="13"/>
  <c r="DE1850" i="13"/>
  <c r="DD1850" i="13"/>
  <c r="DF1850" i="13"/>
  <c r="DC1850" i="13"/>
  <c r="DG1850" i="13"/>
  <c r="DB1850" i="13"/>
  <c r="DD1849" i="13"/>
  <c r="DC1849" i="13"/>
  <c r="DG1849" i="13"/>
  <c r="DB1849" i="13"/>
  <c r="DE1849" i="13"/>
  <c r="DF1848" i="13"/>
  <c r="DE1848" i="13"/>
  <c r="DB1848" i="13"/>
  <c r="DD1848" i="13"/>
  <c r="DH1848" i="13"/>
  <c r="DB1847" i="13"/>
  <c r="DE1846" i="13"/>
  <c r="DD1846" i="13"/>
  <c r="DC1846" i="13"/>
  <c r="DG1846" i="13"/>
  <c r="DB1846" i="13"/>
  <c r="DB1845" i="13"/>
  <c r="DB1844" i="13"/>
  <c r="DE1843" i="13"/>
  <c r="DD1843" i="13"/>
  <c r="DB1843" i="13"/>
  <c r="DC1843" i="13"/>
  <c r="DG1843" i="13"/>
  <c r="DH1842" i="13"/>
  <c r="DG1842" i="13"/>
  <c r="DE1842" i="13"/>
  <c r="DD1842" i="13"/>
  <c r="DF1842" i="13"/>
  <c r="DC1842" i="13"/>
  <c r="DB1842" i="13"/>
  <c r="DD1841" i="13"/>
  <c r="DF1841" i="13"/>
  <c r="DC1841" i="13"/>
  <c r="DG1841" i="13"/>
  <c r="DB1841" i="13"/>
  <c r="DE1841" i="13"/>
  <c r="DF1840" i="13"/>
  <c r="DE1840" i="13"/>
  <c r="DB1840" i="13"/>
  <c r="DD1840" i="13"/>
  <c r="DH1840" i="13"/>
  <c r="DB1839" i="13"/>
  <c r="DH1838" i="13"/>
  <c r="DE1838" i="13"/>
  <c r="DD1838" i="13"/>
  <c r="DF1838" i="13"/>
  <c r="DC1838" i="13"/>
  <c r="DG1838" i="13"/>
  <c r="DB1838" i="13"/>
  <c r="DB1837" i="13"/>
  <c r="DC1836" i="13"/>
  <c r="DG1836" i="13"/>
  <c r="DB1836" i="13"/>
  <c r="DE1835" i="13"/>
  <c r="DD1835" i="13"/>
  <c r="DB1835" i="13"/>
  <c r="DC1835" i="13"/>
  <c r="DG1835" i="13"/>
  <c r="DH1834" i="13"/>
  <c r="DG1834" i="13"/>
  <c r="DE1834" i="13"/>
  <c r="DD1834" i="13"/>
  <c r="DF1834" i="13"/>
  <c r="DC1834" i="13"/>
  <c r="DB1834" i="13"/>
  <c r="DD1833" i="13"/>
  <c r="DF1833" i="13"/>
  <c r="DC1833" i="13"/>
  <c r="DG1833" i="13"/>
  <c r="DB1833" i="13"/>
  <c r="DE1833" i="13"/>
  <c r="DF1832" i="13"/>
  <c r="DE1832" i="13"/>
  <c r="DB1832" i="13"/>
  <c r="DD1832" i="13"/>
  <c r="DH1832" i="13"/>
  <c r="DB1831" i="13"/>
  <c r="DE1830" i="13"/>
  <c r="DD1830" i="13"/>
  <c r="DC1830" i="13"/>
  <c r="DG1830" i="13"/>
  <c r="DB1830" i="13"/>
  <c r="DB1829" i="13"/>
  <c r="DB1828" i="13"/>
  <c r="DF1827" i="13"/>
  <c r="DE1827" i="13"/>
  <c r="DD1827" i="13"/>
  <c r="DH1827" i="13"/>
  <c r="DB1827" i="13"/>
  <c r="DC1827" i="13"/>
  <c r="DG1827" i="13"/>
  <c r="DH1826" i="13"/>
  <c r="DE1826" i="13"/>
  <c r="DD1826" i="13"/>
  <c r="DF1826" i="13"/>
  <c r="DC1826" i="13"/>
  <c r="DG1826" i="13"/>
  <c r="DB1826" i="13"/>
  <c r="DD1825" i="13"/>
  <c r="DH1825" i="13"/>
  <c r="DC1825" i="13"/>
  <c r="DG1825" i="13"/>
  <c r="DB1825" i="13"/>
  <c r="DE1825" i="13"/>
  <c r="DB1824" i="13"/>
  <c r="DE1824" i="13"/>
  <c r="DB1823" i="13"/>
  <c r="DD1823" i="13"/>
  <c r="DH1823" i="13"/>
  <c r="DH1822" i="13"/>
  <c r="DE1822" i="13"/>
  <c r="DD1822" i="13"/>
  <c r="DF1822" i="13"/>
  <c r="DC1822" i="13"/>
  <c r="DG1822" i="13"/>
  <c r="DB1822" i="13"/>
  <c r="DB1821" i="13"/>
  <c r="DC1820" i="13"/>
  <c r="DG1820" i="13"/>
  <c r="DB1820" i="13"/>
  <c r="DE1819" i="13"/>
  <c r="DD1819" i="13"/>
  <c r="DB1819" i="13"/>
  <c r="DC1819" i="13"/>
  <c r="DG1819" i="13"/>
  <c r="DH1818" i="13"/>
  <c r="DG1818" i="13"/>
  <c r="DE1818" i="13"/>
  <c r="DD1818" i="13"/>
  <c r="DF1818" i="13"/>
  <c r="DC1818" i="13"/>
  <c r="DB1818" i="13"/>
  <c r="DB1817" i="13"/>
  <c r="DH1816" i="13"/>
  <c r="DE1816" i="13"/>
  <c r="DD1816" i="13"/>
  <c r="DF1816" i="13"/>
  <c r="DC1816" i="13"/>
  <c r="DG1816" i="13"/>
  <c r="DB1816" i="13"/>
  <c r="DB1815" i="13"/>
  <c r="DC1814" i="13"/>
  <c r="DG1814" i="13"/>
  <c r="DB1814" i="13"/>
  <c r="DE1813" i="13"/>
  <c r="DD1813" i="13"/>
  <c r="DB1813" i="13"/>
  <c r="DC1813" i="13"/>
  <c r="DG1813" i="13"/>
  <c r="DH1812" i="13"/>
  <c r="DG1812" i="13"/>
  <c r="DE1812" i="13"/>
  <c r="DD1812" i="13"/>
  <c r="DF1812" i="13"/>
  <c r="DC1812" i="13"/>
  <c r="DB1812" i="13"/>
  <c r="DD1811" i="13"/>
  <c r="DF1811" i="13"/>
  <c r="DC1811" i="13"/>
  <c r="DG1811" i="13"/>
  <c r="DB1811" i="13"/>
  <c r="DE1811" i="13"/>
  <c r="DF1810" i="13"/>
  <c r="DE1810" i="13"/>
  <c r="DB1810" i="13"/>
  <c r="DD1810" i="13"/>
  <c r="DH1810" i="13"/>
  <c r="DB1809" i="13"/>
  <c r="DE1808" i="13"/>
  <c r="DD1808" i="13"/>
  <c r="DF1808" i="13"/>
  <c r="DC1808" i="13"/>
  <c r="DG1808" i="13"/>
  <c r="DB1808" i="13"/>
  <c r="DB1807" i="13"/>
  <c r="DB1806" i="13"/>
  <c r="DE1805" i="13"/>
  <c r="DD1805" i="13"/>
  <c r="DB1805" i="13"/>
  <c r="DC1805" i="13"/>
  <c r="DG1805" i="13"/>
  <c r="DH1804" i="13"/>
  <c r="DG1804" i="13"/>
  <c r="DE1804" i="13"/>
  <c r="DD1804" i="13"/>
  <c r="DF1804" i="13"/>
  <c r="DC1804" i="13"/>
  <c r="DB1804" i="13"/>
  <c r="DH1803" i="13"/>
  <c r="DD1803" i="13"/>
  <c r="DF1803" i="13"/>
  <c r="DC1803" i="13"/>
  <c r="DG1803" i="13"/>
  <c r="DB1803" i="13"/>
  <c r="DE1803" i="13"/>
  <c r="DB1802" i="13"/>
  <c r="DB1801" i="13"/>
  <c r="DE1801" i="13"/>
  <c r="DH1800" i="13"/>
  <c r="DE1800" i="13"/>
  <c r="DD1800" i="13"/>
  <c r="DF1800" i="13"/>
  <c r="DB1800" i="13"/>
  <c r="DC1800" i="13"/>
  <c r="DG1800" i="13"/>
  <c r="DH1799" i="13"/>
  <c r="DE1799" i="13"/>
  <c r="DD1799" i="13"/>
  <c r="DF1799" i="13"/>
  <c r="DC1799" i="13"/>
  <c r="DG1799" i="13"/>
  <c r="DB1799" i="13"/>
  <c r="DC1798" i="13"/>
  <c r="DG1798" i="13"/>
  <c r="DB1798" i="13"/>
  <c r="DB1797" i="13"/>
  <c r="DE1796" i="13"/>
  <c r="DD1796" i="13"/>
  <c r="DF1796" i="13"/>
  <c r="DB1796" i="13"/>
  <c r="DC1796" i="13"/>
  <c r="DG1796" i="13"/>
  <c r="DE1795" i="13"/>
  <c r="DD1795" i="13"/>
  <c r="DF1795" i="13"/>
  <c r="DC1795" i="13"/>
  <c r="DG1795" i="13"/>
  <c r="DB1795" i="13"/>
  <c r="DG1794" i="13"/>
  <c r="DC1794" i="13"/>
  <c r="DB1794" i="13"/>
  <c r="DE1793" i="13"/>
  <c r="DB1793" i="13"/>
  <c r="DE1792" i="13"/>
  <c r="DD1792" i="13"/>
  <c r="DF1792" i="13"/>
  <c r="DB1792" i="13"/>
  <c r="DC1792" i="13"/>
  <c r="DG1792" i="13"/>
  <c r="DG1791" i="13"/>
  <c r="DE1791" i="13"/>
  <c r="DD1791" i="13"/>
  <c r="DF1791" i="13"/>
  <c r="DC1791" i="13"/>
  <c r="DB1791" i="13"/>
  <c r="DB1790" i="13"/>
  <c r="DE1789" i="13"/>
  <c r="DB1789" i="13"/>
  <c r="DH1788" i="13"/>
  <c r="DE1788" i="13"/>
  <c r="DD1788" i="13"/>
  <c r="DF1788" i="13"/>
  <c r="DB1788" i="13"/>
  <c r="DC1788" i="13"/>
  <c r="DG1788" i="13"/>
  <c r="DH1787" i="13"/>
  <c r="DG1787" i="13"/>
  <c r="DE1787" i="13"/>
  <c r="DD1787" i="13"/>
  <c r="DF1787" i="13"/>
  <c r="DC1787" i="13"/>
  <c r="DB1787" i="13"/>
  <c r="DB1786" i="13"/>
  <c r="DB1785" i="13"/>
  <c r="DE1785" i="13"/>
  <c r="DH1784" i="13"/>
  <c r="DE1784" i="13"/>
  <c r="DD1784" i="13"/>
  <c r="DF1784" i="13"/>
  <c r="DB1784" i="13"/>
  <c r="DC1784" i="13"/>
  <c r="DG1784" i="13"/>
  <c r="DH1783" i="13"/>
  <c r="DE1783" i="13"/>
  <c r="DD1783" i="13"/>
  <c r="DF1783" i="13"/>
  <c r="DC1783" i="13"/>
  <c r="DG1783" i="13"/>
  <c r="DB1783" i="13"/>
  <c r="DC1782" i="13"/>
  <c r="DG1782" i="13"/>
  <c r="DB1782" i="13"/>
  <c r="DB1781" i="13"/>
  <c r="DE1780" i="13"/>
  <c r="DD1780" i="13"/>
  <c r="DF1780" i="13"/>
  <c r="DB1780" i="13"/>
  <c r="DC1780" i="13"/>
  <c r="DG1780" i="13"/>
  <c r="DE1779" i="13"/>
  <c r="DD1779" i="13"/>
  <c r="DF1779" i="13"/>
  <c r="DC1779" i="13"/>
  <c r="DG1779" i="13"/>
  <c r="DB1779" i="13"/>
  <c r="DG1778" i="13"/>
  <c r="DC1778" i="13"/>
  <c r="DB1778" i="13"/>
  <c r="DE1777" i="13"/>
  <c r="DB1777" i="13"/>
  <c r="DE1776" i="13"/>
  <c r="DD1776" i="13"/>
  <c r="DF1776" i="13"/>
  <c r="DB1776" i="13"/>
  <c r="DC1776" i="13"/>
  <c r="DG1776" i="13"/>
  <c r="DG1775" i="13"/>
  <c r="DE1775" i="13"/>
  <c r="DD1775" i="13"/>
  <c r="DF1775" i="13"/>
  <c r="DC1775" i="13"/>
  <c r="DB1775" i="13"/>
  <c r="DB1774" i="13"/>
  <c r="DE1773" i="13"/>
  <c r="DB1773" i="13"/>
  <c r="DH1772" i="13"/>
  <c r="DE1772" i="13"/>
  <c r="DD1772" i="13"/>
  <c r="DF1772" i="13"/>
  <c r="DB1772" i="13"/>
  <c r="DC1772" i="13"/>
  <c r="DG1772" i="13"/>
  <c r="DH1771" i="13"/>
  <c r="DG1771" i="13"/>
  <c r="DE1771" i="13"/>
  <c r="DD1771" i="13"/>
  <c r="DF1771" i="13"/>
  <c r="DC1771" i="13"/>
  <c r="DB1771" i="13"/>
  <c r="DB1770" i="13"/>
  <c r="DB1769" i="13"/>
  <c r="DE1769" i="13"/>
  <c r="DH1768" i="13"/>
  <c r="DE1768" i="13"/>
  <c r="DD1768" i="13"/>
  <c r="DF1768" i="13"/>
  <c r="DB1768" i="13"/>
  <c r="DC1768" i="13"/>
  <c r="DG1768" i="13"/>
  <c r="DH1767" i="13"/>
  <c r="DE1767" i="13"/>
  <c r="DD1767" i="13"/>
  <c r="DF1767" i="13"/>
  <c r="DC1767" i="13"/>
  <c r="DG1767" i="13"/>
  <c r="DB1767" i="13"/>
  <c r="DC1766" i="13"/>
  <c r="DG1766" i="13"/>
  <c r="DB1766" i="13"/>
  <c r="DB1765" i="13"/>
  <c r="DE1764" i="13"/>
  <c r="DD1764" i="13"/>
  <c r="DF1764" i="13"/>
  <c r="DB1764" i="13"/>
  <c r="DC1764" i="13"/>
  <c r="DG1764" i="13"/>
  <c r="DE1763" i="13"/>
  <c r="DD1763" i="13"/>
  <c r="DF1763" i="13"/>
  <c r="DC1763" i="13"/>
  <c r="DG1763" i="13"/>
  <c r="DB1763" i="13"/>
  <c r="DG1762" i="13"/>
  <c r="DC1762" i="13"/>
  <c r="DB1762" i="13"/>
  <c r="DE1761" i="13"/>
  <c r="DB1761" i="13"/>
  <c r="DE1760" i="13"/>
  <c r="DD1760" i="13"/>
  <c r="DF1760" i="13"/>
  <c r="DB1760" i="13"/>
  <c r="DC1760" i="13"/>
  <c r="DG1760" i="13"/>
  <c r="DG1759" i="13"/>
  <c r="DE1759" i="13"/>
  <c r="DD1759" i="13"/>
  <c r="DF1759" i="13"/>
  <c r="DC1759" i="13"/>
  <c r="DB1759" i="13"/>
  <c r="DB1758" i="13"/>
  <c r="DE1757" i="13"/>
  <c r="DB1757" i="13"/>
  <c r="DH1756" i="13"/>
  <c r="DE1756" i="13"/>
  <c r="DD1756" i="13"/>
  <c r="DF1756" i="13"/>
  <c r="DB1756" i="13"/>
  <c r="DC1756" i="13"/>
  <c r="DG1756" i="13"/>
  <c r="DH1755" i="13"/>
  <c r="DG1755" i="13"/>
  <c r="DE1755" i="13"/>
  <c r="DD1755" i="13"/>
  <c r="DF1755" i="13"/>
  <c r="DC1755" i="13"/>
  <c r="DB1755" i="13"/>
  <c r="DB1754" i="13"/>
  <c r="DB1753" i="13"/>
  <c r="DE1753" i="13"/>
  <c r="DH1752" i="13"/>
  <c r="DE1752" i="13"/>
  <c r="DD1752" i="13"/>
  <c r="DF1752" i="13"/>
  <c r="DB1752" i="13"/>
  <c r="DC1752" i="13"/>
  <c r="DG1752" i="13"/>
  <c r="DH1751" i="13"/>
  <c r="DE1751" i="13"/>
  <c r="DD1751" i="13"/>
  <c r="DF1751" i="13"/>
  <c r="DC1751" i="13"/>
  <c r="DG1751" i="13"/>
  <c r="DB1751" i="13"/>
  <c r="DC1750" i="13"/>
  <c r="DG1750" i="13"/>
  <c r="DB1750" i="13"/>
  <c r="DB1749" i="13"/>
  <c r="DE1748" i="13"/>
  <c r="DD1748" i="13"/>
  <c r="DF1748" i="13"/>
  <c r="DB1748" i="13"/>
  <c r="DC1748" i="13"/>
  <c r="DG1748" i="13"/>
  <c r="DE1747" i="13"/>
  <c r="DD1747" i="13"/>
  <c r="DF1747" i="13"/>
  <c r="DC1747" i="13"/>
  <c r="DG1747" i="13"/>
  <c r="DB1747" i="13"/>
  <c r="DG1746" i="13"/>
  <c r="DC1746" i="13"/>
  <c r="DB1746" i="13"/>
  <c r="DE1745" i="13"/>
  <c r="DB1745" i="13"/>
  <c r="DE1744" i="13"/>
  <c r="DD1744" i="13"/>
  <c r="DF1744" i="13"/>
  <c r="DB1744" i="13"/>
  <c r="DC1744" i="13"/>
  <c r="DG1744" i="13"/>
  <c r="DG1743" i="13"/>
  <c r="DE1743" i="13"/>
  <c r="DD1743" i="13"/>
  <c r="DF1743" i="13"/>
  <c r="DC1743" i="13"/>
  <c r="DB1743" i="13"/>
  <c r="DB1742" i="13"/>
  <c r="DC1742" i="13"/>
  <c r="DG1742" i="13"/>
  <c r="DE1741" i="13"/>
  <c r="DB1741" i="13"/>
  <c r="DH1740" i="13"/>
  <c r="DE1740" i="13"/>
  <c r="DD1740" i="13"/>
  <c r="DF1740" i="13"/>
  <c r="DB1740" i="13"/>
  <c r="DC1740" i="13"/>
  <c r="DG1740" i="13"/>
  <c r="DH1739" i="13"/>
  <c r="DG1739" i="13"/>
  <c r="DE1739" i="13"/>
  <c r="DD1739" i="13"/>
  <c r="DF1739" i="13"/>
  <c r="DC1739" i="13"/>
  <c r="DB1739" i="13"/>
  <c r="DB1738" i="13"/>
  <c r="DC1738" i="13"/>
  <c r="DG1738" i="13"/>
  <c r="DB1737" i="13"/>
  <c r="DH1736" i="13"/>
  <c r="DE1736" i="13"/>
  <c r="DD1736" i="13"/>
  <c r="DF1736" i="13"/>
  <c r="DB1736" i="13"/>
  <c r="DC1736" i="13"/>
  <c r="DG1736" i="13"/>
  <c r="DH1735" i="13"/>
  <c r="DE1735" i="13"/>
  <c r="DD1735" i="13"/>
  <c r="DF1735" i="13"/>
  <c r="DC1735" i="13"/>
  <c r="DG1735" i="13"/>
  <c r="DB1735" i="13"/>
  <c r="DC1734" i="13"/>
  <c r="DG1734" i="13"/>
  <c r="DB1734" i="13"/>
  <c r="DB1733" i="13"/>
  <c r="DE1732" i="13"/>
  <c r="DD1732" i="13"/>
  <c r="DF1732" i="13"/>
  <c r="DB1732" i="13"/>
  <c r="DC1732" i="13"/>
  <c r="DG1732" i="13"/>
  <c r="DE1731" i="13"/>
  <c r="DD1731" i="13"/>
  <c r="DF1731" i="13"/>
  <c r="DC1731" i="13"/>
  <c r="DG1731" i="13"/>
  <c r="DB1731" i="13"/>
  <c r="DG1730" i="13"/>
  <c r="DC1730" i="13"/>
  <c r="DB1730" i="13"/>
  <c r="DE1729" i="13"/>
  <c r="DB1729" i="13"/>
  <c r="DE1728" i="13"/>
  <c r="DD1728" i="13"/>
  <c r="DF1728" i="13"/>
  <c r="DB1728" i="13"/>
  <c r="DC1728" i="13"/>
  <c r="DG1728" i="13"/>
  <c r="DG1727" i="13"/>
  <c r="DE1727" i="13"/>
  <c r="DD1727" i="13"/>
  <c r="DF1727" i="13"/>
  <c r="DC1727" i="13"/>
  <c r="DB1727" i="13"/>
  <c r="DB1726" i="13"/>
  <c r="DE1725" i="13"/>
  <c r="DB1725" i="13"/>
  <c r="DH1724" i="13"/>
  <c r="DE1724" i="13"/>
  <c r="DD1724" i="13"/>
  <c r="DF1724" i="13"/>
  <c r="DB1724" i="13"/>
  <c r="DC1724" i="13"/>
  <c r="DG1724" i="13"/>
  <c r="DH1723" i="13"/>
  <c r="DG1723" i="13"/>
  <c r="DE1723" i="13"/>
  <c r="DD1723" i="13"/>
  <c r="DF1723" i="13"/>
  <c r="DC1723" i="13"/>
  <c r="DB1723" i="13"/>
  <c r="DB1722" i="13"/>
  <c r="DB1721" i="13"/>
  <c r="DE1721" i="13"/>
  <c r="DH1720" i="13"/>
  <c r="DE1720" i="13"/>
  <c r="DD1720" i="13"/>
  <c r="DF1720" i="13"/>
  <c r="DB1720" i="13"/>
  <c r="DC1720" i="13"/>
  <c r="DG1720" i="13"/>
  <c r="DH1719" i="13"/>
  <c r="DE1719" i="13"/>
  <c r="DD1719" i="13"/>
  <c r="DF1719" i="13"/>
  <c r="DC1719" i="13"/>
  <c r="DG1719" i="13"/>
  <c r="DB1719" i="13"/>
  <c r="CO1950" i="13"/>
  <c r="CO1949" i="13"/>
  <c r="CO1948" i="13"/>
  <c r="CO1947" i="13"/>
  <c r="CO1946" i="13"/>
  <c r="CO1945" i="13"/>
  <c r="CO1944" i="13"/>
  <c r="CO1943" i="13"/>
  <c r="CO1942" i="13"/>
  <c r="CO1941" i="13"/>
  <c r="CO1940" i="13"/>
  <c r="CO1939" i="13"/>
  <c r="CO1938" i="13"/>
  <c r="CO1937" i="13"/>
  <c r="CO1936" i="13"/>
  <c r="CO1935" i="13"/>
  <c r="CO1934" i="13"/>
  <c r="CO1933" i="13"/>
  <c r="CO1932" i="13"/>
  <c r="CO1931" i="13"/>
  <c r="CO1930" i="13"/>
  <c r="CO1929" i="13"/>
  <c r="CO1928" i="13"/>
  <c r="CO1927" i="13"/>
  <c r="CO1926" i="13"/>
  <c r="CO1925" i="13"/>
  <c r="CO1924" i="13"/>
  <c r="CO1923" i="13"/>
  <c r="CO1922" i="13"/>
  <c r="CO1921" i="13"/>
  <c r="CO1920" i="13"/>
  <c r="CO1919" i="13"/>
  <c r="CO1918" i="13"/>
  <c r="CO1917" i="13"/>
  <c r="CO1916" i="13"/>
  <c r="CO1915" i="13"/>
  <c r="CO1914" i="13"/>
  <c r="CO1913" i="13"/>
  <c r="CO1912" i="13"/>
  <c r="CO1911" i="13"/>
  <c r="CO1910" i="13"/>
  <c r="CO1909" i="13"/>
  <c r="CO1908" i="13"/>
  <c r="CO1907" i="13"/>
  <c r="CO1906" i="13"/>
  <c r="CO1905" i="13"/>
  <c r="CO1904" i="13"/>
  <c r="CO1903" i="13"/>
  <c r="CO1902" i="13"/>
  <c r="CO1901" i="13"/>
  <c r="CO1900" i="13"/>
  <c r="CO1899" i="13"/>
  <c r="CO1898" i="13"/>
  <c r="CO1897" i="13"/>
  <c r="CO1896" i="13"/>
  <c r="CO1895" i="13"/>
  <c r="CO1894" i="13"/>
  <c r="CO1893" i="13"/>
  <c r="CO1892" i="13"/>
  <c r="CO1891" i="13"/>
  <c r="CO1890" i="13"/>
  <c r="CO1889" i="13"/>
  <c r="CO1888" i="13"/>
  <c r="CO1887" i="13"/>
  <c r="CO1886" i="13"/>
  <c r="CO1885" i="13"/>
  <c r="CO1884" i="13"/>
  <c r="CO1883" i="13"/>
  <c r="CO1882" i="13"/>
  <c r="CO1881" i="13"/>
  <c r="CO1880" i="13"/>
  <c r="CO1879" i="13"/>
  <c r="CO1878" i="13"/>
  <c r="CO1877" i="13"/>
  <c r="CO1876" i="13"/>
  <c r="CO1875" i="13"/>
  <c r="CO1874" i="13"/>
  <c r="CO1873" i="13"/>
  <c r="CO1872" i="13"/>
  <c r="CO1871" i="13"/>
  <c r="CO1870" i="13"/>
  <c r="CO1869" i="13"/>
  <c r="CO1868" i="13"/>
  <c r="CO1867" i="13"/>
  <c r="CO1866" i="13"/>
  <c r="CO1865" i="13"/>
  <c r="CO1864" i="13"/>
  <c r="CO1863" i="13"/>
  <c r="CO1862" i="13"/>
  <c r="CO1861" i="13"/>
  <c r="CO1860" i="13"/>
  <c r="CO1859" i="13"/>
  <c r="CO1858" i="13"/>
  <c r="CO1857" i="13"/>
  <c r="CO1856" i="13"/>
  <c r="CO1855" i="13"/>
  <c r="CO1854" i="13"/>
  <c r="CO1853" i="13"/>
  <c r="CO1852" i="13"/>
  <c r="CO1851" i="13"/>
  <c r="CO1850" i="13"/>
  <c r="CO1849" i="13"/>
  <c r="CO1848" i="13"/>
  <c r="CO1847" i="13"/>
  <c r="CO1846" i="13"/>
  <c r="CO1845" i="13"/>
  <c r="CO1844" i="13"/>
  <c r="CO1843" i="13"/>
  <c r="CO1842" i="13"/>
  <c r="CO1841" i="13"/>
  <c r="CO1840" i="13"/>
  <c r="CO1839" i="13"/>
  <c r="CO1838" i="13"/>
  <c r="CO1837" i="13"/>
  <c r="CO1836" i="13"/>
  <c r="CO1835" i="13"/>
  <c r="CO1834" i="13"/>
  <c r="CO1833" i="13"/>
  <c r="CO1832" i="13"/>
  <c r="CO1831" i="13"/>
  <c r="CO1830" i="13"/>
  <c r="CO1829" i="13"/>
  <c r="CO1828" i="13"/>
  <c r="CO1827" i="13"/>
  <c r="CO1826" i="13"/>
  <c r="CO1825" i="13"/>
  <c r="CO1824" i="13"/>
  <c r="CO1823" i="13"/>
  <c r="CO1822" i="13"/>
  <c r="CO1821" i="13"/>
  <c r="CO1820" i="13"/>
  <c r="CO1819" i="13"/>
  <c r="CO1818" i="13"/>
  <c r="CO1817" i="13"/>
  <c r="CO1816" i="13"/>
  <c r="CO1815" i="13"/>
  <c r="CO1814" i="13"/>
  <c r="CO1813" i="13"/>
  <c r="CO1812" i="13"/>
  <c r="CO1811" i="13"/>
  <c r="CO1810" i="13"/>
  <c r="CO1809" i="13"/>
  <c r="CO1808" i="13"/>
  <c r="CO1807" i="13"/>
  <c r="CO1806" i="13"/>
  <c r="CO1805" i="13"/>
  <c r="CO1804" i="13"/>
  <c r="CO1803" i="13"/>
  <c r="CO1802" i="13"/>
  <c r="CO1801" i="13"/>
  <c r="CO1800" i="13"/>
  <c r="CO1799" i="13"/>
  <c r="CO1798" i="13"/>
  <c r="CO1797" i="13"/>
  <c r="CO1796" i="13"/>
  <c r="CO1795" i="13"/>
  <c r="CO1794" i="13"/>
  <c r="CO1793" i="13"/>
  <c r="CO1792" i="13"/>
  <c r="CO1791" i="13"/>
  <c r="CO1790" i="13"/>
  <c r="CO1789" i="13"/>
  <c r="CO1788" i="13"/>
  <c r="CO1787" i="13"/>
  <c r="CO1786" i="13"/>
  <c r="CO1785" i="13"/>
  <c r="CO1784" i="13"/>
  <c r="CO1783" i="13"/>
  <c r="CO1782" i="13"/>
  <c r="CO1781" i="13"/>
  <c r="CO1780" i="13"/>
  <c r="CO1779" i="13"/>
  <c r="CO1778" i="13"/>
  <c r="CO1777" i="13"/>
  <c r="CO1776" i="13"/>
  <c r="CO1775" i="13"/>
  <c r="CO1774" i="13"/>
  <c r="CO1773" i="13"/>
  <c r="CO1772" i="13"/>
  <c r="CO1771" i="13"/>
  <c r="CO1770" i="13"/>
  <c r="CO1769" i="13"/>
  <c r="CO1768" i="13"/>
  <c r="CO1767" i="13"/>
  <c r="CO1766" i="13"/>
  <c r="CO1765" i="13"/>
  <c r="CO1764" i="13"/>
  <c r="CO1763" i="13"/>
  <c r="CO1762" i="13"/>
  <c r="CO1761" i="13"/>
  <c r="CO1760" i="13"/>
  <c r="CO1759" i="13"/>
  <c r="CO1758" i="13"/>
  <c r="CO1757" i="13"/>
  <c r="CO1756" i="13"/>
  <c r="CO1755" i="13"/>
  <c r="CO1754" i="13"/>
  <c r="CO1753" i="13"/>
  <c r="CO1752" i="13"/>
  <c r="CO1751" i="13"/>
  <c r="CO1750" i="13"/>
  <c r="CO1749" i="13"/>
  <c r="CO1748" i="13"/>
  <c r="CO1747" i="13"/>
  <c r="CO1746" i="13"/>
  <c r="CO1745" i="13"/>
  <c r="CO1744" i="13"/>
  <c r="CO1743" i="13"/>
  <c r="CO1742" i="13"/>
  <c r="CO1741" i="13"/>
  <c r="CO1740" i="13"/>
  <c r="CO1739" i="13"/>
  <c r="CO1738" i="13"/>
  <c r="CO1737" i="13"/>
  <c r="CO1736" i="13"/>
  <c r="CO1735" i="13"/>
  <c r="CO1734" i="13"/>
  <c r="CO1733" i="13"/>
  <c r="CO1732" i="13"/>
  <c r="CO1731" i="13"/>
  <c r="CO1730" i="13"/>
  <c r="CO1729" i="13"/>
  <c r="CO1728" i="13"/>
  <c r="CO1727" i="13"/>
  <c r="CO1726" i="13"/>
  <c r="CO1725" i="13"/>
  <c r="CO1724" i="13"/>
  <c r="CO1723" i="13"/>
  <c r="CO1722" i="13"/>
  <c r="CO1721" i="13"/>
  <c r="CO1720" i="13"/>
  <c r="CO1719" i="13"/>
  <c r="CO1718" i="13"/>
  <c r="AZ1895" i="13"/>
  <c r="G1895" i="13"/>
  <c r="AZ1886" i="13"/>
  <c r="G1886" i="13"/>
  <c r="G1883" i="13"/>
  <c r="G1882" i="13"/>
  <c r="G1875" i="13"/>
  <c r="AZ1871" i="13"/>
  <c r="G1871" i="13"/>
  <c r="AZ1861" i="13"/>
  <c r="G1861" i="13"/>
  <c r="G1859" i="13"/>
  <c r="AZ1858" i="13"/>
  <c r="G1858" i="13"/>
  <c r="AZ1844" i="13"/>
  <c r="G1844" i="13"/>
  <c r="G1842" i="13"/>
  <c r="AZ1741" i="13"/>
  <c r="G1741" i="13"/>
  <c r="G1766" i="13"/>
  <c r="AZ1720" i="13"/>
  <c r="G1720" i="13"/>
  <c r="AZ1948" i="13"/>
  <c r="G1948" i="13"/>
  <c r="AZ1945" i="13"/>
  <c r="G1945" i="13"/>
  <c r="AZ1938" i="13"/>
  <c r="G1938" i="13"/>
  <c r="G1939" i="13"/>
  <c r="G1921" i="13"/>
  <c r="G1920" i="13"/>
  <c r="G1919" i="13"/>
  <c r="G1917" i="13"/>
  <c r="AZ1840" i="13"/>
  <c r="G1840" i="13"/>
  <c r="G1812" i="13"/>
  <c r="G1809" i="13"/>
  <c r="AZ1807" i="13"/>
  <c r="G1807" i="13"/>
  <c r="G1805" i="13"/>
  <c r="AZ1804" i="13"/>
  <c r="G1804" i="13"/>
  <c r="G1802" i="13"/>
  <c r="G1801" i="13"/>
  <c r="G1800" i="13"/>
  <c r="AZ1786" i="13"/>
  <c r="G1786" i="13"/>
  <c r="G1778" i="13"/>
  <c r="G1777" i="13"/>
  <c r="G1775" i="13"/>
  <c r="G1771" i="13"/>
  <c r="DB1718" i="13"/>
  <c r="DD1718" i="13"/>
  <c r="G1768" i="13"/>
  <c r="CN1950" i="13"/>
  <c r="CM1950" i="13"/>
  <c r="CL1950" i="13"/>
  <c r="AZ1950" i="13"/>
  <c r="G1950" i="13"/>
  <c r="CN1949" i="13"/>
  <c r="CM1949" i="13"/>
  <c r="CL1949" i="13"/>
  <c r="AZ1949" i="13"/>
  <c r="G1949" i="13"/>
  <c r="CN1947" i="13"/>
  <c r="CM1947" i="13"/>
  <c r="CL1947" i="13"/>
  <c r="AZ1947" i="13"/>
  <c r="G1947" i="13"/>
  <c r="CN1946" i="13"/>
  <c r="CM1946" i="13"/>
  <c r="CL1946" i="13"/>
  <c r="AZ1946" i="13"/>
  <c r="G1946" i="13"/>
  <c r="CN1944" i="13"/>
  <c r="CM1944" i="13"/>
  <c r="CL1944" i="13"/>
  <c r="AZ1944" i="13"/>
  <c r="G1944" i="13"/>
  <c r="CN1943" i="13"/>
  <c r="CM1943" i="13"/>
  <c r="CL1943" i="13"/>
  <c r="AZ1943" i="13"/>
  <c r="G1943" i="13"/>
  <c r="CN1942" i="13"/>
  <c r="CM1942" i="13"/>
  <c r="CL1942" i="13"/>
  <c r="AZ1942" i="13"/>
  <c r="G1942" i="13"/>
  <c r="CN1941" i="13"/>
  <c r="CM1941" i="13"/>
  <c r="CL1941" i="13"/>
  <c r="AZ1941" i="13"/>
  <c r="G1941" i="13"/>
  <c r="CN1940" i="13"/>
  <c r="CM1940" i="13"/>
  <c r="CL1940" i="13"/>
  <c r="AZ1940" i="13"/>
  <c r="G1940" i="13"/>
  <c r="CN1937" i="13"/>
  <c r="CM1937" i="13"/>
  <c r="CL1937" i="13"/>
  <c r="AZ1937" i="13"/>
  <c r="G1937" i="13"/>
  <c r="CN1936" i="13"/>
  <c r="CM1936" i="13"/>
  <c r="CL1936" i="13"/>
  <c r="AZ1936" i="13"/>
  <c r="G1936" i="13"/>
  <c r="CN1935" i="13"/>
  <c r="CM1935" i="13"/>
  <c r="CL1935" i="13"/>
  <c r="AZ1935" i="13"/>
  <c r="G1935" i="13"/>
  <c r="CN1934" i="13"/>
  <c r="CM1934" i="13"/>
  <c r="CL1934" i="13"/>
  <c r="AZ1934" i="13"/>
  <c r="G1934" i="13"/>
  <c r="CN1933" i="13"/>
  <c r="CM1933" i="13"/>
  <c r="CL1933" i="13"/>
  <c r="AZ1933" i="13"/>
  <c r="G1933" i="13"/>
  <c r="CN1932" i="13"/>
  <c r="CM1932" i="13"/>
  <c r="CL1932" i="13"/>
  <c r="AZ1932" i="13"/>
  <c r="G1932" i="13"/>
  <c r="CN1931" i="13"/>
  <c r="CM1931" i="13"/>
  <c r="CL1931" i="13"/>
  <c r="AZ1931" i="13"/>
  <c r="G1931" i="13"/>
  <c r="CN1930" i="13"/>
  <c r="CM1930" i="13"/>
  <c r="CL1930" i="13"/>
  <c r="AZ1930" i="13"/>
  <c r="G1930" i="13"/>
  <c r="CN1929" i="13"/>
  <c r="CM1929" i="13"/>
  <c r="CL1929" i="13"/>
  <c r="AZ1929" i="13"/>
  <c r="G1929" i="13"/>
  <c r="CN1928" i="13"/>
  <c r="CM1928" i="13"/>
  <c r="CL1928" i="13"/>
  <c r="AZ1928" i="13"/>
  <c r="G1928" i="13"/>
  <c r="CN1927" i="13"/>
  <c r="CM1927" i="13"/>
  <c r="CL1927" i="13"/>
  <c r="AZ1927" i="13"/>
  <c r="G1927" i="13"/>
  <c r="CN1926" i="13"/>
  <c r="CM1926" i="13"/>
  <c r="CL1926" i="13"/>
  <c r="AZ1926" i="13"/>
  <c r="G1926" i="13"/>
  <c r="CN1925" i="13"/>
  <c r="CM1925" i="13"/>
  <c r="CL1925" i="13"/>
  <c r="AZ1925" i="13"/>
  <c r="G1925" i="13"/>
  <c r="CN1924" i="13"/>
  <c r="CM1924" i="13"/>
  <c r="CL1924" i="13"/>
  <c r="AZ1924" i="13"/>
  <c r="G1924" i="13"/>
  <c r="CN1923" i="13"/>
  <c r="CM1923" i="13"/>
  <c r="CL1923" i="13"/>
  <c r="AZ1923" i="13"/>
  <c r="G1923" i="13"/>
  <c r="CN1922" i="13"/>
  <c r="CM1922" i="13"/>
  <c r="CL1922" i="13"/>
  <c r="AZ1922" i="13"/>
  <c r="G1922" i="13"/>
  <c r="CN1918" i="13"/>
  <c r="CM1918" i="13"/>
  <c r="CL1918" i="13"/>
  <c r="AZ1918" i="13"/>
  <c r="G1918" i="13"/>
  <c r="CN1916" i="13"/>
  <c r="CM1916" i="13"/>
  <c r="CL1916" i="13"/>
  <c r="AZ1916" i="13"/>
  <c r="G1916" i="13"/>
  <c r="CN1915" i="13"/>
  <c r="CM1915" i="13"/>
  <c r="CL1915" i="13"/>
  <c r="AZ1915" i="13"/>
  <c r="G1915" i="13"/>
  <c r="CN1914" i="13"/>
  <c r="CM1914" i="13"/>
  <c r="CL1914" i="13"/>
  <c r="AZ1914" i="13"/>
  <c r="G1914" i="13"/>
  <c r="CN1913" i="13"/>
  <c r="CM1913" i="13"/>
  <c r="CL1913" i="13"/>
  <c r="AZ1913" i="13"/>
  <c r="G1913" i="13"/>
  <c r="CN1912" i="13"/>
  <c r="CM1912" i="13"/>
  <c r="CL1912" i="13"/>
  <c r="AZ1912" i="13"/>
  <c r="G1912" i="13"/>
  <c r="CN1911" i="13"/>
  <c r="CM1911" i="13"/>
  <c r="CL1911" i="13"/>
  <c r="AZ1911" i="13"/>
  <c r="G1911" i="13"/>
  <c r="CN1910" i="13"/>
  <c r="CM1910" i="13"/>
  <c r="CL1910" i="13"/>
  <c r="AZ1910" i="13"/>
  <c r="G1910" i="13"/>
  <c r="CN1909" i="13"/>
  <c r="CM1909" i="13"/>
  <c r="CL1909" i="13"/>
  <c r="AZ1909" i="13"/>
  <c r="G1909" i="13"/>
  <c r="CN1908" i="13"/>
  <c r="CM1908" i="13"/>
  <c r="CL1908" i="13"/>
  <c r="AZ1908" i="13"/>
  <c r="G1908" i="13"/>
  <c r="CN1907" i="13"/>
  <c r="CM1907" i="13"/>
  <c r="CL1907" i="13"/>
  <c r="AZ1907" i="13"/>
  <c r="G1907" i="13"/>
  <c r="CN1906" i="13"/>
  <c r="CM1906" i="13"/>
  <c r="CL1906" i="13"/>
  <c r="AZ1906" i="13"/>
  <c r="G1906" i="13"/>
  <c r="CN1905" i="13"/>
  <c r="CM1905" i="13"/>
  <c r="CL1905" i="13"/>
  <c r="AZ1905" i="13"/>
  <c r="G1905" i="13"/>
  <c r="CN1904" i="13"/>
  <c r="CM1904" i="13"/>
  <c r="CL1904" i="13"/>
  <c r="AZ1904" i="13"/>
  <c r="G1904" i="13"/>
  <c r="CN1903" i="13"/>
  <c r="CM1903" i="13"/>
  <c r="CL1903" i="13"/>
  <c r="AZ1903" i="13"/>
  <c r="G1903" i="13"/>
  <c r="CN1902" i="13"/>
  <c r="CM1902" i="13"/>
  <c r="CL1902" i="13"/>
  <c r="AZ1902" i="13"/>
  <c r="G1902" i="13"/>
  <c r="CN1901" i="13"/>
  <c r="CM1901" i="13"/>
  <c r="CL1901" i="13"/>
  <c r="AZ1901" i="13"/>
  <c r="G1901" i="13"/>
  <c r="CN1900" i="13"/>
  <c r="CM1900" i="13"/>
  <c r="CL1900" i="13"/>
  <c r="AZ1900" i="13"/>
  <c r="G1900" i="13"/>
  <c r="CN1899" i="13"/>
  <c r="CM1899" i="13"/>
  <c r="CL1899" i="13"/>
  <c r="AZ1899" i="13"/>
  <c r="G1899" i="13"/>
  <c r="CN1898" i="13"/>
  <c r="CM1898" i="13"/>
  <c r="CL1898" i="13"/>
  <c r="AZ1898" i="13"/>
  <c r="G1898" i="13"/>
  <c r="CN1897" i="13"/>
  <c r="CM1897" i="13"/>
  <c r="CL1897" i="13"/>
  <c r="AZ1897" i="13"/>
  <c r="G1897" i="13"/>
  <c r="CN1896" i="13"/>
  <c r="CM1896" i="13"/>
  <c r="CL1896" i="13"/>
  <c r="AZ1896" i="13"/>
  <c r="G1896" i="13"/>
  <c r="CN1894" i="13"/>
  <c r="CM1894" i="13"/>
  <c r="CL1894" i="13"/>
  <c r="AZ1894" i="13"/>
  <c r="G1894" i="13"/>
  <c r="CN1893" i="13"/>
  <c r="CM1893" i="13"/>
  <c r="CL1893" i="13"/>
  <c r="AZ1893" i="13"/>
  <c r="G1893" i="13"/>
  <c r="CN1892" i="13"/>
  <c r="CM1892" i="13"/>
  <c r="CL1892" i="13"/>
  <c r="AZ1892" i="13"/>
  <c r="G1892" i="13"/>
  <c r="CN1891" i="13"/>
  <c r="CM1891" i="13"/>
  <c r="CL1891" i="13"/>
  <c r="AZ1891" i="13"/>
  <c r="G1891" i="13"/>
  <c r="CN1890" i="13"/>
  <c r="CM1890" i="13"/>
  <c r="CL1890" i="13"/>
  <c r="AZ1890" i="13"/>
  <c r="G1890" i="13"/>
  <c r="CN1889" i="13"/>
  <c r="CM1889" i="13"/>
  <c r="CL1889" i="13"/>
  <c r="AZ1889" i="13"/>
  <c r="G1889" i="13"/>
  <c r="CN1888" i="13"/>
  <c r="CM1888" i="13"/>
  <c r="CL1888" i="13"/>
  <c r="AZ1888" i="13"/>
  <c r="G1888" i="13"/>
  <c r="CN1887" i="13"/>
  <c r="CM1887" i="13"/>
  <c r="CL1887" i="13"/>
  <c r="AZ1887" i="13"/>
  <c r="G1887" i="13"/>
  <c r="CN1885" i="13"/>
  <c r="CM1885" i="13"/>
  <c r="CL1885" i="13"/>
  <c r="AZ1885" i="13"/>
  <c r="G1885" i="13"/>
  <c r="CN1884" i="13"/>
  <c r="CM1884" i="13"/>
  <c r="CL1884" i="13"/>
  <c r="AZ1884" i="13"/>
  <c r="G1884" i="13"/>
  <c r="CN1881" i="13"/>
  <c r="CM1881" i="13"/>
  <c r="CL1881" i="13"/>
  <c r="AZ1881" i="13"/>
  <c r="G1881" i="13"/>
  <c r="CN1880" i="13"/>
  <c r="CM1880" i="13"/>
  <c r="CL1880" i="13"/>
  <c r="AZ1880" i="13"/>
  <c r="G1880" i="13"/>
  <c r="CN1879" i="13"/>
  <c r="CM1879" i="13"/>
  <c r="CL1879" i="13"/>
  <c r="AZ1879" i="13"/>
  <c r="G1879" i="13"/>
  <c r="CN1878" i="13"/>
  <c r="CM1878" i="13"/>
  <c r="CL1878" i="13"/>
  <c r="AZ1878" i="13"/>
  <c r="G1878" i="13"/>
  <c r="CN1877" i="13"/>
  <c r="CM1877" i="13"/>
  <c r="CL1877" i="13"/>
  <c r="AZ1877" i="13"/>
  <c r="G1877" i="13"/>
  <c r="CN1876" i="13"/>
  <c r="CM1876" i="13"/>
  <c r="CL1876" i="13"/>
  <c r="AZ1876" i="13"/>
  <c r="G1876" i="13"/>
  <c r="CN1874" i="13"/>
  <c r="CM1874" i="13"/>
  <c r="CL1874" i="13"/>
  <c r="AZ1874" i="13"/>
  <c r="G1874" i="13"/>
  <c r="CN1873" i="13"/>
  <c r="CM1873" i="13"/>
  <c r="CL1873" i="13"/>
  <c r="AZ1873" i="13"/>
  <c r="G1873" i="13"/>
  <c r="CN1872" i="13"/>
  <c r="CM1872" i="13"/>
  <c r="CL1872" i="13"/>
  <c r="AZ1872" i="13"/>
  <c r="G1872" i="13"/>
  <c r="CN1870" i="13"/>
  <c r="CM1870" i="13"/>
  <c r="CL1870" i="13"/>
  <c r="AZ1870" i="13"/>
  <c r="G1870" i="13"/>
  <c r="CN1869" i="13"/>
  <c r="CM1869" i="13"/>
  <c r="CL1869" i="13"/>
  <c r="AZ1869" i="13"/>
  <c r="G1869" i="13"/>
  <c r="CN1868" i="13"/>
  <c r="CM1868" i="13"/>
  <c r="CL1868" i="13"/>
  <c r="AZ1868" i="13"/>
  <c r="G1868" i="13"/>
  <c r="CN1867" i="13"/>
  <c r="CM1867" i="13"/>
  <c r="CL1867" i="13"/>
  <c r="AZ1867" i="13"/>
  <c r="G1867" i="13"/>
  <c r="CN1866" i="13"/>
  <c r="CM1866" i="13"/>
  <c r="CL1866" i="13"/>
  <c r="AZ1866" i="13"/>
  <c r="G1866" i="13"/>
  <c r="CN1865" i="13"/>
  <c r="CM1865" i="13"/>
  <c r="CL1865" i="13"/>
  <c r="AZ1865" i="13"/>
  <c r="G1865" i="13"/>
  <c r="CN1864" i="13"/>
  <c r="CM1864" i="13"/>
  <c r="CL1864" i="13"/>
  <c r="AZ1864" i="13"/>
  <c r="G1864" i="13"/>
  <c r="CN1863" i="13"/>
  <c r="CM1863" i="13"/>
  <c r="CL1863" i="13"/>
  <c r="AZ1863" i="13"/>
  <c r="G1863" i="13"/>
  <c r="CN1862" i="13"/>
  <c r="CM1862" i="13"/>
  <c r="CL1862" i="13"/>
  <c r="AZ1862" i="13"/>
  <c r="G1862" i="13"/>
  <c r="CN1860" i="13"/>
  <c r="CM1860" i="13"/>
  <c r="CL1860" i="13"/>
  <c r="AZ1860" i="13"/>
  <c r="G1860" i="13"/>
  <c r="CN1857" i="13"/>
  <c r="CM1857" i="13"/>
  <c r="CL1857" i="13"/>
  <c r="AZ1857" i="13"/>
  <c r="G1857" i="13"/>
  <c r="CN1856" i="13"/>
  <c r="CM1856" i="13"/>
  <c r="CL1856" i="13"/>
  <c r="AZ1856" i="13"/>
  <c r="G1856" i="13"/>
  <c r="CN1855" i="13"/>
  <c r="CM1855" i="13"/>
  <c r="CL1855" i="13"/>
  <c r="AZ1855" i="13"/>
  <c r="G1855" i="13"/>
  <c r="CN1854" i="13"/>
  <c r="CM1854" i="13"/>
  <c r="CL1854" i="13"/>
  <c r="AZ1854" i="13"/>
  <c r="G1854" i="13"/>
  <c r="CN1853" i="13"/>
  <c r="CM1853" i="13"/>
  <c r="CL1853" i="13"/>
  <c r="AZ1853" i="13"/>
  <c r="G1853" i="13"/>
  <c r="CN1852" i="13"/>
  <c r="CM1852" i="13"/>
  <c r="CL1852" i="13"/>
  <c r="AZ1852" i="13"/>
  <c r="G1852" i="13"/>
  <c r="CN1851" i="13"/>
  <c r="CM1851" i="13"/>
  <c r="CL1851" i="13"/>
  <c r="AZ1851" i="13"/>
  <c r="G1851" i="13"/>
  <c r="CN1850" i="13"/>
  <c r="CM1850" i="13"/>
  <c r="CL1850" i="13"/>
  <c r="AZ1850" i="13"/>
  <c r="G1850" i="13"/>
  <c r="CN1849" i="13"/>
  <c r="CM1849" i="13"/>
  <c r="CL1849" i="13"/>
  <c r="AZ1849" i="13"/>
  <c r="G1849" i="13"/>
  <c r="CN1848" i="13"/>
  <c r="CM1848" i="13"/>
  <c r="CL1848" i="13"/>
  <c r="AZ1848" i="13"/>
  <c r="G1848" i="13"/>
  <c r="CN1847" i="13"/>
  <c r="CM1847" i="13"/>
  <c r="CL1847" i="13"/>
  <c r="AZ1847" i="13"/>
  <c r="G1847" i="13"/>
  <c r="CN1846" i="13"/>
  <c r="CM1846" i="13"/>
  <c r="CL1846" i="13"/>
  <c r="AZ1846" i="13"/>
  <c r="G1846" i="13"/>
  <c r="CN1845" i="13"/>
  <c r="CM1845" i="13"/>
  <c r="CL1845" i="13"/>
  <c r="AZ1845" i="13"/>
  <c r="G1845" i="13"/>
  <c r="CN1843" i="13"/>
  <c r="CM1843" i="13"/>
  <c r="CL1843" i="13"/>
  <c r="AZ1843" i="13"/>
  <c r="G1843" i="13"/>
  <c r="CN1841" i="13"/>
  <c r="CM1841" i="13"/>
  <c r="CL1841" i="13"/>
  <c r="AZ1841" i="13"/>
  <c r="G1841" i="13"/>
  <c r="CN1839" i="13"/>
  <c r="CM1839" i="13"/>
  <c r="CL1839" i="13"/>
  <c r="AZ1839" i="13"/>
  <c r="G1839" i="13"/>
  <c r="CN1838" i="13"/>
  <c r="CM1838" i="13"/>
  <c r="CL1838" i="13"/>
  <c r="AZ1838" i="13"/>
  <c r="G1838" i="13"/>
  <c r="CN1837" i="13"/>
  <c r="CM1837" i="13"/>
  <c r="CL1837" i="13"/>
  <c r="AZ1837" i="13"/>
  <c r="G1837" i="13"/>
  <c r="CN1836" i="13"/>
  <c r="CM1836" i="13"/>
  <c r="CL1836" i="13"/>
  <c r="AZ1836" i="13"/>
  <c r="G1836" i="13"/>
  <c r="CN1835" i="13"/>
  <c r="CM1835" i="13"/>
  <c r="CL1835" i="13"/>
  <c r="AZ1835" i="13"/>
  <c r="G1835" i="13"/>
  <c r="CN1834" i="13"/>
  <c r="CM1834" i="13"/>
  <c r="CL1834" i="13"/>
  <c r="AZ1834" i="13"/>
  <c r="G1834" i="13"/>
  <c r="CN1833" i="13"/>
  <c r="CM1833" i="13"/>
  <c r="CL1833" i="13"/>
  <c r="AZ1833" i="13"/>
  <c r="G1833" i="13"/>
  <c r="CN1832" i="13"/>
  <c r="CM1832" i="13"/>
  <c r="CL1832" i="13"/>
  <c r="AZ1832" i="13"/>
  <c r="G1832" i="13"/>
  <c r="CN1831" i="13"/>
  <c r="CM1831" i="13"/>
  <c r="CL1831" i="13"/>
  <c r="AZ1831" i="13"/>
  <c r="G1831" i="13"/>
  <c r="CN1830" i="13"/>
  <c r="CM1830" i="13"/>
  <c r="CL1830" i="13"/>
  <c r="AZ1830" i="13"/>
  <c r="G1830" i="13"/>
  <c r="CN1829" i="13"/>
  <c r="CM1829" i="13"/>
  <c r="CL1829" i="13"/>
  <c r="AZ1829" i="13"/>
  <c r="G1829" i="13"/>
  <c r="CN1828" i="13"/>
  <c r="CM1828" i="13"/>
  <c r="CL1828" i="13"/>
  <c r="AZ1828" i="13"/>
  <c r="G1828" i="13"/>
  <c r="CN1827" i="13"/>
  <c r="CM1827" i="13"/>
  <c r="CL1827" i="13"/>
  <c r="AZ1827" i="13"/>
  <c r="G1827" i="13"/>
  <c r="CN1826" i="13"/>
  <c r="CM1826" i="13"/>
  <c r="CL1826" i="13"/>
  <c r="AZ1826" i="13"/>
  <c r="G1826" i="13"/>
  <c r="CN1825" i="13"/>
  <c r="CM1825" i="13"/>
  <c r="CL1825" i="13"/>
  <c r="AZ1825" i="13"/>
  <c r="G1825" i="13"/>
  <c r="CN1824" i="13"/>
  <c r="CM1824" i="13"/>
  <c r="CL1824" i="13"/>
  <c r="AZ1824" i="13"/>
  <c r="G1824" i="13"/>
  <c r="CN1823" i="13"/>
  <c r="CM1823" i="13"/>
  <c r="CL1823" i="13"/>
  <c r="AZ1823" i="13"/>
  <c r="G1823" i="13"/>
  <c r="CN1822" i="13"/>
  <c r="CM1822" i="13"/>
  <c r="CL1822" i="13"/>
  <c r="AZ1822" i="13"/>
  <c r="G1822" i="13"/>
  <c r="CN1821" i="13"/>
  <c r="CM1821" i="13"/>
  <c r="CL1821" i="13"/>
  <c r="AZ1821" i="13"/>
  <c r="G1821" i="13"/>
  <c r="CN1820" i="13"/>
  <c r="CM1820" i="13"/>
  <c r="CL1820" i="13"/>
  <c r="AZ1820" i="13"/>
  <c r="G1820" i="13"/>
  <c r="CN1819" i="13"/>
  <c r="CM1819" i="13"/>
  <c r="CL1819" i="13"/>
  <c r="AZ1819" i="13"/>
  <c r="G1819" i="13"/>
  <c r="CN1818" i="13"/>
  <c r="CM1818" i="13"/>
  <c r="CL1818" i="13"/>
  <c r="AZ1818" i="13"/>
  <c r="G1818" i="13"/>
  <c r="CN1817" i="13"/>
  <c r="CM1817" i="13"/>
  <c r="CL1817" i="13"/>
  <c r="AZ1817" i="13"/>
  <c r="G1817" i="13"/>
  <c r="CN1816" i="13"/>
  <c r="CM1816" i="13"/>
  <c r="CL1816" i="13"/>
  <c r="AZ1816" i="13"/>
  <c r="G1816" i="13"/>
  <c r="CN1815" i="13"/>
  <c r="CM1815" i="13"/>
  <c r="CL1815" i="13"/>
  <c r="AZ1815" i="13"/>
  <c r="G1815" i="13"/>
  <c r="CN1814" i="13"/>
  <c r="CM1814" i="13"/>
  <c r="CL1814" i="13"/>
  <c r="AZ1814" i="13"/>
  <c r="G1814" i="13"/>
  <c r="CN1813" i="13"/>
  <c r="CM1813" i="13"/>
  <c r="CL1813" i="13"/>
  <c r="AZ1813" i="13"/>
  <c r="G1813" i="13"/>
  <c r="CN1811" i="13"/>
  <c r="CM1811" i="13"/>
  <c r="CL1811" i="13"/>
  <c r="AZ1811" i="13"/>
  <c r="G1811" i="13"/>
  <c r="CN1810" i="13"/>
  <c r="CM1810" i="13"/>
  <c r="CL1810" i="13"/>
  <c r="AZ1810" i="13"/>
  <c r="G1810" i="13"/>
  <c r="CN1808" i="13"/>
  <c r="CM1808" i="13"/>
  <c r="CL1808" i="13"/>
  <c r="AZ1808" i="13"/>
  <c r="G1808" i="13"/>
  <c r="CN1806" i="13"/>
  <c r="CM1806" i="13"/>
  <c r="CL1806" i="13"/>
  <c r="AZ1806" i="13"/>
  <c r="G1806" i="13"/>
  <c r="CN1803" i="13"/>
  <c r="CM1803" i="13"/>
  <c r="CL1803" i="13"/>
  <c r="AZ1803" i="13"/>
  <c r="G1803" i="13"/>
  <c r="CN1799" i="13"/>
  <c r="CM1799" i="13"/>
  <c r="CL1799" i="13"/>
  <c r="AZ1799" i="13"/>
  <c r="G1799" i="13"/>
  <c r="CN1798" i="13"/>
  <c r="CM1798" i="13"/>
  <c r="CL1798" i="13"/>
  <c r="AZ1798" i="13"/>
  <c r="G1798" i="13"/>
  <c r="CN1797" i="13"/>
  <c r="CM1797" i="13"/>
  <c r="CL1797" i="13"/>
  <c r="AZ1797" i="13"/>
  <c r="G1797" i="13"/>
  <c r="CN1796" i="13"/>
  <c r="CM1796" i="13"/>
  <c r="CL1796" i="13"/>
  <c r="AZ1796" i="13"/>
  <c r="G1796" i="13"/>
  <c r="CN1795" i="13"/>
  <c r="CM1795" i="13"/>
  <c r="CL1795" i="13"/>
  <c r="AZ1795" i="13"/>
  <c r="G1795" i="13"/>
  <c r="CN1794" i="13"/>
  <c r="CM1794" i="13"/>
  <c r="CL1794" i="13"/>
  <c r="AZ1794" i="13"/>
  <c r="G1794" i="13"/>
  <c r="CN1793" i="13"/>
  <c r="CM1793" i="13"/>
  <c r="CL1793" i="13"/>
  <c r="AZ1793" i="13"/>
  <c r="G1793" i="13"/>
  <c r="CN1792" i="13"/>
  <c r="CM1792" i="13"/>
  <c r="CL1792" i="13"/>
  <c r="AZ1792" i="13"/>
  <c r="G1792" i="13"/>
  <c r="CN1791" i="13"/>
  <c r="CM1791" i="13"/>
  <c r="CL1791" i="13"/>
  <c r="AZ1791" i="13"/>
  <c r="G1791" i="13"/>
  <c r="CN1790" i="13"/>
  <c r="CM1790" i="13"/>
  <c r="CL1790" i="13"/>
  <c r="AZ1790" i="13"/>
  <c r="G1790" i="13"/>
  <c r="CN1789" i="13"/>
  <c r="CM1789" i="13"/>
  <c r="CL1789" i="13"/>
  <c r="AZ1789" i="13"/>
  <c r="G1789" i="13"/>
  <c r="CN1788" i="13"/>
  <c r="CM1788" i="13"/>
  <c r="CL1788" i="13"/>
  <c r="AZ1788" i="13"/>
  <c r="G1788" i="13"/>
  <c r="CN1787" i="13"/>
  <c r="CM1787" i="13"/>
  <c r="CL1787" i="13"/>
  <c r="AZ1787" i="13"/>
  <c r="G1787" i="13"/>
  <c r="CN1785" i="13"/>
  <c r="CM1785" i="13"/>
  <c r="CL1785" i="13"/>
  <c r="AZ1785" i="13"/>
  <c r="G1785" i="13"/>
  <c r="CN1784" i="13"/>
  <c r="CM1784" i="13"/>
  <c r="CL1784" i="13"/>
  <c r="AZ1784" i="13"/>
  <c r="G1784" i="13"/>
  <c r="CN1783" i="13"/>
  <c r="CM1783" i="13"/>
  <c r="CL1783" i="13"/>
  <c r="AZ1783" i="13"/>
  <c r="G1783" i="13"/>
  <c r="CN1782" i="13"/>
  <c r="CM1782" i="13"/>
  <c r="CL1782" i="13"/>
  <c r="AZ1782" i="13"/>
  <c r="G1782" i="13"/>
  <c r="CN1781" i="13"/>
  <c r="CM1781" i="13"/>
  <c r="CL1781" i="13"/>
  <c r="AZ1781" i="13"/>
  <c r="G1781" i="13"/>
  <c r="CN1780" i="13"/>
  <c r="CL1780" i="13"/>
  <c r="BG1780" i="13"/>
  <c r="CM1780" i="13"/>
  <c r="AZ1780" i="13"/>
  <c r="G1780" i="13"/>
  <c r="CN1779" i="13"/>
  <c r="CM1779" i="13"/>
  <c r="CL1779" i="13"/>
  <c r="AZ1779" i="13"/>
  <c r="G1779" i="13"/>
  <c r="CN1776" i="13"/>
  <c r="CM1776" i="13"/>
  <c r="CL1776" i="13"/>
  <c r="AZ1776" i="13"/>
  <c r="G1776" i="13"/>
  <c r="CN1774" i="13"/>
  <c r="CM1774" i="13"/>
  <c r="CL1774" i="13"/>
  <c r="AZ1774" i="13"/>
  <c r="G1774" i="13"/>
  <c r="CN1773" i="13"/>
  <c r="CM1773" i="13"/>
  <c r="CL1773" i="13"/>
  <c r="AZ1773" i="13"/>
  <c r="G1773" i="13"/>
  <c r="CN1772" i="13"/>
  <c r="CM1772" i="13"/>
  <c r="CL1772" i="13"/>
  <c r="AZ1772" i="13"/>
  <c r="G1772" i="13"/>
  <c r="CN1770" i="13"/>
  <c r="CM1770" i="13"/>
  <c r="CL1770" i="13"/>
  <c r="AZ1770" i="13"/>
  <c r="G1770" i="13"/>
  <c r="CN1769" i="13"/>
  <c r="CM1769" i="13"/>
  <c r="CL1769" i="13"/>
  <c r="AZ1769" i="13"/>
  <c r="G1769" i="13"/>
  <c r="CN1767" i="13"/>
  <c r="CM1767" i="13"/>
  <c r="CL1767" i="13"/>
  <c r="G1767" i="13"/>
  <c r="CN1765" i="13"/>
  <c r="CM1765" i="13"/>
  <c r="CL1765" i="13"/>
  <c r="AZ1765" i="13"/>
  <c r="G1765" i="13"/>
  <c r="CN1764" i="13"/>
  <c r="CM1764" i="13"/>
  <c r="CL1764" i="13"/>
  <c r="AZ1764" i="13"/>
  <c r="G1764" i="13"/>
  <c r="CN1763" i="13"/>
  <c r="CM1763" i="13"/>
  <c r="CL1763" i="13"/>
  <c r="AZ1763" i="13"/>
  <c r="G1763" i="13"/>
  <c r="CN1762" i="13"/>
  <c r="CM1762" i="13"/>
  <c r="CL1762" i="13"/>
  <c r="AZ1762" i="13"/>
  <c r="G1762" i="13"/>
  <c r="CN1761" i="13"/>
  <c r="CM1761" i="13"/>
  <c r="CL1761" i="13"/>
  <c r="AZ1761" i="13"/>
  <c r="G1761" i="13"/>
  <c r="CN1760" i="13"/>
  <c r="CM1760" i="13"/>
  <c r="CL1760" i="13"/>
  <c r="AZ1760" i="13"/>
  <c r="G1760" i="13"/>
  <c r="CN1759" i="13"/>
  <c r="CM1759" i="13"/>
  <c r="CL1759" i="13"/>
  <c r="AZ1759" i="13"/>
  <c r="G1759" i="13"/>
  <c r="CN1758" i="13"/>
  <c r="CM1758" i="13"/>
  <c r="CL1758" i="13"/>
  <c r="AZ1758" i="13"/>
  <c r="G1758" i="13"/>
  <c r="CN1757" i="13"/>
  <c r="CM1757" i="13"/>
  <c r="CL1757" i="13"/>
  <c r="AZ1757" i="13"/>
  <c r="G1757" i="13"/>
  <c r="CN1756" i="13"/>
  <c r="CM1756" i="13"/>
  <c r="CL1756" i="13"/>
  <c r="AZ1756" i="13"/>
  <c r="G1756" i="13"/>
  <c r="CN1755" i="13"/>
  <c r="CM1755" i="13"/>
  <c r="CL1755" i="13"/>
  <c r="AZ1755" i="13"/>
  <c r="G1755" i="13"/>
  <c r="CN1754" i="13"/>
  <c r="CM1754" i="13"/>
  <c r="CL1754" i="13"/>
  <c r="AZ1754" i="13"/>
  <c r="G1754" i="13"/>
  <c r="CN1753" i="13"/>
  <c r="CM1753" i="13"/>
  <c r="CL1753" i="13"/>
  <c r="AZ1753" i="13"/>
  <c r="G1753" i="13"/>
  <c r="CN1752" i="13"/>
  <c r="CM1752" i="13"/>
  <c r="CL1752" i="13"/>
  <c r="AZ1752" i="13"/>
  <c r="G1752" i="13"/>
  <c r="CN1751" i="13"/>
  <c r="CM1751" i="13"/>
  <c r="CL1751" i="13"/>
  <c r="AZ1751" i="13"/>
  <c r="G1751" i="13"/>
  <c r="CN1750" i="13"/>
  <c r="CM1750" i="13"/>
  <c r="CL1750" i="13"/>
  <c r="AZ1750" i="13"/>
  <c r="G1750" i="13"/>
  <c r="CN1749" i="13"/>
  <c r="CM1749" i="13"/>
  <c r="CL1749" i="13"/>
  <c r="AZ1749" i="13"/>
  <c r="G1749" i="13"/>
  <c r="CN1748" i="13"/>
  <c r="CM1748" i="13"/>
  <c r="CL1748" i="13"/>
  <c r="AZ1748" i="13"/>
  <c r="G1748" i="13"/>
  <c r="CN1747" i="13"/>
  <c r="CM1747" i="13"/>
  <c r="CL1747" i="13"/>
  <c r="AZ1747" i="13"/>
  <c r="G1747" i="13"/>
  <c r="CN1746" i="13"/>
  <c r="CM1746" i="13"/>
  <c r="CL1746" i="13"/>
  <c r="AZ1746" i="13"/>
  <c r="G1746" i="13"/>
  <c r="CN1745" i="13"/>
  <c r="CM1745" i="13"/>
  <c r="CL1745" i="13"/>
  <c r="AZ1745" i="13"/>
  <c r="G1745" i="13"/>
  <c r="CN1744" i="13"/>
  <c r="CM1744" i="13"/>
  <c r="CL1744" i="13"/>
  <c r="AZ1744" i="13"/>
  <c r="G1744" i="13"/>
  <c r="CN1743" i="13"/>
  <c r="CM1743" i="13"/>
  <c r="CL1743" i="13"/>
  <c r="AZ1743" i="13"/>
  <c r="G1743" i="13"/>
  <c r="CN1742" i="13"/>
  <c r="CM1742" i="13"/>
  <c r="CL1742" i="13"/>
  <c r="AZ1742" i="13"/>
  <c r="G1742" i="13"/>
  <c r="CN1740" i="13"/>
  <c r="CM1740" i="13"/>
  <c r="CL1740" i="13"/>
  <c r="AZ1740" i="13"/>
  <c r="G1740" i="13"/>
  <c r="CN1739" i="13"/>
  <c r="CM1739" i="13"/>
  <c r="CL1739" i="13"/>
  <c r="AZ1739" i="13"/>
  <c r="G1739" i="13"/>
  <c r="CN1738" i="13"/>
  <c r="CM1738" i="13"/>
  <c r="CL1738" i="13"/>
  <c r="AZ1738" i="13"/>
  <c r="G1738" i="13"/>
  <c r="CN1737" i="13"/>
  <c r="CM1737" i="13"/>
  <c r="CL1737" i="13"/>
  <c r="AZ1737" i="13"/>
  <c r="G1737" i="13"/>
  <c r="CN1736" i="13"/>
  <c r="CM1736" i="13"/>
  <c r="CL1736" i="13"/>
  <c r="AZ1736" i="13"/>
  <c r="G1736" i="13"/>
  <c r="CN1735" i="13"/>
  <c r="CM1735" i="13"/>
  <c r="CL1735" i="13"/>
  <c r="AZ1735" i="13"/>
  <c r="G1735" i="13"/>
  <c r="CN1734" i="13"/>
  <c r="CM1734" i="13"/>
  <c r="CL1734" i="13"/>
  <c r="AZ1734" i="13"/>
  <c r="G1734" i="13"/>
  <c r="CN1733" i="13"/>
  <c r="CM1733" i="13"/>
  <c r="CL1733" i="13"/>
  <c r="AZ1733" i="13"/>
  <c r="G1733" i="13"/>
  <c r="CN1732" i="13"/>
  <c r="CM1732" i="13"/>
  <c r="CL1732" i="13"/>
  <c r="AZ1732" i="13"/>
  <c r="G1732" i="13"/>
  <c r="CN1731" i="13"/>
  <c r="CM1731" i="13"/>
  <c r="CL1731" i="13"/>
  <c r="AZ1731" i="13"/>
  <c r="G1731" i="13"/>
  <c r="CN1730" i="13"/>
  <c r="CM1730" i="13"/>
  <c r="CL1730" i="13"/>
  <c r="AZ1730" i="13"/>
  <c r="G1730" i="13"/>
  <c r="CN1729" i="13"/>
  <c r="CM1729" i="13"/>
  <c r="CL1729" i="13"/>
  <c r="AZ1729" i="13"/>
  <c r="G1729" i="13"/>
  <c r="CN1728" i="13"/>
  <c r="CM1728" i="13"/>
  <c r="CL1728" i="13"/>
  <c r="AZ1728" i="13"/>
  <c r="G1728" i="13"/>
  <c r="CN1727" i="13"/>
  <c r="CM1727" i="13"/>
  <c r="CL1727" i="13"/>
  <c r="AZ1727" i="13"/>
  <c r="G1727" i="13"/>
  <c r="CN1726" i="13"/>
  <c r="CM1726" i="13"/>
  <c r="CL1726" i="13"/>
  <c r="AZ1726" i="13"/>
  <c r="G1726" i="13"/>
  <c r="CN1725" i="13"/>
  <c r="CM1725" i="13"/>
  <c r="CL1725" i="13"/>
  <c r="AZ1725" i="13"/>
  <c r="G1725" i="13"/>
  <c r="CN1724" i="13"/>
  <c r="CM1724" i="13"/>
  <c r="CL1724" i="13"/>
  <c r="AZ1724" i="13"/>
  <c r="G1724" i="13"/>
  <c r="CN1723" i="13"/>
  <c r="CM1723" i="13"/>
  <c r="CL1723" i="13"/>
  <c r="AZ1723" i="13"/>
  <c r="G1723" i="13"/>
  <c r="CN1722" i="13"/>
  <c r="CM1722" i="13"/>
  <c r="CL1722" i="13"/>
  <c r="AZ1722" i="13"/>
  <c r="G1722" i="13"/>
  <c r="CN1721" i="13"/>
  <c r="CM1721" i="13"/>
  <c r="CL1721" i="13"/>
  <c r="AZ1721" i="13"/>
  <c r="G1721" i="13"/>
  <c r="CN1719" i="13"/>
  <c r="CM1719" i="13"/>
  <c r="CL1719" i="13"/>
  <c r="AZ1719" i="13"/>
  <c r="G1719" i="13"/>
  <c r="CN1718" i="13"/>
  <c r="CM1718" i="13"/>
  <c r="CL1718" i="13"/>
  <c r="AZ1718" i="13"/>
  <c r="G1718" i="13"/>
  <c r="DC1733" i="13"/>
  <c r="DG1733" i="13"/>
  <c r="DD1733" i="13"/>
  <c r="DC1749" i="13"/>
  <c r="DG1749" i="13"/>
  <c r="DD1749" i="13"/>
  <c r="DC1765" i="13"/>
  <c r="DG1765" i="13"/>
  <c r="DD1765" i="13"/>
  <c r="DD1786" i="13"/>
  <c r="DE1786" i="13"/>
  <c r="DD1802" i="13"/>
  <c r="DE1802" i="13"/>
  <c r="DC1809" i="13"/>
  <c r="DG1809" i="13"/>
  <c r="DD1809" i="13"/>
  <c r="DE1809" i="13"/>
  <c r="DE1821" i="13"/>
  <c r="DD1821" i="13"/>
  <c r="DF1830" i="13"/>
  <c r="DH1830" i="13"/>
  <c r="DF1846" i="13"/>
  <c r="DH1846" i="13"/>
  <c r="DD1863" i="13"/>
  <c r="DC1863" i="13"/>
  <c r="DG1863" i="13"/>
  <c r="DE1863" i="13"/>
  <c r="DD1726" i="13"/>
  <c r="DE1726" i="13"/>
  <c r="DC1737" i="13"/>
  <c r="DG1737" i="13"/>
  <c r="DD1737" i="13"/>
  <c r="DD1758" i="13"/>
  <c r="DE1758" i="13"/>
  <c r="DD1774" i="13"/>
  <c r="DE1774" i="13"/>
  <c r="DD1790" i="13"/>
  <c r="DE1790" i="13"/>
  <c r="DD1806" i="13"/>
  <c r="DE1806" i="13"/>
  <c r="DF1813" i="13"/>
  <c r="DH1813" i="13"/>
  <c r="DF1823" i="13"/>
  <c r="DF1849" i="13"/>
  <c r="DH1849" i="13"/>
  <c r="DF1858" i="13"/>
  <c r="DH1858" i="13"/>
  <c r="DE1872" i="13"/>
  <c r="DD1872" i="13"/>
  <c r="DC1872" i="13"/>
  <c r="DG1872" i="13"/>
  <c r="DD1879" i="13"/>
  <c r="DC1879" i="13"/>
  <c r="DG1879" i="13"/>
  <c r="DE1879" i="13"/>
  <c r="DC1725" i="13"/>
  <c r="DG1725" i="13"/>
  <c r="DD1725" i="13"/>
  <c r="DC1726" i="13"/>
  <c r="DG1726" i="13"/>
  <c r="DH1727" i="13"/>
  <c r="DH1728" i="13"/>
  <c r="DD1730" i="13"/>
  <c r="DE1730" i="13"/>
  <c r="DE1737" i="13"/>
  <c r="DC1741" i="13"/>
  <c r="DG1741" i="13"/>
  <c r="DD1741" i="13"/>
  <c r="DH1743" i="13"/>
  <c r="DH1744" i="13"/>
  <c r="DD1746" i="13"/>
  <c r="DE1746" i="13"/>
  <c r="DC1757" i="13"/>
  <c r="DG1757" i="13"/>
  <c r="DD1757" i="13"/>
  <c r="DC1758" i="13"/>
  <c r="DG1758" i="13"/>
  <c r="DH1759" i="13"/>
  <c r="DH1760" i="13"/>
  <c r="DD1762" i="13"/>
  <c r="DE1762" i="13"/>
  <c r="DC1773" i="13"/>
  <c r="DG1773" i="13"/>
  <c r="DD1773" i="13"/>
  <c r="DC1774" i="13"/>
  <c r="DG1774" i="13"/>
  <c r="DH1775" i="13"/>
  <c r="DH1776" i="13"/>
  <c r="DD1778" i="13"/>
  <c r="DE1778" i="13"/>
  <c r="DC1789" i="13"/>
  <c r="DG1789" i="13"/>
  <c r="DD1789" i="13"/>
  <c r="DC1790" i="13"/>
  <c r="DG1790" i="13"/>
  <c r="DH1791" i="13"/>
  <c r="DH1792" i="13"/>
  <c r="DD1794" i="13"/>
  <c r="DE1794" i="13"/>
  <c r="DC1806" i="13"/>
  <c r="DG1806" i="13"/>
  <c r="DE1815" i="13"/>
  <c r="DC1815" i="13"/>
  <c r="DG1815" i="13"/>
  <c r="DD1815" i="13"/>
  <c r="DC1817" i="13"/>
  <c r="DG1817" i="13"/>
  <c r="DD1817" i="13"/>
  <c r="DE1817" i="13"/>
  <c r="DD1820" i="13"/>
  <c r="DE1820" i="13"/>
  <c r="DC1831" i="13"/>
  <c r="DG1831" i="13"/>
  <c r="DD1831" i="13"/>
  <c r="DE1831" i="13"/>
  <c r="DH1833" i="13"/>
  <c r="DF1835" i="13"/>
  <c r="DH1835" i="13"/>
  <c r="DC1847" i="13"/>
  <c r="DG1847" i="13"/>
  <c r="DD1847" i="13"/>
  <c r="DE1847" i="13"/>
  <c r="DF1865" i="13"/>
  <c r="DH1865" i="13"/>
  <c r="DF1874" i="13"/>
  <c r="DH1874" i="13"/>
  <c r="DE1888" i="13"/>
  <c r="DD1888" i="13"/>
  <c r="DC1888" i="13"/>
  <c r="DG1888" i="13"/>
  <c r="DF1912" i="13"/>
  <c r="DH1912" i="13"/>
  <c r="DD1926" i="13"/>
  <c r="DC1926" i="13"/>
  <c r="DG1926" i="13"/>
  <c r="DE1926" i="13"/>
  <c r="DE1947" i="13"/>
  <c r="DD1947" i="13"/>
  <c r="DC1947" i="13"/>
  <c r="DG1947" i="13"/>
  <c r="DD1722" i="13"/>
  <c r="DE1722" i="13"/>
  <c r="DD1738" i="13"/>
  <c r="DE1738" i="13"/>
  <c r="DD1754" i="13"/>
  <c r="DE1754" i="13"/>
  <c r="DD1770" i="13"/>
  <c r="DE1770" i="13"/>
  <c r="DC1781" i="13"/>
  <c r="DG1781" i="13"/>
  <c r="DD1781" i="13"/>
  <c r="DC1797" i="13"/>
  <c r="DG1797" i="13"/>
  <c r="DD1797" i="13"/>
  <c r="DE1807" i="13"/>
  <c r="DC1807" i="13"/>
  <c r="DG1807" i="13"/>
  <c r="DD1807" i="13"/>
  <c r="DH1819" i="13"/>
  <c r="DF1819" i="13"/>
  <c r="DE1829" i="13"/>
  <c r="DC1829" i="13"/>
  <c r="DG1829" i="13"/>
  <c r="DD1829" i="13"/>
  <c r="DE1845" i="13"/>
  <c r="DC1845" i="13"/>
  <c r="DG1845" i="13"/>
  <c r="DD1845" i="13"/>
  <c r="DE1856" i="13"/>
  <c r="DD1856" i="13"/>
  <c r="DC1856" i="13"/>
  <c r="DG1856" i="13"/>
  <c r="DC1721" i="13"/>
  <c r="DG1721" i="13"/>
  <c r="DD1721" i="13"/>
  <c r="DC1722" i="13"/>
  <c r="DG1722" i="13"/>
  <c r="DE1733" i="13"/>
  <c r="DD1742" i="13"/>
  <c r="DE1742" i="13"/>
  <c r="DE1749" i="13"/>
  <c r="DC1753" i="13"/>
  <c r="DG1753" i="13"/>
  <c r="DD1753" i="13"/>
  <c r="DC1754" i="13"/>
  <c r="DG1754" i="13"/>
  <c r="DE1765" i="13"/>
  <c r="DC1769" i="13"/>
  <c r="DG1769" i="13"/>
  <c r="DD1769" i="13"/>
  <c r="DC1770" i="13"/>
  <c r="DG1770" i="13"/>
  <c r="DE1781" i="13"/>
  <c r="DC1785" i="13"/>
  <c r="DG1785" i="13"/>
  <c r="DD1785" i="13"/>
  <c r="DC1786" i="13"/>
  <c r="DG1786" i="13"/>
  <c r="DE1797" i="13"/>
  <c r="DC1801" i="13"/>
  <c r="DG1801" i="13"/>
  <c r="DD1801" i="13"/>
  <c r="DC1802" i="13"/>
  <c r="DG1802" i="13"/>
  <c r="DH1811" i="13"/>
  <c r="DC1821" i="13"/>
  <c r="DG1821" i="13"/>
  <c r="DF1825" i="13"/>
  <c r="DC1729" i="13"/>
  <c r="DG1729" i="13"/>
  <c r="DD1729" i="13"/>
  <c r="DH1731" i="13"/>
  <c r="DH1732" i="13"/>
  <c r="DD1734" i="13"/>
  <c r="DE1734" i="13"/>
  <c r="DC1745" i="13"/>
  <c r="DG1745" i="13"/>
  <c r="DD1745" i="13"/>
  <c r="DH1747" i="13"/>
  <c r="DH1748" i="13"/>
  <c r="DD1750" i="13"/>
  <c r="DE1750" i="13"/>
  <c r="DC1761" i="13"/>
  <c r="DG1761" i="13"/>
  <c r="DD1761" i="13"/>
  <c r="DH1763" i="13"/>
  <c r="DH1764" i="13"/>
  <c r="DD1766" i="13"/>
  <c r="DE1766" i="13"/>
  <c r="DC1777" i="13"/>
  <c r="DG1777" i="13"/>
  <c r="DD1777" i="13"/>
  <c r="DH1779" i="13"/>
  <c r="DH1780" i="13"/>
  <c r="DD1782" i="13"/>
  <c r="DE1782" i="13"/>
  <c r="DC1793" i="13"/>
  <c r="DG1793" i="13"/>
  <c r="DD1793" i="13"/>
  <c r="DH1795" i="13"/>
  <c r="DH1796" i="13"/>
  <c r="DD1798" i="13"/>
  <c r="DE1798" i="13"/>
  <c r="DF1805" i="13"/>
  <c r="DH1805" i="13"/>
  <c r="DH1808" i="13"/>
  <c r="DD1814" i="13"/>
  <c r="DE1814" i="13"/>
  <c r="DD1828" i="13"/>
  <c r="DE1828" i="13"/>
  <c r="DC1828" i="13"/>
  <c r="DG1828" i="13"/>
  <c r="DD1844" i="13"/>
  <c r="DE1844" i="13"/>
  <c r="DC1844" i="13"/>
  <c r="DG1844" i="13"/>
  <c r="DF1881" i="13"/>
  <c r="DH1881" i="13"/>
  <c r="DD1903" i="13"/>
  <c r="DE1903" i="13"/>
  <c r="DC1903" i="13"/>
  <c r="DG1903" i="13"/>
  <c r="DF1909" i="13"/>
  <c r="DH1909" i="13"/>
  <c r="DD1930" i="13"/>
  <c r="DC1930" i="13"/>
  <c r="DG1930" i="13"/>
  <c r="DE1930" i="13"/>
  <c r="DC1810" i="13"/>
  <c r="DG1810" i="13"/>
  <c r="DD1836" i="13"/>
  <c r="DE1836" i="13"/>
  <c r="DH1841" i="13"/>
  <c r="DF1843" i="13"/>
  <c r="DH1843" i="13"/>
  <c r="DE1852" i="13"/>
  <c r="DD1852" i="13"/>
  <c r="DF1861" i="13"/>
  <c r="DH1861" i="13"/>
  <c r="DF1862" i="13"/>
  <c r="DH1862" i="13"/>
  <c r="DE1868" i="13"/>
  <c r="DD1868" i="13"/>
  <c r="DF1877" i="13"/>
  <c r="DH1877" i="13"/>
  <c r="DF1878" i="13"/>
  <c r="DH1878" i="13"/>
  <c r="DE1884" i="13"/>
  <c r="DD1884" i="13"/>
  <c r="DF1893" i="13"/>
  <c r="DH1893" i="13"/>
  <c r="DH1894" i="13"/>
  <c r="DF1894" i="13"/>
  <c r="DE1915" i="13"/>
  <c r="DD1915" i="13"/>
  <c r="DF1937" i="13"/>
  <c r="DH1937" i="13"/>
  <c r="DF1890" i="13"/>
  <c r="DH1890" i="13"/>
  <c r="DF1908" i="13"/>
  <c r="DH1908" i="13"/>
  <c r="DF1944" i="13"/>
  <c r="DH1944" i="13"/>
  <c r="DC1823" i="13"/>
  <c r="DG1823" i="13"/>
  <c r="DE1823" i="13"/>
  <c r="DD1824" i="13"/>
  <c r="DC1824" i="13"/>
  <c r="DG1824" i="13"/>
  <c r="DE1837" i="13"/>
  <c r="DC1837" i="13"/>
  <c r="DG1837" i="13"/>
  <c r="DD1837" i="13"/>
  <c r="DC1839" i="13"/>
  <c r="DG1839" i="13"/>
  <c r="DD1839" i="13"/>
  <c r="DE1839" i="13"/>
  <c r="DD1851" i="13"/>
  <c r="DC1851" i="13"/>
  <c r="DG1851" i="13"/>
  <c r="DE1851" i="13"/>
  <c r="DD1867" i="13"/>
  <c r="DC1867" i="13"/>
  <c r="DG1867" i="13"/>
  <c r="DE1867" i="13"/>
  <c r="DD1883" i="13"/>
  <c r="DC1883" i="13"/>
  <c r="DG1883" i="13"/>
  <c r="DE1883" i="13"/>
  <c r="DE1904" i="13"/>
  <c r="DD1904" i="13"/>
  <c r="DC1904" i="13"/>
  <c r="DG1904" i="13"/>
  <c r="DF1905" i="13"/>
  <c r="DH1905" i="13"/>
  <c r="DE1935" i="13"/>
  <c r="DD1935" i="13"/>
  <c r="DC1935" i="13"/>
  <c r="DG1935" i="13"/>
  <c r="DF1940" i="13"/>
  <c r="DH1940" i="13"/>
  <c r="DF1941" i="13"/>
  <c r="DH1941" i="13"/>
  <c r="DC1832" i="13"/>
  <c r="DG1832" i="13"/>
  <c r="DC1840" i="13"/>
  <c r="DG1840" i="13"/>
  <c r="DC1848" i="13"/>
  <c r="DG1848" i="13"/>
  <c r="DD1859" i="13"/>
  <c r="DC1859" i="13"/>
  <c r="DG1859" i="13"/>
  <c r="DE1864" i="13"/>
  <c r="DD1864" i="13"/>
  <c r="DD1875" i="13"/>
  <c r="DC1875" i="13"/>
  <c r="DG1875" i="13"/>
  <c r="DE1880" i="13"/>
  <c r="DD1880" i="13"/>
  <c r="DD1891" i="13"/>
  <c r="DC1891" i="13"/>
  <c r="DG1891" i="13"/>
  <c r="DD1895" i="13"/>
  <c r="DE1895" i="13"/>
  <c r="DH1902" i="13"/>
  <c r="DF1902" i="13"/>
  <c r="DD1914" i="13"/>
  <c r="DC1914" i="13"/>
  <c r="DG1914" i="13"/>
  <c r="DE1914" i="13"/>
  <c r="DF1921" i="13"/>
  <c r="DH1921" i="13"/>
  <c r="DF1928" i="13"/>
  <c r="DH1928" i="13"/>
  <c r="DD1946" i="13"/>
  <c r="DC1946" i="13"/>
  <c r="DG1946" i="13"/>
  <c r="DE1946" i="13"/>
  <c r="DD1855" i="13"/>
  <c r="DC1855" i="13"/>
  <c r="DG1855" i="13"/>
  <c r="DE1860" i="13"/>
  <c r="DD1860" i="13"/>
  <c r="DD1871" i="13"/>
  <c r="DC1871" i="13"/>
  <c r="DG1871" i="13"/>
  <c r="DE1876" i="13"/>
  <c r="DD1876" i="13"/>
  <c r="DD1887" i="13"/>
  <c r="DC1887" i="13"/>
  <c r="DG1887" i="13"/>
  <c r="DE1892" i="13"/>
  <c r="DD1892" i="13"/>
  <c r="DE1896" i="13"/>
  <c r="DD1896" i="13"/>
  <c r="DC1896" i="13"/>
  <c r="DG1896" i="13"/>
  <c r="DC1898" i="13"/>
  <c r="DG1898" i="13"/>
  <c r="DE1898" i="13"/>
  <c r="DD1898" i="13"/>
  <c r="DD1910" i="13"/>
  <c r="DC1910" i="13"/>
  <c r="DG1910" i="13"/>
  <c r="DE1919" i="13"/>
  <c r="DD1919" i="13"/>
  <c r="DC1919" i="13"/>
  <c r="DG1919" i="13"/>
  <c r="DF1924" i="13"/>
  <c r="DH1924" i="13"/>
  <c r="DF1925" i="13"/>
  <c r="DH1925" i="13"/>
  <c r="DE1931" i="13"/>
  <c r="DD1931" i="13"/>
  <c r="DD1942" i="13"/>
  <c r="DC1942" i="13"/>
  <c r="DG1942" i="13"/>
  <c r="DD1950" i="13"/>
  <c r="DC1950" i="13"/>
  <c r="DG1950" i="13"/>
  <c r="DE1950" i="13"/>
  <c r="DH1901" i="13"/>
  <c r="DE1907" i="13"/>
  <c r="DD1907" i="13"/>
  <c r="DD1918" i="13"/>
  <c r="DC1918" i="13"/>
  <c r="DG1918" i="13"/>
  <c r="DE1923" i="13"/>
  <c r="DD1923" i="13"/>
  <c r="DD1934" i="13"/>
  <c r="DC1934" i="13"/>
  <c r="DG1934" i="13"/>
  <c r="DE1939" i="13"/>
  <c r="DD1939" i="13"/>
  <c r="DD1906" i="13"/>
  <c r="DC1906" i="13"/>
  <c r="DG1906" i="13"/>
  <c r="DE1911" i="13"/>
  <c r="DD1911" i="13"/>
  <c r="DD1922" i="13"/>
  <c r="DC1922" i="13"/>
  <c r="DG1922" i="13"/>
  <c r="DE1927" i="13"/>
  <c r="DD1927" i="13"/>
  <c r="DD1938" i="13"/>
  <c r="DC1938" i="13"/>
  <c r="DG1938" i="13"/>
  <c r="DE1943" i="13"/>
  <c r="DD1943" i="13"/>
  <c r="DE1718" i="13"/>
  <c r="DH1718" i="13"/>
  <c r="DF1718" i="13"/>
  <c r="DC1718" i="13"/>
  <c r="DG1718" i="13"/>
  <c r="G1492" i="13"/>
  <c r="G1464" i="13"/>
  <c r="DB1464" i="13"/>
  <c r="DD1464" i="13"/>
  <c r="DC1464" i="13"/>
  <c r="DG1464" i="13"/>
  <c r="DE1464" i="13"/>
  <c r="AZ1460" i="13"/>
  <c r="G1460" i="13"/>
  <c r="AZ1451" i="13"/>
  <c r="G1451" i="13"/>
  <c r="AZ1443" i="13"/>
  <c r="G1443" i="13"/>
  <c r="DB1443" i="13"/>
  <c r="DB1590" i="13"/>
  <c r="DC1590" i="13"/>
  <c r="DD1590" i="13"/>
  <c r="DF1590" i="13"/>
  <c r="AZ1585" i="13"/>
  <c r="G1585" i="13"/>
  <c r="DB1585" i="13"/>
  <c r="AZ1574" i="13"/>
  <c r="G1574" i="13"/>
  <c r="DB1574" i="13"/>
  <c r="AZ1569" i="13"/>
  <c r="G1569" i="13"/>
  <c r="DB1569" i="13"/>
  <c r="G1570" i="13"/>
  <c r="DB1565" i="13"/>
  <c r="DD1565" i="13"/>
  <c r="DE1565" i="13"/>
  <c r="AZ1565" i="13"/>
  <c r="G1565" i="13"/>
  <c r="AZ1560" i="13"/>
  <c r="G1560" i="13"/>
  <c r="DB1554" i="13"/>
  <c r="AZ1554" i="13"/>
  <c r="G1554" i="13"/>
  <c r="AZ1533" i="13"/>
  <c r="G1533" i="13"/>
  <c r="DB1533" i="13"/>
  <c r="DC1533" i="13"/>
  <c r="DG1533" i="13"/>
  <c r="G1539" i="13"/>
  <c r="AZ1527" i="13"/>
  <c r="G1527" i="13"/>
  <c r="AZ1523" i="13"/>
  <c r="G1523" i="13"/>
  <c r="DB1511" i="13"/>
  <c r="G1511" i="13"/>
  <c r="G1506" i="13"/>
  <c r="G1699" i="13"/>
  <c r="G1692" i="13"/>
  <c r="G1691" i="13"/>
  <c r="DB1648" i="13"/>
  <c r="DD1648" i="13"/>
  <c r="DC1648" i="13"/>
  <c r="DG1648" i="13"/>
  <c r="DE1648" i="13"/>
  <c r="G1648" i="13"/>
  <c r="DB1631" i="13"/>
  <c r="AZ1631" i="13"/>
  <c r="G1631" i="13"/>
  <c r="G1618" i="13"/>
  <c r="DE1590" i="13"/>
  <c r="DG1590" i="13"/>
  <c r="DH1590" i="13"/>
  <c r="DB1591" i="13"/>
  <c r="DE1591" i="13"/>
  <c r="DB1592" i="13"/>
  <c r="DC1592" i="13"/>
  <c r="DG1592" i="13"/>
  <c r="DB1593" i="13"/>
  <c r="DC1593" i="13"/>
  <c r="DG1593" i="13"/>
  <c r="DB1594" i="13"/>
  <c r="DB1595" i="13"/>
  <c r="DB1596" i="13"/>
  <c r="DB1597" i="13"/>
  <c r="DE1597" i="13"/>
  <c r="DC1597" i="13"/>
  <c r="DG1597" i="13"/>
  <c r="DD1597" i="13"/>
  <c r="DB1598" i="13"/>
  <c r="DE1598" i="13"/>
  <c r="DD1598" i="13"/>
  <c r="DF1598" i="13"/>
  <c r="DB1599" i="13"/>
  <c r="DB1600" i="13"/>
  <c r="DB1601" i="13"/>
  <c r="DB1602" i="13"/>
  <c r="DC1602" i="13"/>
  <c r="DG1602" i="13"/>
  <c r="DD1602" i="13"/>
  <c r="DE1602" i="13"/>
  <c r="DB1603" i="13"/>
  <c r="DD1603" i="13"/>
  <c r="DB1604" i="13"/>
  <c r="DE1604" i="13"/>
  <c r="DB1605" i="13"/>
  <c r="DE1605" i="13"/>
  <c r="DC1605" i="13"/>
  <c r="DG1605" i="13"/>
  <c r="DD1605" i="13"/>
  <c r="DB1606" i="13"/>
  <c r="DC1606" i="13"/>
  <c r="DG1606" i="13"/>
  <c r="DD1606" i="13"/>
  <c r="DE1606" i="13"/>
  <c r="DB1607" i="13"/>
  <c r="DC1607" i="13"/>
  <c r="DG1607" i="13"/>
  <c r="DE1607" i="13"/>
  <c r="DB1608" i="13"/>
  <c r="DB1609" i="13"/>
  <c r="DB1610" i="13"/>
  <c r="DC1610" i="13"/>
  <c r="DG1610" i="13"/>
  <c r="DD1610" i="13"/>
  <c r="DE1610" i="13"/>
  <c r="DB1611" i="13"/>
  <c r="DD1611" i="13"/>
  <c r="DB1612" i="13"/>
  <c r="DB1613" i="13"/>
  <c r="DD1613" i="13"/>
  <c r="DF1613" i="13"/>
  <c r="DH1613" i="13"/>
  <c r="DB1614" i="13"/>
  <c r="DC1614" i="13"/>
  <c r="DE1614" i="13"/>
  <c r="DG1614" i="13"/>
  <c r="DB1615" i="13"/>
  <c r="DC1615" i="13"/>
  <c r="DG1615" i="13"/>
  <c r="DE1615" i="13"/>
  <c r="DB1616" i="13"/>
  <c r="DD1616" i="13"/>
  <c r="DC1616" i="13"/>
  <c r="DG1616" i="13"/>
  <c r="DE1616" i="13"/>
  <c r="DB1617" i="13"/>
  <c r="DC1617" i="13"/>
  <c r="DG1617" i="13"/>
  <c r="DB1619" i="13"/>
  <c r="DB1620" i="13"/>
  <c r="DB1621" i="13"/>
  <c r="DB1622" i="13"/>
  <c r="DE1622" i="13"/>
  <c r="DC1622" i="13"/>
  <c r="DG1622" i="13"/>
  <c r="DD1622" i="13"/>
  <c r="DB1623" i="13"/>
  <c r="DE1623" i="13"/>
  <c r="DC1623" i="13"/>
  <c r="DG1623" i="13"/>
  <c r="DD1623" i="13"/>
  <c r="DB1624" i="13"/>
  <c r="DE1624" i="13"/>
  <c r="DB1625" i="13"/>
  <c r="DB1626" i="13"/>
  <c r="DC1626" i="13"/>
  <c r="DG1626" i="13"/>
  <c r="DB1627" i="13"/>
  <c r="DC1627" i="13"/>
  <c r="DG1627" i="13"/>
  <c r="DB1628" i="13"/>
  <c r="DB1629" i="13"/>
  <c r="DB1630" i="13"/>
  <c r="DE1630" i="13"/>
  <c r="DC1630" i="13"/>
  <c r="DG1630" i="13"/>
  <c r="DD1630" i="13"/>
  <c r="DH1630" i="13"/>
  <c r="DB1632" i="13"/>
  <c r="DC1632" i="13"/>
  <c r="DG1632" i="13"/>
  <c r="DD1632" i="13"/>
  <c r="DE1632" i="13"/>
  <c r="DB1633" i="13"/>
  <c r="DC1633" i="13"/>
  <c r="DG1633" i="13"/>
  <c r="DE1633" i="13"/>
  <c r="DB1634" i="13"/>
  <c r="DB1635" i="13"/>
  <c r="DB1636" i="13"/>
  <c r="DC1636" i="13"/>
  <c r="DG1636" i="13"/>
  <c r="DD1636" i="13"/>
  <c r="DE1636" i="13"/>
  <c r="DB1637" i="13"/>
  <c r="DD1637" i="13"/>
  <c r="DH1637" i="13"/>
  <c r="DB1638" i="13"/>
  <c r="DE1638" i="13"/>
  <c r="DB1639" i="13"/>
  <c r="DB1640" i="13"/>
  <c r="DD1640" i="13"/>
  <c r="DF1640" i="13"/>
  <c r="DC1640" i="13"/>
  <c r="DG1640" i="13"/>
  <c r="DE1640" i="13"/>
  <c r="DH1640" i="13"/>
  <c r="DB1641" i="13"/>
  <c r="DC1641" i="13"/>
  <c r="DG1641" i="13"/>
  <c r="DD1641" i="13"/>
  <c r="DE1641" i="13"/>
  <c r="DB1642" i="13"/>
  <c r="DD1642" i="13"/>
  <c r="DE1642" i="13"/>
  <c r="DB1643" i="13"/>
  <c r="DB1644" i="13"/>
  <c r="DC1644" i="13"/>
  <c r="DG1644" i="13"/>
  <c r="DD1644" i="13"/>
  <c r="DE1644" i="13"/>
  <c r="DB1645" i="13"/>
  <c r="DD1645" i="13"/>
  <c r="DB1646" i="13"/>
  <c r="DE1646" i="13"/>
  <c r="DB1647" i="13"/>
  <c r="DB1649" i="13"/>
  <c r="DD1649" i="13"/>
  <c r="DB1650" i="13"/>
  <c r="DB1651" i="13"/>
  <c r="DD1651" i="13"/>
  <c r="DC1651" i="13"/>
  <c r="DG1651" i="13"/>
  <c r="DE1651" i="13"/>
  <c r="DB1652" i="13"/>
  <c r="DC1652" i="13"/>
  <c r="DG1652" i="13"/>
  <c r="DB1653" i="13"/>
  <c r="DE1653" i="13"/>
  <c r="DC1653" i="13"/>
  <c r="DG1653" i="13"/>
  <c r="DD1653" i="13"/>
  <c r="DB1654" i="13"/>
  <c r="DB1655" i="13"/>
  <c r="DB1656" i="13"/>
  <c r="DE1656" i="13"/>
  <c r="DC1656" i="13"/>
  <c r="DG1656" i="13"/>
  <c r="DD1656" i="13"/>
  <c r="DH1656" i="13"/>
  <c r="DF1656" i="13"/>
  <c r="DB1657" i="13"/>
  <c r="DB1658" i="13"/>
  <c r="DB1659" i="13"/>
  <c r="DC1659" i="13"/>
  <c r="DG1659" i="13"/>
  <c r="DB1660" i="13"/>
  <c r="DC1660" i="13"/>
  <c r="DG1660" i="13"/>
  <c r="DB1661" i="13"/>
  <c r="DE1661" i="13"/>
  <c r="DC1661" i="13"/>
  <c r="DG1661" i="13"/>
  <c r="DD1661" i="13"/>
  <c r="DB1662" i="13"/>
  <c r="DB1663" i="13"/>
  <c r="DB1664" i="13"/>
  <c r="DE1664" i="13"/>
  <c r="DC1664" i="13"/>
  <c r="DG1664" i="13"/>
  <c r="DD1664" i="13"/>
  <c r="DB1665" i="13"/>
  <c r="DD1665" i="13"/>
  <c r="DB1666" i="13"/>
  <c r="DC1666" i="13"/>
  <c r="DG1666" i="13"/>
  <c r="DD1666" i="13"/>
  <c r="DE1666" i="13"/>
  <c r="DB1667" i="13"/>
  <c r="DB1668" i="13"/>
  <c r="DB1669" i="13"/>
  <c r="DD1669" i="13"/>
  <c r="DE1669" i="13"/>
  <c r="DB1670" i="13"/>
  <c r="DD1670" i="13"/>
  <c r="DB1671" i="13"/>
  <c r="DE1671" i="13"/>
  <c r="DB1672" i="13"/>
  <c r="DB1673" i="13"/>
  <c r="DE1673" i="13"/>
  <c r="DC1673" i="13"/>
  <c r="DG1673" i="13"/>
  <c r="DD1673" i="13"/>
  <c r="DB1674" i="13"/>
  <c r="DE1674" i="13"/>
  <c r="DB1675" i="13"/>
  <c r="DB1676" i="13"/>
  <c r="DB1677" i="13"/>
  <c r="DB1678" i="13"/>
  <c r="DB1679" i="13"/>
  <c r="DE1679" i="13"/>
  <c r="DB1680" i="13"/>
  <c r="DE1680" i="13"/>
  <c r="DD1680" i="13"/>
  <c r="DB1681" i="13"/>
  <c r="DB1682" i="13"/>
  <c r="DB1683" i="13"/>
  <c r="DB1684" i="13"/>
  <c r="DC1684" i="13"/>
  <c r="DG1684" i="13"/>
  <c r="DB1685" i="13"/>
  <c r="DB1686" i="13"/>
  <c r="DB1687" i="13"/>
  <c r="DB1688" i="13"/>
  <c r="DB1689" i="13"/>
  <c r="DB1690" i="13"/>
  <c r="DC1690" i="13"/>
  <c r="DG1690" i="13"/>
  <c r="DD1690" i="13"/>
  <c r="DE1690" i="13"/>
  <c r="DB1693" i="13"/>
  <c r="DC1693" i="13"/>
  <c r="DG1693" i="13"/>
  <c r="DB1694" i="13"/>
  <c r="DB1695" i="13"/>
  <c r="DB1696" i="13"/>
  <c r="DB1697" i="13"/>
  <c r="DB1698" i="13"/>
  <c r="DB1700" i="13"/>
  <c r="DC1700" i="13"/>
  <c r="DG1700" i="13"/>
  <c r="DD1700" i="13"/>
  <c r="DE1700" i="13"/>
  <c r="DB1701" i="13"/>
  <c r="DD1701" i="13"/>
  <c r="DB1703" i="13"/>
  <c r="DB1702" i="13"/>
  <c r="DB1704" i="13"/>
  <c r="DC1704" i="13"/>
  <c r="DG1704" i="13"/>
  <c r="DD1704" i="13"/>
  <c r="DE1704" i="13"/>
  <c r="DB1705" i="13"/>
  <c r="DD1705" i="13"/>
  <c r="DH1705" i="13"/>
  <c r="DF1705" i="13"/>
  <c r="DB1706" i="13"/>
  <c r="DE1706" i="13"/>
  <c r="DB1707" i="13"/>
  <c r="DE1707" i="13"/>
  <c r="DC1707" i="13"/>
  <c r="DG1707" i="13"/>
  <c r="DD1707" i="13"/>
  <c r="DB1708" i="13"/>
  <c r="DC1708" i="13"/>
  <c r="DG1708" i="13"/>
  <c r="DD1708" i="13"/>
  <c r="DE1708" i="13"/>
  <c r="DB1709" i="13"/>
  <c r="DC1709" i="13"/>
  <c r="DG1709" i="13"/>
  <c r="DD1709" i="13"/>
  <c r="DE1709" i="13"/>
  <c r="DB1710" i="13"/>
  <c r="DD1710" i="13"/>
  <c r="DE1710" i="13"/>
  <c r="DB1711" i="13"/>
  <c r="DB1712" i="13"/>
  <c r="DC1712" i="13"/>
  <c r="DG1712" i="13"/>
  <c r="DD1712" i="13"/>
  <c r="DE1712" i="13"/>
  <c r="DB1713" i="13"/>
  <c r="DD1713" i="13"/>
  <c r="DB1714" i="13"/>
  <c r="DE1714" i="13"/>
  <c r="DB1715" i="13"/>
  <c r="DE1715" i="13"/>
  <c r="DD1715" i="13"/>
  <c r="DB1716" i="13"/>
  <c r="DC1716" i="13"/>
  <c r="DG1716" i="13"/>
  <c r="DD1716" i="13"/>
  <c r="DE1716" i="13"/>
  <c r="DB1717" i="13"/>
  <c r="DB1589" i="13"/>
  <c r="DE1589" i="13"/>
  <c r="DD1589" i="13"/>
  <c r="DC1589" i="13"/>
  <c r="DG1589" i="13"/>
  <c r="DB1588" i="13"/>
  <c r="DC1588" i="13"/>
  <c r="DG1588" i="13"/>
  <c r="DE1588" i="13"/>
  <c r="DB1587" i="13"/>
  <c r="DD1587" i="13"/>
  <c r="DC1587" i="13"/>
  <c r="DG1587" i="13"/>
  <c r="DE1587" i="13"/>
  <c r="DB1586" i="13"/>
  <c r="DE1586" i="13"/>
  <c r="DB1584" i="13"/>
  <c r="DB1583" i="13"/>
  <c r="DE1583" i="13"/>
  <c r="DB1582" i="13"/>
  <c r="DB1581" i="13"/>
  <c r="DD1581" i="13"/>
  <c r="DF1581" i="13"/>
  <c r="DC1581" i="13"/>
  <c r="DG1581" i="13"/>
  <c r="DE1581" i="13"/>
  <c r="DB1580" i="13"/>
  <c r="DD1580" i="13"/>
  <c r="DB1579" i="13"/>
  <c r="DB1578" i="13"/>
  <c r="DB1577" i="13"/>
  <c r="DE1577" i="13"/>
  <c r="DB1576" i="13"/>
  <c r="DB1572" i="13"/>
  <c r="DB1575" i="13"/>
  <c r="DE1575" i="13"/>
  <c r="DB1571" i="13"/>
  <c r="DB1573" i="13"/>
  <c r="DB1568" i="13"/>
  <c r="DB1567" i="13"/>
  <c r="DD1567" i="13"/>
  <c r="DF1567" i="13"/>
  <c r="DH1567" i="13"/>
  <c r="DC1567" i="13"/>
  <c r="DG1567" i="13"/>
  <c r="DE1567" i="13"/>
  <c r="DB1566" i="13"/>
  <c r="DE1566" i="13"/>
  <c r="DB1564" i="13"/>
  <c r="DC1564" i="13"/>
  <c r="DG1564" i="13"/>
  <c r="DB1563" i="13"/>
  <c r="DE1563" i="13"/>
  <c r="DB1562" i="13"/>
  <c r="DB1561" i="13"/>
  <c r="DE1561" i="13"/>
  <c r="DB1559" i="13"/>
  <c r="DE1559" i="13"/>
  <c r="DB1558" i="13"/>
  <c r="DB1557" i="13"/>
  <c r="DD1557" i="13"/>
  <c r="DF1557" i="13"/>
  <c r="DC1557" i="13"/>
  <c r="DG1557" i="13"/>
  <c r="DE1557" i="13"/>
  <c r="DB1556" i="13"/>
  <c r="DB1555" i="13"/>
  <c r="DC1555" i="13"/>
  <c r="DG1555" i="13"/>
  <c r="DB1553" i="13"/>
  <c r="DC1553" i="13"/>
  <c r="DG1553" i="13"/>
  <c r="DE1553" i="13"/>
  <c r="DB1552" i="13"/>
  <c r="DD1552" i="13"/>
  <c r="DH1552" i="13"/>
  <c r="DC1552" i="13"/>
  <c r="DG1552" i="13"/>
  <c r="DF1552" i="13"/>
  <c r="DE1552" i="13"/>
  <c r="DB1551" i="13"/>
  <c r="DD1551" i="13"/>
  <c r="DF1551" i="13"/>
  <c r="DH1551" i="13"/>
  <c r="DC1551" i="13"/>
  <c r="DG1551" i="13"/>
  <c r="DE1551" i="13"/>
  <c r="DB1550" i="13"/>
  <c r="DE1550" i="13"/>
  <c r="DD1550" i="13"/>
  <c r="DC1550" i="13"/>
  <c r="DG1550" i="13"/>
  <c r="DB1549" i="13"/>
  <c r="DC1549" i="13"/>
  <c r="DG1549" i="13"/>
  <c r="DE1549" i="13"/>
  <c r="DB1548" i="13"/>
  <c r="DD1548" i="13"/>
  <c r="DC1548" i="13"/>
  <c r="DG1548" i="13"/>
  <c r="DE1548" i="13"/>
  <c r="DB1547" i="13"/>
  <c r="DE1547" i="13"/>
  <c r="DB1546" i="13"/>
  <c r="DB1545" i="13"/>
  <c r="DB1544" i="13"/>
  <c r="DE1544" i="13"/>
  <c r="DB1543" i="13"/>
  <c r="DD1543" i="13"/>
  <c r="DF1543" i="13"/>
  <c r="DC1543" i="13"/>
  <c r="DG1543" i="13"/>
  <c r="DE1543" i="13"/>
  <c r="DB1542" i="13"/>
  <c r="DB1541" i="13"/>
  <c r="DC1541" i="13"/>
  <c r="DG1541" i="13"/>
  <c r="DD1541" i="13"/>
  <c r="DE1541" i="13"/>
  <c r="DB1540" i="13"/>
  <c r="DD1540" i="13"/>
  <c r="DF1540" i="13"/>
  <c r="DC1540" i="13"/>
  <c r="DG1540" i="13"/>
  <c r="DE1540" i="13"/>
  <c r="DB1539" i="13"/>
  <c r="DE1539" i="13"/>
  <c r="DB1538" i="13"/>
  <c r="DB1537" i="13"/>
  <c r="DE1537" i="13"/>
  <c r="DB1536" i="13"/>
  <c r="DD1536" i="13"/>
  <c r="DC1536" i="13"/>
  <c r="DG1536" i="13"/>
  <c r="DE1536" i="13"/>
  <c r="DB1535" i="13"/>
  <c r="DD1535" i="13"/>
  <c r="DF1535" i="13"/>
  <c r="DC1535" i="13"/>
  <c r="DG1535" i="13"/>
  <c r="DE1535" i="13"/>
  <c r="DB1534" i="13"/>
  <c r="DB1532" i="13"/>
  <c r="DE1532" i="13"/>
  <c r="DB1531" i="13"/>
  <c r="DD1531" i="13"/>
  <c r="DC1531" i="13"/>
  <c r="DG1531" i="13"/>
  <c r="DE1531" i="13"/>
  <c r="DB1530" i="13"/>
  <c r="DE1530" i="13"/>
  <c r="DB1529" i="13"/>
  <c r="DC1529" i="13"/>
  <c r="DG1529" i="13"/>
  <c r="DB1528" i="13"/>
  <c r="DC1528" i="13"/>
  <c r="DD1528" i="13"/>
  <c r="DF1528" i="13"/>
  <c r="DG1528" i="13"/>
  <c r="DE1528" i="13"/>
  <c r="DB1526" i="13"/>
  <c r="DB1525" i="13"/>
  <c r="DE1525" i="13"/>
  <c r="DB1524" i="13"/>
  <c r="DB1522" i="13"/>
  <c r="DC1522" i="13"/>
  <c r="DG1522" i="13"/>
  <c r="DE1522" i="13"/>
  <c r="DB1521" i="13"/>
  <c r="DD1521" i="13"/>
  <c r="DF1521" i="13"/>
  <c r="DH1521" i="13"/>
  <c r="DC1521" i="13"/>
  <c r="DG1521" i="13"/>
  <c r="DE1521" i="13"/>
  <c r="DB1520" i="13"/>
  <c r="DB1519" i="13"/>
  <c r="DB1518" i="13"/>
  <c r="DB1517" i="13"/>
  <c r="DE1517" i="13"/>
  <c r="DB1516" i="13"/>
  <c r="DD1516" i="13"/>
  <c r="DF1516" i="13"/>
  <c r="DC1516" i="13"/>
  <c r="DG1516" i="13"/>
  <c r="DE1516" i="13"/>
  <c r="DB1515" i="13"/>
  <c r="DE1515" i="13"/>
  <c r="DD1515" i="13"/>
  <c r="DC1515" i="13"/>
  <c r="DG1515" i="13"/>
  <c r="DB1514" i="13"/>
  <c r="DC1514" i="13"/>
  <c r="DG1514" i="13"/>
  <c r="DE1514" i="13"/>
  <c r="DB1513" i="13"/>
  <c r="DD1513" i="13"/>
  <c r="DC1513" i="13"/>
  <c r="DG1513" i="13"/>
  <c r="DE1513" i="13"/>
  <c r="DB1512" i="13"/>
  <c r="DE1512" i="13"/>
  <c r="DB1510" i="13"/>
  <c r="DC1510" i="13"/>
  <c r="DG1510" i="13"/>
  <c r="DB1509" i="13"/>
  <c r="DC1509" i="13"/>
  <c r="DG1509" i="13"/>
  <c r="DE1509" i="13"/>
  <c r="DB1508" i="13"/>
  <c r="DD1508" i="13"/>
  <c r="DC1508" i="13"/>
  <c r="DG1508" i="13"/>
  <c r="DE1508" i="13"/>
  <c r="DB1507" i="13"/>
  <c r="DD1507" i="13"/>
  <c r="DH1507" i="13"/>
  <c r="DC1507" i="13"/>
  <c r="DG1507" i="13"/>
  <c r="DF1507" i="13"/>
  <c r="DE1507" i="13"/>
  <c r="DB1505" i="13"/>
  <c r="DD1505" i="13"/>
  <c r="DB1504" i="13"/>
  <c r="DB1503" i="13"/>
  <c r="DD1503" i="13"/>
  <c r="DB1502" i="13"/>
  <c r="DB1501" i="13"/>
  <c r="DD1501" i="13"/>
  <c r="DB1500" i="13"/>
  <c r="DC1500" i="13"/>
  <c r="DG1500" i="13"/>
  <c r="DD1500" i="13"/>
  <c r="DF1500" i="13"/>
  <c r="DH1500" i="13"/>
  <c r="DE1500" i="13"/>
  <c r="DB1499" i="13"/>
  <c r="DC1499" i="13"/>
  <c r="DG1499" i="13"/>
  <c r="DE1499" i="13"/>
  <c r="DB1498" i="13"/>
  <c r="DE1498" i="13"/>
  <c r="DB1497" i="13"/>
  <c r="DB1496" i="13"/>
  <c r="DB1495" i="13"/>
  <c r="DD1495" i="13"/>
  <c r="DC1495" i="13"/>
  <c r="DG1495" i="13"/>
  <c r="DB1494" i="13"/>
  <c r="DD1494" i="13"/>
  <c r="DC1494" i="13"/>
  <c r="DG1494" i="13"/>
  <c r="DB1493" i="13"/>
  <c r="DE1493" i="13"/>
  <c r="DD1493" i="13"/>
  <c r="DC1493" i="13"/>
  <c r="DG1493" i="13"/>
  <c r="DB1491" i="13"/>
  <c r="DC1491" i="13"/>
  <c r="DG1491" i="13"/>
  <c r="DE1491" i="13"/>
  <c r="DB1490" i="13"/>
  <c r="DC1490" i="13"/>
  <c r="DG1490" i="13"/>
  <c r="DB1489" i="13"/>
  <c r="DD1489" i="13"/>
  <c r="DF1489" i="13"/>
  <c r="DH1489" i="13"/>
  <c r="DC1489" i="13"/>
  <c r="DG1489" i="13"/>
  <c r="DE1489" i="13"/>
  <c r="DB1488" i="13"/>
  <c r="DD1488" i="13"/>
  <c r="DH1488" i="13"/>
  <c r="DF1488" i="13"/>
  <c r="DB1487" i="13"/>
  <c r="DB1486" i="13"/>
  <c r="DD1486" i="13"/>
  <c r="DF1486" i="13"/>
  <c r="DH1486" i="13"/>
  <c r="DC1486" i="13"/>
  <c r="DG1486" i="13"/>
  <c r="DE1486" i="13"/>
  <c r="DB1485" i="13"/>
  <c r="DC1485" i="13"/>
  <c r="DG1485" i="13"/>
  <c r="DB1484" i="13"/>
  <c r="DE1484" i="13"/>
  <c r="DC1484" i="13"/>
  <c r="DG1484" i="13"/>
  <c r="DB1483" i="13"/>
  <c r="DB1482" i="13"/>
  <c r="DD1482" i="13"/>
  <c r="DF1482" i="13"/>
  <c r="DC1482" i="13"/>
  <c r="DG1482" i="13"/>
  <c r="DE1482" i="13"/>
  <c r="DB1481" i="13"/>
  <c r="DB1480" i="13"/>
  <c r="DD1480" i="13"/>
  <c r="DB1479" i="13"/>
  <c r="DB1478" i="13"/>
  <c r="DD1478" i="13"/>
  <c r="DF1478" i="13"/>
  <c r="DH1478" i="13"/>
  <c r="DC1478" i="13"/>
  <c r="DG1478" i="13"/>
  <c r="DE1478" i="13"/>
  <c r="DB1477" i="13"/>
  <c r="DE1477" i="13"/>
  <c r="DB1476" i="13"/>
  <c r="DE1476" i="13"/>
  <c r="DC1476" i="13"/>
  <c r="DG1476" i="13"/>
  <c r="DB1475" i="13"/>
  <c r="DE1475" i="13"/>
  <c r="DB1474" i="13"/>
  <c r="DB1473" i="13"/>
  <c r="DB1472" i="13"/>
  <c r="DB1471" i="13"/>
  <c r="DB1470" i="13"/>
  <c r="DE1470" i="13"/>
  <c r="DB1469" i="13"/>
  <c r="DD1469" i="13"/>
  <c r="DE1469" i="13"/>
  <c r="DB1468" i="13"/>
  <c r="DE1468" i="13"/>
  <c r="DC1468" i="13"/>
  <c r="DG1468" i="13"/>
  <c r="DB1467" i="13"/>
  <c r="DE1467" i="13"/>
  <c r="DB1466" i="13"/>
  <c r="DD1466" i="13"/>
  <c r="DF1466" i="13"/>
  <c r="DH1466" i="13"/>
  <c r="DC1466" i="13"/>
  <c r="DG1466" i="13"/>
  <c r="DB1465" i="13"/>
  <c r="DB1463" i="13"/>
  <c r="DB1462" i="13"/>
  <c r="DB1461" i="13"/>
  <c r="DD1461" i="13"/>
  <c r="DF1461" i="13"/>
  <c r="DC1461" i="13"/>
  <c r="DG1461" i="13"/>
  <c r="DE1461" i="13"/>
  <c r="DB1459" i="13"/>
  <c r="DB1458" i="13"/>
  <c r="DE1458" i="13"/>
  <c r="DD1458" i="13"/>
  <c r="DC1458" i="13"/>
  <c r="DG1458" i="13"/>
  <c r="DB1457" i="13"/>
  <c r="DC1457" i="13"/>
  <c r="DG1457" i="13"/>
  <c r="DE1457" i="13"/>
  <c r="DB1456" i="13"/>
  <c r="DC1456" i="13"/>
  <c r="DG1456" i="13"/>
  <c r="DB1455" i="13"/>
  <c r="DD1455" i="13"/>
  <c r="DF1455" i="13"/>
  <c r="DH1455" i="13"/>
  <c r="DC1455" i="13"/>
  <c r="DG1455" i="13"/>
  <c r="DE1455" i="13"/>
  <c r="DB1454" i="13"/>
  <c r="DD1454" i="13"/>
  <c r="DH1454" i="13"/>
  <c r="DF1454" i="13"/>
  <c r="DB1453" i="13"/>
  <c r="DB1452" i="13"/>
  <c r="DD1452" i="13"/>
  <c r="DF1452" i="13"/>
  <c r="DH1452" i="13"/>
  <c r="DC1452" i="13"/>
  <c r="DG1452" i="13"/>
  <c r="DE1452" i="13"/>
  <c r="DB1450" i="13"/>
  <c r="DB1449" i="13"/>
  <c r="DB1448" i="13"/>
  <c r="DB1447" i="13"/>
  <c r="DC1447" i="13"/>
  <c r="DG1447" i="13"/>
  <c r="DD1447" i="13"/>
  <c r="DB1446" i="13"/>
  <c r="DD1446" i="13"/>
  <c r="DF1446" i="13"/>
  <c r="DC1446" i="13"/>
  <c r="DG1446" i="13"/>
  <c r="DE1446" i="13"/>
  <c r="DB1445" i="13"/>
  <c r="DB1444" i="13"/>
  <c r="DB1442" i="13"/>
  <c r="DB1441" i="13"/>
  <c r="DE1441" i="13"/>
  <c r="DB1440" i="13"/>
  <c r="DE1440" i="13"/>
  <c r="DD1440" i="13"/>
  <c r="DH1440" i="13"/>
  <c r="DC1440" i="13"/>
  <c r="DG1440" i="13"/>
  <c r="G1717" i="13"/>
  <c r="G1716" i="13"/>
  <c r="G1715" i="13"/>
  <c r="G1714" i="13"/>
  <c r="G1713" i="13"/>
  <c r="G1712" i="13"/>
  <c r="G1711" i="13"/>
  <c r="G1710" i="13"/>
  <c r="G1709" i="13"/>
  <c r="G1708" i="13"/>
  <c r="G1707" i="13"/>
  <c r="G1706" i="13"/>
  <c r="G1705" i="13"/>
  <c r="G1704" i="13"/>
  <c r="G1702" i="13"/>
  <c r="G1703" i="13"/>
  <c r="G1701" i="13"/>
  <c r="G1700" i="13"/>
  <c r="G1698" i="13"/>
  <c r="G1697" i="13"/>
  <c r="G1696" i="13"/>
  <c r="G1695" i="13"/>
  <c r="G1694" i="13"/>
  <c r="G1693" i="13"/>
  <c r="G1690" i="13"/>
  <c r="G1689" i="13"/>
  <c r="G1688" i="13"/>
  <c r="G1687" i="13"/>
  <c r="G1686" i="13"/>
  <c r="G1685" i="13"/>
  <c r="G1684" i="13"/>
  <c r="G1683" i="13"/>
  <c r="G1682" i="13"/>
  <c r="G1681" i="13"/>
  <c r="G1680" i="13"/>
  <c r="G1679" i="13"/>
  <c r="G1678" i="13"/>
  <c r="G1677" i="13"/>
  <c r="G1676" i="13"/>
  <c r="G1675" i="13"/>
  <c r="G1674" i="13"/>
  <c r="G1673" i="13"/>
  <c r="G1672" i="13"/>
  <c r="G1671" i="13"/>
  <c r="G1670" i="13"/>
  <c r="G1669" i="13"/>
  <c r="G1668" i="13"/>
  <c r="G1667" i="13"/>
  <c r="G1666" i="13"/>
  <c r="G1665" i="13"/>
  <c r="G1664" i="13"/>
  <c r="G1663" i="13"/>
  <c r="G1662" i="13"/>
  <c r="G1661" i="13"/>
  <c r="G1660" i="13"/>
  <c r="G1659" i="13"/>
  <c r="G1658" i="13"/>
  <c r="G1657" i="13"/>
  <c r="G1656" i="13"/>
  <c r="G1655" i="13"/>
  <c r="G1654" i="13"/>
  <c r="G1653" i="13"/>
  <c r="G1652" i="13"/>
  <c r="G1651" i="13"/>
  <c r="G1650" i="13"/>
  <c r="G1649" i="13"/>
  <c r="G1647" i="13"/>
  <c r="G1646" i="13"/>
  <c r="G1645" i="13"/>
  <c r="G1644" i="13"/>
  <c r="G1643" i="13"/>
  <c r="G1642" i="13"/>
  <c r="G1641" i="13"/>
  <c r="G1640" i="13"/>
  <c r="G1639" i="13"/>
  <c r="G1638" i="13"/>
  <c r="G1637" i="13"/>
  <c r="G1636" i="13"/>
  <c r="G1635" i="13"/>
  <c r="G1634" i="13"/>
  <c r="G1633" i="13"/>
  <c r="G1632" i="13"/>
  <c r="G1630" i="13"/>
  <c r="G1629" i="13"/>
  <c r="G1628" i="13"/>
  <c r="G1627" i="13"/>
  <c r="G1626" i="13"/>
  <c r="G1625" i="13"/>
  <c r="G1624" i="13"/>
  <c r="G1623" i="13"/>
  <c r="G1622" i="13"/>
  <c r="G1621" i="13"/>
  <c r="G1620" i="13"/>
  <c r="G1619" i="13"/>
  <c r="G1617" i="13"/>
  <c r="G1616" i="13"/>
  <c r="G1615" i="13"/>
  <c r="G1614" i="13"/>
  <c r="G1613" i="13"/>
  <c r="G1612" i="13"/>
  <c r="G1611" i="13"/>
  <c r="G1610" i="13"/>
  <c r="G1609" i="13"/>
  <c r="G1608" i="13"/>
  <c r="G1607" i="13"/>
  <c r="G1606" i="13"/>
  <c r="G1605" i="13"/>
  <c r="G1604" i="13"/>
  <c r="G1603" i="13"/>
  <c r="G1602" i="13"/>
  <c r="G1601" i="13"/>
  <c r="G1600" i="13"/>
  <c r="G1599" i="13"/>
  <c r="G1598" i="13"/>
  <c r="G1597" i="13"/>
  <c r="G1596" i="13"/>
  <c r="G1595" i="13"/>
  <c r="G1594" i="13"/>
  <c r="G1593" i="13"/>
  <c r="G1592" i="13"/>
  <c r="G1591" i="13"/>
  <c r="G1590" i="13"/>
  <c r="G1589" i="13"/>
  <c r="G1588" i="13"/>
  <c r="G1587" i="13"/>
  <c r="G1586" i="13"/>
  <c r="G1584" i="13"/>
  <c r="G1583" i="13"/>
  <c r="G1582" i="13"/>
  <c r="G1581" i="13"/>
  <c r="G1580" i="13"/>
  <c r="G1579" i="13"/>
  <c r="G1578" i="13"/>
  <c r="G1577" i="13"/>
  <c r="G1576" i="13"/>
  <c r="G1572" i="13"/>
  <c r="G1575" i="13"/>
  <c r="G1571" i="13"/>
  <c r="G1573" i="13"/>
  <c r="G1568" i="13"/>
  <c r="G1567" i="13"/>
  <c r="G1566" i="13"/>
  <c r="G1564" i="13"/>
  <c r="G1563" i="13"/>
  <c r="G1562" i="13"/>
  <c r="G1561" i="13"/>
  <c r="G1559" i="13"/>
  <c r="G1558" i="13"/>
  <c r="G1557" i="13"/>
  <c r="G1556" i="13"/>
  <c r="G1555" i="13"/>
  <c r="G1553" i="13"/>
  <c r="G1552" i="13"/>
  <c r="G1551" i="13"/>
  <c r="G1550" i="13"/>
  <c r="G1549" i="13"/>
  <c r="G1548" i="13"/>
  <c r="G1547" i="13"/>
  <c r="G1546" i="13"/>
  <c r="G1545" i="13"/>
  <c r="G1544" i="13"/>
  <c r="G1543" i="13"/>
  <c r="G1542" i="13"/>
  <c r="G1541" i="13"/>
  <c r="G1540" i="13"/>
  <c r="G1538" i="13"/>
  <c r="G1537" i="13"/>
  <c r="G1536" i="13"/>
  <c r="G1535" i="13"/>
  <c r="G1534" i="13"/>
  <c r="G1532" i="13"/>
  <c r="G1531" i="13"/>
  <c r="G1530" i="13"/>
  <c r="G1529" i="13"/>
  <c r="G1528" i="13"/>
  <c r="G1526" i="13"/>
  <c r="G1525" i="13"/>
  <c r="G1524" i="13"/>
  <c r="G1522" i="13"/>
  <c r="G1521" i="13"/>
  <c r="G1520" i="13"/>
  <c r="G1519" i="13"/>
  <c r="G1518" i="13"/>
  <c r="G1517" i="13"/>
  <c r="G1516" i="13"/>
  <c r="G1515" i="13"/>
  <c r="G1514" i="13"/>
  <c r="G1513" i="13"/>
  <c r="G1512" i="13"/>
  <c r="G1510" i="13"/>
  <c r="G1509" i="13"/>
  <c r="G1508" i="13"/>
  <c r="G1507" i="13"/>
  <c r="G1505" i="13"/>
  <c r="G1504" i="13"/>
  <c r="G1503" i="13"/>
  <c r="G1502" i="13"/>
  <c r="G1501" i="13"/>
  <c r="G1500" i="13"/>
  <c r="G1499" i="13"/>
  <c r="G1498" i="13"/>
  <c r="G1497" i="13"/>
  <c r="G1496" i="13"/>
  <c r="G1495" i="13"/>
  <c r="G1494" i="13"/>
  <c r="G1493" i="13"/>
  <c r="G1491" i="13"/>
  <c r="G1490" i="13"/>
  <c r="G1489" i="13"/>
  <c r="G1488" i="13"/>
  <c r="G1487" i="13"/>
  <c r="G1486" i="13"/>
  <c r="G1485" i="13"/>
  <c r="G1484" i="13"/>
  <c r="G1483" i="13"/>
  <c r="G1482" i="13"/>
  <c r="G1481" i="13"/>
  <c r="G1480" i="13"/>
  <c r="G1479" i="13"/>
  <c r="G1478" i="13"/>
  <c r="G1477" i="13"/>
  <c r="G1476" i="13"/>
  <c r="G1475" i="13"/>
  <c r="G1474" i="13"/>
  <c r="G1473" i="13"/>
  <c r="G1472" i="13"/>
  <c r="G1471" i="13"/>
  <c r="G1470" i="13"/>
  <c r="G1469" i="13"/>
  <c r="G1468" i="13"/>
  <c r="G1467" i="13"/>
  <c r="G1466" i="13"/>
  <c r="G1465" i="13"/>
  <c r="G1463" i="13"/>
  <c r="G1462" i="13"/>
  <c r="G1461" i="13"/>
  <c r="G1459" i="13"/>
  <c r="G1458" i="13"/>
  <c r="G1457" i="13"/>
  <c r="G1456" i="13"/>
  <c r="G1455" i="13"/>
  <c r="G1454" i="13"/>
  <c r="G1453" i="13"/>
  <c r="G1452" i="13"/>
  <c r="G1450" i="13"/>
  <c r="G1449" i="13"/>
  <c r="G1448" i="13"/>
  <c r="G1447" i="13"/>
  <c r="G1446" i="13"/>
  <c r="G1445" i="13"/>
  <c r="G1444" i="13"/>
  <c r="G1442" i="13"/>
  <c r="G1441" i="13"/>
  <c r="G1440" i="13"/>
  <c r="CN1717" i="13"/>
  <c r="CM1717" i="13"/>
  <c r="CL1717" i="13"/>
  <c r="AZ1717" i="13"/>
  <c r="CN1716" i="13"/>
  <c r="CM1716" i="13"/>
  <c r="CL1716" i="13"/>
  <c r="AZ1716" i="13"/>
  <c r="CN1715" i="13"/>
  <c r="CM1715" i="13"/>
  <c r="CL1715" i="13"/>
  <c r="AZ1715" i="13"/>
  <c r="CN1714" i="13"/>
  <c r="CM1714" i="13"/>
  <c r="CL1714" i="13"/>
  <c r="AZ1714" i="13"/>
  <c r="CN1713" i="13"/>
  <c r="CM1713" i="13"/>
  <c r="CL1713" i="13"/>
  <c r="AZ1713" i="13"/>
  <c r="CN1712" i="13"/>
  <c r="CM1712" i="13"/>
  <c r="CL1712" i="13"/>
  <c r="AZ1712" i="13"/>
  <c r="CN1711" i="13"/>
  <c r="CM1711" i="13"/>
  <c r="CL1711" i="13"/>
  <c r="AZ1711" i="13"/>
  <c r="CN1710" i="13"/>
  <c r="CM1710" i="13"/>
  <c r="CL1710" i="13"/>
  <c r="AZ1710" i="13"/>
  <c r="CN1709" i="13"/>
  <c r="CM1709" i="13"/>
  <c r="CL1709" i="13"/>
  <c r="AZ1709" i="13"/>
  <c r="CN1708" i="13"/>
  <c r="CM1708" i="13"/>
  <c r="CL1708" i="13"/>
  <c r="AZ1708" i="13"/>
  <c r="CN1707" i="13"/>
  <c r="CM1707" i="13"/>
  <c r="CL1707" i="13"/>
  <c r="AZ1707" i="13"/>
  <c r="CN1706" i="13"/>
  <c r="CM1706" i="13"/>
  <c r="CL1706" i="13"/>
  <c r="AZ1706" i="13"/>
  <c r="CN1705" i="13"/>
  <c r="CM1705" i="13"/>
  <c r="CL1705" i="13"/>
  <c r="AZ1705" i="13"/>
  <c r="CN1704" i="13"/>
  <c r="CM1704" i="13"/>
  <c r="CL1704" i="13"/>
  <c r="AZ1704" i="13"/>
  <c r="CN1702" i="13"/>
  <c r="CM1702" i="13"/>
  <c r="CL1702" i="13"/>
  <c r="AZ1702" i="13"/>
  <c r="CN1703" i="13"/>
  <c r="CM1703" i="13"/>
  <c r="CL1703" i="13"/>
  <c r="AZ1703" i="13"/>
  <c r="CN1701" i="13"/>
  <c r="CM1701" i="13"/>
  <c r="CL1701" i="13"/>
  <c r="AZ1701" i="13"/>
  <c r="CN1700" i="13"/>
  <c r="CM1700" i="13"/>
  <c r="CL1700" i="13"/>
  <c r="AZ1700" i="13"/>
  <c r="CN1698" i="13"/>
  <c r="CM1698" i="13"/>
  <c r="CL1698" i="13"/>
  <c r="AZ1698" i="13"/>
  <c r="CN1697" i="13"/>
  <c r="CM1697" i="13"/>
  <c r="CL1697" i="13"/>
  <c r="AZ1697" i="13"/>
  <c r="CN1696" i="13"/>
  <c r="CM1696" i="13"/>
  <c r="CL1696" i="13"/>
  <c r="AZ1696" i="13"/>
  <c r="CN1695" i="13"/>
  <c r="CM1695" i="13"/>
  <c r="CL1695" i="13"/>
  <c r="AZ1695" i="13"/>
  <c r="CN1694" i="13"/>
  <c r="CM1694" i="13"/>
  <c r="CL1694" i="13"/>
  <c r="AZ1694" i="13"/>
  <c r="CN1693" i="13"/>
  <c r="CM1693" i="13"/>
  <c r="CL1693" i="13"/>
  <c r="AZ1693" i="13"/>
  <c r="CN1690" i="13"/>
  <c r="CM1690" i="13"/>
  <c r="CL1690" i="13"/>
  <c r="AZ1690" i="13"/>
  <c r="CN1689" i="13"/>
  <c r="CM1689" i="13"/>
  <c r="CL1689" i="13"/>
  <c r="AZ1689" i="13"/>
  <c r="CN1688" i="13"/>
  <c r="CM1688" i="13"/>
  <c r="CL1688" i="13"/>
  <c r="AZ1688" i="13"/>
  <c r="CN1687" i="13"/>
  <c r="CM1687" i="13"/>
  <c r="CL1687" i="13"/>
  <c r="AZ1687" i="13"/>
  <c r="CN1686" i="13"/>
  <c r="CM1686" i="13"/>
  <c r="CL1686" i="13"/>
  <c r="AZ1686" i="13"/>
  <c r="CN1685" i="13"/>
  <c r="CM1685" i="13"/>
  <c r="CL1685" i="13"/>
  <c r="AZ1685" i="13"/>
  <c r="CN1684" i="13"/>
  <c r="CM1684" i="13"/>
  <c r="CL1684" i="13"/>
  <c r="AZ1684" i="13"/>
  <c r="CN1683" i="13"/>
  <c r="CM1683" i="13"/>
  <c r="CL1683" i="13"/>
  <c r="AZ1683" i="13"/>
  <c r="CN1682" i="13"/>
  <c r="CM1682" i="13"/>
  <c r="CL1682" i="13"/>
  <c r="AZ1682" i="13"/>
  <c r="CN1681" i="13"/>
  <c r="CM1681" i="13"/>
  <c r="CL1681" i="13"/>
  <c r="AZ1681" i="13"/>
  <c r="CN1680" i="13"/>
  <c r="CM1680" i="13"/>
  <c r="CL1680" i="13"/>
  <c r="AZ1680" i="13"/>
  <c r="CN1679" i="13"/>
  <c r="CM1679" i="13"/>
  <c r="CL1679" i="13"/>
  <c r="AZ1679" i="13"/>
  <c r="CN1678" i="13"/>
  <c r="CM1678" i="13"/>
  <c r="CL1678" i="13"/>
  <c r="AZ1678" i="13"/>
  <c r="CN1677" i="13"/>
  <c r="CM1677" i="13"/>
  <c r="CL1677" i="13"/>
  <c r="AZ1677" i="13"/>
  <c r="CN1676" i="13"/>
  <c r="CM1676" i="13"/>
  <c r="CL1676" i="13"/>
  <c r="AZ1676" i="13"/>
  <c r="CN1675" i="13"/>
  <c r="CM1675" i="13"/>
  <c r="CL1675" i="13"/>
  <c r="AZ1675" i="13"/>
  <c r="CN1674" i="13"/>
  <c r="CM1674" i="13"/>
  <c r="CL1674" i="13"/>
  <c r="AZ1674" i="13"/>
  <c r="CN1673" i="13"/>
  <c r="CM1673" i="13"/>
  <c r="CL1673" i="13"/>
  <c r="AZ1673" i="13"/>
  <c r="CN1672" i="13"/>
  <c r="CM1672" i="13"/>
  <c r="CL1672" i="13"/>
  <c r="AZ1672" i="13"/>
  <c r="CN1671" i="13"/>
  <c r="CM1671" i="13"/>
  <c r="CL1671" i="13"/>
  <c r="AZ1671" i="13"/>
  <c r="CN1670" i="13"/>
  <c r="CM1670" i="13"/>
  <c r="CL1670" i="13"/>
  <c r="AZ1670" i="13"/>
  <c r="CN1669" i="13"/>
  <c r="CM1669" i="13"/>
  <c r="CL1669" i="13"/>
  <c r="AZ1669" i="13"/>
  <c r="CN1668" i="13"/>
  <c r="CM1668" i="13"/>
  <c r="CL1668" i="13"/>
  <c r="AZ1668" i="13"/>
  <c r="CN1667" i="13"/>
  <c r="CM1667" i="13"/>
  <c r="CL1667" i="13"/>
  <c r="AZ1667" i="13"/>
  <c r="CN1666" i="13"/>
  <c r="CM1666" i="13"/>
  <c r="CL1666" i="13"/>
  <c r="AZ1666" i="13"/>
  <c r="CN1665" i="13"/>
  <c r="CM1665" i="13"/>
  <c r="CL1665" i="13"/>
  <c r="AZ1665" i="13"/>
  <c r="CN1664" i="13"/>
  <c r="CM1664" i="13"/>
  <c r="CL1664" i="13"/>
  <c r="AZ1664" i="13"/>
  <c r="CN1663" i="13"/>
  <c r="CM1663" i="13"/>
  <c r="CL1663" i="13"/>
  <c r="AZ1663" i="13"/>
  <c r="CN1662" i="13"/>
  <c r="CM1662" i="13"/>
  <c r="CL1662" i="13"/>
  <c r="AZ1662" i="13"/>
  <c r="CN1661" i="13"/>
  <c r="CM1661" i="13"/>
  <c r="CL1661" i="13"/>
  <c r="AZ1661" i="13"/>
  <c r="CN1660" i="13"/>
  <c r="CM1660" i="13"/>
  <c r="CL1660" i="13"/>
  <c r="AZ1660" i="13"/>
  <c r="CN1659" i="13"/>
  <c r="CM1659" i="13"/>
  <c r="CL1659" i="13"/>
  <c r="AZ1659" i="13"/>
  <c r="CN1658" i="13"/>
  <c r="CM1658" i="13"/>
  <c r="CL1658" i="13"/>
  <c r="AZ1658" i="13"/>
  <c r="CN1657" i="13"/>
  <c r="CM1657" i="13"/>
  <c r="CL1657" i="13"/>
  <c r="AZ1657" i="13"/>
  <c r="CN1656" i="13"/>
  <c r="CM1656" i="13"/>
  <c r="CL1656" i="13"/>
  <c r="AZ1656" i="13"/>
  <c r="CN1655" i="13"/>
  <c r="CM1655" i="13"/>
  <c r="CL1655" i="13"/>
  <c r="AZ1655" i="13"/>
  <c r="CN1654" i="13"/>
  <c r="CM1654" i="13"/>
  <c r="CL1654" i="13"/>
  <c r="AZ1654" i="13"/>
  <c r="CN1653" i="13"/>
  <c r="CM1653" i="13"/>
  <c r="CL1653" i="13"/>
  <c r="AZ1653" i="13"/>
  <c r="CN1652" i="13"/>
  <c r="CM1652" i="13"/>
  <c r="CL1652" i="13"/>
  <c r="AZ1652" i="13"/>
  <c r="CN1651" i="13"/>
  <c r="CM1651" i="13"/>
  <c r="CL1651" i="13"/>
  <c r="AZ1651" i="13"/>
  <c r="CN1650" i="13"/>
  <c r="CM1650" i="13"/>
  <c r="CL1650" i="13"/>
  <c r="AZ1650" i="13"/>
  <c r="CN1649" i="13"/>
  <c r="CM1649" i="13"/>
  <c r="CL1649" i="13"/>
  <c r="AZ1649" i="13"/>
  <c r="CN1647" i="13"/>
  <c r="CM1647" i="13"/>
  <c r="CL1647" i="13"/>
  <c r="AZ1647" i="13"/>
  <c r="CN1646" i="13"/>
  <c r="CM1646" i="13"/>
  <c r="CL1646" i="13"/>
  <c r="AZ1646" i="13"/>
  <c r="CN1645" i="13"/>
  <c r="CM1645" i="13"/>
  <c r="CL1645" i="13"/>
  <c r="AZ1645" i="13"/>
  <c r="CN1644" i="13"/>
  <c r="CM1644" i="13"/>
  <c r="CL1644" i="13"/>
  <c r="AZ1644" i="13"/>
  <c r="CN1643" i="13"/>
  <c r="CM1643" i="13"/>
  <c r="CL1643" i="13"/>
  <c r="AZ1643" i="13"/>
  <c r="CN1642" i="13"/>
  <c r="CM1642" i="13"/>
  <c r="CL1642" i="13"/>
  <c r="AZ1642" i="13"/>
  <c r="CN1641" i="13"/>
  <c r="CM1641" i="13"/>
  <c r="CL1641" i="13"/>
  <c r="AZ1641" i="13"/>
  <c r="CN1640" i="13"/>
  <c r="CM1640" i="13"/>
  <c r="CL1640" i="13"/>
  <c r="AZ1640" i="13"/>
  <c r="CN1639" i="13"/>
  <c r="CM1639" i="13"/>
  <c r="CL1639" i="13"/>
  <c r="AZ1639" i="13"/>
  <c r="CN1638" i="13"/>
  <c r="CM1638" i="13"/>
  <c r="CL1638" i="13"/>
  <c r="AZ1638" i="13"/>
  <c r="CN1637" i="13"/>
  <c r="CM1637" i="13"/>
  <c r="CL1637" i="13"/>
  <c r="AZ1637" i="13"/>
  <c r="CN1636" i="13"/>
  <c r="CM1636" i="13"/>
  <c r="CL1636" i="13"/>
  <c r="AZ1636" i="13"/>
  <c r="CN1635" i="13"/>
  <c r="CM1635" i="13"/>
  <c r="CL1635" i="13"/>
  <c r="AZ1635" i="13"/>
  <c r="CN1634" i="13"/>
  <c r="CM1634" i="13"/>
  <c r="CL1634" i="13"/>
  <c r="AZ1634" i="13"/>
  <c r="CN1633" i="13"/>
  <c r="CM1633" i="13"/>
  <c r="CL1633" i="13"/>
  <c r="AZ1633" i="13"/>
  <c r="CN1632" i="13"/>
  <c r="CM1632" i="13"/>
  <c r="CL1632" i="13"/>
  <c r="AZ1632" i="13"/>
  <c r="CN1630" i="13"/>
  <c r="CM1630" i="13"/>
  <c r="CL1630" i="13"/>
  <c r="AZ1630" i="13"/>
  <c r="CN1629" i="13"/>
  <c r="CM1629" i="13"/>
  <c r="CL1629" i="13"/>
  <c r="AZ1629" i="13"/>
  <c r="CN1628" i="13"/>
  <c r="CM1628" i="13"/>
  <c r="CL1628" i="13"/>
  <c r="AZ1628" i="13"/>
  <c r="CN1627" i="13"/>
  <c r="CM1627" i="13"/>
  <c r="CL1627" i="13"/>
  <c r="AZ1627" i="13"/>
  <c r="CN1626" i="13"/>
  <c r="CM1626" i="13"/>
  <c r="CL1626" i="13"/>
  <c r="AZ1626" i="13"/>
  <c r="CN1625" i="13"/>
  <c r="CM1625" i="13"/>
  <c r="CL1625" i="13"/>
  <c r="AZ1625" i="13"/>
  <c r="CN1624" i="13"/>
  <c r="CM1624" i="13"/>
  <c r="CL1624" i="13"/>
  <c r="AZ1624" i="13"/>
  <c r="CN1623" i="13"/>
  <c r="CM1623" i="13"/>
  <c r="CL1623" i="13"/>
  <c r="AZ1623" i="13"/>
  <c r="CN1622" i="13"/>
  <c r="CM1622" i="13"/>
  <c r="CL1622" i="13"/>
  <c r="AZ1622" i="13"/>
  <c r="CN1621" i="13"/>
  <c r="CM1621" i="13"/>
  <c r="CL1621" i="13"/>
  <c r="AZ1621" i="13"/>
  <c r="CN1620" i="13"/>
  <c r="CM1620" i="13"/>
  <c r="CL1620" i="13"/>
  <c r="AZ1620" i="13"/>
  <c r="CN1619" i="13"/>
  <c r="CM1619" i="13"/>
  <c r="CL1619" i="13"/>
  <c r="AZ1619" i="13"/>
  <c r="CN1617" i="13"/>
  <c r="CM1617" i="13"/>
  <c r="CL1617" i="13"/>
  <c r="AZ1617" i="13"/>
  <c r="CN1616" i="13"/>
  <c r="CM1616" i="13"/>
  <c r="CL1616" i="13"/>
  <c r="AZ1616" i="13"/>
  <c r="CN1615" i="13"/>
  <c r="CM1615" i="13"/>
  <c r="CL1615" i="13"/>
  <c r="AZ1615" i="13"/>
  <c r="CN1614" i="13"/>
  <c r="CM1614" i="13"/>
  <c r="CL1614" i="13"/>
  <c r="AZ1614" i="13"/>
  <c r="CN1613" i="13"/>
  <c r="CM1613" i="13"/>
  <c r="CL1613" i="13"/>
  <c r="AZ1613" i="13"/>
  <c r="CN1612" i="13"/>
  <c r="CM1612" i="13"/>
  <c r="CL1612" i="13"/>
  <c r="AZ1612" i="13"/>
  <c r="CN1611" i="13"/>
  <c r="CM1611" i="13"/>
  <c r="CL1611" i="13"/>
  <c r="AZ1611" i="13"/>
  <c r="CN1610" i="13"/>
  <c r="CM1610" i="13"/>
  <c r="CL1610" i="13"/>
  <c r="AZ1610" i="13"/>
  <c r="CN1609" i="13"/>
  <c r="CM1609" i="13"/>
  <c r="CL1609" i="13"/>
  <c r="AZ1609" i="13"/>
  <c r="CN1608" i="13"/>
  <c r="CM1608" i="13"/>
  <c r="CL1608" i="13"/>
  <c r="AZ1608" i="13"/>
  <c r="CN1607" i="13"/>
  <c r="CM1607" i="13"/>
  <c r="CL1607" i="13"/>
  <c r="AZ1607" i="13"/>
  <c r="CN1606" i="13"/>
  <c r="CM1606" i="13"/>
  <c r="CL1606" i="13"/>
  <c r="AZ1606" i="13"/>
  <c r="CN1605" i="13"/>
  <c r="CM1605" i="13"/>
  <c r="CL1605" i="13"/>
  <c r="AZ1605" i="13"/>
  <c r="CN1604" i="13"/>
  <c r="CM1604" i="13"/>
  <c r="CL1604" i="13"/>
  <c r="AZ1604" i="13"/>
  <c r="CN1603" i="13"/>
  <c r="CM1603" i="13"/>
  <c r="CL1603" i="13"/>
  <c r="AZ1603" i="13"/>
  <c r="CN1602" i="13"/>
  <c r="CM1602" i="13"/>
  <c r="CL1602" i="13"/>
  <c r="AZ1602" i="13"/>
  <c r="CN1601" i="13"/>
  <c r="CM1601" i="13"/>
  <c r="CL1601" i="13"/>
  <c r="AZ1601" i="13"/>
  <c r="CN1600" i="13"/>
  <c r="CM1600" i="13"/>
  <c r="CL1600" i="13"/>
  <c r="AZ1600" i="13"/>
  <c r="CN1599" i="13"/>
  <c r="CM1599" i="13"/>
  <c r="CL1599" i="13"/>
  <c r="AZ1599" i="13"/>
  <c r="CN1598" i="13"/>
  <c r="CM1598" i="13"/>
  <c r="CL1598" i="13"/>
  <c r="AZ1598" i="13"/>
  <c r="CN1597" i="13"/>
  <c r="CM1597" i="13"/>
  <c r="CL1597" i="13"/>
  <c r="AZ1597" i="13"/>
  <c r="CN1596" i="13"/>
  <c r="CM1596" i="13"/>
  <c r="CL1596" i="13"/>
  <c r="AZ1596" i="13"/>
  <c r="CN1595" i="13"/>
  <c r="CM1595" i="13"/>
  <c r="CL1595" i="13"/>
  <c r="AZ1595" i="13"/>
  <c r="CN1594" i="13"/>
  <c r="CM1594" i="13"/>
  <c r="CL1594" i="13"/>
  <c r="AZ1594" i="13"/>
  <c r="CN1593" i="13"/>
  <c r="CM1593" i="13"/>
  <c r="CL1593" i="13"/>
  <c r="AZ1593" i="13"/>
  <c r="CN1592" i="13"/>
  <c r="CM1592" i="13"/>
  <c r="CL1592" i="13"/>
  <c r="AZ1592" i="13"/>
  <c r="CN1591" i="13"/>
  <c r="CM1591" i="13"/>
  <c r="CL1591" i="13"/>
  <c r="AZ1591" i="13"/>
  <c r="CN1590" i="13"/>
  <c r="CM1590" i="13"/>
  <c r="CL1590" i="13"/>
  <c r="AZ1590" i="13"/>
  <c r="CN1589" i="13"/>
  <c r="CM1589" i="13"/>
  <c r="CL1589" i="13"/>
  <c r="AZ1589" i="13"/>
  <c r="CN1588" i="13"/>
  <c r="CM1588" i="13"/>
  <c r="CL1588" i="13"/>
  <c r="AZ1588" i="13"/>
  <c r="CN1587" i="13"/>
  <c r="CM1587" i="13"/>
  <c r="CL1587" i="13"/>
  <c r="AZ1587" i="13"/>
  <c r="CN1586" i="13"/>
  <c r="CM1586" i="13"/>
  <c r="CL1586" i="13"/>
  <c r="AZ1586" i="13"/>
  <c r="CN1584" i="13"/>
  <c r="CM1584" i="13"/>
  <c r="CL1584" i="13"/>
  <c r="AZ1584" i="13"/>
  <c r="CN1583" i="13"/>
  <c r="CM1583" i="13"/>
  <c r="CL1583" i="13"/>
  <c r="AZ1583" i="13"/>
  <c r="CN1582" i="13"/>
  <c r="CM1582" i="13"/>
  <c r="CL1582" i="13"/>
  <c r="AZ1582" i="13"/>
  <c r="CN1581" i="13"/>
  <c r="CM1581" i="13"/>
  <c r="CL1581" i="13"/>
  <c r="AZ1581" i="13"/>
  <c r="CN1580" i="13"/>
  <c r="CM1580" i="13"/>
  <c r="CL1580" i="13"/>
  <c r="AZ1580" i="13"/>
  <c r="CN1579" i="13"/>
  <c r="CM1579" i="13"/>
  <c r="CL1579" i="13"/>
  <c r="AZ1579" i="13"/>
  <c r="CN1578" i="13"/>
  <c r="CM1578" i="13"/>
  <c r="CL1578" i="13"/>
  <c r="AZ1578" i="13"/>
  <c r="CN1577" i="13"/>
  <c r="CM1577" i="13"/>
  <c r="CL1577" i="13"/>
  <c r="AZ1577" i="13"/>
  <c r="CN1576" i="13"/>
  <c r="CM1576" i="13"/>
  <c r="CL1576" i="13"/>
  <c r="AZ1576" i="13"/>
  <c r="CN1572" i="13"/>
  <c r="CM1572" i="13"/>
  <c r="CL1572" i="13"/>
  <c r="AZ1572" i="13"/>
  <c r="CN1575" i="13"/>
  <c r="CM1575" i="13"/>
  <c r="CL1575" i="13"/>
  <c r="AZ1575" i="13"/>
  <c r="CN1571" i="13"/>
  <c r="CM1571" i="13"/>
  <c r="CL1571" i="13"/>
  <c r="AZ1571" i="13"/>
  <c r="CN1573" i="13"/>
  <c r="CM1573" i="13"/>
  <c r="CL1573" i="13"/>
  <c r="AZ1573" i="13"/>
  <c r="CN1568" i="13"/>
  <c r="CM1568" i="13"/>
  <c r="CL1568" i="13"/>
  <c r="AZ1568" i="13"/>
  <c r="CN1567" i="13"/>
  <c r="CM1567" i="13"/>
  <c r="CL1567" i="13"/>
  <c r="AZ1567" i="13"/>
  <c r="CN1566" i="13"/>
  <c r="CM1566" i="13"/>
  <c r="CL1566" i="13"/>
  <c r="AZ1566" i="13"/>
  <c r="CN1564" i="13"/>
  <c r="CM1564" i="13"/>
  <c r="CL1564" i="13"/>
  <c r="AZ1564" i="13"/>
  <c r="CN1563" i="13"/>
  <c r="CM1563" i="13"/>
  <c r="CL1563" i="13"/>
  <c r="AZ1563" i="13"/>
  <c r="CN1562" i="13"/>
  <c r="CM1562" i="13"/>
  <c r="CL1562" i="13"/>
  <c r="AZ1562" i="13"/>
  <c r="CN1561" i="13"/>
  <c r="CM1561" i="13"/>
  <c r="CL1561" i="13"/>
  <c r="AZ1561" i="13"/>
  <c r="CN1559" i="13"/>
  <c r="CM1559" i="13"/>
  <c r="CL1559" i="13"/>
  <c r="AZ1559" i="13"/>
  <c r="CN1558" i="13"/>
  <c r="CM1558" i="13"/>
  <c r="CL1558" i="13"/>
  <c r="AZ1558" i="13"/>
  <c r="CN1557" i="13"/>
  <c r="CM1557" i="13"/>
  <c r="CL1557" i="13"/>
  <c r="AZ1557" i="13"/>
  <c r="CN1556" i="13"/>
  <c r="CM1556" i="13"/>
  <c r="CL1556" i="13"/>
  <c r="AZ1556" i="13"/>
  <c r="CN1555" i="13"/>
  <c r="CM1555" i="13"/>
  <c r="CL1555" i="13"/>
  <c r="AZ1555" i="13"/>
  <c r="CN1553" i="13"/>
  <c r="CM1553" i="13"/>
  <c r="CL1553" i="13"/>
  <c r="AZ1553" i="13"/>
  <c r="CN1552" i="13"/>
  <c r="CM1552" i="13"/>
  <c r="CL1552" i="13"/>
  <c r="AZ1552" i="13"/>
  <c r="CN1551" i="13"/>
  <c r="CM1551" i="13"/>
  <c r="CL1551" i="13"/>
  <c r="AZ1551" i="13"/>
  <c r="CN1550" i="13"/>
  <c r="CM1550" i="13"/>
  <c r="CL1550" i="13"/>
  <c r="AZ1550" i="13"/>
  <c r="CN1549" i="13"/>
  <c r="CM1549" i="13"/>
  <c r="CL1549" i="13"/>
  <c r="AZ1549" i="13"/>
  <c r="CN1548" i="13"/>
  <c r="CM1548" i="13"/>
  <c r="CL1548" i="13"/>
  <c r="AZ1548" i="13"/>
  <c r="CN1547" i="13"/>
  <c r="CM1547" i="13"/>
  <c r="CL1547" i="13"/>
  <c r="AZ1547" i="13"/>
  <c r="CN1546" i="13"/>
  <c r="CM1546" i="13"/>
  <c r="CL1546" i="13"/>
  <c r="AZ1546" i="13"/>
  <c r="CN1545" i="13"/>
  <c r="CM1545" i="13"/>
  <c r="CL1545" i="13"/>
  <c r="AZ1545" i="13"/>
  <c r="CN1544" i="13"/>
  <c r="CM1544" i="13"/>
  <c r="CL1544" i="13"/>
  <c r="AZ1544" i="13"/>
  <c r="CN1543" i="13"/>
  <c r="CM1543" i="13"/>
  <c r="CL1543" i="13"/>
  <c r="AZ1543" i="13"/>
  <c r="CN1542" i="13"/>
  <c r="CM1542" i="13"/>
  <c r="CL1542" i="13"/>
  <c r="AZ1542" i="13"/>
  <c r="CN1541" i="13"/>
  <c r="CM1541" i="13"/>
  <c r="CL1541" i="13"/>
  <c r="AZ1541" i="13"/>
  <c r="CN1540" i="13"/>
  <c r="CM1540" i="13"/>
  <c r="CL1540" i="13"/>
  <c r="AZ1540" i="13"/>
  <c r="CN1539" i="13"/>
  <c r="CM1539" i="13"/>
  <c r="CL1539" i="13"/>
  <c r="AZ1539" i="13"/>
  <c r="CN1538" i="13"/>
  <c r="CM1538" i="13"/>
  <c r="CL1538" i="13"/>
  <c r="AZ1538" i="13"/>
  <c r="CN1537" i="13"/>
  <c r="CM1537" i="13"/>
  <c r="CL1537" i="13"/>
  <c r="AZ1537" i="13"/>
  <c r="CN1536" i="13"/>
  <c r="CM1536" i="13"/>
  <c r="CL1536" i="13"/>
  <c r="AZ1536" i="13"/>
  <c r="CN1535" i="13"/>
  <c r="CM1535" i="13"/>
  <c r="CL1535" i="13"/>
  <c r="AZ1535" i="13"/>
  <c r="CN1534" i="13"/>
  <c r="CM1534" i="13"/>
  <c r="CL1534" i="13"/>
  <c r="AZ1534" i="13"/>
  <c r="CN1532" i="13"/>
  <c r="CM1532" i="13"/>
  <c r="CL1532" i="13"/>
  <c r="AZ1532" i="13"/>
  <c r="CN1531" i="13"/>
  <c r="CM1531" i="13"/>
  <c r="CL1531" i="13"/>
  <c r="AZ1531" i="13"/>
  <c r="CN1530" i="13"/>
  <c r="CM1530" i="13"/>
  <c r="CL1530" i="13"/>
  <c r="AZ1530" i="13"/>
  <c r="CN1529" i="13"/>
  <c r="CM1529" i="13"/>
  <c r="CL1529" i="13"/>
  <c r="AZ1529" i="13"/>
  <c r="CN1528" i="13"/>
  <c r="CM1528" i="13"/>
  <c r="CL1528" i="13"/>
  <c r="AZ1528" i="13"/>
  <c r="CN1526" i="13"/>
  <c r="CM1526" i="13"/>
  <c r="CL1526" i="13"/>
  <c r="AZ1526" i="13"/>
  <c r="CN1525" i="13"/>
  <c r="CM1525" i="13"/>
  <c r="CL1525" i="13"/>
  <c r="AZ1525" i="13"/>
  <c r="CN1524" i="13"/>
  <c r="CM1524" i="13"/>
  <c r="CL1524" i="13"/>
  <c r="AZ1524" i="13"/>
  <c r="CN1522" i="13"/>
  <c r="CM1522" i="13"/>
  <c r="CL1522" i="13"/>
  <c r="AZ1522" i="13"/>
  <c r="CN1521" i="13"/>
  <c r="CM1521" i="13"/>
  <c r="CL1521" i="13"/>
  <c r="AZ1521" i="13"/>
  <c r="CN1520" i="13"/>
  <c r="CM1520" i="13"/>
  <c r="CL1520" i="13"/>
  <c r="AZ1520" i="13"/>
  <c r="CN1519" i="13"/>
  <c r="CM1519" i="13"/>
  <c r="CL1519" i="13"/>
  <c r="AZ1519" i="13"/>
  <c r="CN1518" i="13"/>
  <c r="CM1518" i="13"/>
  <c r="CL1518" i="13"/>
  <c r="AZ1518" i="13"/>
  <c r="CN1517" i="13"/>
  <c r="CM1517" i="13"/>
  <c r="CL1517" i="13"/>
  <c r="AZ1517" i="13"/>
  <c r="CN1516" i="13"/>
  <c r="CM1516" i="13"/>
  <c r="CL1516" i="13"/>
  <c r="AZ1516" i="13"/>
  <c r="CN1515" i="13"/>
  <c r="CM1515" i="13"/>
  <c r="CL1515" i="13"/>
  <c r="AZ1515" i="13"/>
  <c r="CN1514" i="13"/>
  <c r="CM1514" i="13"/>
  <c r="CL1514" i="13"/>
  <c r="AZ1514" i="13"/>
  <c r="CN1513" i="13"/>
  <c r="CM1513" i="13"/>
  <c r="CL1513" i="13"/>
  <c r="AZ1513" i="13"/>
  <c r="CN1512" i="13"/>
  <c r="CM1512" i="13"/>
  <c r="CL1512" i="13"/>
  <c r="AZ1512" i="13"/>
  <c r="CN1510" i="13"/>
  <c r="CM1510" i="13"/>
  <c r="CL1510" i="13"/>
  <c r="AZ1510" i="13"/>
  <c r="CN1509" i="13"/>
  <c r="CM1509" i="13"/>
  <c r="CL1509" i="13"/>
  <c r="AZ1509" i="13"/>
  <c r="CN1508" i="13"/>
  <c r="CM1508" i="13"/>
  <c r="CL1508" i="13"/>
  <c r="AZ1508" i="13"/>
  <c r="CN1507" i="13"/>
  <c r="CM1507" i="13"/>
  <c r="CL1507" i="13"/>
  <c r="AZ1507" i="13"/>
  <c r="CN1505" i="13"/>
  <c r="CM1505" i="13"/>
  <c r="CL1505" i="13"/>
  <c r="AZ1505" i="13"/>
  <c r="CN1504" i="13"/>
  <c r="CM1504" i="13"/>
  <c r="CL1504" i="13"/>
  <c r="AZ1504" i="13"/>
  <c r="CN1503" i="13"/>
  <c r="CM1503" i="13"/>
  <c r="CL1503" i="13"/>
  <c r="AZ1503" i="13"/>
  <c r="CN1502" i="13"/>
  <c r="CM1502" i="13"/>
  <c r="CL1502" i="13"/>
  <c r="AZ1502" i="13"/>
  <c r="CN1501" i="13"/>
  <c r="CM1501" i="13"/>
  <c r="CL1501" i="13"/>
  <c r="AZ1501" i="13"/>
  <c r="CN1500" i="13"/>
  <c r="CM1500" i="13"/>
  <c r="CL1500" i="13"/>
  <c r="AZ1500" i="13"/>
  <c r="CN1499" i="13"/>
  <c r="CM1499" i="13"/>
  <c r="CL1499" i="13"/>
  <c r="AZ1499" i="13"/>
  <c r="CN1498" i="13"/>
  <c r="CM1498" i="13"/>
  <c r="CL1498" i="13"/>
  <c r="AZ1498" i="13"/>
  <c r="CN1497" i="13"/>
  <c r="CM1497" i="13"/>
  <c r="CL1497" i="13"/>
  <c r="AZ1497" i="13"/>
  <c r="CN1496" i="13"/>
  <c r="CM1496" i="13"/>
  <c r="CL1496" i="13"/>
  <c r="AZ1496" i="13"/>
  <c r="CN1495" i="13"/>
  <c r="CM1495" i="13"/>
  <c r="CL1495" i="13"/>
  <c r="AZ1495" i="13"/>
  <c r="CN1494" i="13"/>
  <c r="CM1494" i="13"/>
  <c r="CL1494" i="13"/>
  <c r="AZ1494" i="13"/>
  <c r="CN1493" i="13"/>
  <c r="CM1493" i="13"/>
  <c r="CL1493" i="13"/>
  <c r="AZ1493" i="13"/>
  <c r="CN1491" i="13"/>
  <c r="CM1491" i="13"/>
  <c r="CL1491" i="13"/>
  <c r="AZ1491" i="13"/>
  <c r="CN1490" i="13"/>
  <c r="CM1490" i="13"/>
  <c r="CL1490" i="13"/>
  <c r="AZ1490" i="13"/>
  <c r="CN1489" i="13"/>
  <c r="CM1489" i="13"/>
  <c r="CL1489" i="13"/>
  <c r="AZ1489" i="13"/>
  <c r="CN1488" i="13"/>
  <c r="CM1488" i="13"/>
  <c r="CL1488" i="13"/>
  <c r="AZ1488" i="13"/>
  <c r="CN1487" i="13"/>
  <c r="CM1487" i="13"/>
  <c r="CL1487" i="13"/>
  <c r="AZ1487" i="13"/>
  <c r="CN1486" i="13"/>
  <c r="CM1486" i="13"/>
  <c r="CL1486" i="13"/>
  <c r="AZ1486" i="13"/>
  <c r="CN1485" i="13"/>
  <c r="CM1485" i="13"/>
  <c r="CL1485" i="13"/>
  <c r="AZ1485" i="13"/>
  <c r="CN1484" i="13"/>
  <c r="CM1484" i="13"/>
  <c r="CL1484" i="13"/>
  <c r="AZ1484" i="13"/>
  <c r="CN1483" i="13"/>
  <c r="CM1483" i="13"/>
  <c r="CL1483" i="13"/>
  <c r="AZ1483" i="13"/>
  <c r="CN1482" i="13"/>
  <c r="CM1482" i="13"/>
  <c r="CL1482" i="13"/>
  <c r="AZ1482" i="13"/>
  <c r="CN1481" i="13"/>
  <c r="CM1481" i="13"/>
  <c r="CL1481" i="13"/>
  <c r="AZ1481" i="13"/>
  <c r="CN1480" i="13"/>
  <c r="CM1480" i="13"/>
  <c r="CL1480" i="13"/>
  <c r="AZ1480" i="13"/>
  <c r="CN1479" i="13"/>
  <c r="CM1479" i="13"/>
  <c r="CL1479" i="13"/>
  <c r="AZ1479" i="13"/>
  <c r="CN1478" i="13"/>
  <c r="CM1478" i="13"/>
  <c r="CL1478" i="13"/>
  <c r="AZ1478" i="13"/>
  <c r="CN1477" i="13"/>
  <c r="CM1477" i="13"/>
  <c r="CL1477" i="13"/>
  <c r="AZ1477" i="13"/>
  <c r="CN1476" i="13"/>
  <c r="CM1476" i="13"/>
  <c r="CL1476" i="13"/>
  <c r="AZ1476" i="13"/>
  <c r="CN1475" i="13"/>
  <c r="CM1475" i="13"/>
  <c r="CL1475" i="13"/>
  <c r="AZ1475" i="13"/>
  <c r="CN1474" i="13"/>
  <c r="CM1474" i="13"/>
  <c r="CL1474" i="13"/>
  <c r="AZ1474" i="13"/>
  <c r="CN1473" i="13"/>
  <c r="CM1473" i="13"/>
  <c r="CL1473" i="13"/>
  <c r="AZ1473" i="13"/>
  <c r="CN1472" i="13"/>
  <c r="CM1472" i="13"/>
  <c r="CL1472" i="13"/>
  <c r="AZ1472" i="13"/>
  <c r="CN1471" i="13"/>
  <c r="CM1471" i="13"/>
  <c r="CL1471" i="13"/>
  <c r="AZ1471" i="13"/>
  <c r="CN1470" i="13"/>
  <c r="CM1470" i="13"/>
  <c r="CL1470" i="13"/>
  <c r="AZ1470" i="13"/>
  <c r="CN1469" i="13"/>
  <c r="CM1469" i="13"/>
  <c r="CL1469" i="13"/>
  <c r="AZ1469" i="13"/>
  <c r="CN1468" i="13"/>
  <c r="CM1468" i="13"/>
  <c r="CL1468" i="13"/>
  <c r="AZ1468" i="13"/>
  <c r="CN1467" i="13"/>
  <c r="CM1467" i="13"/>
  <c r="CL1467" i="13"/>
  <c r="AZ1467" i="13"/>
  <c r="CN1466" i="13"/>
  <c r="CM1466" i="13"/>
  <c r="CL1466" i="13"/>
  <c r="AZ1466" i="13"/>
  <c r="CN1465" i="13"/>
  <c r="CM1465" i="13"/>
  <c r="CL1465" i="13"/>
  <c r="AZ1465" i="13"/>
  <c r="CN1463" i="13"/>
  <c r="CM1463" i="13"/>
  <c r="CL1463" i="13"/>
  <c r="AZ1463" i="13"/>
  <c r="CN1462" i="13"/>
  <c r="CM1462" i="13"/>
  <c r="CL1462" i="13"/>
  <c r="AZ1462" i="13"/>
  <c r="CN1461" i="13"/>
  <c r="CM1461" i="13"/>
  <c r="CL1461" i="13"/>
  <c r="AZ1461" i="13"/>
  <c r="CN1459" i="13"/>
  <c r="CM1459" i="13"/>
  <c r="CL1459" i="13"/>
  <c r="AZ1459" i="13"/>
  <c r="CN1458" i="13"/>
  <c r="CM1458" i="13"/>
  <c r="CL1458" i="13"/>
  <c r="AZ1458" i="13"/>
  <c r="CN1457" i="13"/>
  <c r="CM1457" i="13"/>
  <c r="CL1457" i="13"/>
  <c r="AZ1457" i="13"/>
  <c r="CN1456" i="13"/>
  <c r="CM1456" i="13"/>
  <c r="CL1456" i="13"/>
  <c r="AZ1456" i="13"/>
  <c r="CN1455" i="13"/>
  <c r="CM1455" i="13"/>
  <c r="CL1455" i="13"/>
  <c r="AZ1455" i="13"/>
  <c r="CN1454" i="13"/>
  <c r="CM1454" i="13"/>
  <c r="CL1454" i="13"/>
  <c r="AZ1454" i="13"/>
  <c r="CN1453" i="13"/>
  <c r="CM1453" i="13"/>
  <c r="CL1453" i="13"/>
  <c r="AZ1453" i="13"/>
  <c r="CN1452" i="13"/>
  <c r="CM1452" i="13"/>
  <c r="CL1452" i="13"/>
  <c r="AZ1452" i="13"/>
  <c r="CN1450" i="13"/>
  <c r="CM1450" i="13"/>
  <c r="CL1450" i="13"/>
  <c r="AZ1450" i="13"/>
  <c r="CN1449" i="13"/>
  <c r="CM1449" i="13"/>
  <c r="CL1449" i="13"/>
  <c r="AZ1449" i="13"/>
  <c r="CN1448" i="13"/>
  <c r="CM1448" i="13"/>
  <c r="CL1448" i="13"/>
  <c r="AZ1448" i="13"/>
  <c r="CN1447" i="13"/>
  <c r="CM1447" i="13"/>
  <c r="CL1447" i="13"/>
  <c r="AZ1447" i="13"/>
  <c r="CN1446" i="13"/>
  <c r="CM1446" i="13"/>
  <c r="CL1446" i="13"/>
  <c r="AZ1446" i="13"/>
  <c r="CN1445" i="13"/>
  <c r="CM1445" i="13"/>
  <c r="CL1445" i="13"/>
  <c r="AZ1445" i="13"/>
  <c r="CN1444" i="13"/>
  <c r="CM1444" i="13"/>
  <c r="CL1444" i="13"/>
  <c r="AZ1444" i="13"/>
  <c r="CN1442" i="13"/>
  <c r="CM1442" i="13"/>
  <c r="CL1442" i="13"/>
  <c r="AZ1442" i="13"/>
  <c r="CN1441" i="13"/>
  <c r="CM1441" i="13"/>
  <c r="CL1441" i="13"/>
  <c r="AZ1441" i="13"/>
  <c r="CN1440" i="13"/>
  <c r="CM1440" i="13"/>
  <c r="CL1440" i="13"/>
  <c r="AZ1440" i="13"/>
  <c r="G1439" i="13"/>
  <c r="G1438" i="13"/>
  <c r="G1437" i="13"/>
  <c r="G1436" i="13"/>
  <c r="G1435" i="13"/>
  <c r="G1434" i="13"/>
  <c r="G1433" i="13"/>
  <c r="G1432" i="13"/>
  <c r="G1431" i="13"/>
  <c r="G1430" i="13"/>
  <c r="G1429" i="13"/>
  <c r="G1428" i="13"/>
  <c r="G1427" i="13"/>
  <c r="G1426" i="13"/>
  <c r="G1425" i="13"/>
  <c r="G1424" i="13"/>
  <c r="G1423" i="13"/>
  <c r="G1422" i="13"/>
  <c r="G1421" i="13"/>
  <c r="G1420" i="13"/>
  <c r="G1419" i="13"/>
  <c r="G1418" i="13"/>
  <c r="G1417" i="13"/>
  <c r="G1416" i="13"/>
  <c r="G1415" i="13"/>
  <c r="G1414" i="13"/>
  <c r="G1413" i="13"/>
  <c r="G1412" i="13"/>
  <c r="G1411" i="13"/>
  <c r="G1410" i="13"/>
  <c r="G1409" i="13"/>
  <c r="G1408" i="13"/>
  <c r="G1407" i="13"/>
  <c r="G1406" i="13"/>
  <c r="G1405" i="13"/>
  <c r="G1404" i="13"/>
  <c r="G1403" i="13"/>
  <c r="G1402" i="13"/>
  <c r="G1401" i="13"/>
  <c r="G1400" i="13"/>
  <c r="G1399" i="13"/>
  <c r="G1398" i="13"/>
  <c r="G1397" i="13"/>
  <c r="G1396" i="13"/>
  <c r="G1395" i="13"/>
  <c r="G1394" i="13"/>
  <c r="G1393" i="13"/>
  <c r="G1392" i="13"/>
  <c r="G1391" i="13"/>
  <c r="G1390" i="13"/>
  <c r="G1389" i="13"/>
  <c r="G1388" i="13"/>
  <c r="G1387" i="13"/>
  <c r="G1386" i="13"/>
  <c r="G1385" i="13"/>
  <c r="G1384" i="13"/>
  <c r="G1383" i="13"/>
  <c r="G1382" i="13"/>
  <c r="G1381" i="13"/>
  <c r="G1380" i="13"/>
  <c r="G1379" i="13"/>
  <c r="G1378" i="13"/>
  <c r="G1377" i="13"/>
  <c r="G1376" i="13"/>
  <c r="G1375" i="13"/>
  <c r="G1374" i="13"/>
  <c r="G1373" i="13"/>
  <c r="G1372" i="13"/>
  <c r="G1371" i="13"/>
  <c r="G1370" i="13"/>
  <c r="G1369" i="13"/>
  <c r="G1368" i="13"/>
  <c r="G1367" i="13"/>
  <c r="G1366" i="13"/>
  <c r="G1365" i="13"/>
  <c r="G1364" i="13"/>
  <c r="G1363" i="13"/>
  <c r="G1362" i="13"/>
  <c r="G1361" i="13"/>
  <c r="G1360" i="13"/>
  <c r="G1359" i="13"/>
  <c r="G1358" i="13"/>
  <c r="G1357" i="13"/>
  <c r="G1356" i="13"/>
  <c r="G1355" i="13"/>
  <c r="G1354" i="13"/>
  <c r="G1353" i="13"/>
  <c r="G1352" i="13"/>
  <c r="G1351" i="13"/>
  <c r="G1350" i="13"/>
  <c r="G1349" i="13"/>
  <c r="G1348" i="13"/>
  <c r="G1347" i="13"/>
  <c r="G1346" i="13"/>
  <c r="G1345" i="13"/>
  <c r="G1344" i="13"/>
  <c r="G1343" i="13"/>
  <c r="G1342" i="13"/>
  <c r="G1341" i="13"/>
  <c r="G1340" i="13"/>
  <c r="G1339" i="13"/>
  <c r="G1338" i="13"/>
  <c r="G1337" i="13"/>
  <c r="G1336" i="13"/>
  <c r="G1335" i="13"/>
  <c r="G1334" i="13"/>
  <c r="G1333" i="13"/>
  <c r="G1332" i="13"/>
  <c r="G1331" i="13"/>
  <c r="G1330" i="13"/>
  <c r="G1329" i="13"/>
  <c r="G1328" i="13"/>
  <c r="G1327" i="13"/>
  <c r="G1326" i="13"/>
  <c r="G1325" i="13"/>
  <c r="G1324" i="13"/>
  <c r="G1323" i="13"/>
  <c r="G1322" i="13"/>
  <c r="G1321" i="13"/>
  <c r="G1320" i="13"/>
  <c r="G1319" i="13"/>
  <c r="G1318" i="13"/>
  <c r="G1317" i="13"/>
  <c r="G1316" i="13"/>
  <c r="G1315" i="13"/>
  <c r="G1314" i="13"/>
  <c r="G1313" i="13"/>
  <c r="G1312" i="13"/>
  <c r="G1311" i="13"/>
  <c r="G1310" i="13"/>
  <c r="G1309" i="13"/>
  <c r="G1308" i="13"/>
  <c r="G1307" i="13"/>
  <c r="G1306" i="13"/>
  <c r="G1305" i="13"/>
  <c r="G1304" i="13"/>
  <c r="G1303" i="13"/>
  <c r="G1302" i="13"/>
  <c r="G1301" i="13"/>
  <c r="G1300" i="13"/>
  <c r="G1299" i="13"/>
  <c r="G1298" i="13"/>
  <c r="G1297" i="13"/>
  <c r="G1296" i="13"/>
  <c r="G1295" i="13"/>
  <c r="G1294" i="13"/>
  <c r="G1293" i="13"/>
  <c r="G1292" i="13"/>
  <c r="G1291" i="13"/>
  <c r="G1290" i="13"/>
  <c r="G1289" i="13"/>
  <c r="G1288" i="13"/>
  <c r="G1287" i="13"/>
  <c r="G1286" i="13"/>
  <c r="G1285" i="13"/>
  <c r="G1284" i="13"/>
  <c r="G1283" i="13"/>
  <c r="G1282" i="13"/>
  <c r="G1281" i="13"/>
  <c r="G1280" i="13"/>
  <c r="G1279" i="13"/>
  <c r="G1278" i="13"/>
  <c r="G1277" i="13"/>
  <c r="G1276" i="13"/>
  <c r="G1275" i="13"/>
  <c r="G1274" i="13"/>
  <c r="G1273" i="13"/>
  <c r="G1272" i="13"/>
  <c r="G1271" i="13"/>
  <c r="G1270" i="13"/>
  <c r="G1269" i="13"/>
  <c r="G1268" i="13"/>
  <c r="G1267" i="13"/>
  <c r="G1266" i="13"/>
  <c r="G1265" i="13"/>
  <c r="G1264" i="13"/>
  <c r="G1263" i="13"/>
  <c r="G1262" i="13"/>
  <c r="G1261" i="13"/>
  <c r="G1260" i="13"/>
  <c r="G1259" i="13"/>
  <c r="G1258" i="13"/>
  <c r="G1257" i="13"/>
  <c r="G1256" i="13"/>
  <c r="G1255" i="13"/>
  <c r="G1254" i="13"/>
  <c r="G1253" i="13"/>
  <c r="G1252" i="13"/>
  <c r="G1251" i="13"/>
  <c r="G1250" i="13"/>
  <c r="G1249" i="13"/>
  <c r="G1248" i="13"/>
  <c r="G1247" i="13"/>
  <c r="G1246" i="13"/>
  <c r="G1245" i="13"/>
  <c r="G1244" i="13"/>
  <c r="G1243" i="13"/>
  <c r="G1242" i="13"/>
  <c r="G1241" i="13"/>
  <c r="G1240" i="13"/>
  <c r="G1239" i="13"/>
  <c r="G1238" i="13"/>
  <c r="G1237" i="13"/>
  <c r="G1236" i="13"/>
  <c r="G1235" i="13"/>
  <c r="G1234" i="13"/>
  <c r="G1233" i="13"/>
  <c r="G1232" i="13"/>
  <c r="G1231" i="13"/>
  <c r="G1230" i="13"/>
  <c r="G1229" i="13"/>
  <c r="G1228" i="13"/>
  <c r="G1227" i="13"/>
  <c r="G1226" i="13"/>
  <c r="G1225" i="13"/>
  <c r="G1224" i="13"/>
  <c r="G1223" i="13"/>
  <c r="G1222" i="13"/>
  <c r="G1221" i="13"/>
  <c r="G1220" i="13"/>
  <c r="G1219" i="13"/>
  <c r="G1218" i="13"/>
  <c r="G1217" i="13"/>
  <c r="G1216" i="13"/>
  <c r="G1215" i="13"/>
  <c r="G1214" i="13"/>
  <c r="G1213" i="13"/>
  <c r="G1212" i="13"/>
  <c r="G1211" i="13"/>
  <c r="G1210" i="13"/>
  <c r="G1209" i="13"/>
  <c r="G1208" i="13"/>
  <c r="G1207" i="13"/>
  <c r="G1206" i="13"/>
  <c r="G1205" i="13"/>
  <c r="G1204" i="13"/>
  <c r="G1203" i="13"/>
  <c r="G1202" i="13"/>
  <c r="G1201" i="13"/>
  <c r="G1200" i="13"/>
  <c r="G1199" i="13"/>
  <c r="G1198" i="13"/>
  <c r="G1197" i="13"/>
  <c r="G1196" i="13"/>
  <c r="G1195" i="13"/>
  <c r="G1194" i="13"/>
  <c r="G1193" i="13"/>
  <c r="G1192" i="13"/>
  <c r="G1191" i="13"/>
  <c r="G1190" i="13"/>
  <c r="G1189" i="13"/>
  <c r="G1188" i="13"/>
  <c r="G1187" i="13"/>
  <c r="G1186" i="13"/>
  <c r="G1185" i="13"/>
  <c r="G1184" i="13"/>
  <c r="G1183" i="13"/>
  <c r="G1182" i="13"/>
  <c r="G1181" i="13"/>
  <c r="G1180" i="13"/>
  <c r="G1179" i="13"/>
  <c r="G1178" i="13"/>
  <c r="G1177" i="13"/>
  <c r="G1176" i="13"/>
  <c r="G1175" i="13"/>
  <c r="G1174" i="13"/>
  <c r="G1173" i="13"/>
  <c r="G1172" i="13"/>
  <c r="G1171" i="13"/>
  <c r="G1170" i="13"/>
  <c r="G1169" i="13"/>
  <c r="G1168" i="13"/>
  <c r="G1167" i="13"/>
  <c r="G1166" i="13"/>
  <c r="G1165" i="13"/>
  <c r="G1164" i="13"/>
  <c r="G1163" i="13"/>
  <c r="G1162" i="13"/>
  <c r="G1161" i="13"/>
  <c r="G1160" i="13"/>
  <c r="G1159" i="13"/>
  <c r="G1158" i="13"/>
  <c r="G1157" i="13"/>
  <c r="G1156" i="13"/>
  <c r="G1155" i="13"/>
  <c r="G1154" i="13"/>
  <c r="G1153" i="13"/>
  <c r="G1152" i="13"/>
  <c r="G1151" i="13"/>
  <c r="G1150" i="13"/>
  <c r="G1149" i="13"/>
  <c r="G1148" i="13"/>
  <c r="G1147" i="13"/>
  <c r="G1146" i="13"/>
  <c r="G1145" i="13"/>
  <c r="G1144" i="13"/>
  <c r="G1143" i="13"/>
  <c r="G1142" i="13"/>
  <c r="G1141" i="13"/>
  <c r="G1140" i="13"/>
  <c r="G1139" i="13"/>
  <c r="G1138" i="13"/>
  <c r="G1137" i="13"/>
  <c r="G1136" i="13"/>
  <c r="G1135" i="13"/>
  <c r="G1134" i="13"/>
  <c r="G1133" i="13"/>
  <c r="G1132" i="13"/>
  <c r="G1131" i="13"/>
  <c r="G1130" i="13"/>
  <c r="G1129" i="13"/>
  <c r="G1128" i="13"/>
  <c r="G1127" i="13"/>
  <c r="G1126" i="13"/>
  <c r="G1125" i="13"/>
  <c r="G1124" i="13"/>
  <c r="G1123" i="13"/>
  <c r="G1122" i="13"/>
  <c r="G1121" i="13"/>
  <c r="G1120" i="13"/>
  <c r="G1119" i="13"/>
  <c r="G1118" i="13"/>
  <c r="G1117" i="13"/>
  <c r="G1116" i="13"/>
  <c r="G1115" i="13"/>
  <c r="G1114" i="13"/>
  <c r="G1113" i="13"/>
  <c r="G1112" i="13"/>
  <c r="G1111" i="13"/>
  <c r="G1110" i="13"/>
  <c r="G1109" i="13"/>
  <c r="G1108" i="13"/>
  <c r="G1107" i="13"/>
  <c r="G1106" i="13"/>
  <c r="G1105" i="13"/>
  <c r="G1104" i="13"/>
  <c r="G1103" i="13"/>
  <c r="G1102" i="13"/>
  <c r="G1101" i="13"/>
  <c r="G1100" i="13"/>
  <c r="G1099" i="13"/>
  <c r="G1098" i="13"/>
  <c r="G1097" i="13"/>
  <c r="G1096" i="13"/>
  <c r="G1095" i="13"/>
  <c r="G1094" i="13"/>
  <c r="G1093" i="13"/>
  <c r="G1092" i="13"/>
  <c r="G1091" i="13"/>
  <c r="G1090" i="13"/>
  <c r="G1089" i="13"/>
  <c r="G1088" i="13"/>
  <c r="G1087" i="13"/>
  <c r="G1086" i="13"/>
  <c r="G1085" i="13"/>
  <c r="G1084" i="13"/>
  <c r="G1083" i="13"/>
  <c r="G1082" i="13"/>
  <c r="G1081" i="13"/>
  <c r="G1080" i="13"/>
  <c r="G1079" i="13"/>
  <c r="G1078" i="13"/>
  <c r="G1077" i="13"/>
  <c r="G1076" i="13"/>
  <c r="G1075" i="13"/>
  <c r="G1074" i="13"/>
  <c r="G1073" i="13"/>
  <c r="G1072" i="13"/>
  <c r="G1071" i="13"/>
  <c r="G1070" i="13"/>
  <c r="G1069" i="13"/>
  <c r="G1068" i="13"/>
  <c r="G1067" i="13"/>
  <c r="G1066" i="13"/>
  <c r="G1065" i="13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6" i="13"/>
  <c r="G985" i="13"/>
  <c r="G984" i="13"/>
  <c r="G983" i="13"/>
  <c r="G982" i="13"/>
  <c r="G981" i="13"/>
  <c r="G980" i="13"/>
  <c r="G979" i="13"/>
  <c r="G978" i="13"/>
  <c r="G977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DB1439" i="13"/>
  <c r="DC1439" i="13"/>
  <c r="DG1439" i="13"/>
  <c r="DB1438" i="13"/>
  <c r="DE1438" i="13"/>
  <c r="DB1437" i="13"/>
  <c r="DB1436" i="13"/>
  <c r="DE1436" i="13"/>
  <c r="DB1435" i="13"/>
  <c r="DC1435" i="13"/>
  <c r="DG1435" i="13"/>
  <c r="DB1434" i="13"/>
  <c r="DB1433" i="13"/>
  <c r="DD1433" i="13"/>
  <c r="DB1432" i="13"/>
  <c r="DC1432" i="13"/>
  <c r="DG1432" i="13"/>
  <c r="DE1432" i="13"/>
  <c r="DD1432" i="13"/>
  <c r="DF1432" i="13"/>
  <c r="DB1431" i="13"/>
  <c r="DB1430" i="13"/>
  <c r="DB1429" i="13"/>
  <c r="DE1429" i="13"/>
  <c r="DD1429" i="13"/>
  <c r="DB1428" i="13"/>
  <c r="DD1428" i="13"/>
  <c r="DE1428" i="13"/>
  <c r="DC1428" i="13"/>
  <c r="DG1428" i="13"/>
  <c r="DB1427" i="13"/>
  <c r="DB1426" i="13"/>
  <c r="DB1425" i="13"/>
  <c r="DE1425" i="13"/>
  <c r="DD1425" i="13"/>
  <c r="DC1425" i="13"/>
  <c r="DG1425" i="13"/>
  <c r="DB1424" i="13"/>
  <c r="DE1424" i="13"/>
  <c r="DB1423" i="13"/>
  <c r="DC1423" i="13"/>
  <c r="DG1423" i="13"/>
  <c r="DB1422" i="13"/>
  <c r="DE1422" i="13"/>
  <c r="DB1421" i="13"/>
  <c r="DC1421" i="13"/>
  <c r="DG1421" i="13"/>
  <c r="DB1420" i="13"/>
  <c r="DC1420" i="13"/>
  <c r="DG1420" i="13"/>
  <c r="DB1419" i="13"/>
  <c r="DC1419" i="13"/>
  <c r="DG1419" i="13"/>
  <c r="DB1418" i="13"/>
  <c r="DE1418" i="13"/>
  <c r="DB1417" i="13"/>
  <c r="DB1416" i="13"/>
  <c r="DB1415" i="13"/>
  <c r="DD1415" i="13"/>
  <c r="DB1414" i="13"/>
  <c r="DB1413" i="13"/>
  <c r="DE1413" i="13"/>
  <c r="DB1412" i="13"/>
  <c r="DD1412" i="13"/>
  <c r="DC1412" i="13"/>
  <c r="DG1412" i="13"/>
  <c r="DE1412" i="13"/>
  <c r="DB1411" i="13"/>
  <c r="DB1410" i="13"/>
  <c r="DB1409" i="13"/>
  <c r="DB1408" i="13"/>
  <c r="DD1408" i="13"/>
  <c r="DF1408" i="13"/>
  <c r="DH1408" i="13"/>
  <c r="DE1408" i="13"/>
  <c r="DC1408" i="13"/>
  <c r="DG1408" i="13"/>
  <c r="DB1407" i="13"/>
  <c r="DC1407" i="13"/>
  <c r="DG1407" i="13"/>
  <c r="DB1406" i="13"/>
  <c r="DE1406" i="13"/>
  <c r="DB1405" i="13"/>
  <c r="DE1405" i="13"/>
  <c r="DD1405" i="13"/>
  <c r="DC1405" i="13"/>
  <c r="DG1405" i="13"/>
  <c r="DB1404" i="13"/>
  <c r="DB1403" i="13"/>
  <c r="DC1403" i="13"/>
  <c r="DB1402" i="13"/>
  <c r="DB1401" i="13"/>
  <c r="DB1400" i="13"/>
  <c r="DC1400" i="13"/>
  <c r="DG1400" i="13"/>
  <c r="DD1400" i="13"/>
  <c r="DF1400" i="13"/>
  <c r="DH1400" i="13"/>
  <c r="DE1400" i="13"/>
  <c r="DB1399" i="13"/>
  <c r="DB1398" i="13"/>
  <c r="DB1397" i="13"/>
  <c r="DD1397" i="13"/>
  <c r="DH1397" i="13"/>
  <c r="DF1397" i="13"/>
  <c r="DB1396" i="13"/>
  <c r="DC1396" i="13"/>
  <c r="DG1396" i="13"/>
  <c r="DB1395" i="13"/>
  <c r="DC1395" i="13"/>
  <c r="DG1395" i="13"/>
  <c r="DB1394" i="13"/>
  <c r="DB1393" i="13"/>
  <c r="DE1393" i="13"/>
  <c r="DD1393" i="13"/>
  <c r="DB1392" i="13"/>
  <c r="DE1392" i="13"/>
  <c r="DB1391" i="13"/>
  <c r="DB1390" i="13"/>
  <c r="DB1389" i="13"/>
  <c r="DD1389" i="13"/>
  <c r="DF1389" i="13"/>
  <c r="DH1389" i="13"/>
  <c r="DB1388" i="13"/>
  <c r="DC1388" i="13"/>
  <c r="DG1388" i="13"/>
  <c r="DB1387" i="13"/>
  <c r="DC1387" i="13"/>
  <c r="DG1387" i="13"/>
  <c r="DB1386" i="13"/>
  <c r="DB1385" i="13"/>
  <c r="DB1384" i="13"/>
  <c r="DE1384" i="13"/>
  <c r="DD1384" i="13"/>
  <c r="DF1384" i="13"/>
  <c r="DH1384" i="13"/>
  <c r="DC1384" i="13"/>
  <c r="DG1384" i="13"/>
  <c r="DB1383" i="13"/>
  <c r="DB1382" i="13"/>
  <c r="DD1382" i="13"/>
  <c r="DH1382" i="13"/>
  <c r="DB1381" i="13"/>
  <c r="DD1381" i="13"/>
  <c r="DB1380" i="13"/>
  <c r="DE1380" i="13"/>
  <c r="DD1380" i="13"/>
  <c r="DB1379" i="13"/>
  <c r="DE1379" i="13"/>
  <c r="DB1378" i="13"/>
  <c r="DB1377" i="13"/>
  <c r="DE1377" i="13"/>
  <c r="DB1376" i="13"/>
  <c r="DE1376" i="13"/>
  <c r="DB1375" i="13"/>
  <c r="DE1375" i="13"/>
  <c r="DD1375" i="13"/>
  <c r="DB1374" i="13"/>
  <c r="DC1374" i="13"/>
  <c r="DG1374" i="13"/>
  <c r="DB1373" i="13"/>
  <c r="DB1372" i="13"/>
  <c r="DD1372" i="13"/>
  <c r="DB1371" i="13"/>
  <c r="DB1370" i="13"/>
  <c r="DD1370" i="13"/>
  <c r="DC1370" i="13"/>
  <c r="DG1370" i="13"/>
  <c r="DE1370" i="13"/>
  <c r="DB1369" i="13"/>
  <c r="DC1369" i="13"/>
  <c r="DG1369" i="13"/>
  <c r="DB1368" i="13"/>
  <c r="DE1368" i="13"/>
  <c r="DB1367" i="13"/>
  <c r="DE1367" i="13"/>
  <c r="DD1367" i="13"/>
  <c r="DC1367" i="13"/>
  <c r="DG1367" i="13"/>
  <c r="DB1366" i="13"/>
  <c r="DC1366" i="13"/>
  <c r="DG1366" i="13"/>
  <c r="DD1366" i="13"/>
  <c r="DH1366" i="13"/>
  <c r="DE1366" i="13"/>
  <c r="DB1365" i="13"/>
  <c r="DC1365" i="13"/>
  <c r="DG1365" i="13"/>
  <c r="DB1364" i="13"/>
  <c r="DE1364" i="13"/>
  <c r="DB1363" i="13"/>
  <c r="DE1363" i="13"/>
  <c r="DB1362" i="13"/>
  <c r="DE1362" i="13"/>
  <c r="DB1361" i="13"/>
  <c r="DB1360" i="13"/>
  <c r="DE1360" i="13"/>
  <c r="DB1359" i="13"/>
  <c r="DE1359" i="13"/>
  <c r="DD1359" i="13"/>
  <c r="DB1358" i="13"/>
  <c r="DB1357" i="13"/>
  <c r="DC1357" i="13"/>
  <c r="DG1357" i="13"/>
  <c r="DB1356" i="13"/>
  <c r="DB1355" i="13"/>
  <c r="DE1355" i="13"/>
  <c r="DB1354" i="13"/>
  <c r="DB1353" i="13"/>
  <c r="DC1353" i="13"/>
  <c r="DG1353" i="13"/>
  <c r="DB1352" i="13"/>
  <c r="DB1351" i="13"/>
  <c r="DB1350" i="13"/>
  <c r="DD1350" i="13"/>
  <c r="DF1350" i="13"/>
  <c r="DH1350" i="13"/>
  <c r="DC1350" i="13"/>
  <c r="DG1350" i="13"/>
  <c r="DE1350" i="13"/>
  <c r="DB1349" i="13"/>
  <c r="DC1349" i="13"/>
  <c r="DG1349" i="13"/>
  <c r="DB1348" i="13"/>
  <c r="DD1348" i="13"/>
  <c r="DH1348" i="13"/>
  <c r="DF1348" i="13"/>
  <c r="DB1347" i="13"/>
  <c r="DE1347" i="13"/>
  <c r="DD1347" i="13"/>
  <c r="DC1347" i="13"/>
  <c r="DG1347" i="13"/>
  <c r="DB1346" i="13"/>
  <c r="DC1346" i="13"/>
  <c r="DG1346" i="13"/>
  <c r="DB1345" i="13"/>
  <c r="DE1345" i="13"/>
  <c r="DB1344" i="13"/>
  <c r="DD1344" i="13"/>
  <c r="DE1344" i="13"/>
  <c r="DC1344" i="13"/>
  <c r="DG1344" i="13"/>
  <c r="DB1343" i="13"/>
  <c r="DB1342" i="13"/>
  <c r="DD1342" i="13"/>
  <c r="DC1342" i="13"/>
  <c r="DG1342" i="13"/>
  <c r="DE1342" i="13"/>
  <c r="DB1341" i="13"/>
  <c r="DB1340" i="13"/>
  <c r="DD1340" i="13"/>
  <c r="DB1339" i="13"/>
  <c r="DE1339" i="13"/>
  <c r="DD1339" i="13"/>
  <c r="DC1339" i="13"/>
  <c r="DG1339" i="13"/>
  <c r="DB1338" i="13"/>
  <c r="DC1338" i="13"/>
  <c r="DG1338" i="13"/>
  <c r="DB1337" i="13"/>
  <c r="DC1337" i="13"/>
  <c r="DE1337" i="13"/>
  <c r="DG1337" i="13"/>
  <c r="DD1337" i="13"/>
  <c r="DH1337" i="13"/>
  <c r="DB1336" i="13"/>
  <c r="DD1336" i="13"/>
  <c r="DE1336" i="13"/>
  <c r="DC1336" i="13"/>
  <c r="DG1336" i="13"/>
  <c r="DB1335" i="13"/>
  <c r="DB1334" i="13"/>
  <c r="DD1334" i="13"/>
  <c r="DB1333" i="13"/>
  <c r="DB1332" i="13"/>
  <c r="DB1331" i="13"/>
  <c r="DB1330" i="13"/>
  <c r="DB1329" i="13"/>
  <c r="DB1328" i="13"/>
  <c r="DE1328" i="13"/>
  <c r="DB1327" i="13"/>
  <c r="DB1326" i="13"/>
  <c r="DB1325" i="13"/>
  <c r="DB1324" i="13"/>
  <c r="DD1324" i="13"/>
  <c r="DF1324" i="13"/>
  <c r="DH1324" i="13"/>
  <c r="DB1323" i="13"/>
  <c r="DD1323" i="13"/>
  <c r="DF1323" i="13"/>
  <c r="DB1322" i="13"/>
  <c r="DC1322" i="13"/>
  <c r="DG1322" i="13"/>
  <c r="DB1321" i="13"/>
  <c r="DC1321" i="13"/>
  <c r="DG1321" i="13"/>
  <c r="DE1321" i="13"/>
  <c r="DB1320" i="13"/>
  <c r="DE1320" i="13"/>
  <c r="DB1319" i="13"/>
  <c r="DC1319" i="13"/>
  <c r="DG1319" i="13"/>
  <c r="DB1318" i="13"/>
  <c r="DE1318" i="13"/>
  <c r="DB1317" i="13"/>
  <c r="DD1317" i="13"/>
  <c r="DF1317" i="13"/>
  <c r="DB1316" i="13"/>
  <c r="DD1316" i="13"/>
  <c r="DF1316" i="13"/>
  <c r="DH1316" i="13"/>
  <c r="DB1315" i="13"/>
  <c r="DD1315" i="13"/>
  <c r="DH1315" i="13"/>
  <c r="DB1314" i="13"/>
  <c r="DB1313" i="13"/>
  <c r="DE1313" i="13"/>
  <c r="DB1312" i="13"/>
  <c r="DB1311" i="13"/>
  <c r="DB1310" i="13"/>
  <c r="DE1310" i="13"/>
  <c r="DD1310" i="13"/>
  <c r="DC1310" i="13"/>
  <c r="DG1310" i="13"/>
  <c r="DB1309" i="13"/>
  <c r="DD1309" i="13"/>
  <c r="DC1309" i="13"/>
  <c r="DG1309" i="13"/>
  <c r="DE1309" i="13"/>
  <c r="DB1308" i="13"/>
  <c r="DC1308" i="13"/>
  <c r="DG1308" i="13"/>
  <c r="DB1307" i="13"/>
  <c r="DE1307" i="13"/>
  <c r="DB1306" i="13"/>
  <c r="DD1306" i="13"/>
  <c r="DE1306" i="13"/>
  <c r="DC1306" i="13"/>
  <c r="DG1306" i="13"/>
  <c r="DB1305" i="13"/>
  <c r="DC1305" i="13"/>
  <c r="DG1305" i="13"/>
  <c r="DD1305" i="13"/>
  <c r="DE1305" i="13"/>
  <c r="DB1304" i="13"/>
  <c r="DC1304" i="13"/>
  <c r="DG1304" i="13"/>
  <c r="DB1303" i="13"/>
  <c r="DE1303" i="13"/>
  <c r="DB1302" i="13"/>
  <c r="DC1302" i="13"/>
  <c r="DE1302" i="13"/>
  <c r="DD1302" i="13"/>
  <c r="DG1302" i="13"/>
  <c r="DB1301" i="13"/>
  <c r="DE1301" i="13"/>
  <c r="DD1301" i="13"/>
  <c r="DC1301" i="13"/>
  <c r="DG1301" i="13"/>
  <c r="DB1300" i="13"/>
  <c r="DB1299" i="13"/>
  <c r="DE1299" i="13"/>
  <c r="DB1298" i="13"/>
  <c r="DE1298" i="13"/>
  <c r="DD1298" i="13"/>
  <c r="DC1298" i="13"/>
  <c r="DG1298" i="13"/>
  <c r="DB1297" i="13"/>
  <c r="DD1297" i="13"/>
  <c r="DF1297" i="13"/>
  <c r="DH1297" i="13"/>
  <c r="DB1296" i="13"/>
  <c r="DC1296" i="13"/>
  <c r="DG1296" i="13"/>
  <c r="DB1295" i="13"/>
  <c r="DE1295" i="13"/>
  <c r="DB1294" i="13"/>
  <c r="DE1294" i="13"/>
  <c r="DD1294" i="13"/>
  <c r="DH1294" i="13"/>
  <c r="DF1294" i="13"/>
  <c r="DC1294" i="13"/>
  <c r="DG1294" i="13"/>
  <c r="DB1293" i="13"/>
  <c r="DD1293" i="13"/>
  <c r="DC1293" i="13"/>
  <c r="DG1293" i="13"/>
  <c r="DE1293" i="13"/>
  <c r="DB1292" i="13"/>
  <c r="DB1291" i="13"/>
  <c r="DB1290" i="13"/>
  <c r="DE1290" i="13"/>
  <c r="DB1289" i="13"/>
  <c r="DE1289" i="13"/>
  <c r="DB1288" i="13"/>
  <c r="DC1288" i="13"/>
  <c r="DG1288" i="13"/>
  <c r="DB1287" i="13"/>
  <c r="DE1287" i="13"/>
  <c r="DB1286" i="13"/>
  <c r="DE1286" i="13"/>
  <c r="DB1285" i="13"/>
  <c r="DD1285" i="13"/>
  <c r="DH1285" i="13"/>
  <c r="DB1284" i="13"/>
  <c r="DB1283" i="13"/>
  <c r="DE1283" i="13"/>
  <c r="DB1282" i="13"/>
  <c r="DD1282" i="13"/>
  <c r="DE1282" i="13"/>
  <c r="DC1282" i="13"/>
  <c r="DG1282" i="13"/>
  <c r="DB1281" i="13"/>
  <c r="DD1281" i="13"/>
  <c r="DH1281" i="13"/>
  <c r="DF1281" i="13"/>
  <c r="DC1281" i="13"/>
  <c r="DG1281" i="13"/>
  <c r="DE1281" i="13"/>
  <c r="DB1280" i="13"/>
  <c r="DC1280" i="13"/>
  <c r="DG1280" i="13"/>
  <c r="DB1279" i="13"/>
  <c r="DB1278" i="13"/>
  <c r="DD1278" i="13"/>
  <c r="DB1277" i="13"/>
  <c r="DC1277" i="13"/>
  <c r="DG1277" i="13"/>
  <c r="DB1276" i="13"/>
  <c r="DC1276" i="13"/>
  <c r="DG1276" i="13"/>
  <c r="DB1275" i="13"/>
  <c r="DB1274" i="13"/>
  <c r="DB1273" i="13"/>
  <c r="DB1272" i="13"/>
  <c r="DC1272" i="13"/>
  <c r="DG1272" i="13"/>
  <c r="DB1271" i="13"/>
  <c r="DE1271" i="13"/>
  <c r="DB1270" i="13"/>
  <c r="DD1270" i="13"/>
  <c r="DB1269" i="13"/>
  <c r="DD1269" i="13"/>
  <c r="DB1268" i="13"/>
  <c r="DB1267" i="13"/>
  <c r="DE1267" i="13"/>
  <c r="DB1266" i="13"/>
  <c r="DB1265" i="13"/>
  <c r="DC1265" i="13"/>
  <c r="DG1265" i="13"/>
  <c r="DB1264" i="13"/>
  <c r="DC1264" i="13"/>
  <c r="DG1264" i="13"/>
  <c r="DB1263" i="13"/>
  <c r="DB1262" i="13"/>
  <c r="DC1262" i="13"/>
  <c r="DG1262" i="13"/>
  <c r="DB1261" i="13"/>
  <c r="DD1261" i="13"/>
  <c r="DC1261" i="13"/>
  <c r="DG1261" i="13"/>
  <c r="DE1261" i="13"/>
  <c r="DB1260" i="13"/>
  <c r="DC1260" i="13"/>
  <c r="DG1260" i="13"/>
  <c r="DB1259" i="13"/>
  <c r="DB1258" i="13"/>
  <c r="DB1257" i="13"/>
  <c r="DC1257" i="13"/>
  <c r="DG1257" i="13"/>
  <c r="DD1257" i="13"/>
  <c r="DF1257" i="13"/>
  <c r="DB1256" i="13"/>
  <c r="DC1256" i="13"/>
  <c r="DG1256" i="13"/>
  <c r="DB1255" i="13"/>
  <c r="DC1255" i="13"/>
  <c r="DE1255" i="13"/>
  <c r="DB1254" i="13"/>
  <c r="DB1253" i="13"/>
  <c r="DB1252" i="13"/>
  <c r="DE1252" i="13"/>
  <c r="DB1251" i="13"/>
  <c r="DE1251" i="13"/>
  <c r="DB1250" i="13"/>
  <c r="DE1250" i="13"/>
  <c r="DB1249" i="13"/>
  <c r="DB1248" i="13"/>
  <c r="DC1248" i="13"/>
  <c r="DG1248" i="13"/>
  <c r="DB1247" i="13"/>
  <c r="DB1246" i="13"/>
  <c r="DE1246" i="13"/>
  <c r="DB1245" i="13"/>
  <c r="DD1245" i="13"/>
  <c r="DH1245" i="13"/>
  <c r="DB1244" i="13"/>
  <c r="DC1244" i="13"/>
  <c r="DG1244" i="13"/>
  <c r="DB1243" i="13"/>
  <c r="DE1243" i="13"/>
  <c r="DB1242" i="13"/>
  <c r="DB1241" i="13"/>
  <c r="DB1240" i="13"/>
  <c r="DB1239" i="13"/>
  <c r="DE1239" i="13"/>
  <c r="DB1238" i="13"/>
  <c r="DB1237" i="13"/>
  <c r="DE1237" i="13"/>
  <c r="DB1236" i="13"/>
  <c r="DC1236" i="13"/>
  <c r="DG1236" i="13"/>
  <c r="DB1235" i="13"/>
  <c r="DE1235" i="13"/>
  <c r="DB1234" i="13"/>
  <c r="DE1234" i="13"/>
  <c r="DD1234" i="13"/>
  <c r="DB1233" i="13"/>
  <c r="DC1233" i="13"/>
  <c r="DG1233" i="13"/>
  <c r="DB1232" i="13"/>
  <c r="DC1232" i="13"/>
  <c r="DG1232" i="13"/>
  <c r="DB1231" i="13"/>
  <c r="DB1230" i="13"/>
  <c r="DD1230" i="13"/>
  <c r="DB1229" i="13"/>
  <c r="DB1228" i="13"/>
  <c r="DC1228" i="13"/>
  <c r="DG1228" i="13"/>
  <c r="DB1227" i="13"/>
  <c r="DB1226" i="13"/>
  <c r="DD1226" i="13"/>
  <c r="DH1226" i="13"/>
  <c r="DB1225" i="13"/>
  <c r="DC1225" i="13"/>
  <c r="DG1225" i="13"/>
  <c r="DB1224" i="13"/>
  <c r="DC1224" i="13"/>
  <c r="DG1224" i="13"/>
  <c r="DB1223" i="13"/>
  <c r="DE1223" i="13"/>
  <c r="DB1222" i="13"/>
  <c r="DB1221" i="13"/>
  <c r="DD1221" i="13"/>
  <c r="DB1220" i="13"/>
  <c r="DB1219" i="13"/>
  <c r="DB1218" i="13"/>
  <c r="DB1217" i="13"/>
  <c r="DE1217" i="13"/>
  <c r="DB1216" i="13"/>
  <c r="DB1215" i="13"/>
  <c r="DE1215" i="13"/>
  <c r="DB1214" i="13"/>
  <c r="DD1214" i="13"/>
  <c r="DH1214" i="13"/>
  <c r="DE1214" i="13"/>
  <c r="DB1213" i="13"/>
  <c r="DD1213" i="13"/>
  <c r="DC1213" i="13"/>
  <c r="DG1213" i="13"/>
  <c r="DE1213" i="13"/>
  <c r="DB1212" i="13"/>
  <c r="DC1212" i="13"/>
  <c r="DG1212" i="13"/>
  <c r="DB1211" i="13"/>
  <c r="DB1210" i="13"/>
  <c r="DC1210" i="13"/>
  <c r="DG1210" i="13"/>
  <c r="DB1209" i="13"/>
  <c r="DB1208" i="13"/>
  <c r="DC1208" i="13"/>
  <c r="DG1208" i="13"/>
  <c r="DB1207" i="13"/>
  <c r="DE1207" i="13"/>
  <c r="DB1206" i="13"/>
  <c r="DC1206" i="13"/>
  <c r="DG1206" i="13"/>
  <c r="DB1205" i="13"/>
  <c r="DB1204" i="13"/>
  <c r="DC1204" i="13"/>
  <c r="DG1204" i="13"/>
  <c r="DB1203" i="13"/>
  <c r="DE1203" i="13"/>
  <c r="DB1202" i="13"/>
  <c r="DC1202" i="13"/>
  <c r="DG1202" i="13"/>
  <c r="DB1201" i="13"/>
  <c r="DB1200" i="13"/>
  <c r="DB1199" i="13"/>
  <c r="DE1199" i="13"/>
  <c r="DB1198" i="13"/>
  <c r="DB1197" i="13"/>
  <c r="DE1197" i="13"/>
  <c r="DB1196" i="13"/>
  <c r="DB1195" i="13"/>
  <c r="DB1194" i="13"/>
  <c r="DE1194" i="13"/>
  <c r="DD1194" i="13"/>
  <c r="DB1193" i="13"/>
  <c r="DB1192" i="13"/>
  <c r="DC1192" i="13"/>
  <c r="DG1192" i="13"/>
  <c r="DB1191" i="13"/>
  <c r="DD1191" i="13"/>
  <c r="DE1191" i="13"/>
  <c r="DB1190" i="13"/>
  <c r="DC1190" i="13"/>
  <c r="DG1190" i="13"/>
  <c r="DB1189" i="13"/>
  <c r="DC1189" i="13"/>
  <c r="DG1189" i="13"/>
  <c r="DD1189" i="13"/>
  <c r="DE1189" i="13"/>
  <c r="DB1188" i="13"/>
  <c r="DC1188" i="13"/>
  <c r="DG1188" i="13"/>
  <c r="DB1187" i="13"/>
  <c r="DE1187" i="13"/>
  <c r="DB1186" i="13"/>
  <c r="DD1186" i="13"/>
  <c r="DE1186" i="13"/>
  <c r="DC1186" i="13"/>
  <c r="DG1186" i="13"/>
  <c r="DB1185" i="13"/>
  <c r="DE1185" i="13"/>
  <c r="DB1184" i="13"/>
  <c r="DB1183" i="13"/>
  <c r="DE1183" i="13"/>
  <c r="DB1182" i="13"/>
  <c r="DE1182" i="13"/>
  <c r="DD1182" i="13"/>
  <c r="DC1182" i="13"/>
  <c r="DG1182" i="13"/>
  <c r="DB1181" i="13"/>
  <c r="DE1181" i="13"/>
  <c r="DB1180" i="13"/>
  <c r="DC1180" i="13"/>
  <c r="DG1180" i="13"/>
  <c r="DB1179" i="13"/>
  <c r="DB1178" i="13"/>
  <c r="DE1178" i="13"/>
  <c r="DB1177" i="13"/>
  <c r="DD1177" i="13"/>
  <c r="DH1177" i="13"/>
  <c r="DB1176" i="13"/>
  <c r="DC1176" i="13"/>
  <c r="DG1176" i="13"/>
  <c r="DB1175" i="13"/>
  <c r="DE1175" i="13"/>
  <c r="DB1174" i="13"/>
  <c r="DC1174" i="13"/>
  <c r="DG1174" i="13"/>
  <c r="DE1174" i="13"/>
  <c r="DD1174" i="13"/>
  <c r="DB1173" i="13"/>
  <c r="DB1172" i="13"/>
  <c r="DD1172" i="13"/>
  <c r="DC1172" i="13"/>
  <c r="DG1172" i="13"/>
  <c r="DB1171" i="13"/>
  <c r="DE1171" i="13"/>
  <c r="DB1170" i="13"/>
  <c r="DE1170" i="13"/>
  <c r="DD1170" i="13"/>
  <c r="DF1170" i="13"/>
  <c r="DC1170" i="13"/>
  <c r="DG1170" i="13"/>
  <c r="DB1169" i="13"/>
  <c r="DD1169" i="13"/>
  <c r="DF1169" i="13"/>
  <c r="DH1169" i="13"/>
  <c r="DC1169" i="13"/>
  <c r="DG1169" i="13"/>
  <c r="DE1169" i="13"/>
  <c r="DB1168" i="13"/>
  <c r="DC1168" i="13"/>
  <c r="DG1168" i="13"/>
  <c r="DB1167" i="13"/>
  <c r="DE1167" i="13"/>
  <c r="DB1166" i="13"/>
  <c r="DE1166" i="13"/>
  <c r="DD1166" i="13"/>
  <c r="DH1166" i="13"/>
  <c r="DF1166" i="13"/>
  <c r="DB1165" i="13"/>
  <c r="DC1165" i="13"/>
  <c r="DG1165" i="13"/>
  <c r="DB1164" i="13"/>
  <c r="DB1163" i="13"/>
  <c r="DD1163" i="13"/>
  <c r="DB1162" i="13"/>
  <c r="DB1161" i="13"/>
  <c r="DD1161" i="13"/>
  <c r="DC1161" i="13"/>
  <c r="DG1161" i="13"/>
  <c r="DE1161" i="13"/>
  <c r="DB1160" i="13"/>
  <c r="DC1160" i="13"/>
  <c r="DG1160" i="13"/>
  <c r="DB1159" i="13"/>
  <c r="DE1159" i="13"/>
  <c r="DB1158" i="13"/>
  <c r="DE1158" i="13"/>
  <c r="DD1158" i="13"/>
  <c r="DC1158" i="13"/>
  <c r="DG1158" i="13"/>
  <c r="DB1157" i="13"/>
  <c r="DC1157" i="13"/>
  <c r="DG1157" i="13"/>
  <c r="DD1157" i="13"/>
  <c r="DF1157" i="13"/>
  <c r="DE1157" i="13"/>
  <c r="DB1156" i="13"/>
  <c r="DC1156" i="13"/>
  <c r="DG1156" i="13"/>
  <c r="DB1155" i="13"/>
  <c r="DE1155" i="13"/>
  <c r="DB1154" i="13"/>
  <c r="DE1154" i="13"/>
  <c r="DB1153" i="13"/>
  <c r="DE1153" i="13"/>
  <c r="DB1152" i="13"/>
  <c r="DB1151" i="13"/>
  <c r="DE1151" i="13"/>
  <c r="DB1150" i="13"/>
  <c r="DE1150" i="13"/>
  <c r="DD1150" i="13"/>
  <c r="DB1149" i="13"/>
  <c r="DE1149" i="13"/>
  <c r="DD1149" i="13"/>
  <c r="DC1149" i="13"/>
  <c r="DG1149" i="13"/>
  <c r="DB1148" i="13"/>
  <c r="DC1148" i="13"/>
  <c r="DG1148" i="13"/>
  <c r="DB1147" i="13"/>
  <c r="DD1147" i="13"/>
  <c r="DB1146" i="13"/>
  <c r="DE1146" i="13"/>
  <c r="DB1145" i="13"/>
  <c r="DB1144" i="13"/>
  <c r="DC1144" i="13"/>
  <c r="DG1144" i="13"/>
  <c r="DB1143" i="13"/>
  <c r="DE1143" i="13"/>
  <c r="DB1142" i="13"/>
  <c r="DD1142" i="13"/>
  <c r="DB1141" i="13"/>
  <c r="DB1140" i="13"/>
  <c r="DB1139" i="13"/>
  <c r="DE1139" i="13"/>
  <c r="DB1138" i="13"/>
  <c r="DB1137" i="13"/>
  <c r="DD1137" i="13"/>
  <c r="DC1137" i="13"/>
  <c r="DG1137" i="13"/>
  <c r="DE1137" i="13"/>
  <c r="DB1136" i="13"/>
  <c r="DB1135" i="13"/>
  <c r="DE1135" i="13"/>
  <c r="DB1134" i="13"/>
  <c r="DB1133" i="13"/>
  <c r="DE1133" i="13"/>
  <c r="DD1133" i="13"/>
  <c r="DC1133" i="13"/>
  <c r="DG1133" i="13"/>
  <c r="DB1132" i="13"/>
  <c r="DC1132" i="13"/>
  <c r="DG1132" i="13"/>
  <c r="DB1131" i="13"/>
  <c r="DB1130" i="13"/>
  <c r="DD1130" i="13"/>
  <c r="DE1130" i="13"/>
  <c r="DC1130" i="13"/>
  <c r="DG1130" i="13"/>
  <c r="DB1129" i="13"/>
  <c r="DB1128" i="13"/>
  <c r="DC1128" i="13"/>
  <c r="DG1128" i="13"/>
  <c r="DB1127" i="13"/>
  <c r="DE1127" i="13"/>
  <c r="DB1126" i="13"/>
  <c r="DB1125" i="13"/>
  <c r="DC1125" i="13"/>
  <c r="DG1125" i="13"/>
  <c r="DD1125" i="13"/>
  <c r="DF1125" i="13"/>
  <c r="DE1125" i="13"/>
  <c r="DB1124" i="13"/>
  <c r="DC1124" i="13"/>
  <c r="DG1124" i="13"/>
  <c r="DB1123" i="13"/>
  <c r="DE1123" i="13"/>
  <c r="DB1122" i="13"/>
  <c r="DD1122" i="13"/>
  <c r="DB1121" i="13"/>
  <c r="DB1120" i="13"/>
  <c r="DB1119" i="13"/>
  <c r="DE1119" i="13"/>
  <c r="DB1118" i="13"/>
  <c r="DE1118" i="13"/>
  <c r="DB1117" i="13"/>
  <c r="DB1116" i="13"/>
  <c r="DC1116" i="13"/>
  <c r="DG1116" i="13"/>
  <c r="DB1115" i="13"/>
  <c r="DB1114" i="13"/>
  <c r="DC1114" i="13"/>
  <c r="DG1114" i="13"/>
  <c r="DB1113" i="13"/>
  <c r="DE1113" i="13"/>
  <c r="DD1113" i="13"/>
  <c r="DH1113" i="13"/>
  <c r="DC1113" i="13"/>
  <c r="DG1113" i="13"/>
  <c r="DB1112" i="13"/>
  <c r="DC1112" i="13"/>
  <c r="DG1112" i="13"/>
  <c r="DB1111" i="13"/>
  <c r="DE1111" i="13"/>
  <c r="DB1110" i="13"/>
  <c r="DC1110" i="13"/>
  <c r="DG1110" i="13"/>
  <c r="DB1109" i="13"/>
  <c r="DC1109" i="13"/>
  <c r="DG1109" i="13"/>
  <c r="DE1109" i="13"/>
  <c r="DB1108" i="13"/>
  <c r="DC1108" i="13"/>
  <c r="DG1108" i="13"/>
  <c r="DB1107" i="13"/>
  <c r="DB1106" i="13"/>
  <c r="DB1105" i="13"/>
  <c r="DC1105" i="13"/>
  <c r="DG1105" i="13"/>
  <c r="DB1104" i="13"/>
  <c r="DB1103" i="13"/>
  <c r="DB1102" i="13"/>
  <c r="DE1102" i="13"/>
  <c r="DB1101" i="13"/>
  <c r="DB1100" i="13"/>
  <c r="DB1099" i="13"/>
  <c r="DB1098" i="13"/>
  <c r="DD1098" i="13"/>
  <c r="DE1098" i="13"/>
  <c r="DC1098" i="13"/>
  <c r="DG1098" i="13"/>
  <c r="DB1097" i="13"/>
  <c r="DC1097" i="13"/>
  <c r="DG1097" i="13"/>
  <c r="DD1097" i="13"/>
  <c r="DH1097" i="13"/>
  <c r="DE1097" i="13"/>
  <c r="DB1096" i="13"/>
  <c r="DC1096" i="13"/>
  <c r="DG1096" i="13"/>
  <c r="DB1095" i="13"/>
  <c r="DE1095" i="13"/>
  <c r="DB1094" i="13"/>
  <c r="DB1093" i="13"/>
  <c r="DC1093" i="13"/>
  <c r="DG1093" i="13"/>
  <c r="DD1093" i="13"/>
  <c r="DE1093" i="13"/>
  <c r="DB1092" i="13"/>
  <c r="DD1092" i="13"/>
  <c r="DB1091" i="13"/>
  <c r="DB1090" i="13"/>
  <c r="DE1090" i="13"/>
  <c r="DD1090" i="13"/>
  <c r="DH1090" i="13"/>
  <c r="DB1089" i="13"/>
  <c r="DC1089" i="13"/>
  <c r="DG1089" i="13"/>
  <c r="DB1088" i="13"/>
  <c r="DB1087" i="13"/>
  <c r="DE1087" i="13"/>
  <c r="DD1087" i="13"/>
  <c r="DC1087" i="13"/>
  <c r="DG1087" i="13"/>
  <c r="DB1086" i="13"/>
  <c r="DD1086" i="13"/>
  <c r="DE1086" i="13"/>
  <c r="DC1086" i="13"/>
  <c r="DG1086" i="13"/>
  <c r="DB1085" i="13"/>
  <c r="DE1085" i="13"/>
  <c r="DB1084" i="13"/>
  <c r="DB1083" i="13"/>
  <c r="DC1083" i="13"/>
  <c r="DG1083" i="13"/>
  <c r="DB1082" i="13"/>
  <c r="DB1081" i="13"/>
  <c r="DC1081" i="13"/>
  <c r="DG1081" i="13"/>
  <c r="DB1080" i="13"/>
  <c r="DC1080" i="13"/>
  <c r="DG1080" i="13"/>
  <c r="DE1080" i="13"/>
  <c r="DD1080" i="13"/>
  <c r="DH1080" i="13"/>
  <c r="DB1079" i="13"/>
  <c r="DC1079" i="13"/>
  <c r="DG1079" i="13"/>
  <c r="DD1079" i="13"/>
  <c r="DB1078" i="13"/>
  <c r="DB1077" i="13"/>
  <c r="DD1077" i="13"/>
  <c r="DF1077" i="13"/>
  <c r="DH1077" i="13"/>
  <c r="DC1077" i="13"/>
  <c r="DG1077" i="13"/>
  <c r="DE1077" i="13"/>
  <c r="DB1076" i="13"/>
  <c r="DC1076" i="13"/>
  <c r="DG1076" i="13"/>
  <c r="DB1075" i="13"/>
  <c r="DB1074" i="13"/>
  <c r="DC1074" i="13"/>
  <c r="DG1074" i="13"/>
  <c r="DB1073" i="13"/>
  <c r="DB1072" i="13"/>
  <c r="DE1072" i="13"/>
  <c r="DC1072" i="13"/>
  <c r="DG1072" i="13"/>
  <c r="DD1072" i="13"/>
  <c r="DH1072" i="13"/>
  <c r="DB1071" i="13"/>
  <c r="DD1071" i="13"/>
  <c r="DE1071" i="13"/>
  <c r="DC1071" i="13"/>
  <c r="DG1071" i="13"/>
  <c r="DB1070" i="13"/>
  <c r="DC1070" i="13"/>
  <c r="DG1070" i="13"/>
  <c r="DE1070" i="13"/>
  <c r="DB1069" i="13"/>
  <c r="DB1068" i="13"/>
  <c r="DB1067" i="13"/>
  <c r="DD1067" i="13"/>
  <c r="DH1067" i="13"/>
  <c r="DB1066" i="13"/>
  <c r="DB1065" i="13"/>
  <c r="DC1065" i="13"/>
  <c r="DG1065" i="13"/>
  <c r="DB1064" i="13"/>
  <c r="DD1064" i="13"/>
  <c r="DB1063" i="13"/>
  <c r="DD1063" i="13"/>
  <c r="DE1063" i="13"/>
  <c r="DB1062" i="13"/>
  <c r="DE1062" i="13"/>
  <c r="DB1061" i="13"/>
  <c r="DB1060" i="13"/>
  <c r="DC1060" i="13"/>
  <c r="DG1060" i="13"/>
  <c r="DB1059" i="13"/>
  <c r="DB1058" i="13"/>
  <c r="DB1057" i="13"/>
  <c r="DC1057" i="13"/>
  <c r="DG1057" i="13"/>
  <c r="DB1056" i="13"/>
  <c r="DB1055" i="13"/>
  <c r="DB1054" i="13"/>
  <c r="DC1054" i="13"/>
  <c r="DG1054" i="13"/>
  <c r="DD1054" i="13"/>
  <c r="DE1054" i="13"/>
  <c r="DB1053" i="13"/>
  <c r="DD1053" i="13"/>
  <c r="DH1053" i="13"/>
  <c r="DE1053" i="13"/>
  <c r="DB1052" i="13"/>
  <c r="DB1051" i="13"/>
  <c r="DB1050" i="13"/>
  <c r="DE1050" i="13"/>
  <c r="DB1049" i="13"/>
  <c r="DB1048" i="13"/>
  <c r="DD1048" i="13"/>
  <c r="DE1048" i="13"/>
  <c r="DC1048" i="13"/>
  <c r="DG1048" i="13"/>
  <c r="DB1047" i="13"/>
  <c r="DB1046" i="13"/>
  <c r="DB1045" i="13"/>
  <c r="DE1045" i="13"/>
  <c r="DB1044" i="13"/>
  <c r="DB1043" i="13"/>
  <c r="DB1042" i="13"/>
  <c r="DB1041" i="13"/>
  <c r="DE1041" i="13"/>
  <c r="DB1040" i="13"/>
  <c r="DB1039" i="13"/>
  <c r="DB1038" i="13"/>
  <c r="DB1037" i="13"/>
  <c r="DB1036" i="13"/>
  <c r="DE1036" i="13"/>
  <c r="DD1036" i="13"/>
  <c r="DF1036" i="13"/>
  <c r="DC1036" i="13"/>
  <c r="DG1036" i="13"/>
  <c r="DB1035" i="13"/>
  <c r="DC1035" i="13"/>
  <c r="DG1035" i="13"/>
  <c r="DE1035" i="13"/>
  <c r="DB1034" i="13"/>
  <c r="DB1033" i="13"/>
  <c r="DE1033" i="13"/>
  <c r="DB1032" i="13"/>
  <c r="DB1031" i="13"/>
  <c r="DC1031" i="13"/>
  <c r="DG1031" i="13"/>
  <c r="DB1030" i="13"/>
  <c r="DC1030" i="13"/>
  <c r="DG1030" i="13"/>
  <c r="DB1029" i="13"/>
  <c r="DB1028" i="13"/>
  <c r="DE1028" i="13"/>
  <c r="DD1028" i="13"/>
  <c r="DF1028" i="13"/>
  <c r="DH1028" i="13"/>
  <c r="DC1028" i="13"/>
  <c r="DG1028" i="13"/>
  <c r="DB1027" i="13"/>
  <c r="DC1027" i="13"/>
  <c r="DG1027" i="13"/>
  <c r="DB1026" i="13"/>
  <c r="DB1025" i="13"/>
  <c r="DC1025" i="13"/>
  <c r="DG1025" i="13"/>
  <c r="DB1024" i="13"/>
  <c r="DD1024" i="13"/>
  <c r="DF1024" i="13"/>
  <c r="DB1023" i="13"/>
  <c r="DC1023" i="13"/>
  <c r="DG1023" i="13"/>
  <c r="DD1023" i="13"/>
  <c r="DH1023" i="13"/>
  <c r="DE1023" i="13"/>
  <c r="DB1022" i="13"/>
  <c r="DC1022" i="13"/>
  <c r="DG1022" i="13"/>
  <c r="DB1021" i="13"/>
  <c r="DE1021" i="13"/>
  <c r="DB1020" i="13"/>
  <c r="DC1020" i="13"/>
  <c r="DG1020" i="13"/>
  <c r="DB1019" i="13"/>
  <c r="DB1018" i="13"/>
  <c r="DB1017" i="13"/>
  <c r="DE1017" i="13"/>
  <c r="DB1016" i="13"/>
  <c r="DE1016" i="13"/>
  <c r="DB1015" i="13"/>
  <c r="DD1015" i="13"/>
  <c r="DB1014" i="13"/>
  <c r="DC1014" i="13"/>
  <c r="DG1014" i="13"/>
  <c r="DB1013" i="13"/>
  <c r="DB1012" i="13"/>
  <c r="DE1012" i="13"/>
  <c r="DD1012" i="13"/>
  <c r="DH1012" i="13"/>
  <c r="DF1012" i="13"/>
  <c r="DC1012" i="13"/>
  <c r="DG1012" i="13"/>
  <c r="DB1011" i="13"/>
  <c r="DD1011" i="13"/>
  <c r="DH1011" i="13"/>
  <c r="DC1011" i="13"/>
  <c r="DG1011" i="13"/>
  <c r="DE1011" i="13"/>
  <c r="DB1010" i="13"/>
  <c r="DC1010" i="13"/>
  <c r="DG1010" i="13"/>
  <c r="DB1009" i="13"/>
  <c r="DE1009" i="13"/>
  <c r="DB1008" i="13"/>
  <c r="DB1007" i="13"/>
  <c r="DB1006" i="13"/>
  <c r="DC1006" i="13"/>
  <c r="DG1006" i="13"/>
  <c r="DB1005" i="13"/>
  <c r="DB1004" i="13"/>
  <c r="DE1004" i="13"/>
  <c r="DB1003" i="13"/>
  <c r="DB1002" i="13"/>
  <c r="DC1002" i="13"/>
  <c r="DG1002" i="13"/>
  <c r="DB1001" i="13"/>
  <c r="DE1001" i="13"/>
  <c r="DB1000" i="13"/>
  <c r="DE1000" i="13"/>
  <c r="DD1000" i="13"/>
  <c r="DB999" i="13"/>
  <c r="DC999" i="13"/>
  <c r="DG999" i="13"/>
  <c r="DB998" i="13"/>
  <c r="DC998" i="13"/>
  <c r="DG998" i="13"/>
  <c r="DB997" i="13"/>
  <c r="DB996" i="13"/>
  <c r="DD996" i="13"/>
  <c r="DH996" i="13"/>
  <c r="DE996" i="13"/>
  <c r="DF996" i="13"/>
  <c r="DC996" i="13"/>
  <c r="DG996" i="13"/>
  <c r="DB995" i="13"/>
  <c r="DE995" i="13"/>
  <c r="DD995" i="13"/>
  <c r="DH995" i="13"/>
  <c r="DC995" i="13"/>
  <c r="DG995" i="13"/>
  <c r="DB994" i="13"/>
  <c r="DC994" i="13"/>
  <c r="DG994" i="13"/>
  <c r="DB993" i="13"/>
  <c r="DD993" i="13"/>
  <c r="DB992" i="13"/>
  <c r="DD992" i="13"/>
  <c r="DE992" i="13"/>
  <c r="DC992" i="13"/>
  <c r="DG992" i="13"/>
  <c r="DB991" i="13"/>
  <c r="DD991" i="13"/>
  <c r="DB990" i="13"/>
  <c r="DC990" i="13"/>
  <c r="DG990" i="13"/>
  <c r="DB989" i="13"/>
  <c r="DB988" i="13"/>
  <c r="DC988" i="13"/>
  <c r="DE988" i="13"/>
  <c r="DD988" i="13"/>
  <c r="DG988" i="13"/>
  <c r="DB987" i="13"/>
  <c r="DE987" i="13"/>
  <c r="DD987" i="13"/>
  <c r="DC987" i="13"/>
  <c r="DG987" i="13"/>
  <c r="DB986" i="13"/>
  <c r="DB985" i="13"/>
  <c r="DE985" i="13"/>
  <c r="DB984" i="13"/>
  <c r="DE984" i="13"/>
  <c r="DD984" i="13"/>
  <c r="DC984" i="13"/>
  <c r="DG984" i="13"/>
  <c r="DB983" i="13"/>
  <c r="DE983" i="13"/>
  <c r="DB982" i="13"/>
  <c r="DD982" i="13"/>
  <c r="DB981" i="13"/>
  <c r="DB980" i="13"/>
  <c r="DD980" i="13"/>
  <c r="DE980" i="13"/>
  <c r="DC980" i="13"/>
  <c r="DG980" i="13"/>
  <c r="DB979" i="13"/>
  <c r="DE979" i="13"/>
  <c r="DB978" i="13"/>
  <c r="DC978" i="13"/>
  <c r="DG978" i="13"/>
  <c r="DB977" i="13"/>
  <c r="DE977" i="13"/>
  <c r="DB976" i="13"/>
  <c r="DB975" i="13"/>
  <c r="DC975" i="13"/>
  <c r="DG975" i="13"/>
  <c r="DD975" i="13"/>
  <c r="DF975" i="13"/>
  <c r="DB974" i="13"/>
  <c r="DC974" i="13"/>
  <c r="DG974" i="13"/>
  <c r="DB973" i="13"/>
  <c r="DB972" i="13"/>
  <c r="DE972" i="13"/>
  <c r="DB971" i="13"/>
  <c r="DB970" i="13"/>
  <c r="DB969" i="13"/>
  <c r="DE969" i="13"/>
  <c r="DB968" i="13"/>
  <c r="DE968" i="13"/>
  <c r="DB967" i="13"/>
  <c r="DB966" i="13"/>
  <c r="DC966" i="13"/>
  <c r="DG966" i="13"/>
  <c r="DB965" i="13"/>
  <c r="DB964" i="13"/>
  <c r="DE964" i="13"/>
  <c r="DD964" i="13"/>
  <c r="DB963" i="13"/>
  <c r="DD963" i="13"/>
  <c r="DC963" i="13"/>
  <c r="DG963" i="13"/>
  <c r="DE963" i="13"/>
  <c r="DB962" i="13"/>
  <c r="DC962" i="13"/>
  <c r="DG962" i="13"/>
  <c r="DB961" i="13"/>
  <c r="DE961" i="13"/>
  <c r="DB960" i="13"/>
  <c r="DE960" i="13"/>
  <c r="DB959" i="13"/>
  <c r="DE959" i="13"/>
  <c r="DB958" i="13"/>
  <c r="DC958" i="13"/>
  <c r="DG958" i="13"/>
  <c r="DB957" i="13"/>
  <c r="DE957" i="13"/>
  <c r="DB956" i="13"/>
  <c r="DE956" i="13"/>
  <c r="DB955" i="13"/>
  <c r="DD955" i="13"/>
  <c r="DH955" i="13"/>
  <c r="DB954" i="13"/>
  <c r="DB953" i="13"/>
  <c r="DE953" i="13"/>
  <c r="DB952" i="13"/>
  <c r="DE952" i="13"/>
  <c r="DD952" i="13"/>
  <c r="DC952" i="13"/>
  <c r="DG952" i="13"/>
  <c r="DB951" i="13"/>
  <c r="DB950" i="13"/>
  <c r="DD950" i="13"/>
  <c r="DB949" i="13"/>
  <c r="DB948" i="13"/>
  <c r="DD948" i="13"/>
  <c r="DF948" i="13"/>
  <c r="DH948" i="13"/>
  <c r="DB947" i="13"/>
  <c r="DC947" i="13"/>
  <c r="DG947" i="13"/>
  <c r="DB946" i="13"/>
  <c r="DC946" i="13"/>
  <c r="DG946" i="13"/>
  <c r="DB945" i="13"/>
  <c r="DE945" i="13"/>
  <c r="DB944" i="13"/>
  <c r="DB943" i="13"/>
  <c r="DB942" i="13"/>
  <c r="DC942" i="13"/>
  <c r="DG942" i="13"/>
  <c r="DB941" i="13"/>
  <c r="DE941" i="13"/>
  <c r="DB940" i="13"/>
  <c r="DE940" i="13"/>
  <c r="DD940" i="13"/>
  <c r="DC940" i="13"/>
  <c r="DG940" i="13"/>
  <c r="DB939" i="13"/>
  <c r="DE939" i="13"/>
  <c r="DB938" i="13"/>
  <c r="DB937" i="13"/>
  <c r="DE937" i="13"/>
  <c r="DB936" i="13"/>
  <c r="DB935" i="13"/>
  <c r="DC935" i="13"/>
  <c r="DG935" i="13"/>
  <c r="DB934" i="13"/>
  <c r="DC934" i="13"/>
  <c r="DG934" i="13"/>
  <c r="DB933" i="13"/>
  <c r="DB932" i="13"/>
  <c r="DD932" i="13"/>
  <c r="DF932" i="13"/>
  <c r="DH932" i="13"/>
  <c r="DB931" i="13"/>
  <c r="DC931" i="13"/>
  <c r="DD931" i="13"/>
  <c r="DG931" i="13"/>
  <c r="DE931" i="13"/>
  <c r="DB930" i="13"/>
  <c r="DC930" i="13"/>
  <c r="DG930" i="13"/>
  <c r="DB929" i="13"/>
  <c r="DE929" i="13"/>
  <c r="DB928" i="13"/>
  <c r="DB927" i="13"/>
  <c r="DB926" i="13"/>
  <c r="DC926" i="13"/>
  <c r="DG926" i="13"/>
  <c r="DB925" i="13"/>
  <c r="DE925" i="13"/>
  <c r="DB924" i="13"/>
  <c r="DE924" i="13"/>
  <c r="DB923" i="13"/>
  <c r="DB922" i="13"/>
  <c r="DC922" i="13"/>
  <c r="DG922" i="13"/>
  <c r="DB921" i="13"/>
  <c r="DE921" i="13"/>
  <c r="DB920" i="13"/>
  <c r="DC920" i="13"/>
  <c r="DD920" i="13"/>
  <c r="DF920" i="13"/>
  <c r="DE920" i="13"/>
  <c r="DG920" i="13"/>
  <c r="DB919" i="13"/>
  <c r="DE919" i="13"/>
  <c r="DB918" i="13"/>
  <c r="DC918" i="13"/>
  <c r="DG918" i="13"/>
  <c r="DB917" i="13"/>
  <c r="DE917" i="13"/>
  <c r="DB916" i="13"/>
  <c r="DB915" i="13"/>
  <c r="DB914" i="13"/>
  <c r="DC914" i="13"/>
  <c r="DG914" i="13"/>
  <c r="DB913" i="13"/>
  <c r="DB912" i="13"/>
  <c r="DC912" i="13"/>
  <c r="DG912" i="13"/>
  <c r="DB911" i="13"/>
  <c r="DC911" i="13"/>
  <c r="DG911" i="13"/>
  <c r="DD911" i="13"/>
  <c r="DH911" i="13"/>
  <c r="DE911" i="13"/>
  <c r="DB910" i="13"/>
  <c r="DC910" i="13"/>
  <c r="DG910" i="13"/>
  <c r="DB909" i="13"/>
  <c r="DE909" i="13"/>
  <c r="DB908" i="13"/>
  <c r="DD908" i="13"/>
  <c r="DH908" i="13"/>
  <c r="DE908" i="13"/>
  <c r="DB907" i="13"/>
  <c r="DB906" i="13"/>
  <c r="DB905" i="13"/>
  <c r="DE905" i="13"/>
  <c r="DB904" i="13"/>
  <c r="DB903" i="13"/>
  <c r="DD903" i="13"/>
  <c r="DC903" i="13"/>
  <c r="DG903" i="13"/>
  <c r="DB902" i="13"/>
  <c r="DB901" i="13"/>
  <c r="DB900" i="13"/>
  <c r="DE900" i="13"/>
  <c r="DB899" i="13"/>
  <c r="DD899" i="13"/>
  <c r="DB898" i="13"/>
  <c r="DC898" i="13"/>
  <c r="DG898" i="13"/>
  <c r="DB897" i="13"/>
  <c r="DB896" i="13"/>
  <c r="DB895" i="13"/>
  <c r="DB894" i="13"/>
  <c r="DE894" i="13"/>
  <c r="DB893" i="13"/>
  <c r="DE893" i="13"/>
  <c r="DB892" i="13"/>
  <c r="DE892" i="13"/>
  <c r="DD892" i="13"/>
  <c r="DB891" i="13"/>
  <c r="DB890" i="13"/>
  <c r="DB889" i="13"/>
  <c r="DE889" i="13"/>
  <c r="DB888" i="13"/>
  <c r="DE888" i="13"/>
  <c r="DD888" i="13"/>
  <c r="DB887" i="13"/>
  <c r="DC887" i="13"/>
  <c r="DG887" i="13"/>
  <c r="DB886" i="13"/>
  <c r="DC886" i="13"/>
  <c r="DG886" i="13"/>
  <c r="DB885" i="13"/>
  <c r="DB884" i="13"/>
  <c r="DD884" i="13"/>
  <c r="DE884" i="13"/>
  <c r="DC884" i="13"/>
  <c r="DG884" i="13"/>
  <c r="DB883" i="13"/>
  <c r="DE883" i="13"/>
  <c r="DB882" i="13"/>
  <c r="DC882" i="13"/>
  <c r="DG882" i="13"/>
  <c r="DB881" i="13"/>
  <c r="DE881" i="13"/>
  <c r="DB880" i="13"/>
  <c r="DB879" i="13"/>
  <c r="DC879" i="13"/>
  <c r="DG879" i="13"/>
  <c r="DD879" i="13"/>
  <c r="DH879" i="13"/>
  <c r="DB878" i="13"/>
  <c r="DC878" i="13"/>
  <c r="DG878" i="13"/>
  <c r="DB877" i="13"/>
  <c r="DB876" i="13"/>
  <c r="DC876" i="13"/>
  <c r="DG876" i="13"/>
  <c r="DE876" i="13"/>
  <c r="DD876" i="13"/>
  <c r="DF876" i="13"/>
  <c r="DB875" i="13"/>
  <c r="DB874" i="13"/>
  <c r="DB873" i="13"/>
  <c r="DE873" i="13"/>
  <c r="DB872" i="13"/>
  <c r="DE872" i="13"/>
  <c r="DB871" i="13"/>
  <c r="DB870" i="13"/>
  <c r="DB869" i="13"/>
  <c r="DB868" i="13"/>
  <c r="DB867" i="13"/>
  <c r="DD867" i="13"/>
  <c r="DC867" i="13"/>
  <c r="DG867" i="13"/>
  <c r="DE867" i="13"/>
  <c r="DB866" i="13"/>
  <c r="DC866" i="13"/>
  <c r="DG866" i="13"/>
  <c r="DB865" i="13"/>
  <c r="DE865" i="13"/>
  <c r="DB864" i="13"/>
  <c r="DE864" i="13"/>
  <c r="DB863" i="13"/>
  <c r="DE863" i="13"/>
  <c r="DB862" i="13"/>
  <c r="DC862" i="13"/>
  <c r="DG862" i="13"/>
  <c r="DB861" i="13"/>
  <c r="DB860" i="13"/>
  <c r="DB859" i="13"/>
  <c r="DD859" i="13"/>
  <c r="DH859" i="13"/>
  <c r="DF859" i="13"/>
  <c r="DB858" i="13"/>
  <c r="DB857" i="13"/>
  <c r="DC857" i="13"/>
  <c r="DG857" i="13"/>
  <c r="DB856" i="13"/>
  <c r="DB855" i="13"/>
  <c r="DB854" i="13"/>
  <c r="DC854" i="13"/>
  <c r="DG854" i="13"/>
  <c r="DB853" i="13"/>
  <c r="DE853" i="13"/>
  <c r="DB852" i="13"/>
  <c r="DC852" i="13"/>
  <c r="DG852" i="13"/>
  <c r="DB851" i="13"/>
  <c r="DC851" i="13"/>
  <c r="DG851" i="13"/>
  <c r="DB850" i="13"/>
  <c r="DC850" i="13"/>
  <c r="DG850" i="13"/>
  <c r="DB849" i="13"/>
  <c r="DB848" i="13"/>
  <c r="DC848" i="13"/>
  <c r="DG848" i="13"/>
  <c r="DB847" i="13"/>
  <c r="DB846" i="13"/>
  <c r="DE846" i="13"/>
  <c r="DB845" i="13"/>
  <c r="DB844" i="13"/>
  <c r="DD844" i="13"/>
  <c r="DB843" i="13"/>
  <c r="DB842" i="13"/>
  <c r="DE842" i="13"/>
  <c r="DD842" i="13"/>
  <c r="DC842" i="13"/>
  <c r="DG842" i="13"/>
  <c r="DB841" i="13"/>
  <c r="DB840" i="13"/>
  <c r="DD840" i="13"/>
  <c r="DE840" i="13"/>
  <c r="DC840" i="13"/>
  <c r="DG840" i="13"/>
  <c r="DB839" i="13"/>
  <c r="DB838" i="13"/>
  <c r="DC838" i="13"/>
  <c r="DG838" i="13"/>
  <c r="DB837" i="13"/>
  <c r="DB836" i="13"/>
  <c r="DC836" i="13"/>
  <c r="DG836" i="13"/>
  <c r="DB835" i="13"/>
  <c r="DB834" i="13"/>
  <c r="DD834" i="13"/>
  <c r="DE834" i="13"/>
  <c r="DC834" i="13"/>
  <c r="DG834" i="13"/>
  <c r="DB833" i="13"/>
  <c r="DE833" i="13"/>
  <c r="DB832" i="13"/>
  <c r="DE832" i="13"/>
  <c r="DD832" i="13"/>
  <c r="DH832" i="13"/>
  <c r="DC832" i="13"/>
  <c r="DG832" i="13"/>
  <c r="DB831" i="13"/>
  <c r="DB830" i="13"/>
  <c r="DB829" i="13"/>
  <c r="DD829" i="13"/>
  <c r="DF829" i="13"/>
  <c r="DB828" i="13"/>
  <c r="DC828" i="13"/>
  <c r="DG828" i="13"/>
  <c r="DE828" i="13"/>
  <c r="DD828" i="13"/>
  <c r="DB827" i="13"/>
  <c r="DC827" i="13"/>
  <c r="DG827" i="13"/>
  <c r="DB826" i="13"/>
  <c r="DB825" i="13"/>
  <c r="DB824" i="13"/>
  <c r="DE824" i="13"/>
  <c r="DB823" i="13"/>
  <c r="DE823" i="13"/>
  <c r="DD823" i="13"/>
  <c r="DF823" i="13"/>
  <c r="DB822" i="13"/>
  <c r="DD822" i="13"/>
  <c r="DF822" i="13"/>
  <c r="DH822" i="13"/>
  <c r="DC822" i="13"/>
  <c r="DG822" i="13"/>
  <c r="DE822" i="13"/>
  <c r="DB821" i="13"/>
  <c r="DB820" i="13"/>
  <c r="DE820" i="13"/>
  <c r="DB819" i="13"/>
  <c r="DE819" i="13"/>
  <c r="DD819" i="13"/>
  <c r="DB818" i="13"/>
  <c r="DC818" i="13"/>
  <c r="DG818" i="13"/>
  <c r="DB817" i="13"/>
  <c r="DC817" i="13"/>
  <c r="DG817" i="13"/>
  <c r="DB816" i="13"/>
  <c r="DE816" i="13"/>
  <c r="DB815" i="13"/>
  <c r="DE815" i="13"/>
  <c r="DD815" i="13"/>
  <c r="DC815" i="13"/>
  <c r="DG815" i="13"/>
  <c r="DB814" i="13"/>
  <c r="DE814" i="13"/>
  <c r="DB813" i="13"/>
  <c r="DC813" i="13"/>
  <c r="DG813" i="13"/>
  <c r="DB812" i="13"/>
  <c r="DE812" i="13"/>
  <c r="DB811" i="13"/>
  <c r="DB810" i="13"/>
  <c r="DC810" i="13"/>
  <c r="DG810" i="13"/>
  <c r="DD810" i="13"/>
  <c r="DB809" i="13"/>
  <c r="DC809" i="13"/>
  <c r="DG809" i="13"/>
  <c r="DB808" i="13"/>
  <c r="DC808" i="13"/>
  <c r="DE808" i="13"/>
  <c r="DB807" i="13"/>
  <c r="DB806" i="13"/>
  <c r="DB805" i="13"/>
  <c r="DB804" i="13"/>
  <c r="DE804" i="13"/>
  <c r="DB803" i="13"/>
  <c r="DE803" i="13"/>
  <c r="DB802" i="13"/>
  <c r="DB801" i="13"/>
  <c r="DE801" i="13"/>
  <c r="DB800" i="13"/>
  <c r="DC800" i="13"/>
  <c r="DG800" i="13"/>
  <c r="DB799" i="13"/>
  <c r="DE799" i="13"/>
  <c r="DB798" i="13"/>
  <c r="DD798" i="13"/>
  <c r="DF798" i="13"/>
  <c r="DB797" i="13"/>
  <c r="DC797" i="13"/>
  <c r="DG797" i="13"/>
  <c r="DB796" i="13"/>
  <c r="DE796" i="13"/>
  <c r="DB795" i="13"/>
  <c r="DD795" i="13"/>
  <c r="DE795" i="13"/>
  <c r="DC795" i="13"/>
  <c r="DG795" i="13"/>
  <c r="DB794" i="13"/>
  <c r="DB793" i="13"/>
  <c r="DB792" i="13"/>
  <c r="DE792" i="13"/>
  <c r="DB791" i="13"/>
  <c r="DD791" i="13"/>
  <c r="DH791" i="13"/>
  <c r="DB790" i="13"/>
  <c r="DC790" i="13"/>
  <c r="DG790" i="13"/>
  <c r="DD790" i="13"/>
  <c r="DH790" i="13"/>
  <c r="DF790" i="13"/>
  <c r="DE790" i="13"/>
  <c r="DB789" i="13"/>
  <c r="DE789" i="13"/>
  <c r="DB788" i="13"/>
  <c r="DE788" i="13"/>
  <c r="DB787" i="13"/>
  <c r="DE787" i="13"/>
  <c r="DD787" i="13"/>
  <c r="DC787" i="13"/>
  <c r="DG787" i="13"/>
  <c r="DB786" i="13"/>
  <c r="DC786" i="13"/>
  <c r="DG786" i="13"/>
  <c r="DB785" i="13"/>
  <c r="DC785" i="13"/>
  <c r="DG785" i="13"/>
  <c r="DB784" i="13"/>
  <c r="DB783" i="13"/>
  <c r="DD783" i="13"/>
  <c r="DF783" i="13"/>
  <c r="DH783" i="13"/>
  <c r="DE783" i="13"/>
  <c r="DC783" i="13"/>
  <c r="DG783" i="13"/>
  <c r="DB782" i="13"/>
  <c r="DB781" i="13"/>
  <c r="DC781" i="13"/>
  <c r="DG781" i="13"/>
  <c r="DB780" i="13"/>
  <c r="DD780" i="13"/>
  <c r="DB779" i="13"/>
  <c r="DC779" i="13"/>
  <c r="DG779" i="13"/>
  <c r="DB778" i="13"/>
  <c r="DE778" i="13"/>
  <c r="DB777" i="13"/>
  <c r="DC777" i="13"/>
  <c r="DG777" i="13"/>
  <c r="DB776" i="13"/>
  <c r="DE776" i="13"/>
  <c r="DB775" i="13"/>
  <c r="DB774" i="13"/>
  <c r="DD774" i="13"/>
  <c r="DF774" i="13"/>
  <c r="DH774" i="13"/>
  <c r="DC774" i="13"/>
  <c r="DG774" i="13"/>
  <c r="DE774" i="13"/>
  <c r="DB773" i="13"/>
  <c r="DB772" i="13"/>
  <c r="DE772" i="13"/>
  <c r="DB771" i="13"/>
  <c r="DB770" i="13"/>
  <c r="DC770" i="13"/>
  <c r="DG770" i="13"/>
  <c r="DD770" i="13"/>
  <c r="DB769" i="13"/>
  <c r="DC769" i="13"/>
  <c r="DG769" i="13"/>
  <c r="DB768" i="13"/>
  <c r="DB767" i="13"/>
  <c r="DE767" i="13"/>
  <c r="DB766" i="13"/>
  <c r="DB765" i="13"/>
  <c r="DC765" i="13"/>
  <c r="DG765" i="13"/>
  <c r="DB764" i="13"/>
  <c r="DE764" i="13"/>
  <c r="DB763" i="13"/>
  <c r="DC763" i="13"/>
  <c r="DG763" i="13"/>
  <c r="DE763" i="13"/>
  <c r="DB762" i="13"/>
  <c r="DB761" i="13"/>
  <c r="DC761" i="13"/>
  <c r="DG761" i="13"/>
  <c r="DB760" i="13"/>
  <c r="DB759" i="13"/>
  <c r="DC759" i="13"/>
  <c r="DG759" i="13"/>
  <c r="DB758" i="13"/>
  <c r="DE758" i="13"/>
  <c r="DB757" i="13"/>
  <c r="DB756" i="13"/>
  <c r="DE756" i="13"/>
  <c r="DB755" i="13"/>
  <c r="DB754" i="13"/>
  <c r="DB753" i="13"/>
  <c r="DC753" i="13"/>
  <c r="DG753" i="13"/>
  <c r="DB752" i="13"/>
  <c r="DB751" i="13"/>
  <c r="DE751" i="13"/>
  <c r="DD751" i="13"/>
  <c r="DH751" i="13"/>
  <c r="DF751" i="13"/>
  <c r="DC751" i="13"/>
  <c r="DG751" i="13"/>
  <c r="DB750" i="13"/>
  <c r="DB749" i="13"/>
  <c r="DC749" i="13"/>
  <c r="DG749" i="13"/>
  <c r="DB748" i="13"/>
  <c r="DE748" i="13"/>
  <c r="DB747" i="13"/>
  <c r="DB746" i="13"/>
  <c r="DD746" i="13"/>
  <c r="DH746" i="13"/>
  <c r="DB745" i="13"/>
  <c r="DC745" i="13"/>
  <c r="DG745" i="13"/>
  <c r="DB744" i="13"/>
  <c r="DB743" i="13"/>
  <c r="DC743" i="13"/>
  <c r="DE743" i="13"/>
  <c r="DD743" i="13"/>
  <c r="DH743" i="13"/>
  <c r="DG743" i="13"/>
  <c r="DB742" i="13"/>
  <c r="DE742" i="13"/>
  <c r="DD742" i="13"/>
  <c r="DC742" i="13"/>
  <c r="DG742" i="13"/>
  <c r="DB741" i="13"/>
  <c r="DB740" i="13"/>
  <c r="DB739" i="13"/>
  <c r="DE739" i="13"/>
  <c r="DD739" i="13"/>
  <c r="DF739" i="13"/>
  <c r="DH739" i="13"/>
  <c r="DC739" i="13"/>
  <c r="DG739" i="13"/>
  <c r="DB738" i="13"/>
  <c r="DB737" i="13"/>
  <c r="DB736" i="13"/>
  <c r="DE736" i="13"/>
  <c r="DB735" i="13"/>
  <c r="DD735" i="13"/>
  <c r="DE735" i="13"/>
  <c r="DC735" i="13"/>
  <c r="DG735" i="13"/>
  <c r="DB734" i="13"/>
  <c r="DB733" i="13"/>
  <c r="DC733" i="13"/>
  <c r="DG733" i="13"/>
  <c r="DB732" i="13"/>
  <c r="DE732" i="13"/>
  <c r="DB731" i="13"/>
  <c r="DD731" i="13"/>
  <c r="DB730" i="13"/>
  <c r="DE730" i="13"/>
  <c r="DB729" i="13"/>
  <c r="DC729" i="13"/>
  <c r="DG729" i="13"/>
  <c r="DB728" i="13"/>
  <c r="DE728" i="13"/>
  <c r="DB727" i="13"/>
  <c r="DC727" i="13"/>
  <c r="DG727" i="13"/>
  <c r="DE727" i="13"/>
  <c r="DD727" i="13"/>
  <c r="DB726" i="13"/>
  <c r="DB725" i="13"/>
  <c r="DB724" i="13"/>
  <c r="DB723" i="13"/>
  <c r="DE723" i="13"/>
  <c r="DB722" i="13"/>
  <c r="DD722" i="13"/>
  <c r="DB721" i="13"/>
  <c r="DD721" i="13"/>
  <c r="DC721" i="13"/>
  <c r="DG721" i="13"/>
  <c r="DB720" i="13"/>
  <c r="DB719" i="13"/>
  <c r="DB718" i="13"/>
  <c r="DD718" i="13"/>
  <c r="DH718" i="13"/>
  <c r="DC718" i="13"/>
  <c r="DG718" i="13"/>
  <c r="DE718" i="13"/>
  <c r="DB717" i="13"/>
  <c r="DB716" i="13"/>
  <c r="DB715" i="13"/>
  <c r="DB714" i="13"/>
  <c r="DE714" i="13"/>
  <c r="DC714" i="13"/>
  <c r="DG714" i="13"/>
  <c r="DB713" i="13"/>
  <c r="DC713" i="13"/>
  <c r="DG713" i="13"/>
  <c r="DB712" i="13"/>
  <c r="DE712" i="13"/>
  <c r="DB711" i="13"/>
  <c r="DC711" i="13"/>
  <c r="DG711" i="13"/>
  <c r="DB710" i="13"/>
  <c r="DB709" i="13"/>
  <c r="DB708" i="13"/>
  <c r="DE708" i="13"/>
  <c r="DB707" i="13"/>
  <c r="DB706" i="13"/>
  <c r="DC706" i="13"/>
  <c r="DG706" i="13"/>
  <c r="DB705" i="13"/>
  <c r="DC705" i="13"/>
  <c r="DG705" i="13"/>
  <c r="DB704" i="13"/>
  <c r="DB703" i="13"/>
  <c r="DE703" i="13"/>
  <c r="DD703" i="13"/>
  <c r="DH703" i="13"/>
  <c r="DF703" i="13"/>
  <c r="DC703" i="13"/>
  <c r="DG703" i="13"/>
  <c r="DB702" i="13"/>
  <c r="DC702" i="13"/>
  <c r="DD702" i="13"/>
  <c r="DF702" i="13"/>
  <c r="DG702" i="13"/>
  <c r="DE702" i="13"/>
  <c r="DB701" i="13"/>
  <c r="DB700" i="13"/>
  <c r="DE700" i="13"/>
  <c r="DB699" i="13"/>
  <c r="DB698" i="13"/>
  <c r="DB697" i="13"/>
  <c r="DC697" i="13"/>
  <c r="DG697" i="13"/>
  <c r="DB696" i="13"/>
  <c r="DE696" i="13"/>
  <c r="DB695" i="13"/>
  <c r="DC695" i="13"/>
  <c r="DG695" i="13"/>
  <c r="DE695" i="13"/>
  <c r="DD695" i="13"/>
  <c r="DB694" i="13"/>
  <c r="DB693" i="13"/>
  <c r="DE693" i="13"/>
  <c r="DB692" i="13"/>
  <c r="DE692" i="13"/>
  <c r="DB691" i="13"/>
  <c r="DD691" i="13"/>
  <c r="DE691" i="13"/>
  <c r="DC691" i="13"/>
  <c r="DG691" i="13"/>
  <c r="DB690" i="13"/>
  <c r="DD690" i="13"/>
  <c r="DF690" i="13"/>
  <c r="DC690" i="13"/>
  <c r="DG690" i="13"/>
  <c r="DE690" i="13"/>
  <c r="DB689" i="13"/>
  <c r="DC689" i="13"/>
  <c r="DG689" i="13"/>
  <c r="DB688" i="13"/>
  <c r="DB687" i="13"/>
  <c r="DE687" i="13"/>
  <c r="DD687" i="13"/>
  <c r="DB686" i="13"/>
  <c r="DB685" i="13"/>
  <c r="DC685" i="13"/>
  <c r="DG685" i="13"/>
  <c r="DB684" i="13"/>
  <c r="DC684" i="13"/>
  <c r="DG684" i="13"/>
  <c r="DB683" i="13"/>
  <c r="DB682" i="13"/>
  <c r="DE682" i="13"/>
  <c r="DB681" i="13"/>
  <c r="DC681" i="13"/>
  <c r="DG681" i="13"/>
  <c r="DB680" i="13"/>
  <c r="DB679" i="13"/>
  <c r="DB678" i="13"/>
  <c r="DB677" i="13"/>
  <c r="DB676" i="13"/>
  <c r="DE676" i="13"/>
  <c r="DB675" i="13"/>
  <c r="DE675" i="13"/>
  <c r="DB674" i="13"/>
  <c r="DD674" i="13"/>
  <c r="DC674" i="13"/>
  <c r="DG674" i="13"/>
  <c r="DE674" i="13"/>
  <c r="DB673" i="13"/>
  <c r="DC673" i="13"/>
  <c r="DG673" i="13"/>
  <c r="DB672" i="13"/>
  <c r="DE672" i="13"/>
  <c r="DB671" i="13"/>
  <c r="DC671" i="13"/>
  <c r="DG671" i="13"/>
  <c r="DD671" i="13"/>
  <c r="DB670" i="13"/>
  <c r="DE670" i="13"/>
  <c r="DC670" i="13"/>
  <c r="DG670" i="13"/>
  <c r="DB669" i="13"/>
  <c r="DB668" i="13"/>
  <c r="DE668" i="13"/>
  <c r="DB667" i="13"/>
  <c r="DE667" i="13"/>
  <c r="DD667" i="13"/>
  <c r="DB666" i="13"/>
  <c r="DC666" i="13"/>
  <c r="DG666" i="13"/>
  <c r="DD666" i="13"/>
  <c r="DE666" i="13"/>
  <c r="DB665" i="13"/>
  <c r="DD665" i="13"/>
  <c r="DC665" i="13"/>
  <c r="DG665" i="13"/>
  <c r="DB664" i="13"/>
  <c r="DE664" i="13"/>
  <c r="DB663" i="13"/>
  <c r="DC663" i="13"/>
  <c r="DG663" i="13"/>
  <c r="DB662" i="13"/>
  <c r="DE662" i="13"/>
  <c r="DB661" i="13"/>
  <c r="DB660" i="13"/>
  <c r="DE660" i="13"/>
  <c r="DB659" i="13"/>
  <c r="DB658" i="13"/>
  <c r="DC658" i="13"/>
  <c r="DG658" i="13"/>
  <c r="DB657" i="13"/>
  <c r="DC657" i="13"/>
  <c r="DG657" i="13"/>
  <c r="DB656" i="13"/>
  <c r="DD656" i="13"/>
  <c r="DB655" i="13"/>
  <c r="DB654" i="13"/>
  <c r="DE654" i="13"/>
  <c r="DB653" i="13"/>
  <c r="DC653" i="13"/>
  <c r="DG653" i="13"/>
  <c r="DB652" i="13"/>
  <c r="DD652" i="13"/>
  <c r="DB651" i="13"/>
  <c r="DD651" i="13"/>
  <c r="DB650" i="13"/>
  <c r="DB649" i="13"/>
  <c r="DC649" i="13"/>
  <c r="DG649" i="13"/>
  <c r="DB648" i="13"/>
  <c r="DE648" i="13"/>
  <c r="DB647" i="13"/>
  <c r="DE647" i="13"/>
  <c r="DB646" i="13"/>
  <c r="DB645" i="13"/>
  <c r="DC645" i="13"/>
  <c r="DG645" i="13"/>
  <c r="DB644" i="13"/>
  <c r="DB643" i="13"/>
  <c r="DC643" i="13"/>
  <c r="DG643" i="13"/>
  <c r="DB642" i="13"/>
  <c r="DC642" i="13"/>
  <c r="DD642" i="13"/>
  <c r="DF642" i="13"/>
  <c r="DH642" i="13"/>
  <c r="DG642" i="13"/>
  <c r="DE642" i="13"/>
  <c r="DB641" i="13"/>
  <c r="DC641" i="13"/>
  <c r="DG641" i="13"/>
  <c r="DB640" i="13"/>
  <c r="DB639" i="13"/>
  <c r="DE639" i="13"/>
  <c r="DB638" i="13"/>
  <c r="DC638" i="13"/>
  <c r="DD638" i="13"/>
  <c r="DH638" i="13"/>
  <c r="DG638" i="13"/>
  <c r="DE638" i="13"/>
  <c r="DB637" i="13"/>
  <c r="DC637" i="13"/>
  <c r="DG637" i="13"/>
  <c r="DB636" i="13"/>
  <c r="DB635" i="13"/>
  <c r="DE635" i="13"/>
  <c r="DD635" i="13"/>
  <c r="DC635" i="13"/>
  <c r="DG635" i="13"/>
  <c r="DB634" i="13"/>
  <c r="DB633" i="13"/>
  <c r="DC633" i="13"/>
  <c r="DG633" i="13"/>
  <c r="DB632" i="13"/>
  <c r="DB631" i="13"/>
  <c r="DD631" i="13"/>
  <c r="DF631" i="13"/>
  <c r="DB630" i="13"/>
  <c r="DC630" i="13"/>
  <c r="DG630" i="13"/>
  <c r="DD630" i="13"/>
  <c r="DE630" i="13"/>
  <c r="DB629" i="13"/>
  <c r="DC629" i="13"/>
  <c r="DB628" i="13"/>
  <c r="DE628" i="13"/>
  <c r="DB627" i="13"/>
  <c r="DC627" i="13"/>
  <c r="DG627" i="13"/>
  <c r="DD627" i="13"/>
  <c r="DE627" i="13"/>
  <c r="DB626" i="13"/>
  <c r="DC626" i="13"/>
  <c r="DG626" i="13"/>
  <c r="DB625" i="13"/>
  <c r="DB624" i="13"/>
  <c r="DB623" i="13"/>
  <c r="DD623" i="13"/>
  <c r="DE623" i="13"/>
  <c r="DC623" i="13"/>
  <c r="DG623" i="13"/>
  <c r="DB622" i="13"/>
  <c r="DD622" i="13"/>
  <c r="DE622" i="13"/>
  <c r="DB621" i="13"/>
  <c r="DC621" i="13"/>
  <c r="DG621" i="13"/>
  <c r="DB620" i="13"/>
  <c r="DC620" i="13"/>
  <c r="DB619" i="13"/>
  <c r="DD619" i="13"/>
  <c r="DE619" i="13"/>
  <c r="DB618" i="13"/>
  <c r="DD618" i="13"/>
  <c r="DF618" i="13"/>
  <c r="DC618" i="13"/>
  <c r="DG618" i="13"/>
  <c r="DB617" i="13"/>
  <c r="DC617" i="13"/>
  <c r="DG617" i="13"/>
  <c r="DB616" i="13"/>
  <c r="DE616" i="13"/>
  <c r="DB615" i="13"/>
  <c r="DD615" i="13"/>
  <c r="DB614" i="13"/>
  <c r="DC614" i="13"/>
  <c r="DG614" i="13"/>
  <c r="DD614" i="13"/>
  <c r="DH614" i="13"/>
  <c r="DF614" i="13"/>
  <c r="DE614" i="13"/>
  <c r="DB613" i="13"/>
  <c r="DB612" i="13"/>
  <c r="DE612" i="13"/>
  <c r="DB611" i="13"/>
  <c r="DB610" i="13"/>
  <c r="DD610" i="13"/>
  <c r="DF610" i="13"/>
  <c r="DH610" i="13"/>
  <c r="DB609" i="13"/>
  <c r="DC609" i="13"/>
  <c r="DG609" i="13"/>
  <c r="DB608" i="13"/>
  <c r="DB607" i="13"/>
  <c r="DC607" i="13"/>
  <c r="DG607" i="13"/>
  <c r="DD607" i="13"/>
  <c r="DE607" i="13"/>
  <c r="DB606" i="13"/>
  <c r="DB605" i="13"/>
  <c r="DC605" i="13"/>
  <c r="DG605" i="13"/>
  <c r="DB604" i="13"/>
  <c r="DE604" i="13"/>
  <c r="DB603" i="13"/>
  <c r="DB602" i="13"/>
  <c r="DE602" i="13"/>
  <c r="DC602" i="13"/>
  <c r="DG602" i="13"/>
  <c r="DD602" i="13"/>
  <c r="DB601" i="13"/>
  <c r="DC601" i="13"/>
  <c r="DG601" i="13"/>
  <c r="DB600" i="13"/>
  <c r="DB599" i="13"/>
  <c r="DE599" i="13"/>
  <c r="DD599" i="13"/>
  <c r="DC599" i="13"/>
  <c r="DG599" i="13"/>
  <c r="DB598" i="13"/>
  <c r="DC598" i="13"/>
  <c r="DD598" i="13"/>
  <c r="DF598" i="13"/>
  <c r="DH598" i="13"/>
  <c r="DG598" i="13"/>
  <c r="DE598" i="13"/>
  <c r="DB597" i="13"/>
  <c r="DC597" i="13"/>
  <c r="DG597" i="13"/>
  <c r="DB596" i="13"/>
  <c r="DB595" i="13"/>
  <c r="DE595" i="13"/>
  <c r="DB594" i="13"/>
  <c r="DB593" i="13"/>
  <c r="DC593" i="13"/>
  <c r="DG593" i="13"/>
  <c r="DB592" i="13"/>
  <c r="DB591" i="13"/>
  <c r="DB590" i="13"/>
  <c r="DD590" i="13"/>
  <c r="DH590" i="13"/>
  <c r="DC590" i="13"/>
  <c r="DG590" i="13"/>
  <c r="DE590" i="13"/>
  <c r="DB589" i="13"/>
  <c r="DB588" i="13"/>
  <c r="DE588" i="13"/>
  <c r="DB587" i="13"/>
  <c r="DB586" i="13"/>
  <c r="DB585" i="13"/>
  <c r="DC585" i="13"/>
  <c r="DG585" i="13"/>
  <c r="DB584" i="13"/>
  <c r="DE584" i="13"/>
  <c r="DB583" i="13"/>
  <c r="DD583" i="13"/>
  <c r="DH583" i="13"/>
  <c r="DB582" i="13"/>
  <c r="DB581" i="13"/>
  <c r="DB580" i="13"/>
  <c r="DE580" i="13"/>
  <c r="DB579" i="13"/>
  <c r="DD579" i="13"/>
  <c r="DE579" i="13"/>
  <c r="DB578" i="13"/>
  <c r="DE578" i="13"/>
  <c r="DB577" i="13"/>
  <c r="DB576" i="13"/>
  <c r="DB575" i="13"/>
  <c r="DD575" i="13"/>
  <c r="DE575" i="13"/>
  <c r="DC575" i="13"/>
  <c r="DG575" i="13"/>
  <c r="DB574" i="13"/>
  <c r="DB573" i="13"/>
  <c r="DC573" i="13"/>
  <c r="DG573" i="13"/>
  <c r="DB572" i="13"/>
  <c r="DB571" i="13"/>
  <c r="DE571" i="13"/>
  <c r="DB570" i="13"/>
  <c r="DD570" i="13"/>
  <c r="DC570" i="13"/>
  <c r="DG570" i="13"/>
  <c r="DE570" i="13"/>
  <c r="DB569" i="13"/>
  <c r="DC569" i="13"/>
  <c r="DG569" i="13"/>
  <c r="DB568" i="13"/>
  <c r="DE568" i="13"/>
  <c r="DB567" i="13"/>
  <c r="DB566" i="13"/>
  <c r="DB565" i="13"/>
  <c r="DB564" i="13"/>
  <c r="DE564" i="13"/>
  <c r="DB563" i="13"/>
  <c r="DB562" i="13"/>
  <c r="DD562" i="13"/>
  <c r="DH562" i="13"/>
  <c r="DF562" i="13"/>
  <c r="DB561" i="13"/>
  <c r="DC561" i="13"/>
  <c r="DG561" i="13"/>
  <c r="DB560" i="13"/>
  <c r="DB559" i="13"/>
  <c r="DB558" i="13"/>
  <c r="DD558" i="13"/>
  <c r="DB557" i="13"/>
  <c r="DC557" i="13"/>
  <c r="DG557" i="13"/>
  <c r="DB556" i="13"/>
  <c r="DD556" i="13"/>
  <c r="DB555" i="13"/>
  <c r="DC555" i="13"/>
  <c r="DE555" i="13"/>
  <c r="DD555" i="13"/>
  <c r="DG555" i="13"/>
  <c r="DB554" i="13"/>
  <c r="DC554" i="13"/>
  <c r="DG554" i="13"/>
  <c r="DD554" i="13"/>
  <c r="DE554" i="13"/>
  <c r="DB553" i="13"/>
  <c r="DC553" i="13"/>
  <c r="DG553" i="13"/>
  <c r="DB552" i="13"/>
  <c r="DE552" i="13"/>
  <c r="DB551" i="13"/>
  <c r="DC551" i="13"/>
  <c r="DG551" i="13"/>
  <c r="DB550" i="13"/>
  <c r="DB549" i="13"/>
  <c r="DB548" i="13"/>
  <c r="DE548" i="13"/>
  <c r="DB547" i="13"/>
  <c r="DE547" i="13"/>
  <c r="DB546" i="13"/>
  <c r="DC546" i="13"/>
  <c r="DG546" i="13"/>
  <c r="DB545" i="13"/>
  <c r="DC545" i="13"/>
  <c r="DG545" i="13"/>
  <c r="DB544" i="13"/>
  <c r="DB543" i="13"/>
  <c r="DE543" i="13"/>
  <c r="DC543" i="13"/>
  <c r="DG543" i="13"/>
  <c r="DB542" i="13"/>
  <c r="DD542" i="13"/>
  <c r="DH542" i="13"/>
  <c r="DC542" i="13"/>
  <c r="DG542" i="13"/>
  <c r="DE542" i="13"/>
  <c r="DB541" i="13"/>
  <c r="DC541" i="13"/>
  <c r="DG541" i="13"/>
  <c r="DB540" i="13"/>
  <c r="DE540" i="13"/>
  <c r="DB539" i="13"/>
  <c r="DD539" i="13"/>
  <c r="DC539" i="13"/>
  <c r="DG539" i="13"/>
  <c r="DB538" i="13"/>
  <c r="DE538" i="13"/>
  <c r="DB537" i="13"/>
  <c r="DB536" i="13"/>
  <c r="DB535" i="13"/>
  <c r="DC535" i="13"/>
  <c r="DG535" i="13"/>
  <c r="DE535" i="13"/>
  <c r="DD535" i="13"/>
  <c r="DF535" i="13"/>
  <c r="DB534" i="13"/>
  <c r="DE534" i="13"/>
  <c r="DD534" i="13"/>
  <c r="DB533" i="13"/>
  <c r="DB532" i="13"/>
  <c r="DD532" i="13"/>
  <c r="DB531" i="13"/>
  <c r="DD531" i="13"/>
  <c r="DB530" i="13"/>
  <c r="DC530" i="13"/>
  <c r="DG530" i="13"/>
  <c r="DB529" i="13"/>
  <c r="DC529" i="13"/>
  <c r="DG529" i="13"/>
  <c r="DB528" i="13"/>
  <c r="DE528" i="13"/>
  <c r="DB527" i="13"/>
  <c r="DE527" i="13"/>
  <c r="DD527" i="13"/>
  <c r="DF527" i="13"/>
  <c r="DB526" i="13"/>
  <c r="DC526" i="13"/>
  <c r="DG526" i="13"/>
  <c r="DB525" i="13"/>
  <c r="DE525" i="13"/>
  <c r="DD525" i="13"/>
  <c r="DC525" i="13"/>
  <c r="DG525" i="13"/>
  <c r="DB524" i="13"/>
  <c r="DB523" i="13"/>
  <c r="DE523" i="13"/>
  <c r="DD523" i="13"/>
  <c r="DF523" i="13"/>
  <c r="DC523" i="13"/>
  <c r="DG523" i="13"/>
  <c r="DB522" i="13"/>
  <c r="DB521" i="13"/>
  <c r="DC521" i="13"/>
  <c r="DG521" i="13"/>
  <c r="DB520" i="13"/>
  <c r="DD520" i="13"/>
  <c r="DH520" i="13"/>
  <c r="DB519" i="13"/>
  <c r="DE519" i="13"/>
  <c r="DC519" i="13"/>
  <c r="DG519" i="13"/>
  <c r="DD519" i="13"/>
  <c r="DF519" i="13"/>
  <c r="DB518" i="13"/>
  <c r="DB517" i="13"/>
  <c r="DE517" i="13"/>
  <c r="DC517" i="13"/>
  <c r="DG517" i="13"/>
  <c r="DB516" i="13"/>
  <c r="DB515" i="13"/>
  <c r="DC515" i="13"/>
  <c r="DG515" i="13"/>
  <c r="DB514" i="13"/>
  <c r="DB513" i="13"/>
  <c r="DE513" i="13"/>
  <c r="DC513" i="13"/>
  <c r="DG513" i="13"/>
  <c r="DB512" i="13"/>
  <c r="DE512" i="13"/>
  <c r="DD512" i="13"/>
  <c r="DC512" i="13"/>
  <c r="DG512" i="13"/>
  <c r="DB511" i="13"/>
  <c r="DE511" i="13"/>
  <c r="DC511" i="13"/>
  <c r="DG511" i="13"/>
  <c r="DD511" i="13"/>
  <c r="DB510" i="13"/>
  <c r="DC510" i="13"/>
  <c r="DG510" i="13"/>
  <c r="DB509" i="13"/>
  <c r="DE509" i="13"/>
  <c r="DD509" i="13"/>
  <c r="DF509" i="13"/>
  <c r="DH509" i="13"/>
  <c r="DB508" i="13"/>
  <c r="DB507" i="13"/>
  <c r="DC507" i="13"/>
  <c r="DG507" i="13"/>
  <c r="DE507" i="13"/>
  <c r="DD507" i="13"/>
  <c r="DB506" i="13"/>
  <c r="DB505" i="13"/>
  <c r="DC505" i="13"/>
  <c r="DG505" i="13"/>
  <c r="DB504" i="13"/>
  <c r="DE504" i="13"/>
  <c r="DD504" i="13"/>
  <c r="DB503" i="13"/>
  <c r="DE503" i="13"/>
  <c r="DC503" i="13"/>
  <c r="DG503" i="13"/>
  <c r="DD503" i="13"/>
  <c r="DB502" i="13"/>
  <c r="DB501" i="13"/>
  <c r="DD501" i="13"/>
  <c r="DB500" i="13"/>
  <c r="DB499" i="13"/>
  <c r="DB498" i="13"/>
  <c r="DE498" i="13"/>
  <c r="DB497" i="13"/>
  <c r="DB496" i="13"/>
  <c r="DE496" i="13"/>
  <c r="DD496" i="13"/>
  <c r="DC496" i="13"/>
  <c r="DG496" i="13"/>
  <c r="DB495" i="13"/>
  <c r="DB494" i="13"/>
  <c r="DB493" i="13"/>
  <c r="DB492" i="13"/>
  <c r="DC492" i="13"/>
  <c r="DG492" i="13"/>
  <c r="DB491" i="13"/>
  <c r="DC491" i="13"/>
  <c r="DG491" i="13"/>
  <c r="DE491" i="13"/>
  <c r="DB490" i="13"/>
  <c r="DB489" i="13"/>
  <c r="DD489" i="13"/>
  <c r="DH489" i="13"/>
  <c r="DB488" i="13"/>
  <c r="DE488" i="13"/>
  <c r="DB487" i="13"/>
  <c r="DB486" i="13"/>
  <c r="DC486" i="13"/>
  <c r="DG486" i="13"/>
  <c r="DD486" i="13"/>
  <c r="DF486" i="13"/>
  <c r="DH486" i="13"/>
  <c r="DE486" i="13"/>
  <c r="DB485" i="13"/>
  <c r="DB484" i="13"/>
  <c r="DE484" i="13"/>
  <c r="DB483" i="13"/>
  <c r="DD483" i="13"/>
  <c r="DF483" i="13"/>
  <c r="DB482" i="13"/>
  <c r="DB481" i="13"/>
  <c r="DE481" i="13"/>
  <c r="DB480" i="13"/>
  <c r="DB479" i="13"/>
  <c r="DD479" i="13"/>
  <c r="DF479" i="13"/>
  <c r="DH479" i="13"/>
  <c r="DE479" i="13"/>
  <c r="DC479" i="13"/>
  <c r="DG479" i="13"/>
  <c r="DB478" i="13"/>
  <c r="DC478" i="13"/>
  <c r="DG478" i="13"/>
  <c r="DB477" i="13"/>
  <c r="DB476" i="13"/>
  <c r="DE476" i="13"/>
  <c r="DB475" i="13"/>
  <c r="DB474" i="13"/>
  <c r="DE474" i="13"/>
  <c r="DB473" i="13"/>
  <c r="DC473" i="13"/>
  <c r="DG473" i="13"/>
  <c r="DB472" i="13"/>
  <c r="DB471" i="13"/>
  <c r="DC471" i="13"/>
  <c r="DG471" i="13"/>
  <c r="DB470" i="13"/>
  <c r="DE470" i="13"/>
  <c r="DB469" i="13"/>
  <c r="DB468" i="13"/>
  <c r="DB467" i="13"/>
  <c r="DE467" i="13"/>
  <c r="DB466" i="13"/>
  <c r="DB465" i="13"/>
  <c r="DB464" i="13"/>
  <c r="DE464" i="13"/>
  <c r="DB463" i="13"/>
  <c r="DC463" i="13"/>
  <c r="DG463" i="13"/>
  <c r="DB462" i="13"/>
  <c r="DC462" i="13"/>
  <c r="DG462" i="13"/>
  <c r="DB461" i="13"/>
  <c r="DC461" i="13"/>
  <c r="DG461" i="13"/>
  <c r="DB460" i="13"/>
  <c r="DB459" i="13"/>
  <c r="DD459" i="13"/>
  <c r="DB458" i="13"/>
  <c r="DD458" i="13"/>
  <c r="DF458" i="13"/>
  <c r="DB457" i="13"/>
  <c r="DB456" i="13"/>
  <c r="DE456" i="13"/>
  <c r="DB455" i="13"/>
  <c r="DB454" i="13"/>
  <c r="DC454" i="13"/>
  <c r="DG454" i="13"/>
  <c r="DB453" i="13"/>
  <c r="DC453" i="13"/>
  <c r="DG453" i="13"/>
  <c r="DB452" i="13"/>
  <c r="DB451" i="13"/>
  <c r="DD451" i="13"/>
  <c r="DE451" i="13"/>
  <c r="DC451" i="13"/>
  <c r="DG451" i="13"/>
  <c r="DB450" i="13"/>
  <c r="DC450" i="13"/>
  <c r="DG450" i="13"/>
  <c r="DB449" i="13"/>
  <c r="DC449" i="13"/>
  <c r="DG449" i="13"/>
  <c r="DB448" i="13"/>
  <c r="DD448" i="13"/>
  <c r="DB447" i="13"/>
  <c r="DD447" i="13"/>
  <c r="DH447" i="13"/>
  <c r="DE447" i="13"/>
  <c r="DC447" i="13"/>
  <c r="DG447" i="13"/>
  <c r="DB446" i="13"/>
  <c r="DE446" i="13"/>
  <c r="DB445" i="13"/>
  <c r="DC445" i="13"/>
  <c r="DG445" i="13"/>
  <c r="DB444" i="13"/>
  <c r="DB443" i="13"/>
  <c r="DB442" i="13"/>
  <c r="DE442" i="13"/>
  <c r="DB441" i="13"/>
  <c r="DC441" i="13"/>
  <c r="DG441" i="13"/>
  <c r="DB440" i="13"/>
  <c r="DE440" i="13"/>
  <c r="DB439" i="13"/>
  <c r="DB438" i="13"/>
  <c r="DE438" i="13"/>
  <c r="DC438" i="13"/>
  <c r="DG438" i="13"/>
  <c r="DB437" i="13"/>
  <c r="DB436" i="13"/>
  <c r="DE436" i="13"/>
  <c r="DB435" i="13"/>
  <c r="DD435" i="13"/>
  <c r="DE435" i="13"/>
  <c r="DC435" i="13"/>
  <c r="DG435" i="13"/>
  <c r="DB434" i="13"/>
  <c r="DB433" i="13"/>
  <c r="DB432" i="13"/>
  <c r="DE432" i="13"/>
  <c r="DB431" i="13"/>
  <c r="DE431" i="13"/>
  <c r="DD431" i="13"/>
  <c r="DF431" i="13"/>
  <c r="DH431" i="13"/>
  <c r="DC431" i="13"/>
  <c r="DG431" i="13"/>
  <c r="DB430" i="13"/>
  <c r="DC430" i="13"/>
  <c r="DG430" i="13"/>
  <c r="DB429" i="13"/>
  <c r="DC429" i="13"/>
  <c r="DG429" i="13"/>
  <c r="DB428" i="13"/>
  <c r="DC428" i="13"/>
  <c r="DG428" i="13"/>
  <c r="DB427" i="13"/>
  <c r="DB426" i="13"/>
  <c r="DC426" i="13"/>
  <c r="DG426" i="13"/>
  <c r="DD426" i="13"/>
  <c r="DE426" i="13"/>
  <c r="DB425" i="13"/>
  <c r="DD425" i="13"/>
  <c r="DC425" i="13"/>
  <c r="DG425" i="13"/>
  <c r="DB424" i="13"/>
  <c r="DE424" i="13"/>
  <c r="DB423" i="13"/>
  <c r="DE423" i="13"/>
  <c r="DD423" i="13"/>
  <c r="DF423" i="13"/>
  <c r="DC423" i="13"/>
  <c r="DG423" i="13"/>
  <c r="DB422" i="13"/>
  <c r="DC422" i="13"/>
  <c r="DD422" i="13"/>
  <c r="DF422" i="13"/>
  <c r="DH422" i="13"/>
  <c r="DG422" i="13"/>
  <c r="DE422" i="13"/>
  <c r="DB421" i="13"/>
  <c r="DC421" i="13"/>
  <c r="DG421" i="13"/>
  <c r="DB420" i="13"/>
  <c r="DE420" i="13"/>
  <c r="DB419" i="13"/>
  <c r="DC419" i="13"/>
  <c r="DG419" i="13"/>
  <c r="DB418" i="13"/>
  <c r="DD418" i="13"/>
  <c r="DC418" i="13"/>
  <c r="DG418" i="13"/>
  <c r="DB417" i="13"/>
  <c r="DC417" i="13"/>
  <c r="DG417" i="13"/>
  <c r="DB416" i="13"/>
  <c r="DB415" i="13"/>
  <c r="DB414" i="13"/>
  <c r="DE414" i="13"/>
  <c r="DB413" i="13"/>
  <c r="DC413" i="13"/>
  <c r="DG413" i="13"/>
  <c r="DB412" i="13"/>
  <c r="DE412" i="13"/>
  <c r="DB411" i="13"/>
  <c r="DE411" i="13"/>
  <c r="DD411" i="13"/>
  <c r="DF411" i="13"/>
  <c r="DC411" i="13"/>
  <c r="DG411" i="13"/>
  <c r="DB410" i="13"/>
  <c r="DB409" i="13"/>
  <c r="DC409" i="13"/>
  <c r="DG409" i="13"/>
  <c r="DB408" i="13"/>
  <c r="DB407" i="13"/>
  <c r="DD407" i="13"/>
  <c r="DF407" i="13"/>
  <c r="DB406" i="13"/>
  <c r="DD406" i="13"/>
  <c r="DF406" i="13"/>
  <c r="DH406" i="13"/>
  <c r="DC406" i="13"/>
  <c r="DG406" i="13"/>
  <c r="DE406" i="13"/>
  <c r="DB405" i="13"/>
  <c r="DC405" i="13"/>
  <c r="DG405" i="13"/>
  <c r="DB404" i="13"/>
  <c r="DC404" i="13"/>
  <c r="DG404" i="13"/>
  <c r="DB403" i="13"/>
  <c r="DB402" i="13"/>
  <c r="DD402" i="13"/>
  <c r="DC402" i="13"/>
  <c r="DG402" i="13"/>
  <c r="DE402" i="13"/>
  <c r="DB401" i="13"/>
  <c r="DB400" i="13"/>
  <c r="DE400" i="13"/>
  <c r="DB399" i="13"/>
  <c r="DD399" i="13"/>
  <c r="DH399" i="13"/>
  <c r="DE399" i="13"/>
  <c r="DF399" i="13"/>
  <c r="DC399" i="13"/>
  <c r="DG399" i="13"/>
  <c r="DB398" i="13"/>
  <c r="DC398" i="13"/>
  <c r="DG398" i="13"/>
  <c r="DD398" i="13"/>
  <c r="DF398" i="13"/>
  <c r="DE398" i="13"/>
  <c r="DB397" i="13"/>
  <c r="DC397" i="13"/>
  <c r="DG397" i="13"/>
  <c r="DB396" i="13"/>
  <c r="DE396" i="13"/>
  <c r="DB395" i="13"/>
  <c r="DD395" i="13"/>
  <c r="DF395" i="13"/>
  <c r="DB394" i="13"/>
  <c r="DD394" i="13"/>
  <c r="DC394" i="13"/>
  <c r="DG394" i="13"/>
  <c r="DB393" i="13"/>
  <c r="DC393" i="13"/>
  <c r="DG393" i="13"/>
  <c r="DB392" i="13"/>
  <c r="DB391" i="13"/>
  <c r="DB390" i="13"/>
  <c r="DB389" i="13"/>
  <c r="DD389" i="13"/>
  <c r="DC389" i="13"/>
  <c r="DG389" i="13"/>
  <c r="DB388" i="13"/>
  <c r="DC388" i="13"/>
  <c r="DG388" i="13"/>
  <c r="DE388" i="13"/>
  <c r="DB387" i="13"/>
  <c r="DE387" i="13"/>
  <c r="DB386" i="13"/>
  <c r="DE386" i="13"/>
  <c r="DC386" i="13"/>
  <c r="DG386" i="13"/>
  <c r="DB385" i="13"/>
  <c r="DC385" i="13"/>
  <c r="DG385" i="13"/>
  <c r="DB384" i="13"/>
  <c r="DD384" i="13"/>
  <c r="DB383" i="13"/>
  <c r="DD383" i="13"/>
  <c r="DF383" i="13"/>
  <c r="DH383" i="13"/>
  <c r="DE383" i="13"/>
  <c r="DC383" i="13"/>
  <c r="DG383" i="13"/>
  <c r="DB382" i="13"/>
  <c r="DD382" i="13"/>
  <c r="DC382" i="13"/>
  <c r="DG382" i="13"/>
  <c r="DB381" i="13"/>
  <c r="DB380" i="13"/>
  <c r="DE380" i="13"/>
  <c r="DB379" i="13"/>
  <c r="DD379" i="13"/>
  <c r="DC379" i="13"/>
  <c r="DG379" i="13"/>
  <c r="DB378" i="13"/>
  <c r="DC378" i="13"/>
  <c r="DG378" i="13"/>
  <c r="DD378" i="13"/>
  <c r="DB377" i="13"/>
  <c r="DC377" i="13"/>
  <c r="DG377" i="13"/>
  <c r="DB376" i="13"/>
  <c r="DE376" i="13"/>
  <c r="DB375" i="13"/>
  <c r="DB374" i="13"/>
  <c r="DB373" i="13"/>
  <c r="DC373" i="13"/>
  <c r="DG373" i="13"/>
  <c r="DB372" i="13"/>
  <c r="DB371" i="13"/>
  <c r="DC371" i="13"/>
  <c r="DG371" i="13"/>
  <c r="DD371" i="13"/>
  <c r="DF371" i="13"/>
  <c r="DE371" i="13"/>
  <c r="DB370" i="13"/>
  <c r="DE370" i="13"/>
  <c r="DB369" i="13"/>
  <c r="DE369" i="13"/>
  <c r="DB368" i="13"/>
  <c r="DB367" i="13"/>
  <c r="DE367" i="13"/>
  <c r="DB366" i="13"/>
  <c r="DB365" i="13"/>
  <c r="DB364" i="13"/>
  <c r="DB363" i="13"/>
  <c r="DC363" i="13"/>
  <c r="DG363" i="13"/>
  <c r="DB362" i="13"/>
  <c r="DB361" i="13"/>
  <c r="DC361" i="13"/>
  <c r="DG361" i="13"/>
  <c r="DB360" i="13"/>
  <c r="DE360" i="13"/>
  <c r="DB359" i="13"/>
  <c r="DE359" i="13"/>
  <c r="DD359" i="13"/>
  <c r="DB358" i="13"/>
  <c r="DB357" i="13"/>
  <c r="DD357" i="13"/>
  <c r="DC357" i="13"/>
  <c r="DG357" i="13"/>
  <c r="DB356" i="13"/>
  <c r="DE356" i="13"/>
  <c r="DB355" i="13"/>
  <c r="DE355" i="13"/>
  <c r="DB354" i="13"/>
  <c r="DB353" i="13"/>
  <c r="DC353" i="13"/>
  <c r="DG353" i="13"/>
  <c r="DB352" i="13"/>
  <c r="DB351" i="13"/>
  <c r="DE351" i="13"/>
  <c r="DD351" i="13"/>
  <c r="DF351" i="13"/>
  <c r="DH351" i="13"/>
  <c r="DC351" i="13"/>
  <c r="DG351" i="13"/>
  <c r="DB350" i="13"/>
  <c r="DD350" i="13"/>
  <c r="DC350" i="13"/>
  <c r="DG350" i="13"/>
  <c r="DB349" i="13"/>
  <c r="DD349" i="13"/>
  <c r="DC349" i="13"/>
  <c r="DG349" i="13"/>
  <c r="DB348" i="13"/>
  <c r="DD348" i="13"/>
  <c r="DB347" i="13"/>
  <c r="DB346" i="13"/>
  <c r="DC346" i="13"/>
  <c r="DG346" i="13"/>
  <c r="DD346" i="13"/>
  <c r="DB345" i="13"/>
  <c r="DC345" i="13"/>
  <c r="DG345" i="13"/>
  <c r="DB344" i="13"/>
  <c r="DE344" i="13"/>
  <c r="DB343" i="13"/>
  <c r="DB342" i="13"/>
  <c r="DD342" i="13"/>
  <c r="DH342" i="13"/>
  <c r="DC342" i="13"/>
  <c r="DG342" i="13"/>
  <c r="DF342" i="13"/>
  <c r="DE342" i="13"/>
  <c r="DB341" i="13"/>
  <c r="DB340" i="13"/>
  <c r="DE340" i="13"/>
  <c r="DB339" i="13"/>
  <c r="DB338" i="13"/>
  <c r="DB337" i="13"/>
  <c r="DB336" i="13"/>
  <c r="DE336" i="13"/>
  <c r="DB335" i="13"/>
  <c r="DB334" i="13"/>
  <c r="DC334" i="13"/>
  <c r="DG334" i="13"/>
  <c r="DB333" i="13"/>
  <c r="DC333" i="13"/>
  <c r="DG333" i="13"/>
  <c r="DB332" i="13"/>
  <c r="DB331" i="13"/>
  <c r="DE331" i="13"/>
  <c r="DD331" i="13"/>
  <c r="DC331" i="13"/>
  <c r="DG331" i="13"/>
  <c r="DB330" i="13"/>
  <c r="DD330" i="13"/>
  <c r="DB329" i="13"/>
  <c r="DB328" i="13"/>
  <c r="DE328" i="13"/>
  <c r="DB327" i="13"/>
  <c r="DB326" i="13"/>
  <c r="DB325" i="13"/>
  <c r="DB324" i="13"/>
  <c r="DE324" i="13"/>
  <c r="DB323" i="13"/>
  <c r="DB322" i="13"/>
  <c r="DE322" i="13"/>
  <c r="DB321" i="13"/>
  <c r="DB320" i="13"/>
  <c r="DE320" i="13"/>
  <c r="DB319" i="13"/>
  <c r="DB318" i="13"/>
  <c r="DB317" i="13"/>
  <c r="DC317" i="13"/>
  <c r="DG317" i="13"/>
  <c r="DB316" i="13"/>
  <c r="DB315" i="13"/>
  <c r="DB314" i="13"/>
  <c r="DD314" i="13"/>
  <c r="DF314" i="13"/>
  <c r="DC314" i="13"/>
  <c r="DG314" i="13"/>
  <c r="DE314" i="13"/>
  <c r="DB313" i="13"/>
  <c r="DC313" i="13"/>
  <c r="DG313" i="13"/>
  <c r="DB312" i="13"/>
  <c r="DB311" i="13"/>
  <c r="DE311" i="13"/>
  <c r="DB310" i="13"/>
  <c r="DC310" i="13"/>
  <c r="DG310" i="13"/>
  <c r="DB309" i="13"/>
  <c r="DE309" i="13"/>
  <c r="DB308" i="13"/>
  <c r="DE308" i="13"/>
  <c r="DB307" i="13"/>
  <c r="DE307" i="13"/>
  <c r="DB306" i="13"/>
  <c r="DE306" i="13"/>
  <c r="DB305" i="13"/>
  <c r="DC305" i="13"/>
  <c r="DG305" i="13"/>
  <c r="DB304" i="13"/>
  <c r="DB303" i="13"/>
  <c r="DD303" i="13"/>
  <c r="DF303" i="13"/>
  <c r="DE303" i="13"/>
  <c r="DC303" i="13"/>
  <c r="DG303" i="13"/>
  <c r="DB302" i="13"/>
  <c r="DD302" i="13"/>
  <c r="DH302" i="13"/>
  <c r="DF302" i="13"/>
  <c r="DC302" i="13"/>
  <c r="DG302" i="13"/>
  <c r="DB301" i="13"/>
  <c r="DC301" i="13"/>
  <c r="DG301" i="13"/>
  <c r="DB300" i="13"/>
  <c r="DB299" i="13"/>
  <c r="DD299" i="13"/>
  <c r="DB298" i="13"/>
  <c r="DC298" i="13"/>
  <c r="DG298" i="13"/>
  <c r="DD298" i="13"/>
  <c r="DB297" i="13"/>
  <c r="DB296" i="13"/>
  <c r="DE296" i="13"/>
  <c r="DB295" i="13"/>
  <c r="DB294" i="13"/>
  <c r="DD294" i="13"/>
  <c r="DC294" i="13"/>
  <c r="DG294" i="13"/>
  <c r="DE294" i="13"/>
  <c r="DB293" i="13"/>
  <c r="DC293" i="13"/>
  <c r="DG293" i="13"/>
  <c r="DB292" i="13"/>
  <c r="DB291" i="13"/>
  <c r="DD291" i="13"/>
  <c r="DF291" i="13"/>
  <c r="DB290" i="13"/>
  <c r="DB289" i="13"/>
  <c r="DB288" i="13"/>
  <c r="DB287" i="13"/>
  <c r="DD287" i="13"/>
  <c r="DF287" i="13"/>
  <c r="DE287" i="13"/>
  <c r="DC287" i="13"/>
  <c r="DG287" i="13"/>
  <c r="DB286" i="13"/>
  <c r="DD286" i="13"/>
  <c r="DH286" i="13"/>
  <c r="DF286" i="13"/>
  <c r="DC286" i="13"/>
  <c r="DG286" i="13"/>
  <c r="DB285" i="13"/>
  <c r="DD285" i="13"/>
  <c r="DB284" i="13"/>
  <c r="DE284" i="13"/>
  <c r="DB283" i="13"/>
  <c r="DC283" i="13"/>
  <c r="DG283" i="13"/>
  <c r="DB282" i="13"/>
  <c r="DC282" i="13"/>
  <c r="DG282" i="13"/>
  <c r="DD282" i="13"/>
  <c r="DF282" i="13"/>
  <c r="DE282" i="13"/>
  <c r="DB281" i="13"/>
  <c r="DB280" i="13"/>
  <c r="DB279" i="13"/>
  <c r="DC279" i="13"/>
  <c r="DG279" i="13"/>
  <c r="DB278" i="13"/>
  <c r="DB277" i="13"/>
  <c r="DD277" i="13"/>
  <c r="DB276" i="13"/>
  <c r="DE276" i="13"/>
  <c r="DB275" i="13"/>
  <c r="DB274" i="13"/>
  <c r="DB273" i="13"/>
  <c r="DB272" i="13"/>
  <c r="DE272" i="13"/>
  <c r="DB271" i="13"/>
  <c r="DC271" i="13"/>
  <c r="DG271" i="13"/>
  <c r="DB270" i="13"/>
  <c r="DB269" i="13"/>
  <c r="DC269" i="13"/>
  <c r="DG269" i="13"/>
  <c r="DB268" i="13"/>
  <c r="DB267" i="13"/>
  <c r="DD267" i="13"/>
  <c r="DF267" i="13"/>
  <c r="DB266" i="13"/>
  <c r="DC266" i="13"/>
  <c r="DG266" i="13"/>
  <c r="DD266" i="13"/>
  <c r="DB265" i="13"/>
  <c r="DE265" i="13"/>
  <c r="DB264" i="13"/>
  <c r="DE264" i="13"/>
  <c r="DB263" i="13"/>
  <c r="DB262" i="13"/>
  <c r="DC262" i="13"/>
  <c r="DG262" i="13"/>
  <c r="DD262" i="13"/>
  <c r="DE262" i="13"/>
  <c r="DB261" i="13"/>
  <c r="DB260" i="13"/>
  <c r="DE260" i="13"/>
  <c r="DB259" i="13"/>
  <c r="DB258" i="13"/>
  <c r="DD258" i="13"/>
  <c r="DB257" i="13"/>
  <c r="DB256" i="13"/>
  <c r="DB255" i="13"/>
  <c r="DB254" i="13"/>
  <c r="DC254" i="13"/>
  <c r="DG254" i="13"/>
  <c r="DB253" i="13"/>
  <c r="DC253" i="13"/>
  <c r="DG253" i="13"/>
  <c r="DB252" i="13"/>
  <c r="DB251" i="13"/>
  <c r="DB250" i="13"/>
  <c r="DD250" i="13"/>
  <c r="DB249" i="13"/>
  <c r="DC249" i="13"/>
  <c r="DG249" i="13"/>
  <c r="DB248" i="13"/>
  <c r="DE248" i="13"/>
  <c r="DB247" i="13"/>
  <c r="DD247" i="13"/>
  <c r="DB246" i="13"/>
  <c r="DD246" i="13"/>
  <c r="DF246" i="13"/>
  <c r="DC246" i="13"/>
  <c r="DG246" i="13"/>
  <c r="DE246" i="13"/>
  <c r="DB245" i="13"/>
  <c r="DB244" i="13"/>
  <c r="DE244" i="13"/>
  <c r="DB243" i="13"/>
  <c r="DD243" i="13"/>
  <c r="DE243" i="13"/>
  <c r="DB242" i="13"/>
  <c r="DB241" i="13"/>
  <c r="DE241" i="13"/>
  <c r="DB240" i="13"/>
  <c r="DB239" i="13"/>
  <c r="DB238" i="13"/>
  <c r="DB237" i="13"/>
  <c r="DB236" i="13"/>
  <c r="DE236" i="13"/>
  <c r="DB235" i="13"/>
  <c r="DB234" i="13"/>
  <c r="DB233" i="13"/>
  <c r="DC233" i="13"/>
  <c r="DG233" i="13"/>
  <c r="DB232" i="13"/>
  <c r="DE232" i="13"/>
  <c r="DB231" i="13"/>
  <c r="DC231" i="13"/>
  <c r="DG231" i="13"/>
  <c r="DB230" i="13"/>
  <c r="DC230" i="13"/>
  <c r="DG230" i="13"/>
  <c r="DD230" i="13"/>
  <c r="DF230" i="13"/>
  <c r="DH230" i="13"/>
  <c r="DE230" i="13"/>
  <c r="DB229" i="13"/>
  <c r="DD229" i="13"/>
  <c r="DF229" i="13"/>
  <c r="DB228" i="13"/>
  <c r="DE228" i="13"/>
  <c r="DB227" i="13"/>
  <c r="DE227" i="13"/>
  <c r="DB226" i="13"/>
  <c r="DE226" i="13"/>
  <c r="DC226" i="13"/>
  <c r="DG226" i="13"/>
  <c r="DB225" i="13"/>
  <c r="DD225" i="13"/>
  <c r="DB224" i="13"/>
  <c r="DE224" i="13"/>
  <c r="DB223" i="13"/>
  <c r="DB222" i="13"/>
  <c r="DB221" i="13"/>
  <c r="DC221" i="13"/>
  <c r="DG221" i="13"/>
  <c r="DB220" i="13"/>
  <c r="DB219" i="13"/>
  <c r="DE219" i="13"/>
  <c r="DD219" i="13"/>
  <c r="DF219" i="13"/>
  <c r="DC219" i="13"/>
  <c r="DG219" i="13"/>
  <c r="DB218" i="13"/>
  <c r="DB217" i="13"/>
  <c r="DC217" i="13"/>
  <c r="DG217" i="13"/>
  <c r="DB216" i="13"/>
  <c r="DE216" i="13"/>
  <c r="DB215" i="13"/>
  <c r="DB214" i="13"/>
  <c r="DD214" i="13"/>
  <c r="DC214" i="13"/>
  <c r="DG214" i="13"/>
  <c r="DB213" i="13"/>
  <c r="DB212" i="13"/>
  <c r="DB211" i="13"/>
  <c r="DB210" i="13"/>
  <c r="DC210" i="13"/>
  <c r="DG210" i="13"/>
  <c r="DB209" i="13"/>
  <c r="DB208" i="13"/>
  <c r="DB207" i="13"/>
  <c r="DE207" i="13"/>
  <c r="DC207" i="13"/>
  <c r="DG207" i="13"/>
  <c r="DB206" i="13"/>
  <c r="DB205" i="13"/>
  <c r="DB204" i="13"/>
  <c r="DB203" i="13"/>
  <c r="DB202" i="13"/>
  <c r="DD202" i="13"/>
  <c r="DF202" i="13"/>
  <c r="DC202" i="13"/>
  <c r="DG202" i="13"/>
  <c r="DE202" i="13"/>
  <c r="DB201" i="13"/>
  <c r="DB200" i="13"/>
  <c r="DB199" i="13"/>
  <c r="DE199" i="13"/>
  <c r="DD199" i="13"/>
  <c r="DC199" i="13"/>
  <c r="DG199" i="13"/>
  <c r="DB198" i="13"/>
  <c r="DD198" i="13"/>
  <c r="DB197" i="13"/>
  <c r="DC197" i="13"/>
  <c r="DG197" i="13"/>
  <c r="DB196" i="13"/>
  <c r="DC196" i="13"/>
  <c r="DG196" i="13"/>
  <c r="DB195" i="13"/>
  <c r="DE195" i="13"/>
  <c r="DD195" i="13"/>
  <c r="DC195" i="13"/>
  <c r="DG195" i="13"/>
  <c r="DB194" i="13"/>
  <c r="DB193" i="13"/>
  <c r="DC193" i="13"/>
  <c r="DG193" i="13"/>
  <c r="DB192" i="13"/>
  <c r="DB191" i="13"/>
  <c r="DD191" i="13"/>
  <c r="DE191" i="13"/>
  <c r="DB190" i="13"/>
  <c r="DB189" i="13"/>
  <c r="DC189" i="13"/>
  <c r="DG189" i="13"/>
  <c r="DB188" i="13"/>
  <c r="DB187" i="13"/>
  <c r="DE187" i="13"/>
  <c r="DD187" i="13"/>
  <c r="DC187" i="13"/>
  <c r="DG187" i="13"/>
  <c r="DB186" i="13"/>
  <c r="DB185" i="13"/>
  <c r="DC185" i="13"/>
  <c r="DG185" i="13"/>
  <c r="DB184" i="13"/>
  <c r="DE184" i="13"/>
  <c r="DB183" i="13"/>
  <c r="DC183" i="13"/>
  <c r="DG183" i="13"/>
  <c r="DB182" i="13"/>
  <c r="DD182" i="13"/>
  <c r="DF182" i="13"/>
  <c r="DH182" i="13"/>
  <c r="DC182" i="13"/>
  <c r="DG182" i="13"/>
  <c r="DE182" i="13"/>
  <c r="DB181" i="13"/>
  <c r="DB180" i="13"/>
  <c r="DB179" i="13"/>
  <c r="DE179" i="13"/>
  <c r="DC179" i="13"/>
  <c r="DG179" i="13"/>
  <c r="DB178" i="13"/>
  <c r="DD178" i="13"/>
  <c r="DF178" i="13"/>
  <c r="DC178" i="13"/>
  <c r="DG178" i="13"/>
  <c r="DE178" i="13"/>
  <c r="DB177" i="13"/>
  <c r="DD177" i="13"/>
  <c r="DB176" i="13"/>
  <c r="DE176" i="13"/>
  <c r="DB175" i="13"/>
  <c r="DE175" i="13"/>
  <c r="DB174" i="13"/>
  <c r="DB173" i="13"/>
  <c r="DC173" i="13"/>
  <c r="DG173" i="13"/>
  <c r="DB172" i="13"/>
  <c r="DB171" i="13"/>
  <c r="DB170" i="13"/>
  <c r="DB169" i="13"/>
  <c r="DB168" i="13"/>
  <c r="DE168" i="13"/>
  <c r="DB167" i="13"/>
  <c r="DE167" i="13"/>
  <c r="DD167" i="13"/>
  <c r="DC167" i="13"/>
  <c r="DG167" i="13"/>
  <c r="DB166" i="13"/>
  <c r="DB165" i="13"/>
  <c r="DD165" i="13"/>
  <c r="DC165" i="13"/>
  <c r="DG165" i="13"/>
  <c r="DB164" i="13"/>
  <c r="DE164" i="13"/>
  <c r="DB163" i="13"/>
  <c r="DE163" i="13"/>
  <c r="DB162" i="13"/>
  <c r="DB161" i="13"/>
  <c r="DC161" i="13"/>
  <c r="DG161" i="13"/>
  <c r="DB160" i="13"/>
  <c r="DB159" i="13"/>
  <c r="DB158" i="13"/>
  <c r="DC158" i="13"/>
  <c r="DD158" i="13"/>
  <c r="DG158" i="13"/>
  <c r="DE158" i="13"/>
  <c r="DB157" i="13"/>
  <c r="DC157" i="13"/>
  <c r="DG157" i="13"/>
  <c r="DB156" i="13"/>
  <c r="DD156" i="13"/>
  <c r="DB155" i="13"/>
  <c r="DB154" i="13"/>
  <c r="DD154" i="13"/>
  <c r="DE154" i="13"/>
  <c r="DB153" i="13"/>
  <c r="DC153" i="13"/>
  <c r="DG153" i="13"/>
  <c r="DB152" i="13"/>
  <c r="DB151" i="13"/>
  <c r="DE151" i="13"/>
  <c r="DD151" i="13"/>
  <c r="DC151" i="13"/>
  <c r="DG151" i="13"/>
  <c r="DB150" i="13"/>
  <c r="DC150" i="13"/>
  <c r="DG150" i="13"/>
  <c r="DB149" i="13"/>
  <c r="DB148" i="13"/>
  <c r="DE148" i="13"/>
  <c r="DB147" i="13"/>
  <c r="DB146" i="13"/>
  <c r="DB145" i="13"/>
  <c r="DD145" i="13"/>
  <c r="DB144" i="13"/>
  <c r="DD144" i="13"/>
  <c r="DB143" i="13"/>
  <c r="DE143" i="13"/>
  <c r="DB142" i="13"/>
  <c r="DC142" i="13"/>
  <c r="DG142" i="13"/>
  <c r="DE142" i="13"/>
  <c r="DB141" i="13"/>
  <c r="DC141" i="13"/>
  <c r="DG141" i="13"/>
  <c r="DB140" i="13"/>
  <c r="DE140" i="13"/>
  <c r="DB139" i="13"/>
  <c r="DE139" i="13"/>
  <c r="DB138" i="13"/>
  <c r="DB137" i="13"/>
  <c r="DC137" i="13"/>
  <c r="DG137" i="13"/>
  <c r="DB136" i="13"/>
  <c r="DE136" i="13"/>
  <c r="DB135" i="13"/>
  <c r="DB134" i="13"/>
  <c r="DD134" i="13"/>
  <c r="DC134" i="13"/>
  <c r="DG134" i="13"/>
  <c r="DE134" i="13"/>
  <c r="DB133" i="13"/>
  <c r="DB132" i="13"/>
  <c r="DE132" i="13"/>
  <c r="DB131" i="13"/>
  <c r="DB130" i="13"/>
  <c r="DC130" i="13"/>
  <c r="DG130" i="13"/>
  <c r="DB129" i="13"/>
  <c r="DD129" i="13"/>
  <c r="DB128" i="13"/>
  <c r="DE128" i="13"/>
  <c r="DB127" i="13"/>
  <c r="DE127" i="13"/>
  <c r="DB126" i="13"/>
  <c r="DB125" i="13"/>
  <c r="DC125" i="13"/>
  <c r="DG125" i="13"/>
  <c r="DB124" i="13"/>
  <c r="DB123" i="13"/>
  <c r="DC123" i="13"/>
  <c r="DG123" i="13"/>
  <c r="DB122" i="13"/>
  <c r="DD122" i="13"/>
  <c r="DH122" i="13"/>
  <c r="DE122" i="13"/>
  <c r="DB121" i="13"/>
  <c r="DC121" i="13"/>
  <c r="DG121" i="13"/>
  <c r="DB120" i="13"/>
  <c r="DB119" i="13"/>
  <c r="DD119" i="13"/>
  <c r="DF119" i="13"/>
  <c r="DE119" i="13"/>
  <c r="DC119" i="13"/>
  <c r="DG119" i="13"/>
  <c r="DB118" i="13"/>
  <c r="DB117" i="13"/>
  <c r="DB116" i="13"/>
  <c r="DC116" i="13"/>
  <c r="DG116" i="13"/>
  <c r="DE116" i="13"/>
  <c r="DB115" i="13"/>
  <c r="DB114" i="13"/>
  <c r="DE114" i="13"/>
  <c r="DD114" i="13"/>
  <c r="DC114" i="13"/>
  <c r="DG114" i="13"/>
  <c r="DB113" i="13"/>
  <c r="DD113" i="13"/>
  <c r="DB112" i="13"/>
  <c r="DB111" i="13"/>
  <c r="DB110" i="13"/>
  <c r="DB109" i="13"/>
  <c r="DC109" i="13"/>
  <c r="DG109" i="13"/>
  <c r="DB108" i="13"/>
  <c r="DB107" i="13"/>
  <c r="DE107" i="13"/>
  <c r="DB106" i="13"/>
  <c r="DB105" i="13"/>
  <c r="DC105" i="13"/>
  <c r="DG105" i="13"/>
  <c r="DB104" i="13"/>
  <c r="DC104" i="13"/>
  <c r="DG104" i="13"/>
  <c r="DB103" i="13"/>
  <c r="DB102" i="13"/>
  <c r="DB101" i="13"/>
  <c r="DD101" i="13"/>
  <c r="DH101" i="13"/>
  <c r="DB100" i="13"/>
  <c r="DB99" i="13"/>
  <c r="DE99" i="13"/>
  <c r="DC99" i="13"/>
  <c r="DG99" i="13"/>
  <c r="DD99" i="13"/>
  <c r="DF99" i="13"/>
  <c r="DB98" i="13"/>
  <c r="DB97" i="13"/>
  <c r="DE97" i="13"/>
  <c r="DD97" i="13"/>
  <c r="DC97" i="13"/>
  <c r="DG97" i="13"/>
  <c r="DB96" i="13"/>
  <c r="DC96" i="13"/>
  <c r="DG96" i="13"/>
  <c r="DB95" i="13"/>
  <c r="DD95" i="13"/>
  <c r="DB94" i="13"/>
  <c r="DB93" i="13"/>
  <c r="DB92" i="13"/>
  <c r="DE92" i="13"/>
  <c r="DD92" i="13"/>
  <c r="DF92" i="13"/>
  <c r="DC92" i="13"/>
  <c r="DG92" i="13"/>
  <c r="DB91" i="13"/>
  <c r="DE91" i="13"/>
  <c r="DD91" i="13"/>
  <c r="DF91" i="13"/>
  <c r="DB90" i="13"/>
  <c r="DC90" i="13"/>
  <c r="DG90" i="13"/>
  <c r="DB89" i="13"/>
  <c r="DD89" i="13"/>
  <c r="DB88" i="13"/>
  <c r="DB87" i="13"/>
  <c r="DB86" i="13"/>
  <c r="DE86" i="13"/>
  <c r="DB85" i="13"/>
  <c r="DE85" i="13"/>
  <c r="DB84" i="13"/>
  <c r="DB83" i="13"/>
  <c r="DB82" i="13"/>
  <c r="DD82" i="13"/>
  <c r="DC82" i="13"/>
  <c r="DG82" i="13"/>
  <c r="DE82" i="13"/>
  <c r="DB81" i="13"/>
  <c r="DD81" i="13"/>
  <c r="DH81" i="13"/>
  <c r="DF81" i="13"/>
  <c r="DB80" i="13"/>
  <c r="DB79" i="13"/>
  <c r="DE79" i="13"/>
  <c r="DC79" i="13"/>
  <c r="DG79" i="13"/>
  <c r="DB78" i="13"/>
  <c r="DE78" i="13"/>
  <c r="DB77" i="13"/>
  <c r="DB76" i="13"/>
  <c r="DB75" i="13"/>
  <c r="DB74" i="13"/>
  <c r="DE74" i="13"/>
  <c r="DC74" i="13"/>
  <c r="DG74" i="13"/>
  <c r="DB73" i="13"/>
  <c r="DC73" i="13"/>
  <c r="DG73" i="13"/>
  <c r="DB72" i="13"/>
  <c r="DD72" i="13"/>
  <c r="DB71" i="13"/>
  <c r="DE71" i="13"/>
  <c r="DB70" i="13"/>
  <c r="DC70" i="13"/>
  <c r="DG70" i="13"/>
  <c r="DB69" i="13"/>
  <c r="DB68" i="13"/>
  <c r="DC68" i="13"/>
  <c r="DG68" i="13"/>
  <c r="DB67" i="13"/>
  <c r="DC67" i="13"/>
  <c r="DG67" i="13"/>
  <c r="DB66" i="13"/>
  <c r="DC66" i="13"/>
  <c r="DG66" i="13"/>
  <c r="DB65" i="13"/>
  <c r="DE65" i="13"/>
  <c r="DB64" i="13"/>
  <c r="DC64" i="13"/>
  <c r="DG64" i="13"/>
  <c r="DB63" i="13"/>
  <c r="DD63" i="13"/>
  <c r="DF63" i="13"/>
  <c r="DH63" i="13"/>
  <c r="DE63" i="13"/>
  <c r="DC63" i="13"/>
  <c r="DG63" i="13"/>
  <c r="DB62" i="13"/>
  <c r="DB61" i="13"/>
  <c r="DC61" i="13"/>
  <c r="DG61" i="13"/>
  <c r="DB60" i="13"/>
  <c r="DE60" i="13"/>
  <c r="DD60" i="13"/>
  <c r="DC60" i="13"/>
  <c r="DG60" i="13"/>
  <c r="DB59" i="13"/>
  <c r="DB58" i="13"/>
  <c r="DE58" i="13"/>
  <c r="DD58" i="13"/>
  <c r="DC58" i="13"/>
  <c r="DG58" i="13"/>
  <c r="DB57" i="13"/>
  <c r="DE57" i="13"/>
  <c r="DB56" i="13"/>
  <c r="DE56" i="13"/>
  <c r="DB55" i="13"/>
  <c r="DD55" i="13"/>
  <c r="DB54" i="13"/>
  <c r="DC54" i="13"/>
  <c r="DG54" i="13"/>
  <c r="DB53" i="13"/>
  <c r="DB52" i="13"/>
  <c r="DB51" i="13"/>
  <c r="DD51" i="13"/>
  <c r="DH51" i="13"/>
  <c r="DB50" i="13"/>
  <c r="DD50" i="13"/>
  <c r="DE50" i="13"/>
  <c r="DC50" i="13"/>
  <c r="DG50" i="13"/>
  <c r="DB49" i="13"/>
  <c r="DB48" i="13"/>
  <c r="DE48" i="13"/>
  <c r="DB47" i="13"/>
  <c r="DE47" i="13"/>
  <c r="DB46" i="13"/>
  <c r="DE46" i="13"/>
  <c r="DD46" i="13"/>
  <c r="DF46" i="13"/>
  <c r="DC46" i="13"/>
  <c r="DG46" i="13"/>
  <c r="DB45" i="13"/>
  <c r="DB44" i="13"/>
  <c r="DC44" i="13"/>
  <c r="DG44" i="13"/>
  <c r="DE44" i="13"/>
  <c r="DB43" i="13"/>
  <c r="DB42" i="13"/>
  <c r="DD42" i="13"/>
  <c r="DE42" i="13"/>
  <c r="DC42" i="13"/>
  <c r="DG42" i="13"/>
  <c r="DB41" i="13"/>
  <c r="DB40" i="13"/>
  <c r="DB39" i="13"/>
  <c r="DE39" i="13"/>
  <c r="DD39" i="13"/>
  <c r="DB38" i="13"/>
  <c r="DB37" i="13"/>
  <c r="DC37" i="13"/>
  <c r="DG37" i="13"/>
  <c r="DD37" i="13"/>
  <c r="DF37" i="13"/>
  <c r="DE37" i="13"/>
  <c r="DB36" i="13"/>
  <c r="DB35" i="13"/>
  <c r="DE35" i="13"/>
  <c r="DD35" i="13"/>
  <c r="DB34" i="13"/>
  <c r="DE34" i="13"/>
  <c r="DD34" i="13"/>
  <c r="DH34" i="13"/>
  <c r="DC34" i="13"/>
  <c r="DG34" i="13"/>
  <c r="DB33" i="13"/>
  <c r="DC33" i="13"/>
  <c r="DG33" i="13"/>
  <c r="DB32" i="13"/>
  <c r="DE32" i="13"/>
  <c r="DB31" i="13"/>
  <c r="DB30" i="13"/>
  <c r="DB29" i="13"/>
  <c r="DC29" i="13"/>
  <c r="DG29" i="13"/>
  <c r="DB28" i="13"/>
  <c r="DB27" i="13"/>
  <c r="DC27" i="13"/>
  <c r="DG27" i="13"/>
  <c r="DB26" i="13"/>
  <c r="DD26" i="13"/>
  <c r="DF26" i="13"/>
  <c r="DB25" i="13"/>
  <c r="DB24" i="13"/>
  <c r="DB23" i="13"/>
  <c r="DE23" i="13"/>
  <c r="DD23" i="13"/>
  <c r="DH23" i="13"/>
  <c r="DB22" i="13"/>
  <c r="DC22" i="13"/>
  <c r="DG22" i="13"/>
  <c r="DB21" i="13"/>
  <c r="DD21" i="13"/>
  <c r="DF21" i="13"/>
  <c r="DB20" i="13"/>
  <c r="DB19" i="13"/>
  <c r="DD19" i="13"/>
  <c r="DH19" i="13"/>
  <c r="DE19" i="13"/>
  <c r="DB18" i="13"/>
  <c r="DE18" i="13"/>
  <c r="DB17" i="13"/>
  <c r="DB16" i="13"/>
  <c r="DE16" i="13"/>
  <c r="DB15" i="13"/>
  <c r="DB14" i="13"/>
  <c r="DB13" i="13"/>
  <c r="DB12" i="13"/>
  <c r="DB11" i="13"/>
  <c r="DB10" i="13"/>
  <c r="DD10" i="13"/>
  <c r="DC10" i="13"/>
  <c r="DG10" i="13"/>
  <c r="DB9" i="13"/>
  <c r="DD9" i="13"/>
  <c r="DF9" i="13"/>
  <c r="DC9" i="13"/>
  <c r="DG9" i="13"/>
  <c r="DE9" i="13"/>
  <c r="DB8" i="13"/>
  <c r="DB7" i="13"/>
  <c r="DE7" i="13"/>
  <c r="DD7" i="13"/>
  <c r="DH7" i="13"/>
  <c r="DB6" i="13"/>
  <c r="DB5" i="13"/>
  <c r="DE5" i="13"/>
  <c r="DB4" i="13"/>
  <c r="DD4" i="13"/>
  <c r="AZ1249" i="13"/>
  <c r="AZ1244" i="13"/>
  <c r="AZ1221" i="13"/>
  <c r="AZ1305" i="13"/>
  <c r="AZ1287" i="13"/>
  <c r="AZ1279" i="13"/>
  <c r="AZ1274" i="13"/>
  <c r="CN1438" i="13"/>
  <c r="CM1438" i="13"/>
  <c r="CL1438" i="13"/>
  <c r="AZ1438" i="13"/>
  <c r="CN1437" i="13"/>
  <c r="CM1437" i="13"/>
  <c r="CL1437" i="13"/>
  <c r="AZ1437" i="13"/>
  <c r="CN1436" i="13"/>
  <c r="CM1436" i="13"/>
  <c r="CL1436" i="13"/>
  <c r="AZ1436" i="13"/>
  <c r="CN1434" i="13"/>
  <c r="CM1434" i="13"/>
  <c r="CL1434" i="13"/>
  <c r="AZ1434" i="13"/>
  <c r="CN1433" i="13"/>
  <c r="CM1433" i="13"/>
  <c r="CL1433" i="13"/>
  <c r="AZ1433" i="13"/>
  <c r="CN1432" i="13"/>
  <c r="CM1432" i="13"/>
  <c r="CL1432" i="13"/>
  <c r="AZ1432" i="13"/>
  <c r="CN1431" i="13"/>
  <c r="CM1431" i="13"/>
  <c r="CL1431" i="13"/>
  <c r="AZ1431" i="13"/>
  <c r="CN1430" i="13"/>
  <c r="CM1430" i="13"/>
  <c r="CL1430" i="13"/>
  <c r="AZ1430" i="13"/>
  <c r="CN1429" i="13"/>
  <c r="CM1429" i="13"/>
  <c r="CL1429" i="13"/>
  <c r="AZ1429" i="13"/>
  <c r="CN1428" i="13"/>
  <c r="CM1428" i="13"/>
  <c r="CL1428" i="13"/>
  <c r="AZ1428" i="13"/>
  <c r="CN1426" i="13"/>
  <c r="CM1426" i="13"/>
  <c r="CL1426" i="13"/>
  <c r="AZ1426" i="13"/>
  <c r="CN1425" i="13"/>
  <c r="CM1425" i="13"/>
  <c r="CL1425" i="13"/>
  <c r="AZ1425" i="13"/>
  <c r="CN1424" i="13"/>
  <c r="CM1424" i="13"/>
  <c r="CL1424" i="13"/>
  <c r="AZ1424" i="13"/>
  <c r="CN1423" i="13"/>
  <c r="CM1423" i="13"/>
  <c r="CL1423" i="13"/>
  <c r="AZ1423" i="13"/>
  <c r="CN1422" i="13"/>
  <c r="CM1422" i="13"/>
  <c r="CL1422" i="13"/>
  <c r="AZ1422" i="13"/>
  <c r="CN1421" i="13"/>
  <c r="CM1421" i="13"/>
  <c r="CL1421" i="13"/>
  <c r="AZ1421" i="13"/>
  <c r="CN1419" i="13"/>
  <c r="CM1419" i="13"/>
  <c r="CL1419" i="13"/>
  <c r="AZ1419" i="13"/>
  <c r="CN1418" i="13"/>
  <c r="CM1418" i="13"/>
  <c r="CL1418" i="13"/>
  <c r="AZ1418" i="13"/>
  <c r="CN1417" i="13"/>
  <c r="CM1417" i="13"/>
  <c r="CL1417" i="13"/>
  <c r="AZ1417" i="13"/>
  <c r="CN1416" i="13"/>
  <c r="CM1416" i="13"/>
  <c r="CL1416" i="13"/>
  <c r="AZ1416" i="13"/>
  <c r="CN1415" i="13"/>
  <c r="CM1415" i="13"/>
  <c r="CL1415" i="13"/>
  <c r="AZ1415" i="13"/>
  <c r="CN1413" i="13"/>
  <c r="CM1413" i="13"/>
  <c r="CL1413" i="13"/>
  <c r="AZ1413" i="13"/>
  <c r="CN1412" i="13"/>
  <c r="CM1412" i="13"/>
  <c r="CL1412" i="13"/>
  <c r="AZ1412" i="13"/>
  <c r="CN1411" i="13"/>
  <c r="CM1411" i="13"/>
  <c r="CL1411" i="13"/>
  <c r="AZ1411" i="13"/>
  <c r="CN1410" i="13"/>
  <c r="CM1410" i="13"/>
  <c r="CL1410" i="13"/>
  <c r="AZ1410" i="13"/>
  <c r="CN1409" i="13"/>
  <c r="CM1409" i="13"/>
  <c r="CL1409" i="13"/>
  <c r="AZ1409" i="13"/>
  <c r="CN1408" i="13"/>
  <c r="CM1408" i="13"/>
  <c r="CL1408" i="13"/>
  <c r="AZ1408" i="13"/>
  <c r="CN1406" i="13"/>
  <c r="CM1406" i="13"/>
  <c r="CL1406" i="13"/>
  <c r="AZ1406" i="13"/>
  <c r="CN1405" i="13"/>
  <c r="CM1405" i="13"/>
  <c r="CL1405" i="13"/>
  <c r="AZ1405" i="13"/>
  <c r="CN1404" i="13"/>
  <c r="CM1404" i="13"/>
  <c r="CL1404" i="13"/>
  <c r="AZ1404" i="13"/>
  <c r="CN1403" i="13"/>
  <c r="CM1403" i="13"/>
  <c r="CL1403" i="13"/>
  <c r="AZ1403" i="13"/>
  <c r="CN1402" i="13"/>
  <c r="CM1402" i="13"/>
  <c r="CL1402" i="13"/>
  <c r="AZ1402" i="13"/>
  <c r="CN1401" i="13"/>
  <c r="CM1401" i="13"/>
  <c r="CL1401" i="13"/>
  <c r="AZ1401" i="13"/>
  <c r="CN1400" i="13"/>
  <c r="CM1400" i="13"/>
  <c r="CL1400" i="13"/>
  <c r="AZ1400" i="13"/>
  <c r="CN1398" i="13"/>
  <c r="CM1398" i="13"/>
  <c r="CL1398" i="13"/>
  <c r="AZ1398" i="13"/>
  <c r="CN1397" i="13"/>
  <c r="CM1397" i="13"/>
  <c r="CL1397" i="13"/>
  <c r="AZ1397" i="13"/>
  <c r="CN1396" i="13"/>
  <c r="CM1396" i="13"/>
  <c r="CL1396" i="13"/>
  <c r="AZ1396" i="13"/>
  <c r="CN1395" i="13"/>
  <c r="CM1395" i="13"/>
  <c r="CL1395" i="13"/>
  <c r="AZ1395" i="13"/>
  <c r="CN1394" i="13"/>
  <c r="CM1394" i="13"/>
  <c r="CL1394" i="13"/>
  <c r="AZ1394" i="13"/>
  <c r="CN1393" i="13"/>
  <c r="CM1393" i="13"/>
  <c r="CL1393" i="13"/>
  <c r="AZ1393" i="13"/>
  <c r="CN1392" i="13"/>
  <c r="CM1392" i="13"/>
  <c r="CL1392" i="13"/>
  <c r="AZ1392" i="13"/>
  <c r="CN1391" i="13"/>
  <c r="CM1391" i="13"/>
  <c r="CL1391" i="13"/>
  <c r="AZ1391" i="13"/>
  <c r="CN1389" i="13"/>
  <c r="CM1389" i="13"/>
  <c r="CL1389" i="13"/>
  <c r="AZ1389" i="13"/>
  <c r="CN1387" i="13"/>
  <c r="CM1387" i="13"/>
  <c r="CL1387" i="13"/>
  <c r="AZ1387" i="13"/>
  <c r="CN1385" i="13"/>
  <c r="CM1385" i="13"/>
  <c r="CL1385" i="13"/>
  <c r="AZ1385" i="13"/>
  <c r="CN1384" i="13"/>
  <c r="CM1384" i="13"/>
  <c r="CL1384" i="13"/>
  <c r="AZ1384" i="13"/>
  <c r="CN1383" i="13"/>
  <c r="CM1383" i="13"/>
  <c r="CL1383" i="13"/>
  <c r="AZ1383" i="13"/>
  <c r="CN1382" i="13"/>
  <c r="CM1382" i="13"/>
  <c r="CL1382" i="13"/>
  <c r="AZ1382" i="13"/>
  <c r="CN1381" i="13"/>
  <c r="CM1381" i="13"/>
  <c r="CL1381" i="13"/>
  <c r="AZ1381" i="13"/>
  <c r="CN1379" i="13"/>
  <c r="CM1379" i="13"/>
  <c r="CL1379" i="13"/>
  <c r="AZ1379" i="13"/>
  <c r="CN1378" i="13"/>
  <c r="CM1378" i="13"/>
  <c r="CL1378" i="13"/>
  <c r="AZ1378" i="13"/>
  <c r="CN1376" i="13"/>
  <c r="CM1376" i="13"/>
  <c r="CL1376" i="13"/>
  <c r="AZ1376" i="13"/>
  <c r="CN1375" i="13"/>
  <c r="CM1375" i="13"/>
  <c r="CL1375" i="13"/>
  <c r="AZ1375" i="13"/>
  <c r="CN1373" i="13"/>
  <c r="CM1373" i="13"/>
  <c r="CL1373" i="13"/>
  <c r="AZ1373" i="13"/>
  <c r="CN1372" i="13"/>
  <c r="CM1372" i="13"/>
  <c r="CL1372" i="13"/>
  <c r="AZ1372" i="13"/>
  <c r="CN1371" i="13"/>
  <c r="CM1371" i="13"/>
  <c r="CL1371" i="13"/>
  <c r="AZ1371" i="13"/>
  <c r="CN1370" i="13"/>
  <c r="CM1370" i="13"/>
  <c r="CL1370" i="13"/>
  <c r="AZ1370" i="13"/>
  <c r="CN1369" i="13"/>
  <c r="CM1369" i="13"/>
  <c r="CL1369" i="13"/>
  <c r="AZ1369" i="13"/>
  <c r="CN1368" i="13"/>
  <c r="CM1368" i="13"/>
  <c r="CL1368" i="13"/>
  <c r="AZ1368" i="13"/>
  <c r="CN1367" i="13"/>
  <c r="CM1367" i="13"/>
  <c r="CL1367" i="13"/>
  <c r="AZ1367" i="13"/>
  <c r="CN1365" i="13"/>
  <c r="CM1365" i="13"/>
  <c r="CL1365" i="13"/>
  <c r="AZ1365" i="13"/>
  <c r="CN1364" i="13"/>
  <c r="CM1364" i="13"/>
  <c r="CL1364" i="13"/>
  <c r="AZ1364" i="13"/>
  <c r="CN1363" i="13"/>
  <c r="CM1363" i="13"/>
  <c r="CL1363" i="13"/>
  <c r="AZ1363" i="13"/>
  <c r="CN1362" i="13"/>
  <c r="CM1362" i="13"/>
  <c r="CL1362" i="13"/>
  <c r="AZ1362" i="13"/>
  <c r="CN1361" i="13"/>
  <c r="CM1361" i="13"/>
  <c r="CL1361" i="13"/>
  <c r="AZ1361" i="13"/>
  <c r="CN1360" i="13"/>
  <c r="CM1360" i="13"/>
  <c r="CL1360" i="13"/>
  <c r="AZ1360" i="13"/>
  <c r="CN1359" i="13"/>
  <c r="CM1359" i="13"/>
  <c r="CL1359" i="13"/>
  <c r="AZ1359" i="13"/>
  <c r="CN1358" i="13"/>
  <c r="CM1358" i="13"/>
  <c r="CL1358" i="13"/>
  <c r="AZ1358" i="13"/>
  <c r="CN1357" i="13"/>
  <c r="CM1357" i="13"/>
  <c r="CL1357" i="13"/>
  <c r="AZ1357" i="13"/>
  <c r="CN1356" i="13"/>
  <c r="CM1356" i="13"/>
  <c r="CL1356" i="13"/>
  <c r="AZ1356" i="13"/>
  <c r="CN1355" i="13"/>
  <c r="CM1355" i="13"/>
  <c r="CL1355" i="13"/>
  <c r="AZ1355" i="13"/>
  <c r="CN1353" i="13"/>
  <c r="CM1353" i="13"/>
  <c r="CL1353" i="13"/>
  <c r="AZ1353" i="13"/>
  <c r="CN1352" i="13"/>
  <c r="CM1352" i="13"/>
  <c r="CL1352" i="13"/>
  <c r="AZ1352" i="13"/>
  <c r="CN1351" i="13"/>
  <c r="CM1351" i="13"/>
  <c r="CL1351" i="13"/>
  <c r="AZ1351" i="13"/>
  <c r="CN1350" i="13"/>
  <c r="CM1350" i="13"/>
  <c r="CL1350" i="13"/>
  <c r="AZ1350" i="13"/>
  <c r="CN1349" i="13"/>
  <c r="CM1349" i="13"/>
  <c r="CL1349" i="13"/>
  <c r="AZ1349" i="13"/>
  <c r="CN1347" i="13"/>
  <c r="CM1347" i="13"/>
  <c r="CL1347" i="13"/>
  <c r="AZ1347" i="13"/>
  <c r="CN1346" i="13"/>
  <c r="CM1346" i="13"/>
  <c r="CL1346" i="13"/>
  <c r="AZ1346" i="13"/>
  <c r="CN1345" i="13"/>
  <c r="CM1345" i="13"/>
  <c r="CL1345" i="13"/>
  <c r="AZ1345" i="13"/>
  <c r="CN1343" i="13"/>
  <c r="CM1343" i="13"/>
  <c r="CL1343" i="13"/>
  <c r="AZ1343" i="13"/>
  <c r="CN1342" i="13"/>
  <c r="CM1342" i="13"/>
  <c r="CL1342" i="13"/>
  <c r="AZ1342" i="13"/>
  <c r="CN1341" i="13"/>
  <c r="CM1341" i="13"/>
  <c r="CL1341" i="13"/>
  <c r="AZ1341" i="13"/>
  <c r="CN1340" i="13"/>
  <c r="CM1340" i="13"/>
  <c r="CL1340" i="13"/>
  <c r="AZ1340" i="13"/>
  <c r="CN1339" i="13"/>
  <c r="CM1339" i="13"/>
  <c r="CL1339" i="13"/>
  <c r="AZ1339" i="13"/>
  <c r="CN1338" i="13"/>
  <c r="CM1338" i="13"/>
  <c r="CL1338" i="13"/>
  <c r="AZ1338" i="13"/>
  <c r="CN1337" i="13"/>
  <c r="CM1337" i="13"/>
  <c r="CL1337" i="13"/>
  <c r="AZ1337" i="13"/>
  <c r="CN1336" i="13"/>
  <c r="CM1336" i="13"/>
  <c r="CL1336" i="13"/>
  <c r="AZ1336" i="13"/>
  <c r="CN1334" i="13"/>
  <c r="CM1334" i="13"/>
  <c r="CL1334" i="13"/>
  <c r="AZ1334" i="13"/>
  <c r="CN1333" i="13"/>
  <c r="CM1333" i="13"/>
  <c r="CL1333" i="13"/>
  <c r="AZ1333" i="13"/>
  <c r="CN1332" i="13"/>
  <c r="CM1332" i="13"/>
  <c r="CL1332" i="13"/>
  <c r="AZ1332" i="13"/>
  <c r="CN1331" i="13"/>
  <c r="CM1331" i="13"/>
  <c r="CL1331" i="13"/>
  <c r="AZ1331" i="13"/>
  <c r="CN1330" i="13"/>
  <c r="CM1330" i="13"/>
  <c r="CL1330" i="13"/>
  <c r="AZ1330" i="13"/>
  <c r="CN1329" i="13"/>
  <c r="CM1329" i="13"/>
  <c r="CL1329" i="13"/>
  <c r="AZ1329" i="13"/>
  <c r="CN1328" i="13"/>
  <c r="CM1328" i="13"/>
  <c r="CL1328" i="13"/>
  <c r="AZ1328" i="13"/>
  <c r="CN1327" i="13"/>
  <c r="CM1327" i="13"/>
  <c r="CL1327" i="13"/>
  <c r="AZ1327" i="13"/>
  <c r="CN1326" i="13"/>
  <c r="CM1326" i="13"/>
  <c r="CL1326" i="13"/>
  <c r="AZ1326" i="13"/>
  <c r="CN1325" i="13"/>
  <c r="CM1325" i="13"/>
  <c r="CL1325" i="13"/>
  <c r="AZ1325" i="13"/>
  <c r="CN1324" i="13"/>
  <c r="CM1324" i="13"/>
  <c r="CL1324" i="13"/>
  <c r="AZ1324" i="13"/>
  <c r="CN1322" i="13"/>
  <c r="CM1322" i="13"/>
  <c r="CL1322" i="13"/>
  <c r="AZ1322" i="13"/>
  <c r="CN1321" i="13"/>
  <c r="CM1321" i="13"/>
  <c r="CL1321" i="13"/>
  <c r="AZ1321" i="13"/>
  <c r="CN1319" i="13"/>
  <c r="CM1319" i="13"/>
  <c r="CL1319" i="13"/>
  <c r="AZ1319" i="13"/>
  <c r="CN1317" i="13"/>
  <c r="CM1317" i="13"/>
  <c r="CL1317" i="13"/>
  <c r="AZ1317" i="13"/>
  <c r="CN1316" i="13"/>
  <c r="CM1316" i="13"/>
  <c r="CL1316" i="13"/>
  <c r="AZ1316" i="13"/>
  <c r="CN1315" i="13"/>
  <c r="CM1315" i="13"/>
  <c r="CL1315" i="13"/>
  <c r="AZ1315" i="13"/>
  <c r="CN1314" i="13"/>
  <c r="CM1314" i="13"/>
  <c r="CL1314" i="13"/>
  <c r="AZ1314" i="13"/>
  <c r="CN1313" i="13"/>
  <c r="CM1313" i="13"/>
  <c r="CL1313" i="13"/>
  <c r="AZ1313" i="13"/>
  <c r="CN1311" i="13"/>
  <c r="CM1311" i="13"/>
  <c r="CL1311" i="13"/>
  <c r="AZ1311" i="13"/>
  <c r="CN1309" i="13"/>
  <c r="CM1309" i="13"/>
  <c r="CL1309" i="13"/>
  <c r="AZ1309" i="13"/>
  <c r="CN1307" i="13"/>
  <c r="CM1307" i="13"/>
  <c r="CL1307" i="13"/>
  <c r="AZ1307" i="13"/>
  <c r="CN1306" i="13"/>
  <c r="CM1306" i="13"/>
  <c r="CL1306" i="13"/>
  <c r="AZ1306" i="13"/>
  <c r="CN1304" i="13"/>
  <c r="CM1304" i="13"/>
  <c r="CL1304" i="13"/>
  <c r="AZ1304" i="13"/>
  <c r="CN1303" i="13"/>
  <c r="CM1303" i="13"/>
  <c r="CL1303" i="13"/>
  <c r="AZ1303" i="13"/>
  <c r="CN1302" i="13"/>
  <c r="CM1302" i="13"/>
  <c r="CL1302" i="13"/>
  <c r="AZ1302" i="13"/>
  <c r="CN1301" i="13"/>
  <c r="CM1301" i="13"/>
  <c r="CL1301" i="13"/>
  <c r="AZ1301" i="13"/>
  <c r="CN1300" i="13"/>
  <c r="CM1300" i="13"/>
  <c r="CL1300" i="13"/>
  <c r="AZ1300" i="13"/>
  <c r="CN1299" i="13"/>
  <c r="CM1299" i="13"/>
  <c r="CL1299" i="13"/>
  <c r="AZ1299" i="13"/>
  <c r="CN1298" i="13"/>
  <c r="CM1298" i="13"/>
  <c r="CL1298" i="13"/>
  <c r="AZ1298" i="13"/>
  <c r="CN1297" i="13"/>
  <c r="CM1297" i="13"/>
  <c r="CL1297" i="13"/>
  <c r="AZ1297" i="13"/>
  <c r="CN1296" i="13"/>
  <c r="CM1296" i="13"/>
  <c r="CL1296" i="13"/>
  <c r="AZ1296" i="13"/>
  <c r="CN1295" i="13"/>
  <c r="CM1295" i="13"/>
  <c r="CL1295" i="13"/>
  <c r="AZ1295" i="13"/>
  <c r="CN1294" i="13"/>
  <c r="CM1294" i="13"/>
  <c r="CL1294" i="13"/>
  <c r="AZ1294" i="13"/>
  <c r="CN1293" i="13"/>
  <c r="CM1293" i="13"/>
  <c r="CL1293" i="13"/>
  <c r="AZ1293" i="13"/>
  <c r="CN1292" i="13"/>
  <c r="CM1292" i="13"/>
  <c r="CL1292" i="13"/>
  <c r="AZ1292" i="13"/>
  <c r="CN1291" i="13"/>
  <c r="CM1291" i="13"/>
  <c r="CL1291" i="13"/>
  <c r="AZ1291" i="13"/>
  <c r="CN1289" i="13"/>
  <c r="CM1289" i="13"/>
  <c r="CL1289" i="13"/>
  <c r="AZ1289" i="13"/>
  <c r="CN1288" i="13"/>
  <c r="CM1288" i="13"/>
  <c r="CL1288" i="13"/>
  <c r="AZ1288" i="13"/>
  <c r="CN1286" i="13"/>
  <c r="CM1286" i="13"/>
  <c r="CL1286" i="13"/>
  <c r="AZ1286" i="13"/>
  <c r="CN1285" i="13"/>
  <c r="CM1285" i="13"/>
  <c r="CL1285" i="13"/>
  <c r="AZ1285" i="13"/>
  <c r="CN1284" i="13"/>
  <c r="CM1284" i="13"/>
  <c r="CL1284" i="13"/>
  <c r="AZ1284" i="13"/>
  <c r="CN1283" i="13"/>
  <c r="CM1283" i="13"/>
  <c r="CL1283" i="13"/>
  <c r="AZ1283" i="13"/>
  <c r="CN1280" i="13"/>
  <c r="CM1280" i="13"/>
  <c r="CL1280" i="13"/>
  <c r="AZ1280" i="13"/>
  <c r="CN1278" i="13"/>
  <c r="CM1278" i="13"/>
  <c r="CL1278" i="13"/>
  <c r="AZ1278" i="13"/>
  <c r="CN1277" i="13"/>
  <c r="CM1277" i="13"/>
  <c r="CL1277" i="13"/>
  <c r="AZ1277" i="13"/>
  <c r="CN1276" i="13"/>
  <c r="CM1276" i="13"/>
  <c r="CL1276" i="13"/>
  <c r="AZ1276" i="13"/>
  <c r="CN1275" i="13"/>
  <c r="CM1275" i="13"/>
  <c r="CL1275" i="13"/>
  <c r="AZ1275" i="13"/>
  <c r="CN1273" i="13"/>
  <c r="CM1273" i="13"/>
  <c r="CL1273" i="13"/>
  <c r="AZ1273" i="13"/>
  <c r="CN1272" i="13"/>
  <c r="CM1272" i="13"/>
  <c r="CL1272" i="13"/>
  <c r="AZ1272" i="13"/>
  <c r="CN1271" i="13"/>
  <c r="CM1271" i="13"/>
  <c r="CL1271" i="13"/>
  <c r="AZ1271" i="13"/>
  <c r="CN1270" i="13"/>
  <c r="CM1270" i="13"/>
  <c r="CL1270" i="13"/>
  <c r="AZ1270" i="13"/>
  <c r="CN1269" i="13"/>
  <c r="CM1269" i="13"/>
  <c r="CL1269" i="13"/>
  <c r="AZ1269" i="13"/>
  <c r="CN1268" i="13"/>
  <c r="CM1268" i="13"/>
  <c r="CL1268" i="13"/>
  <c r="AZ1268" i="13"/>
  <c r="CN1266" i="13"/>
  <c r="CM1266" i="13"/>
  <c r="CL1266" i="13"/>
  <c r="AZ1266" i="13"/>
  <c r="CN1264" i="13"/>
  <c r="CM1264" i="13"/>
  <c r="CL1264" i="13"/>
  <c r="AZ1264" i="13"/>
  <c r="CN1263" i="13"/>
  <c r="CM1263" i="13"/>
  <c r="CL1263" i="13"/>
  <c r="AZ1263" i="13"/>
  <c r="CN1261" i="13"/>
  <c r="CM1261" i="13"/>
  <c r="CL1261" i="13"/>
  <c r="AZ1261" i="13"/>
  <c r="CN1260" i="13"/>
  <c r="CM1260" i="13"/>
  <c r="CL1260" i="13"/>
  <c r="AZ1260" i="13"/>
  <c r="CN1258" i="13"/>
  <c r="CM1258" i="13"/>
  <c r="CL1258" i="13"/>
  <c r="AZ1258" i="13"/>
  <c r="CN1257" i="13"/>
  <c r="CM1257" i="13"/>
  <c r="CL1257" i="13"/>
  <c r="AZ1257" i="13"/>
  <c r="CN1256" i="13"/>
  <c r="CM1256" i="13"/>
  <c r="CL1256" i="13"/>
  <c r="AZ1256" i="13"/>
  <c r="CN1255" i="13"/>
  <c r="CM1255" i="13"/>
  <c r="CL1255" i="13"/>
  <c r="AZ1255" i="13"/>
  <c r="CN1254" i="13"/>
  <c r="CM1254" i="13"/>
  <c r="CL1254" i="13"/>
  <c r="AZ1254" i="13"/>
  <c r="CN1253" i="13"/>
  <c r="CM1253" i="13"/>
  <c r="CL1253" i="13"/>
  <c r="AZ1253" i="13"/>
  <c r="CN1252" i="13"/>
  <c r="CM1252" i="13"/>
  <c r="CL1252" i="13"/>
  <c r="AZ1252" i="13"/>
  <c r="CN1250" i="13"/>
  <c r="CM1250" i="13"/>
  <c r="CL1250" i="13"/>
  <c r="AZ1250" i="13"/>
  <c r="CN1248" i="13"/>
  <c r="CM1248" i="13"/>
  <c r="CL1248" i="13"/>
  <c r="AZ1248" i="13"/>
  <c r="CN1247" i="13"/>
  <c r="CM1247" i="13"/>
  <c r="CL1247" i="13"/>
  <c r="AZ1247" i="13"/>
  <c r="CN1246" i="13"/>
  <c r="CM1246" i="13"/>
  <c r="CL1246" i="13"/>
  <c r="AZ1246" i="13"/>
  <c r="CN1245" i="13"/>
  <c r="CM1245" i="13"/>
  <c r="CL1245" i="13"/>
  <c r="AZ1245" i="13"/>
  <c r="CN1243" i="13"/>
  <c r="CM1243" i="13"/>
  <c r="CL1243" i="13"/>
  <c r="AZ1243" i="13"/>
  <c r="CN1242" i="13"/>
  <c r="CM1242" i="13"/>
  <c r="CL1242" i="13"/>
  <c r="AZ1242" i="13"/>
  <c r="CN1241" i="13"/>
  <c r="CM1241" i="13"/>
  <c r="CL1241" i="13"/>
  <c r="AZ1241" i="13"/>
  <c r="CN1240" i="13"/>
  <c r="CM1240" i="13"/>
  <c r="CL1240" i="13"/>
  <c r="AZ1240" i="13"/>
  <c r="CN1239" i="13"/>
  <c r="CM1239" i="13"/>
  <c r="CL1239" i="13"/>
  <c r="AZ1239" i="13"/>
  <c r="CN1238" i="13"/>
  <c r="CM1238" i="13"/>
  <c r="CL1238" i="13"/>
  <c r="AZ1238" i="13"/>
  <c r="CN1237" i="13"/>
  <c r="CM1237" i="13"/>
  <c r="CL1237" i="13"/>
  <c r="AZ1237" i="13"/>
  <c r="CN1236" i="13"/>
  <c r="CM1236" i="13"/>
  <c r="CL1236" i="13"/>
  <c r="AZ1236" i="13"/>
  <c r="CN1235" i="13"/>
  <c r="CM1235" i="13"/>
  <c r="CL1235" i="13"/>
  <c r="AZ1235" i="13"/>
  <c r="CN1234" i="13"/>
  <c r="CM1234" i="13"/>
  <c r="CL1234" i="13"/>
  <c r="AZ1234" i="13"/>
  <c r="CN1233" i="13"/>
  <c r="CM1233" i="13"/>
  <c r="CL1233" i="13"/>
  <c r="AZ1233" i="13"/>
  <c r="CN1232" i="13"/>
  <c r="CM1232" i="13"/>
  <c r="CL1232" i="13"/>
  <c r="AZ1232" i="13"/>
  <c r="CN1231" i="13"/>
  <c r="CM1231" i="13"/>
  <c r="CL1231" i="13"/>
  <c r="AZ1231" i="13"/>
  <c r="CN1230" i="13"/>
  <c r="CM1230" i="13"/>
  <c r="CL1230" i="13"/>
  <c r="AZ1230" i="13"/>
  <c r="CN1229" i="13"/>
  <c r="CM1229" i="13"/>
  <c r="CL1229" i="13"/>
  <c r="AZ1229" i="13"/>
  <c r="CN1228" i="13"/>
  <c r="CM1228" i="13"/>
  <c r="CL1228" i="13"/>
  <c r="AZ1228" i="13"/>
  <c r="CN1227" i="13"/>
  <c r="CM1227" i="13"/>
  <c r="CL1227" i="13"/>
  <c r="AZ1227" i="13"/>
  <c r="CN1226" i="13"/>
  <c r="CM1226" i="13"/>
  <c r="CL1226" i="13"/>
  <c r="AZ1226" i="13"/>
  <c r="CN1225" i="13"/>
  <c r="CM1225" i="13"/>
  <c r="CL1225" i="13"/>
  <c r="AZ1225" i="13"/>
  <c r="CN1224" i="13"/>
  <c r="CM1224" i="13"/>
  <c r="CL1224" i="13"/>
  <c r="AZ1224" i="13"/>
  <c r="CN1223" i="13"/>
  <c r="CM1223" i="13"/>
  <c r="CL1223" i="13"/>
  <c r="AZ1223" i="13"/>
  <c r="CN1222" i="13"/>
  <c r="CM1222" i="13"/>
  <c r="CL1222" i="13"/>
  <c r="AZ1222" i="13"/>
  <c r="CN1220" i="13"/>
  <c r="CM1220" i="13"/>
  <c r="CL1220" i="13"/>
  <c r="AZ1220" i="13"/>
  <c r="CN1219" i="13"/>
  <c r="CM1219" i="13"/>
  <c r="CL1219" i="13"/>
  <c r="AZ1219" i="13"/>
  <c r="CN1218" i="13"/>
  <c r="CM1218" i="13"/>
  <c r="CL1218" i="13"/>
  <c r="AZ1218" i="13"/>
  <c r="CN1217" i="13"/>
  <c r="CM1217" i="13"/>
  <c r="CL1217" i="13"/>
  <c r="AZ1217" i="13"/>
  <c r="CN1213" i="13"/>
  <c r="CM1213" i="13"/>
  <c r="CL1213" i="13"/>
  <c r="AZ1213" i="13"/>
  <c r="CN1216" i="13"/>
  <c r="CM1216" i="13"/>
  <c r="CL1216" i="13"/>
  <c r="AZ1216" i="13"/>
  <c r="CN1215" i="13"/>
  <c r="CM1215" i="13"/>
  <c r="CL1215" i="13"/>
  <c r="AZ1215" i="13"/>
  <c r="CN1214" i="13"/>
  <c r="CM1214" i="13"/>
  <c r="CL1214" i="13"/>
  <c r="AZ1214" i="13"/>
  <c r="CN1211" i="13"/>
  <c r="CM1211" i="13"/>
  <c r="CL1211" i="13"/>
  <c r="AZ1211" i="13"/>
  <c r="CN1210" i="13"/>
  <c r="CM1210" i="13"/>
  <c r="CL1210" i="13"/>
  <c r="AZ1210" i="13"/>
  <c r="CN1209" i="13"/>
  <c r="CM1209" i="13"/>
  <c r="CL1209" i="13"/>
  <c r="AZ1209" i="13"/>
  <c r="CN1208" i="13"/>
  <c r="CM1208" i="13"/>
  <c r="CL1208" i="13"/>
  <c r="AZ1208" i="13"/>
  <c r="CN1207" i="13"/>
  <c r="CM1207" i="13"/>
  <c r="CL1207" i="13"/>
  <c r="AZ1207" i="13"/>
  <c r="CN1206" i="13"/>
  <c r="CM1206" i="13"/>
  <c r="CL1206" i="13"/>
  <c r="AZ1206" i="13"/>
  <c r="CN1205" i="13"/>
  <c r="CM1205" i="13"/>
  <c r="CL1205" i="13"/>
  <c r="AZ1205" i="13"/>
  <c r="CN1204" i="13"/>
  <c r="CM1204" i="13"/>
  <c r="CL1204" i="13"/>
  <c r="AZ1204" i="13"/>
  <c r="DF7" i="13"/>
  <c r="DF23" i="13"/>
  <c r="DE113" i="13"/>
  <c r="DE145" i="13"/>
  <c r="DE161" i="13"/>
  <c r="DD161" i="13"/>
  <c r="DE177" i="13"/>
  <c r="DD188" i="13"/>
  <c r="DF188" i="13"/>
  <c r="DC188" i="13"/>
  <c r="DG188" i="13"/>
  <c r="DE225" i="13"/>
  <c r="DD241" i="13"/>
  <c r="DE257" i="13"/>
  <c r="DD257" i="13"/>
  <c r="DD273" i="13"/>
  <c r="DE289" i="13"/>
  <c r="DD300" i="13"/>
  <c r="DH300" i="13"/>
  <c r="DC300" i="13"/>
  <c r="DG300" i="13"/>
  <c r="DE321" i="13"/>
  <c r="DD321" i="13"/>
  <c r="DD332" i="13"/>
  <c r="DC332" i="13"/>
  <c r="DG332" i="13"/>
  <c r="DC348" i="13"/>
  <c r="DG348" i="13"/>
  <c r="DC380" i="13"/>
  <c r="DG380" i="13"/>
  <c r="DD396" i="13"/>
  <c r="DC396" i="13"/>
  <c r="DG396" i="13"/>
  <c r="DD412" i="13"/>
  <c r="DC412" i="13"/>
  <c r="DG412" i="13"/>
  <c r="DD444" i="13"/>
  <c r="DD460" i="13"/>
  <c r="DC460" i="13"/>
  <c r="DG460" i="13"/>
  <c r="DD481" i="13"/>
  <c r="DC522" i="13"/>
  <c r="DG522" i="13"/>
  <c r="DD538" i="13"/>
  <c r="DH538" i="13"/>
  <c r="DC538" i="13"/>
  <c r="DG538" i="13"/>
  <c r="DE576" i="13"/>
  <c r="DF590" i="13"/>
  <c r="DF743" i="13"/>
  <c r="DD800" i="13"/>
  <c r="DH800" i="13"/>
  <c r="DE800" i="13"/>
  <c r="DC841" i="13"/>
  <c r="DG841" i="13"/>
  <c r="DE855" i="13"/>
  <c r="DF879" i="13"/>
  <c r="DD933" i="13"/>
  <c r="DC933" i="13"/>
  <c r="DG933" i="13"/>
  <c r="DE933" i="13"/>
  <c r="DE982" i="13"/>
  <c r="DD1025" i="13"/>
  <c r="DC1059" i="13"/>
  <c r="DG1059" i="13"/>
  <c r="DC1147" i="13"/>
  <c r="DG1147" i="13"/>
  <c r="DE1147" i="13"/>
  <c r="DD1247" i="13"/>
  <c r="DC1247" i="13"/>
  <c r="DG1247" i="13"/>
  <c r="DE1247" i="13"/>
  <c r="DH21" i="13"/>
  <c r="DC32" i="13"/>
  <c r="DG32" i="13"/>
  <c r="DD112" i="13"/>
  <c r="DC113" i="13"/>
  <c r="DG113" i="13"/>
  <c r="DC144" i="13"/>
  <c r="DG144" i="13"/>
  <c r="DD160" i="13"/>
  <c r="DH160" i="13"/>
  <c r="DE188" i="13"/>
  <c r="DD192" i="13"/>
  <c r="DE204" i="13"/>
  <c r="DD208" i="13"/>
  <c r="DC208" i="13"/>
  <c r="DG208" i="13"/>
  <c r="DE229" i="13"/>
  <c r="DC241" i="13"/>
  <c r="DG241" i="13"/>
  <c r="DE261" i="13"/>
  <c r="DE277" i="13"/>
  <c r="DD288" i="13"/>
  <c r="DC288" i="13"/>
  <c r="DG288" i="13"/>
  <c r="DE300" i="13"/>
  <c r="DE325" i="13"/>
  <c r="DD325" i="13"/>
  <c r="DE341" i="13"/>
  <c r="DD341" i="13"/>
  <c r="DE348" i="13"/>
  <c r="DD352" i="13"/>
  <c r="DC352" i="13"/>
  <c r="DG352" i="13"/>
  <c r="DE364" i="13"/>
  <c r="DD368" i="13"/>
  <c r="DC384" i="13"/>
  <c r="DG384" i="13"/>
  <c r="DE405" i="13"/>
  <c r="DD405" i="13"/>
  <c r="DC416" i="13"/>
  <c r="DG416" i="13"/>
  <c r="DE437" i="13"/>
  <c r="DD437" i="13"/>
  <c r="DE469" i="13"/>
  <c r="DD469" i="13"/>
  <c r="DC481" i="13"/>
  <c r="DG481" i="13"/>
  <c r="DF539" i="13"/>
  <c r="DH539" i="13"/>
  <c r="DC556" i="13"/>
  <c r="DG556" i="13"/>
  <c r="DF570" i="13"/>
  <c r="DH570" i="13"/>
  <c r="DE597" i="13"/>
  <c r="DD597" i="13"/>
  <c r="DD620" i="13"/>
  <c r="DF620" i="13"/>
  <c r="DG620" i="13"/>
  <c r="DE629" i="13"/>
  <c r="DG629" i="13"/>
  <c r="DC652" i="13"/>
  <c r="DG652" i="13"/>
  <c r="DD684" i="13"/>
  <c r="DF684" i="13"/>
  <c r="DD693" i="13"/>
  <c r="DC693" i="13"/>
  <c r="DG693" i="13"/>
  <c r="DD716" i="13"/>
  <c r="DC716" i="13"/>
  <c r="DG716" i="13"/>
  <c r="DE757" i="13"/>
  <c r="DD757" i="13"/>
  <c r="DC757" i="13"/>
  <c r="DG757" i="13"/>
  <c r="DC780" i="13"/>
  <c r="DG780" i="13"/>
  <c r="DD801" i="13"/>
  <c r="DD846" i="13"/>
  <c r="DF846" i="13"/>
  <c r="DH876" i="13"/>
  <c r="DE950" i="13"/>
  <c r="DE970" i="13"/>
  <c r="DH975" i="13"/>
  <c r="DC982" i="13"/>
  <c r="DG982" i="13"/>
  <c r="DC993" i="13"/>
  <c r="DG993" i="13"/>
  <c r="DE1025" i="13"/>
  <c r="DD1029" i="13"/>
  <c r="DC1029" i="13"/>
  <c r="DG1029" i="13"/>
  <c r="DE1029" i="13"/>
  <c r="DC1051" i="13"/>
  <c r="DG1051" i="13"/>
  <c r="DE1051" i="13"/>
  <c r="DD1051" i="13"/>
  <c r="DF1053" i="13"/>
  <c r="DC1091" i="13"/>
  <c r="DG1091" i="13"/>
  <c r="DE1091" i="13"/>
  <c r="DD1091" i="13"/>
  <c r="DF1189" i="13"/>
  <c r="DH1189" i="13"/>
  <c r="DD1207" i="13"/>
  <c r="DC1207" i="13"/>
  <c r="DG1207" i="13"/>
  <c r="DE1236" i="13"/>
  <c r="DD1236" i="13"/>
  <c r="DE1248" i="13"/>
  <c r="DD1248" i="13"/>
  <c r="DC7" i="13"/>
  <c r="DG7" i="13"/>
  <c r="DD16" i="13"/>
  <c r="DC19" i="13"/>
  <c r="DG19" i="13"/>
  <c r="DD20" i="13"/>
  <c r="DC23" i="13"/>
  <c r="DG23" i="13"/>
  <c r="DC31" i="13"/>
  <c r="DG31" i="13"/>
  <c r="DD32" i="13"/>
  <c r="DC35" i="13"/>
  <c r="DG35" i="13"/>
  <c r="DC39" i="13"/>
  <c r="DG39" i="13"/>
  <c r="DD44" i="13"/>
  <c r="DD48" i="13"/>
  <c r="DD52" i="13"/>
  <c r="DC55" i="13"/>
  <c r="DG55" i="13"/>
  <c r="DD56" i="13"/>
  <c r="DC62" i="13"/>
  <c r="DG62" i="13"/>
  <c r="DD64" i="13"/>
  <c r="DC78" i="13"/>
  <c r="DG78" i="13"/>
  <c r="DC86" i="13"/>
  <c r="DG86" i="13"/>
  <c r="DH91" i="13"/>
  <c r="DD96" i="13"/>
  <c r="DD104" i="13"/>
  <c r="DH104" i="13"/>
  <c r="DE105" i="13"/>
  <c r="DD105" i="13"/>
  <c r="DD116" i="13"/>
  <c r="DH119" i="13"/>
  <c r="DE121" i="13"/>
  <c r="DD121" i="13"/>
  <c r="DH121" i="13"/>
  <c r="DD132" i="13"/>
  <c r="DC132" i="13"/>
  <c r="DG132" i="13"/>
  <c r="DE137" i="13"/>
  <c r="DD137" i="13"/>
  <c r="DH137" i="13"/>
  <c r="DE144" i="13"/>
  <c r="DD148" i="13"/>
  <c r="DC148" i="13"/>
  <c r="DG148" i="13"/>
  <c r="DE153" i="13"/>
  <c r="DD153" i="13"/>
  <c r="DD164" i="13"/>
  <c r="DH164" i="13"/>
  <c r="DC164" i="13"/>
  <c r="DG164" i="13"/>
  <c r="DD180" i="13"/>
  <c r="DH180" i="13"/>
  <c r="DC181" i="13"/>
  <c r="DG181" i="13"/>
  <c r="DE185" i="13"/>
  <c r="DD185" i="13"/>
  <c r="DF185" i="13"/>
  <c r="DH202" i="13"/>
  <c r="DE208" i="13"/>
  <c r="DE217" i="13"/>
  <c r="DD217" i="13"/>
  <c r="DD228" i="13"/>
  <c r="DC228" i="13"/>
  <c r="DG228" i="13"/>
  <c r="DC229" i="13"/>
  <c r="DG229" i="13"/>
  <c r="DE233" i="13"/>
  <c r="DD233" i="13"/>
  <c r="DD244" i="13"/>
  <c r="DC244" i="13"/>
  <c r="DG244" i="13"/>
  <c r="DE249" i="13"/>
  <c r="DD249" i="13"/>
  <c r="DD260" i="13"/>
  <c r="DH260" i="13"/>
  <c r="DC260" i="13"/>
  <c r="DG260" i="13"/>
  <c r="DD276" i="13"/>
  <c r="DC276" i="13"/>
  <c r="DG276" i="13"/>
  <c r="DC277" i="13"/>
  <c r="DG277" i="13"/>
  <c r="DH282" i="13"/>
  <c r="DE288" i="13"/>
  <c r="DE304" i="13"/>
  <c r="DD308" i="13"/>
  <c r="DC308" i="13"/>
  <c r="DG308" i="13"/>
  <c r="DE313" i="13"/>
  <c r="DD313" i="13"/>
  <c r="DH314" i="13"/>
  <c r="DD324" i="13"/>
  <c r="DC325" i="13"/>
  <c r="DG325" i="13"/>
  <c r="DD340" i="13"/>
  <c r="DC340" i="13"/>
  <c r="DG340" i="13"/>
  <c r="DC341" i="13"/>
  <c r="DG341" i="13"/>
  <c r="DD345" i="13"/>
  <c r="DE352" i="13"/>
  <c r="DD356" i="13"/>
  <c r="DC356" i="13"/>
  <c r="DG356" i="13"/>
  <c r="DE361" i="13"/>
  <c r="DD361" i="13"/>
  <c r="DE377" i="13"/>
  <c r="DD377" i="13"/>
  <c r="DE384" i="13"/>
  <c r="DD388" i="13"/>
  <c r="DE393" i="13"/>
  <c r="DD393" i="13"/>
  <c r="DH407" i="13"/>
  <c r="DE409" i="13"/>
  <c r="DD409" i="13"/>
  <c r="DD420" i="13"/>
  <c r="DH420" i="13"/>
  <c r="DH423" i="13"/>
  <c r="DE425" i="13"/>
  <c r="DD436" i="13"/>
  <c r="DC436" i="13"/>
  <c r="DG436" i="13"/>
  <c r="DC437" i="13"/>
  <c r="DG437" i="13"/>
  <c r="DH458" i="13"/>
  <c r="DD468" i="13"/>
  <c r="DH468" i="13"/>
  <c r="DC469" i="13"/>
  <c r="DG469" i="13"/>
  <c r="DE473" i="13"/>
  <c r="DD473" i="13"/>
  <c r="DD484" i="13"/>
  <c r="DH484" i="13"/>
  <c r="DC484" i="13"/>
  <c r="DG484" i="13"/>
  <c r="DC500" i="13"/>
  <c r="DG500" i="13"/>
  <c r="DE500" i="13"/>
  <c r="DD500" i="13"/>
  <c r="DE514" i="13"/>
  <c r="DD514" i="13"/>
  <c r="DC514" i="13"/>
  <c r="DG514" i="13"/>
  <c r="DC516" i="13"/>
  <c r="DG516" i="13"/>
  <c r="DE530" i="13"/>
  <c r="DD530" i="13"/>
  <c r="DH530" i="13"/>
  <c r="DC532" i="13"/>
  <c r="DG532" i="13"/>
  <c r="DE532" i="13"/>
  <c r="DF542" i="13"/>
  <c r="DE556" i="13"/>
  <c r="DD560" i="13"/>
  <c r="DF560" i="13"/>
  <c r="DC560" i="13"/>
  <c r="DG560" i="13"/>
  <c r="DE560" i="13"/>
  <c r="DD592" i="13"/>
  <c r="DH592" i="13"/>
  <c r="DC592" i="13"/>
  <c r="DG592" i="13"/>
  <c r="DE592" i="13"/>
  <c r="DE620" i="13"/>
  <c r="DD624" i="13"/>
  <c r="DF624" i="13"/>
  <c r="DC624" i="13"/>
  <c r="DG624" i="13"/>
  <c r="DE624" i="13"/>
  <c r="DH631" i="13"/>
  <c r="DF638" i="13"/>
  <c r="DE652" i="13"/>
  <c r="DC656" i="13"/>
  <c r="DG656" i="13"/>
  <c r="DE656" i="13"/>
  <c r="DE684" i="13"/>
  <c r="DD688" i="13"/>
  <c r="DC688" i="13"/>
  <c r="DG688" i="13"/>
  <c r="DE688" i="13"/>
  <c r="DF695" i="13"/>
  <c r="DH695" i="13"/>
  <c r="DH702" i="13"/>
  <c r="DE716" i="13"/>
  <c r="DD720" i="13"/>
  <c r="DC720" i="13"/>
  <c r="DG720" i="13"/>
  <c r="DE720" i="13"/>
  <c r="DF727" i="13"/>
  <c r="DH727" i="13"/>
  <c r="DD752" i="13"/>
  <c r="DH752" i="13"/>
  <c r="DC752" i="13"/>
  <c r="DG752" i="13"/>
  <c r="DE752" i="13"/>
  <c r="DE780" i="13"/>
  <c r="DD784" i="13"/>
  <c r="DC784" i="13"/>
  <c r="DG784" i="13"/>
  <c r="DE784" i="13"/>
  <c r="DF791" i="13"/>
  <c r="DH798" i="13"/>
  <c r="DC801" i="13"/>
  <c r="DG801" i="13"/>
  <c r="DH823" i="13"/>
  <c r="DE839" i="13"/>
  <c r="DD839" i="13"/>
  <c r="DC839" i="13"/>
  <c r="DG839" i="13"/>
  <c r="DC846" i="13"/>
  <c r="DG846" i="13"/>
  <c r="DE857" i="13"/>
  <c r="DD857" i="13"/>
  <c r="DD869" i="13"/>
  <c r="DH869" i="13"/>
  <c r="DC869" i="13"/>
  <c r="DG869" i="13"/>
  <c r="DE869" i="13"/>
  <c r="DE918" i="13"/>
  <c r="DD918" i="13"/>
  <c r="DF918" i="13"/>
  <c r="DC938" i="13"/>
  <c r="DG938" i="13"/>
  <c r="DD961" i="13"/>
  <c r="DF961" i="13"/>
  <c r="DC961" i="13"/>
  <c r="DG961" i="13"/>
  <c r="DE993" i="13"/>
  <c r="DE997" i="13"/>
  <c r="DD1052" i="13"/>
  <c r="DE1052" i="13"/>
  <c r="DC1052" i="13"/>
  <c r="DG1052" i="13"/>
  <c r="DE1083" i="13"/>
  <c r="DD1083" i="13"/>
  <c r="DE1164" i="13"/>
  <c r="DD1164" i="13"/>
  <c r="DC1164" i="13"/>
  <c r="DG1164" i="13"/>
  <c r="DD140" i="13"/>
  <c r="DC140" i="13"/>
  <c r="DG140" i="13"/>
  <c r="DC156" i="13"/>
  <c r="DG156" i="13"/>
  <c r="DE193" i="13"/>
  <c r="DD193" i="13"/>
  <c r="DD220" i="13"/>
  <c r="DH220" i="13"/>
  <c r="DC220" i="13"/>
  <c r="DG220" i="13"/>
  <c r="DD236" i="13"/>
  <c r="DF236" i="13"/>
  <c r="DC236" i="13"/>
  <c r="DG236" i="13"/>
  <c r="DD252" i="13"/>
  <c r="DF252" i="13"/>
  <c r="DC252" i="13"/>
  <c r="DG252" i="13"/>
  <c r="DD268" i="13"/>
  <c r="DC268" i="13"/>
  <c r="DG268" i="13"/>
  <c r="DD284" i="13"/>
  <c r="DC284" i="13"/>
  <c r="DG284" i="13"/>
  <c r="DE305" i="13"/>
  <c r="DD305" i="13"/>
  <c r="DE337" i="13"/>
  <c r="DD337" i="13"/>
  <c r="DE353" i="13"/>
  <c r="DD353" i="13"/>
  <c r="DE385" i="13"/>
  <c r="DD385" i="13"/>
  <c r="DE401" i="13"/>
  <c r="DD401" i="13"/>
  <c r="DH401" i="13"/>
  <c r="DE417" i="13"/>
  <c r="DD417" i="13"/>
  <c r="DE433" i="13"/>
  <c r="DE449" i="13"/>
  <c r="DD449" i="13"/>
  <c r="DE465" i="13"/>
  <c r="DD465" i="13"/>
  <c r="DF465" i="13"/>
  <c r="DD476" i="13"/>
  <c r="DH476" i="13"/>
  <c r="DC476" i="13"/>
  <c r="DG476" i="13"/>
  <c r="DC508" i="13"/>
  <c r="DG508" i="13"/>
  <c r="DE508" i="13"/>
  <c r="DD508" i="13"/>
  <c r="DC524" i="13"/>
  <c r="DG524" i="13"/>
  <c r="DD544" i="13"/>
  <c r="DH544" i="13"/>
  <c r="DC544" i="13"/>
  <c r="DG544" i="13"/>
  <c r="DE544" i="13"/>
  <c r="DF558" i="13"/>
  <c r="DH558" i="13"/>
  <c r="DD608" i="13"/>
  <c r="DF615" i="13"/>
  <c r="DH615" i="13"/>
  <c r="DF622" i="13"/>
  <c r="DH622" i="13"/>
  <c r="DD640" i="13"/>
  <c r="DD672" i="13"/>
  <c r="DC672" i="13"/>
  <c r="DG672" i="13"/>
  <c r="DD704" i="13"/>
  <c r="DH704" i="13"/>
  <c r="DC704" i="13"/>
  <c r="DG704" i="13"/>
  <c r="DE704" i="13"/>
  <c r="DF718" i="13"/>
  <c r="DD768" i="13"/>
  <c r="DC768" i="13"/>
  <c r="DG768" i="13"/>
  <c r="DE768" i="13"/>
  <c r="DE874" i="13"/>
  <c r="DD874" i="13"/>
  <c r="DF874" i="13"/>
  <c r="DC874" i="13"/>
  <c r="DG874" i="13"/>
  <c r="DF908" i="13"/>
  <c r="DE1002" i="13"/>
  <c r="DD1002" i="13"/>
  <c r="DF1011" i="13"/>
  <c r="DH1036" i="13"/>
  <c r="DD1115" i="13"/>
  <c r="DC1115" i="13"/>
  <c r="DG1115" i="13"/>
  <c r="DE1115" i="13"/>
  <c r="DD1217" i="13"/>
  <c r="DF1217" i="13"/>
  <c r="DC1217" i="13"/>
  <c r="DG1217" i="13"/>
  <c r="DH9" i="13"/>
  <c r="DC16" i="13"/>
  <c r="DG16" i="13"/>
  <c r="DC28" i="13"/>
  <c r="DG28" i="13"/>
  <c r="DH37" i="13"/>
  <c r="DC48" i="13"/>
  <c r="DG48" i="13"/>
  <c r="DC56" i="13"/>
  <c r="DG56" i="13"/>
  <c r="DC69" i="13"/>
  <c r="DG69" i="13"/>
  <c r="DD128" i="13"/>
  <c r="DH128" i="13"/>
  <c r="DC128" i="13"/>
  <c r="DG128" i="13"/>
  <c r="DE165" i="13"/>
  <c r="DD176" i="13"/>
  <c r="DF176" i="13"/>
  <c r="DC176" i="13"/>
  <c r="DG176" i="13"/>
  <c r="DC177" i="13"/>
  <c r="DG177" i="13"/>
  <c r="DE197" i="13"/>
  <c r="DD197" i="13"/>
  <c r="DE220" i="13"/>
  <c r="DC225" i="13"/>
  <c r="DG225" i="13"/>
  <c r="DE252" i="13"/>
  <c r="DC257" i="13"/>
  <c r="DG257" i="13"/>
  <c r="DE268" i="13"/>
  <c r="DE293" i="13"/>
  <c r="DD293" i="13"/>
  <c r="DF293" i="13"/>
  <c r="DD309" i="13"/>
  <c r="DE316" i="13"/>
  <c r="DD320" i="13"/>
  <c r="DC320" i="13"/>
  <c r="DG320" i="13"/>
  <c r="DC321" i="13"/>
  <c r="DG321" i="13"/>
  <c r="DE332" i="13"/>
  <c r="DD336" i="13"/>
  <c r="DC336" i="13"/>
  <c r="DG336" i="13"/>
  <c r="DC337" i="13"/>
  <c r="DG337" i="13"/>
  <c r="DE357" i="13"/>
  <c r="DE373" i="13"/>
  <c r="DD373" i="13"/>
  <c r="DE389" i="13"/>
  <c r="DD400" i="13"/>
  <c r="DH400" i="13"/>
  <c r="DC400" i="13"/>
  <c r="DG400" i="13"/>
  <c r="DC401" i="13"/>
  <c r="DG401" i="13"/>
  <c r="DE421" i="13"/>
  <c r="DD421" i="13"/>
  <c r="DD432" i="13"/>
  <c r="DC432" i="13"/>
  <c r="DG432" i="13"/>
  <c r="DE453" i="13"/>
  <c r="DE460" i="13"/>
  <c r="DD464" i="13"/>
  <c r="DC464" i="13"/>
  <c r="DG464" i="13"/>
  <c r="DC465" i="13"/>
  <c r="DG465" i="13"/>
  <c r="DH496" i="13"/>
  <c r="DF496" i="13"/>
  <c r="DD505" i="13"/>
  <c r="DF505" i="13"/>
  <c r="DE505" i="13"/>
  <c r="DD521" i="13"/>
  <c r="DE521" i="13"/>
  <c r="DD537" i="13"/>
  <c r="DE545" i="13"/>
  <c r="DD545" i="13"/>
  <c r="DE565" i="13"/>
  <c r="DD565" i="13"/>
  <c r="DC565" i="13"/>
  <c r="DG565" i="13"/>
  <c r="DD588" i="13"/>
  <c r="DF588" i="13"/>
  <c r="DC588" i="13"/>
  <c r="DG588" i="13"/>
  <c r="DE609" i="13"/>
  <c r="DD609" i="13"/>
  <c r="DE641" i="13"/>
  <c r="DD641" i="13"/>
  <c r="DE661" i="13"/>
  <c r="DD661" i="13"/>
  <c r="DC661" i="13"/>
  <c r="DG661" i="13"/>
  <c r="DF666" i="13"/>
  <c r="DH666" i="13"/>
  <c r="DE673" i="13"/>
  <c r="DD673" i="13"/>
  <c r="DE705" i="13"/>
  <c r="DD705" i="13"/>
  <c r="DE725" i="13"/>
  <c r="DD725" i="13"/>
  <c r="DC725" i="13"/>
  <c r="DG725" i="13"/>
  <c r="DD748" i="13"/>
  <c r="DC748" i="13"/>
  <c r="DG748" i="13"/>
  <c r="DE769" i="13"/>
  <c r="DD769" i="13"/>
  <c r="DD789" i="13"/>
  <c r="DC789" i="13"/>
  <c r="DG789" i="13"/>
  <c r="DF795" i="13"/>
  <c r="DH795" i="13"/>
  <c r="DD812" i="13"/>
  <c r="DD865" i="13"/>
  <c r="DH865" i="13"/>
  <c r="DC865" i="13"/>
  <c r="DG865" i="13"/>
  <c r="DE64" i="13"/>
  <c r="DD70" i="13"/>
  <c r="DD78" i="13"/>
  <c r="DE80" i="13"/>
  <c r="DD86" i="13"/>
  <c r="DE96" i="13"/>
  <c r="DF101" i="13"/>
  <c r="DE104" i="13"/>
  <c r="DE109" i="13"/>
  <c r="DD109" i="13"/>
  <c r="DC120" i="13"/>
  <c r="DG120" i="13"/>
  <c r="DE125" i="13"/>
  <c r="DD125" i="13"/>
  <c r="DD136" i="13"/>
  <c r="DH136" i="13"/>
  <c r="DC136" i="13"/>
  <c r="DG136" i="13"/>
  <c r="DE141" i="13"/>
  <c r="DD141" i="13"/>
  <c r="DE157" i="13"/>
  <c r="DD157" i="13"/>
  <c r="DH157" i="13"/>
  <c r="DD168" i="13"/>
  <c r="DF168" i="13"/>
  <c r="DC168" i="13"/>
  <c r="DG168" i="13"/>
  <c r="DE173" i="13"/>
  <c r="DD173" i="13"/>
  <c r="DD184" i="13"/>
  <c r="DC184" i="13"/>
  <c r="DG184" i="13"/>
  <c r="DE189" i="13"/>
  <c r="DD189" i="13"/>
  <c r="DD216" i="13"/>
  <c r="DC216" i="13"/>
  <c r="DG216" i="13"/>
  <c r="DH219" i="13"/>
  <c r="DE221" i="13"/>
  <c r="DD221" i="13"/>
  <c r="DD232" i="13"/>
  <c r="DC232" i="13"/>
  <c r="DG232" i="13"/>
  <c r="DD248" i="13"/>
  <c r="DC248" i="13"/>
  <c r="DG248" i="13"/>
  <c r="DE253" i="13"/>
  <c r="DD253" i="13"/>
  <c r="DD264" i="13"/>
  <c r="DC264" i="13"/>
  <c r="DG264" i="13"/>
  <c r="DD280" i="13"/>
  <c r="DE285" i="13"/>
  <c r="DD296" i="13"/>
  <c r="DF296" i="13"/>
  <c r="DC296" i="13"/>
  <c r="DG296" i="13"/>
  <c r="DE301" i="13"/>
  <c r="DD301" i="13"/>
  <c r="DE317" i="13"/>
  <c r="DD317" i="13"/>
  <c r="DD328" i="13"/>
  <c r="DC328" i="13"/>
  <c r="DG328" i="13"/>
  <c r="DE333" i="13"/>
  <c r="DD333" i="13"/>
  <c r="DD344" i="13"/>
  <c r="DC344" i="13"/>
  <c r="DG344" i="13"/>
  <c r="DE349" i="13"/>
  <c r="DD360" i="13"/>
  <c r="DC360" i="13"/>
  <c r="DG360" i="13"/>
  <c r="DD376" i="13"/>
  <c r="DH376" i="13"/>
  <c r="DC376" i="13"/>
  <c r="DG376" i="13"/>
  <c r="DD381" i="13"/>
  <c r="DH395" i="13"/>
  <c r="DE397" i="13"/>
  <c r="DD397" i="13"/>
  <c r="DF397" i="13"/>
  <c r="DH398" i="13"/>
  <c r="DD408" i="13"/>
  <c r="DE413" i="13"/>
  <c r="DD413" i="13"/>
  <c r="DD424" i="13"/>
  <c r="DC424" i="13"/>
  <c r="DG424" i="13"/>
  <c r="DE429" i="13"/>
  <c r="DD429" i="13"/>
  <c r="DH429" i="13"/>
  <c r="DD440" i="13"/>
  <c r="DC440" i="13"/>
  <c r="DG440" i="13"/>
  <c r="DD445" i="13"/>
  <c r="DD456" i="13"/>
  <c r="DH456" i="13"/>
  <c r="DC456" i="13"/>
  <c r="DG456" i="13"/>
  <c r="DE461" i="13"/>
  <c r="DD461" i="13"/>
  <c r="DH461" i="13"/>
  <c r="DD472" i="13"/>
  <c r="DD488" i="13"/>
  <c r="DC488" i="13"/>
  <c r="DG488" i="13"/>
  <c r="DE497" i="13"/>
  <c r="DD513" i="13"/>
  <c r="DF520" i="13"/>
  <c r="DH523" i="13"/>
  <c r="DD529" i="13"/>
  <c r="DE529" i="13"/>
  <c r="DD540" i="13"/>
  <c r="DF540" i="13"/>
  <c r="DC540" i="13"/>
  <c r="DG540" i="13"/>
  <c r="DE549" i="13"/>
  <c r="DD549" i="13"/>
  <c r="DF549" i="13"/>
  <c r="DC549" i="13"/>
  <c r="DG549" i="13"/>
  <c r="DF554" i="13"/>
  <c r="DH554" i="13"/>
  <c r="DF555" i="13"/>
  <c r="DH555" i="13"/>
  <c r="DE561" i="13"/>
  <c r="DD561" i="13"/>
  <c r="DF561" i="13"/>
  <c r="DE581" i="13"/>
  <c r="DD581" i="13"/>
  <c r="DC581" i="13"/>
  <c r="DG581" i="13"/>
  <c r="DE593" i="13"/>
  <c r="DD593" i="13"/>
  <c r="DD604" i="13"/>
  <c r="DC604" i="13"/>
  <c r="DG604" i="13"/>
  <c r="DE613" i="13"/>
  <c r="DD613" i="13"/>
  <c r="DC613" i="13"/>
  <c r="DG613" i="13"/>
  <c r="DH618" i="13"/>
  <c r="DF619" i="13"/>
  <c r="DH619" i="13"/>
  <c r="DD625" i="13"/>
  <c r="DE645" i="13"/>
  <c r="DD645" i="13"/>
  <c r="DE657" i="13"/>
  <c r="DD657" i="13"/>
  <c r="DD668" i="13"/>
  <c r="DC668" i="13"/>
  <c r="DG668" i="13"/>
  <c r="DE677" i="13"/>
  <c r="DE689" i="13"/>
  <c r="DD689" i="13"/>
  <c r="DF689" i="13"/>
  <c r="DD700" i="13"/>
  <c r="DC700" i="13"/>
  <c r="DG700" i="13"/>
  <c r="DE709" i="13"/>
  <c r="DD709" i="13"/>
  <c r="DC709" i="13"/>
  <c r="DG709" i="13"/>
  <c r="DD732" i="13"/>
  <c r="DC732" i="13"/>
  <c r="DG732" i="13"/>
  <c r="DF746" i="13"/>
  <c r="DE753" i="13"/>
  <c r="DD753" i="13"/>
  <c r="DD764" i="13"/>
  <c r="DC764" i="13"/>
  <c r="DG764" i="13"/>
  <c r="DE773" i="13"/>
  <c r="DD773" i="13"/>
  <c r="DC773" i="13"/>
  <c r="DG773" i="13"/>
  <c r="DE785" i="13"/>
  <c r="DD785" i="13"/>
  <c r="DE805" i="13"/>
  <c r="DD805" i="13"/>
  <c r="DH805" i="13"/>
  <c r="DC805" i="13"/>
  <c r="DG805" i="13"/>
  <c r="DE817" i="13"/>
  <c r="DD817" i="13"/>
  <c r="DF817" i="13"/>
  <c r="DE830" i="13"/>
  <c r="DE886" i="13"/>
  <c r="DD886" i="13"/>
  <c r="DE906" i="13"/>
  <c r="DD906" i="13"/>
  <c r="DC906" i="13"/>
  <c r="DG906" i="13"/>
  <c r="DF911" i="13"/>
  <c r="DD929" i="13"/>
  <c r="DC929" i="13"/>
  <c r="DG929" i="13"/>
  <c r="DD965" i="13"/>
  <c r="DC965" i="13"/>
  <c r="DG965" i="13"/>
  <c r="DE965" i="13"/>
  <c r="DE1014" i="13"/>
  <c r="DD1014" i="13"/>
  <c r="DF1014" i="13"/>
  <c r="DE1034" i="13"/>
  <c r="DD1034" i="13"/>
  <c r="DC1034" i="13"/>
  <c r="DG1034" i="13"/>
  <c r="DD1076" i="13"/>
  <c r="DH1076" i="13"/>
  <c r="DE1076" i="13"/>
  <c r="DF1093" i="13"/>
  <c r="DH1093" i="13"/>
  <c r="DF1097" i="13"/>
  <c r="DD1111" i="13"/>
  <c r="DC1111" i="13"/>
  <c r="DG1111" i="13"/>
  <c r="DF1122" i="13"/>
  <c r="DH1122" i="13"/>
  <c r="DE1184" i="13"/>
  <c r="DD1184" i="13"/>
  <c r="DC1184" i="13"/>
  <c r="DG1184" i="13"/>
  <c r="DD1216" i="13"/>
  <c r="DE1216" i="13"/>
  <c r="DC1216" i="13"/>
  <c r="DG1216" i="13"/>
  <c r="DH519" i="13"/>
  <c r="DH527" i="13"/>
  <c r="DH535" i="13"/>
  <c r="DD548" i="13"/>
  <c r="DC548" i="13"/>
  <c r="DG548" i="13"/>
  <c r="DE553" i="13"/>
  <c r="DD553" i="13"/>
  <c r="DD564" i="13"/>
  <c r="DC564" i="13"/>
  <c r="DG564" i="13"/>
  <c r="DE569" i="13"/>
  <c r="DD569" i="13"/>
  <c r="DD580" i="13"/>
  <c r="DC580" i="13"/>
  <c r="DG580" i="13"/>
  <c r="DE585" i="13"/>
  <c r="DD585" i="13"/>
  <c r="DE601" i="13"/>
  <c r="DD601" i="13"/>
  <c r="DF601" i="13"/>
  <c r="DD612" i="13"/>
  <c r="DC612" i="13"/>
  <c r="DG612" i="13"/>
  <c r="DE617" i="13"/>
  <c r="DD617" i="13"/>
  <c r="DD628" i="13"/>
  <c r="DC628" i="13"/>
  <c r="DG628" i="13"/>
  <c r="DE633" i="13"/>
  <c r="DD633" i="13"/>
  <c r="DE649" i="13"/>
  <c r="DD649" i="13"/>
  <c r="DF649" i="13"/>
  <c r="DE665" i="13"/>
  <c r="DD676" i="13"/>
  <c r="DC676" i="13"/>
  <c r="DG676" i="13"/>
  <c r="DE681" i="13"/>
  <c r="DD681" i="13"/>
  <c r="DH681" i="13"/>
  <c r="DD692" i="13"/>
  <c r="DC692" i="13"/>
  <c r="DG692" i="13"/>
  <c r="DE697" i="13"/>
  <c r="DD697" i="13"/>
  <c r="DD708" i="13"/>
  <c r="DC708" i="13"/>
  <c r="DG708" i="13"/>
  <c r="DE713" i="13"/>
  <c r="DD713" i="13"/>
  <c r="DF713" i="13"/>
  <c r="DE729" i="13"/>
  <c r="DD729" i="13"/>
  <c r="DE745" i="13"/>
  <c r="DD745" i="13"/>
  <c r="DD756" i="13"/>
  <c r="DC756" i="13"/>
  <c r="DG756" i="13"/>
  <c r="DE761" i="13"/>
  <c r="DD761" i="13"/>
  <c r="DD772" i="13"/>
  <c r="DC772" i="13"/>
  <c r="DG772" i="13"/>
  <c r="DE777" i="13"/>
  <c r="DD777" i="13"/>
  <c r="DD788" i="13"/>
  <c r="DH788" i="13"/>
  <c r="DC788" i="13"/>
  <c r="DG788" i="13"/>
  <c r="DE793" i="13"/>
  <c r="DD804" i="13"/>
  <c r="DC804" i="13"/>
  <c r="DG804" i="13"/>
  <c r="DE809" i="13"/>
  <c r="DD809" i="13"/>
  <c r="DF809" i="13"/>
  <c r="DD820" i="13"/>
  <c r="DC820" i="13"/>
  <c r="DG820" i="13"/>
  <c r="DD825" i="13"/>
  <c r="DD838" i="13"/>
  <c r="DE838" i="13"/>
  <c r="DD854" i="13"/>
  <c r="DE854" i="13"/>
  <c r="DC881" i="13"/>
  <c r="DG881" i="13"/>
  <c r="DE922" i="13"/>
  <c r="DD922" i="13"/>
  <c r="DE934" i="13"/>
  <c r="DD934" i="13"/>
  <c r="DD945" i="13"/>
  <c r="DF945" i="13"/>
  <c r="DC945" i="13"/>
  <c r="DG945" i="13"/>
  <c r="DE954" i="13"/>
  <c r="DD954" i="13"/>
  <c r="DC954" i="13"/>
  <c r="DG954" i="13"/>
  <c r="DE966" i="13"/>
  <c r="DD966" i="13"/>
  <c r="DE986" i="13"/>
  <c r="DF991" i="13"/>
  <c r="DH991" i="13"/>
  <c r="DF992" i="13"/>
  <c r="DH992" i="13"/>
  <c r="DE998" i="13"/>
  <c r="DD998" i="13"/>
  <c r="DD1009" i="13"/>
  <c r="DH1009" i="13"/>
  <c r="DC1009" i="13"/>
  <c r="DG1009" i="13"/>
  <c r="DE1018" i="13"/>
  <c r="DD1018" i="13"/>
  <c r="DC1018" i="13"/>
  <c r="DG1018" i="13"/>
  <c r="DH1024" i="13"/>
  <c r="DE1030" i="13"/>
  <c r="DD1030" i="13"/>
  <c r="DD1041" i="13"/>
  <c r="DC1041" i="13"/>
  <c r="DG1041" i="13"/>
  <c r="DE1049" i="13"/>
  <c r="DD1049" i="13"/>
  <c r="DC1049" i="13"/>
  <c r="DG1049" i="13"/>
  <c r="DE1057" i="13"/>
  <c r="DD1057" i="13"/>
  <c r="DD1084" i="13"/>
  <c r="DE1084" i="13"/>
  <c r="DC1084" i="13"/>
  <c r="DG1084" i="13"/>
  <c r="DE1132" i="13"/>
  <c r="DD1132" i="13"/>
  <c r="DF1132" i="13"/>
  <c r="DE1152" i="13"/>
  <c r="DD1152" i="13"/>
  <c r="DC1152" i="13"/>
  <c r="DG1152" i="13"/>
  <c r="DH1157" i="13"/>
  <c r="DF1158" i="13"/>
  <c r="DH1158" i="13"/>
  <c r="DF1161" i="13"/>
  <c r="DH1161" i="13"/>
  <c r="DD1175" i="13"/>
  <c r="DF1186" i="13"/>
  <c r="DH1186" i="13"/>
  <c r="DD1211" i="13"/>
  <c r="DC1211" i="13"/>
  <c r="DG1211" i="13"/>
  <c r="DE1211" i="13"/>
  <c r="DF1261" i="13"/>
  <c r="DH1261" i="13"/>
  <c r="DC1279" i="13"/>
  <c r="DG1279" i="13"/>
  <c r="DF1305" i="13"/>
  <c r="DH1305" i="13"/>
  <c r="DF1306" i="13"/>
  <c r="DH1306" i="13"/>
  <c r="DE541" i="13"/>
  <c r="DD552" i="13"/>
  <c r="DH552" i="13"/>
  <c r="DC552" i="13"/>
  <c r="DG552" i="13"/>
  <c r="DE557" i="13"/>
  <c r="DD557" i="13"/>
  <c r="DD568" i="13"/>
  <c r="DC568" i="13"/>
  <c r="DG568" i="13"/>
  <c r="DE573" i="13"/>
  <c r="DD573" i="13"/>
  <c r="DF573" i="13"/>
  <c r="DD584" i="13"/>
  <c r="DC584" i="13"/>
  <c r="DG584" i="13"/>
  <c r="DD600" i="13"/>
  <c r="DE605" i="13"/>
  <c r="DD605" i="13"/>
  <c r="DD616" i="13"/>
  <c r="DC616" i="13"/>
  <c r="DG616" i="13"/>
  <c r="DE621" i="13"/>
  <c r="DD621" i="13"/>
  <c r="DE637" i="13"/>
  <c r="DD637" i="13"/>
  <c r="DF637" i="13"/>
  <c r="DD648" i="13"/>
  <c r="DC648" i="13"/>
  <c r="DG648" i="13"/>
  <c r="DE653" i="13"/>
  <c r="DD653" i="13"/>
  <c r="DD664" i="13"/>
  <c r="DC664" i="13"/>
  <c r="DG664" i="13"/>
  <c r="DE685" i="13"/>
  <c r="DD685" i="13"/>
  <c r="DC696" i="13"/>
  <c r="DG696" i="13"/>
  <c r="DD712" i="13"/>
  <c r="DH712" i="13"/>
  <c r="DC712" i="13"/>
  <c r="DG712" i="13"/>
  <c r="DD728" i="13"/>
  <c r="DC728" i="13"/>
  <c r="DG728" i="13"/>
  <c r="DE733" i="13"/>
  <c r="DD733" i="13"/>
  <c r="DF733" i="13"/>
  <c r="DE749" i="13"/>
  <c r="DE765" i="13"/>
  <c r="DD765" i="13"/>
  <c r="DH765" i="13"/>
  <c r="DD776" i="13"/>
  <c r="DF776" i="13"/>
  <c r="DC776" i="13"/>
  <c r="DG776" i="13"/>
  <c r="DE781" i="13"/>
  <c r="DD781" i="13"/>
  <c r="DD792" i="13"/>
  <c r="DC792" i="13"/>
  <c r="DG792" i="13"/>
  <c r="DE797" i="13"/>
  <c r="DD797" i="13"/>
  <c r="DF797" i="13"/>
  <c r="DG808" i="13"/>
  <c r="DE813" i="13"/>
  <c r="DD813" i="13"/>
  <c r="DD824" i="13"/>
  <c r="DF824" i="13"/>
  <c r="DC824" i="13"/>
  <c r="DG824" i="13"/>
  <c r="DE831" i="13"/>
  <c r="DD831" i="13"/>
  <c r="DC831" i="13"/>
  <c r="DG831" i="13"/>
  <c r="DE847" i="13"/>
  <c r="DC849" i="13"/>
  <c r="DG849" i="13"/>
  <c r="DE849" i="13"/>
  <c r="DD849" i="13"/>
  <c r="DF867" i="13"/>
  <c r="DH867" i="13"/>
  <c r="DD885" i="13"/>
  <c r="DC885" i="13"/>
  <c r="DG885" i="13"/>
  <c r="DE885" i="13"/>
  <c r="DF892" i="13"/>
  <c r="DH892" i="13"/>
  <c r="DD917" i="13"/>
  <c r="DC917" i="13"/>
  <c r="DG917" i="13"/>
  <c r="DF931" i="13"/>
  <c r="DH931" i="13"/>
  <c r="DC949" i="13"/>
  <c r="DG949" i="13"/>
  <c r="DF963" i="13"/>
  <c r="DH963" i="13"/>
  <c r="DD981" i="13"/>
  <c r="DC981" i="13"/>
  <c r="DG981" i="13"/>
  <c r="DE981" i="13"/>
  <c r="DF988" i="13"/>
  <c r="DH988" i="13"/>
  <c r="DD1013" i="13"/>
  <c r="DD1045" i="13"/>
  <c r="DC1045" i="13"/>
  <c r="DG1045" i="13"/>
  <c r="DE1081" i="13"/>
  <c r="DE1089" i="13"/>
  <c r="DD1089" i="13"/>
  <c r="DF1089" i="13"/>
  <c r="DE1120" i="13"/>
  <c r="DD1120" i="13"/>
  <c r="DC1120" i="13"/>
  <c r="DG1120" i="13"/>
  <c r="DH1125" i="13"/>
  <c r="DD1143" i="13"/>
  <c r="DF1143" i="13"/>
  <c r="DC1143" i="13"/>
  <c r="DG1143" i="13"/>
  <c r="DD1179" i="13"/>
  <c r="DC1179" i="13"/>
  <c r="DG1179" i="13"/>
  <c r="DE1179" i="13"/>
  <c r="DD1227" i="13"/>
  <c r="DC1227" i="13"/>
  <c r="DG1227" i="13"/>
  <c r="DE1227" i="13"/>
  <c r="DE1268" i="13"/>
  <c r="DD1268" i="13"/>
  <c r="DC1268" i="13"/>
  <c r="DG1268" i="13"/>
  <c r="DF1293" i="13"/>
  <c r="DH1293" i="13"/>
  <c r="DE862" i="13"/>
  <c r="DD862" i="13"/>
  <c r="DD873" i="13"/>
  <c r="DC873" i="13"/>
  <c r="DG873" i="13"/>
  <c r="DE878" i="13"/>
  <c r="DD878" i="13"/>
  <c r="DD889" i="13"/>
  <c r="DC889" i="13"/>
  <c r="DG889" i="13"/>
  <c r="DE910" i="13"/>
  <c r="DD910" i="13"/>
  <c r="DH910" i="13"/>
  <c r="DD921" i="13"/>
  <c r="DF921" i="13"/>
  <c r="DC921" i="13"/>
  <c r="DG921" i="13"/>
  <c r="DE926" i="13"/>
  <c r="DD926" i="13"/>
  <c r="DD937" i="13"/>
  <c r="DC937" i="13"/>
  <c r="DG937" i="13"/>
  <c r="DD942" i="13"/>
  <c r="DD953" i="13"/>
  <c r="DC953" i="13"/>
  <c r="DG953" i="13"/>
  <c r="DE958" i="13"/>
  <c r="DD958" i="13"/>
  <c r="DD969" i="13"/>
  <c r="DC969" i="13"/>
  <c r="DG969" i="13"/>
  <c r="DE974" i="13"/>
  <c r="DD974" i="13"/>
  <c r="DD985" i="13"/>
  <c r="DC985" i="13"/>
  <c r="DG985" i="13"/>
  <c r="DE990" i="13"/>
  <c r="DD990" i="13"/>
  <c r="DD1001" i="13"/>
  <c r="DC1001" i="13"/>
  <c r="DG1001" i="13"/>
  <c r="DE1006" i="13"/>
  <c r="DD1006" i="13"/>
  <c r="DD1017" i="13"/>
  <c r="DC1017" i="13"/>
  <c r="DG1017" i="13"/>
  <c r="DE1022" i="13"/>
  <c r="DD1022" i="13"/>
  <c r="DD1033" i="13"/>
  <c r="DC1033" i="13"/>
  <c r="DG1033" i="13"/>
  <c r="DD1068" i="13"/>
  <c r="DE1068" i="13"/>
  <c r="DC1068" i="13"/>
  <c r="DG1068" i="13"/>
  <c r="DE1075" i="13"/>
  <c r="DD1095" i="13"/>
  <c r="DC1095" i="13"/>
  <c r="DG1095" i="13"/>
  <c r="DE1104" i="13"/>
  <c r="DD1104" i="13"/>
  <c r="DC1104" i="13"/>
  <c r="DG1104" i="13"/>
  <c r="DD1116" i="13"/>
  <c r="DD1127" i="13"/>
  <c r="DE1136" i="13"/>
  <c r="DD1136" i="13"/>
  <c r="DC1136" i="13"/>
  <c r="DG1136" i="13"/>
  <c r="DF1142" i="13"/>
  <c r="DH1142" i="13"/>
  <c r="DE1148" i="13"/>
  <c r="DD1148" i="13"/>
  <c r="DD1159" i="13"/>
  <c r="DC1159" i="13"/>
  <c r="DG1159" i="13"/>
  <c r="DE1168" i="13"/>
  <c r="DF1174" i="13"/>
  <c r="DH1174" i="13"/>
  <c r="DE1180" i="13"/>
  <c r="DC1191" i="13"/>
  <c r="DG1191" i="13"/>
  <c r="DE1200" i="13"/>
  <c r="DD1200" i="13"/>
  <c r="DC1200" i="13"/>
  <c r="DG1200" i="13"/>
  <c r="DE1212" i="13"/>
  <c r="DD1212" i="13"/>
  <c r="DH1212" i="13"/>
  <c r="DD1259" i="13"/>
  <c r="DC1259" i="13"/>
  <c r="DG1259" i="13"/>
  <c r="DE1259" i="13"/>
  <c r="DE1280" i="13"/>
  <c r="DD1280" i="13"/>
  <c r="DE1300" i="13"/>
  <c r="DD1300" i="13"/>
  <c r="DC1300" i="13"/>
  <c r="DG1300" i="13"/>
  <c r="DD1311" i="13"/>
  <c r="DC1311" i="13"/>
  <c r="DG1311" i="13"/>
  <c r="DE1311" i="13"/>
  <c r="DE1373" i="13"/>
  <c r="DD1373" i="13"/>
  <c r="DC1373" i="13"/>
  <c r="DG1373" i="13"/>
  <c r="DC861" i="13"/>
  <c r="DG861" i="13"/>
  <c r="DE866" i="13"/>
  <c r="DD866" i="13"/>
  <c r="DE882" i="13"/>
  <c r="DD882" i="13"/>
  <c r="DF882" i="13"/>
  <c r="DD893" i="13"/>
  <c r="DC893" i="13"/>
  <c r="DG893" i="13"/>
  <c r="DE898" i="13"/>
  <c r="DD898" i="13"/>
  <c r="DD909" i="13"/>
  <c r="DC909" i="13"/>
  <c r="DG909" i="13"/>
  <c r="DD925" i="13"/>
  <c r="DF925" i="13"/>
  <c r="DC925" i="13"/>
  <c r="DG925" i="13"/>
  <c r="DE930" i="13"/>
  <c r="DD930" i="13"/>
  <c r="DD941" i="13"/>
  <c r="DF941" i="13"/>
  <c r="DC941" i="13"/>
  <c r="DG941" i="13"/>
  <c r="DE946" i="13"/>
  <c r="DD946" i="13"/>
  <c r="DF946" i="13"/>
  <c r="DD957" i="13"/>
  <c r="DH957" i="13"/>
  <c r="DC957" i="13"/>
  <c r="DG957" i="13"/>
  <c r="DE962" i="13"/>
  <c r="DD962" i="13"/>
  <c r="DH962" i="13"/>
  <c r="DE978" i="13"/>
  <c r="DD978" i="13"/>
  <c r="DF978" i="13"/>
  <c r="DD989" i="13"/>
  <c r="DE994" i="13"/>
  <c r="DD994" i="13"/>
  <c r="DD1005" i="13"/>
  <c r="DE1010" i="13"/>
  <c r="DD1010" i="13"/>
  <c r="DH1010" i="13"/>
  <c r="DD1021" i="13"/>
  <c r="DH1021" i="13"/>
  <c r="DC1021" i="13"/>
  <c r="DG1021" i="13"/>
  <c r="DE1026" i="13"/>
  <c r="DC1037" i="13"/>
  <c r="DG1037" i="13"/>
  <c r="DH1048" i="13"/>
  <c r="DF1048" i="13"/>
  <c r="DD1060" i="13"/>
  <c r="DE1060" i="13"/>
  <c r="DE1065" i="13"/>
  <c r="DD1065" i="13"/>
  <c r="DC1067" i="13"/>
  <c r="DG1067" i="13"/>
  <c r="DE1092" i="13"/>
  <c r="DC1092" i="13"/>
  <c r="DG1092" i="13"/>
  <c r="DD1099" i="13"/>
  <c r="DC1099" i="13"/>
  <c r="DG1099" i="13"/>
  <c r="DE1099" i="13"/>
  <c r="DF1113" i="13"/>
  <c r="DD1131" i="13"/>
  <c r="DC1131" i="13"/>
  <c r="DG1131" i="13"/>
  <c r="DE1131" i="13"/>
  <c r="DC1163" i="13"/>
  <c r="DG1163" i="13"/>
  <c r="DH1170" i="13"/>
  <c r="DF1177" i="13"/>
  <c r="DD1195" i="13"/>
  <c r="DC1195" i="13"/>
  <c r="DG1195" i="13"/>
  <c r="DE1195" i="13"/>
  <c r="DC1219" i="13"/>
  <c r="DG1219" i="13"/>
  <c r="DE1219" i="13"/>
  <c r="DD1219" i="13"/>
  <c r="DD1291" i="13"/>
  <c r="DH1291" i="13"/>
  <c r="DC1291" i="13"/>
  <c r="DG1291" i="13"/>
  <c r="DE1291" i="13"/>
  <c r="DE1312" i="13"/>
  <c r="DD1312" i="13"/>
  <c r="DC1312" i="13"/>
  <c r="DG1312" i="13"/>
  <c r="DE1330" i="13"/>
  <c r="DD1330" i="13"/>
  <c r="DC1330" i="13"/>
  <c r="DG1330" i="13"/>
  <c r="DE1338" i="13"/>
  <c r="DH1342" i="13"/>
  <c r="DF1342" i="13"/>
  <c r="DF1366" i="13"/>
  <c r="DF1367" i="13"/>
  <c r="DH1367" i="13"/>
  <c r="DD1379" i="13"/>
  <c r="DH1379" i="13"/>
  <c r="DC1379" i="13"/>
  <c r="DG1379" i="13"/>
  <c r="DF1072" i="13"/>
  <c r="DF1080" i="13"/>
  <c r="DE1108" i="13"/>
  <c r="DD1108" i="13"/>
  <c r="DD1119" i="13"/>
  <c r="DF1119" i="13"/>
  <c r="DC1119" i="13"/>
  <c r="DG1119" i="13"/>
  <c r="DE1124" i="13"/>
  <c r="DD1124" i="13"/>
  <c r="DD1135" i="13"/>
  <c r="DC1135" i="13"/>
  <c r="DG1135" i="13"/>
  <c r="DD1151" i="13"/>
  <c r="DC1151" i="13"/>
  <c r="DG1151" i="13"/>
  <c r="DE1156" i="13"/>
  <c r="DD1156" i="13"/>
  <c r="DD1167" i="13"/>
  <c r="DC1167" i="13"/>
  <c r="DG1167" i="13"/>
  <c r="DE1172" i="13"/>
  <c r="DD1183" i="13"/>
  <c r="DC1183" i="13"/>
  <c r="DG1183" i="13"/>
  <c r="DE1188" i="13"/>
  <c r="DD1188" i="13"/>
  <c r="DF1188" i="13"/>
  <c r="DD1199" i="13"/>
  <c r="DH1199" i="13"/>
  <c r="DC1199" i="13"/>
  <c r="DG1199" i="13"/>
  <c r="DE1204" i="13"/>
  <c r="DD1204" i="13"/>
  <c r="DD1215" i="13"/>
  <c r="DC1215" i="13"/>
  <c r="DG1215" i="13"/>
  <c r="DE1225" i="13"/>
  <c r="DD1225" i="13"/>
  <c r="DD1231" i="13"/>
  <c r="DC1231" i="13"/>
  <c r="DG1231" i="13"/>
  <c r="DE1231" i="13"/>
  <c r="DD1263" i="13"/>
  <c r="DH1263" i="13"/>
  <c r="DC1263" i="13"/>
  <c r="DG1263" i="13"/>
  <c r="DE1263" i="13"/>
  <c r="DF1270" i="13"/>
  <c r="DH1270" i="13"/>
  <c r="DD1295" i="13"/>
  <c r="DF1295" i="13"/>
  <c r="DC1295" i="13"/>
  <c r="DG1295" i="13"/>
  <c r="DF1302" i="13"/>
  <c r="DH1302" i="13"/>
  <c r="DF1309" i="13"/>
  <c r="DH1309" i="13"/>
  <c r="DD1325" i="13"/>
  <c r="DE1325" i="13"/>
  <c r="DC1325" i="13"/>
  <c r="DG1325" i="13"/>
  <c r="DC1340" i="13"/>
  <c r="DG1340" i="13"/>
  <c r="DE1340" i="13"/>
  <c r="DE1403" i="13"/>
  <c r="DG1403" i="13"/>
  <c r="DE1096" i="13"/>
  <c r="DD1096" i="13"/>
  <c r="DF1096" i="13"/>
  <c r="DE1112" i="13"/>
  <c r="DD1112" i="13"/>
  <c r="DF1112" i="13"/>
  <c r="DD1123" i="13"/>
  <c r="DC1123" i="13"/>
  <c r="DG1123" i="13"/>
  <c r="DE1128" i="13"/>
  <c r="DD1128" i="13"/>
  <c r="DF1128" i="13"/>
  <c r="DD1139" i="13"/>
  <c r="DC1139" i="13"/>
  <c r="DG1139" i="13"/>
  <c r="DE1144" i="13"/>
  <c r="DD1144" i="13"/>
  <c r="DD1155" i="13"/>
  <c r="DC1155" i="13"/>
  <c r="DG1155" i="13"/>
  <c r="DE1160" i="13"/>
  <c r="DD1160" i="13"/>
  <c r="DD1171" i="13"/>
  <c r="DC1171" i="13"/>
  <c r="DG1171" i="13"/>
  <c r="DE1176" i="13"/>
  <c r="DD1176" i="13"/>
  <c r="DD1187" i="13"/>
  <c r="DC1187" i="13"/>
  <c r="DG1187" i="13"/>
  <c r="DE1192" i="13"/>
  <c r="DD1192" i="13"/>
  <c r="DD1203" i="13"/>
  <c r="DC1203" i="13"/>
  <c r="DG1203" i="13"/>
  <c r="DE1208" i="13"/>
  <c r="DD1208" i="13"/>
  <c r="DD1224" i="13"/>
  <c r="DE1224" i="13"/>
  <c r="DF1226" i="13"/>
  <c r="DE1232" i="13"/>
  <c r="DD1232" i="13"/>
  <c r="DH1232" i="13"/>
  <c r="DD1243" i="13"/>
  <c r="DC1243" i="13"/>
  <c r="DG1243" i="13"/>
  <c r="DD1252" i="13"/>
  <c r="DC1252" i="13"/>
  <c r="DG1252" i="13"/>
  <c r="DH1257" i="13"/>
  <c r="DE1264" i="13"/>
  <c r="DD1264" i="13"/>
  <c r="DF1264" i="13"/>
  <c r="DD1275" i="13"/>
  <c r="DE1284" i="13"/>
  <c r="DD1284" i="13"/>
  <c r="DC1284" i="13"/>
  <c r="DG1284" i="13"/>
  <c r="DE1296" i="13"/>
  <c r="DD1296" i="13"/>
  <c r="DH1296" i="13"/>
  <c r="DD1307" i="13"/>
  <c r="DC1307" i="13"/>
  <c r="DG1307" i="13"/>
  <c r="DD1333" i="13"/>
  <c r="DE1333" i="13"/>
  <c r="DC1333" i="13"/>
  <c r="DG1333" i="13"/>
  <c r="DH1334" i="13"/>
  <c r="DF1334" i="13"/>
  <c r="DF1340" i="13"/>
  <c r="DH1340" i="13"/>
  <c r="DE1361" i="13"/>
  <c r="DD1361" i="13"/>
  <c r="DF1361" i="13"/>
  <c r="DC1361" i="13"/>
  <c r="DG1361" i="13"/>
  <c r="DC1372" i="13"/>
  <c r="DG1372" i="13"/>
  <c r="DD1235" i="13"/>
  <c r="DC1235" i="13"/>
  <c r="DG1235" i="13"/>
  <c r="DD1240" i="13"/>
  <c r="DD1251" i="13"/>
  <c r="DC1251" i="13"/>
  <c r="DG1251" i="13"/>
  <c r="DE1256" i="13"/>
  <c r="DD1256" i="13"/>
  <c r="DD1267" i="13"/>
  <c r="DC1267" i="13"/>
  <c r="DG1267" i="13"/>
  <c r="DE1272" i="13"/>
  <c r="DD1283" i="13"/>
  <c r="DC1283" i="13"/>
  <c r="DG1283" i="13"/>
  <c r="DE1288" i="13"/>
  <c r="DD1288" i="13"/>
  <c r="DD1299" i="13"/>
  <c r="DC1299" i="13"/>
  <c r="DG1299" i="13"/>
  <c r="DE1304" i="13"/>
  <c r="DD1304" i="13"/>
  <c r="DC1317" i="13"/>
  <c r="DG1317" i="13"/>
  <c r="DE1322" i="13"/>
  <c r="DD1322" i="13"/>
  <c r="DF1322" i="13"/>
  <c r="DC1324" i="13"/>
  <c r="DG1324" i="13"/>
  <c r="DE1324" i="13"/>
  <c r="DF1339" i="13"/>
  <c r="DH1339" i="13"/>
  <c r="DD1356" i="13"/>
  <c r="DH1356" i="13"/>
  <c r="DC1356" i="13"/>
  <c r="DG1356" i="13"/>
  <c r="DE1356" i="13"/>
  <c r="DF1370" i="13"/>
  <c r="DH1370" i="13"/>
  <c r="DC1381" i="13"/>
  <c r="DG1381" i="13"/>
  <c r="DE1381" i="13"/>
  <c r="DC1406" i="13"/>
  <c r="DG1406" i="13"/>
  <c r="DC1426" i="13"/>
  <c r="DG1426" i="13"/>
  <c r="DD1426" i="13"/>
  <c r="DF1426" i="13"/>
  <c r="DE1426" i="13"/>
  <c r="DC1438" i="13"/>
  <c r="DG1438" i="13"/>
  <c r="DD1438" i="13"/>
  <c r="DH1438" i="13"/>
  <c r="DE1228" i="13"/>
  <c r="DD1228" i="13"/>
  <c r="DD1239" i="13"/>
  <c r="DC1239" i="13"/>
  <c r="DG1239" i="13"/>
  <c r="DE1244" i="13"/>
  <c r="DD1244" i="13"/>
  <c r="DG1255" i="13"/>
  <c r="DE1260" i="13"/>
  <c r="DD1260" i="13"/>
  <c r="DD1271" i="13"/>
  <c r="DC1271" i="13"/>
  <c r="DG1271" i="13"/>
  <c r="DE1276" i="13"/>
  <c r="DD1276" i="13"/>
  <c r="DD1287" i="13"/>
  <c r="DC1287" i="13"/>
  <c r="DG1287" i="13"/>
  <c r="DD1303" i="13"/>
  <c r="DC1303" i="13"/>
  <c r="DG1303" i="13"/>
  <c r="DE1308" i="13"/>
  <c r="DD1308" i="13"/>
  <c r="DC1316" i="13"/>
  <c r="DG1316" i="13"/>
  <c r="DE1316" i="13"/>
  <c r="DD1341" i="13"/>
  <c r="DE1341" i="13"/>
  <c r="DC1341" i="13"/>
  <c r="DG1341" i="13"/>
  <c r="DE1346" i="13"/>
  <c r="DD1346" i="13"/>
  <c r="DC1348" i="13"/>
  <c r="DG1348" i="13"/>
  <c r="DE1348" i="13"/>
  <c r="DD1368" i="13"/>
  <c r="DC1368" i="13"/>
  <c r="DG1368" i="13"/>
  <c r="DD1377" i="13"/>
  <c r="DC1377" i="13"/>
  <c r="DG1377" i="13"/>
  <c r="DF1381" i="13"/>
  <c r="DH1381" i="13"/>
  <c r="DD1398" i="13"/>
  <c r="DE1398" i="13"/>
  <c r="DC1398" i="13"/>
  <c r="DG1398" i="13"/>
  <c r="DD1427" i="13"/>
  <c r="DE1427" i="13"/>
  <c r="DC1427" i="13"/>
  <c r="DG1427" i="13"/>
  <c r="DD1431" i="13"/>
  <c r="DE1431" i="13"/>
  <c r="DC1431" i="13"/>
  <c r="DG1431" i="13"/>
  <c r="DF1433" i="13"/>
  <c r="DH1433" i="13"/>
  <c r="DF1337" i="13"/>
  <c r="DD1360" i="13"/>
  <c r="DC1360" i="13"/>
  <c r="DG1360" i="13"/>
  <c r="DE1365" i="13"/>
  <c r="DD1365" i="13"/>
  <c r="DD1376" i="13"/>
  <c r="DC1376" i="13"/>
  <c r="DG1376" i="13"/>
  <c r="DF1380" i="13"/>
  <c r="DH1380" i="13"/>
  <c r="DD1390" i="13"/>
  <c r="DE1390" i="13"/>
  <c r="DC1390" i="13"/>
  <c r="DG1390" i="13"/>
  <c r="DE1395" i="13"/>
  <c r="DD1395" i="13"/>
  <c r="DC1397" i="13"/>
  <c r="DG1397" i="13"/>
  <c r="DE1397" i="13"/>
  <c r="DC1410" i="13"/>
  <c r="DG1410" i="13"/>
  <c r="DD1410" i="13"/>
  <c r="DH1410" i="13"/>
  <c r="DE1410" i="13"/>
  <c r="DC1415" i="13"/>
  <c r="DG1415" i="13"/>
  <c r="DC1422" i="13"/>
  <c r="DG1422" i="13"/>
  <c r="DD1422" i="13"/>
  <c r="DE1353" i="13"/>
  <c r="DD1353" i="13"/>
  <c r="DF1353" i="13"/>
  <c r="DD1364" i="13"/>
  <c r="DC1364" i="13"/>
  <c r="DG1364" i="13"/>
  <c r="DE1369" i="13"/>
  <c r="DD1369" i="13"/>
  <c r="DE1382" i="13"/>
  <c r="DC1382" i="13"/>
  <c r="DG1382" i="13"/>
  <c r="DE1387" i="13"/>
  <c r="DD1387" i="13"/>
  <c r="DC1389" i="13"/>
  <c r="DG1389" i="13"/>
  <c r="DE1389" i="13"/>
  <c r="DD1414" i="13"/>
  <c r="DD1419" i="13"/>
  <c r="DE1419" i="13"/>
  <c r="DC1430" i="13"/>
  <c r="DG1430" i="13"/>
  <c r="DH1432" i="13"/>
  <c r="DD1435" i="13"/>
  <c r="DE1435" i="13"/>
  <c r="DD1407" i="13"/>
  <c r="DE1407" i="13"/>
  <c r="DC1418" i="13"/>
  <c r="DG1418" i="13"/>
  <c r="DD1423" i="13"/>
  <c r="DE1423" i="13"/>
  <c r="DD1434" i="13"/>
  <c r="DF1434" i="13"/>
  <c r="DD1439" i="13"/>
  <c r="DE1439" i="13"/>
  <c r="DH1288" i="13"/>
  <c r="DF1288" i="13"/>
  <c r="DH1361" i="13"/>
  <c r="DH1307" i="13"/>
  <c r="DF1307" i="13"/>
  <c r="DH1264" i="13"/>
  <c r="DH1224" i="13"/>
  <c r="DF1224" i="13"/>
  <c r="DH1187" i="13"/>
  <c r="DF1187" i="13"/>
  <c r="DH1155" i="13"/>
  <c r="DF1155" i="13"/>
  <c r="DH1123" i="13"/>
  <c r="DF1123" i="13"/>
  <c r="DH941" i="13"/>
  <c r="DH909" i="13"/>
  <c r="DF909" i="13"/>
  <c r="DH985" i="13"/>
  <c r="DF985" i="13"/>
  <c r="DH824" i="13"/>
  <c r="DF552" i="13"/>
  <c r="DH1030" i="13"/>
  <c r="DF1030" i="13"/>
  <c r="DF788" i="13"/>
  <c r="DH548" i="13"/>
  <c r="DF548" i="13"/>
  <c r="DH549" i="13"/>
  <c r="DF461" i="13"/>
  <c r="DH333" i="13"/>
  <c r="DF333" i="13"/>
  <c r="DH264" i="13"/>
  <c r="DF264" i="13"/>
  <c r="DH769" i="13"/>
  <c r="DF769" i="13"/>
  <c r="DH661" i="13"/>
  <c r="DF661" i="13"/>
  <c r="DH505" i="13"/>
  <c r="DF128" i="13"/>
  <c r="DH874" i="13"/>
  <c r="DH465" i="13"/>
  <c r="DF401" i="13"/>
  <c r="DH337" i="13"/>
  <c r="DF337" i="13"/>
  <c r="DF752" i="13"/>
  <c r="DH720" i="13"/>
  <c r="DF720" i="13"/>
  <c r="DH688" i="13"/>
  <c r="DF688" i="13"/>
  <c r="DF592" i="13"/>
  <c r="DH560" i="13"/>
  <c r="DH393" i="13"/>
  <c r="DF393" i="13"/>
  <c r="DF1051" i="13"/>
  <c r="DH1051" i="13"/>
  <c r="DH652" i="13"/>
  <c r="DF652" i="13"/>
  <c r="DH192" i="13"/>
  <c r="DF192" i="13"/>
  <c r="DH982" i="13"/>
  <c r="DF982" i="13"/>
  <c r="DH177" i="13"/>
  <c r="DF177" i="13"/>
  <c r="DH113" i="13"/>
  <c r="DF113" i="13"/>
  <c r="DH1095" i="13"/>
  <c r="DF1095" i="13"/>
  <c r="DH990" i="13"/>
  <c r="DF990" i="13"/>
  <c r="DF910" i="13"/>
  <c r="DH878" i="13"/>
  <c r="DF878" i="13"/>
  <c r="DH813" i="13"/>
  <c r="DF813" i="13"/>
  <c r="DH621" i="13"/>
  <c r="DF621" i="13"/>
  <c r="DH825" i="13"/>
  <c r="DF825" i="13"/>
  <c r="DH729" i="13"/>
  <c r="DF729" i="13"/>
  <c r="DH633" i="13"/>
  <c r="DF633" i="13"/>
  <c r="DH601" i="13"/>
  <c r="DH569" i="13"/>
  <c r="DF569" i="13"/>
  <c r="DH817" i="13"/>
  <c r="DH581" i="13"/>
  <c r="DF581" i="13"/>
  <c r="DH389" i="13"/>
  <c r="DF389" i="13"/>
  <c r="DH293" i="13"/>
  <c r="DH165" i="13"/>
  <c r="DF165" i="13"/>
  <c r="DH1115" i="13"/>
  <c r="DF1115" i="13"/>
  <c r="DH236" i="13"/>
  <c r="DF1083" i="13"/>
  <c r="DH1083" i="13"/>
  <c r="DH409" i="13"/>
  <c r="DF409" i="13"/>
  <c r="DF260" i="13"/>
  <c r="DH153" i="13"/>
  <c r="DF153" i="13"/>
  <c r="DH96" i="13"/>
  <c r="DF96" i="13"/>
  <c r="DH950" i="13"/>
  <c r="DF950" i="13"/>
  <c r="DH846" i="13"/>
  <c r="DH437" i="13"/>
  <c r="DF437" i="13"/>
  <c r="DH384" i="13"/>
  <c r="DF384" i="13"/>
  <c r="DH341" i="13"/>
  <c r="DF341" i="13"/>
  <c r="DH1147" i="13"/>
  <c r="DF1147" i="13"/>
  <c r="DH1025" i="13"/>
  <c r="DF1025" i="13"/>
  <c r="DH460" i="13"/>
  <c r="DF460" i="13"/>
  <c r="DH1423" i="13"/>
  <c r="DF1423" i="13"/>
  <c r="DH1407" i="13"/>
  <c r="DF1407" i="13"/>
  <c r="DH1419" i="13"/>
  <c r="DF1419" i="13"/>
  <c r="DF1382" i="13"/>
  <c r="DH1364" i="13"/>
  <c r="DF1364" i="13"/>
  <c r="DF1395" i="13"/>
  <c r="DH1395" i="13"/>
  <c r="DH1390" i="13"/>
  <c r="DF1390" i="13"/>
  <c r="DH1376" i="13"/>
  <c r="DF1376" i="13"/>
  <c r="DH1431" i="13"/>
  <c r="DF1431" i="13"/>
  <c r="DH1287" i="13"/>
  <c r="DF1287" i="13"/>
  <c r="DH1271" i="13"/>
  <c r="DF1271" i="13"/>
  <c r="DF1438" i="13"/>
  <c r="DH1372" i="13"/>
  <c r="DF1372" i="13"/>
  <c r="DF1199" i="13"/>
  <c r="DH1183" i="13"/>
  <c r="DF1183" i="13"/>
  <c r="DH1167" i="13"/>
  <c r="DF1167" i="13"/>
  <c r="DH1119" i="13"/>
  <c r="DH1219" i="13"/>
  <c r="DF1219" i="13"/>
  <c r="DH1163" i="13"/>
  <c r="DF1163" i="13"/>
  <c r="DH1179" i="13"/>
  <c r="DF1179" i="13"/>
  <c r="DH1143" i="13"/>
  <c r="DH1089" i="13"/>
  <c r="DH1211" i="13"/>
  <c r="DF1211" i="13"/>
  <c r="DH1152" i="13"/>
  <c r="DF1152" i="13"/>
  <c r="DH1084" i="13"/>
  <c r="DF1084" i="13"/>
  <c r="DH966" i="13"/>
  <c r="DF966" i="13"/>
  <c r="DH854" i="13"/>
  <c r="DF854" i="13"/>
  <c r="DH838" i="13"/>
  <c r="DF838" i="13"/>
  <c r="DH1111" i="13"/>
  <c r="DF1111" i="13"/>
  <c r="DH593" i="13"/>
  <c r="DF593" i="13"/>
  <c r="DH472" i="13"/>
  <c r="DF472" i="13"/>
  <c r="DH440" i="13"/>
  <c r="DF440" i="13"/>
  <c r="DH413" i="13"/>
  <c r="DF413" i="13"/>
  <c r="DH344" i="13"/>
  <c r="DF344" i="13"/>
  <c r="DH248" i="13"/>
  <c r="DF248" i="13"/>
  <c r="DH221" i="13"/>
  <c r="DF221" i="13"/>
  <c r="DH216" i="13"/>
  <c r="DF216" i="13"/>
  <c r="DH184" i="13"/>
  <c r="DF184" i="13"/>
  <c r="DF157" i="13"/>
  <c r="DF86" i="13"/>
  <c r="DH86" i="13"/>
  <c r="DF865" i="13"/>
  <c r="DH609" i="13"/>
  <c r="DF609" i="13"/>
  <c r="DH521" i="13"/>
  <c r="DF521" i="13"/>
  <c r="DH768" i="13"/>
  <c r="DF768" i="13"/>
  <c r="DH417" i="13"/>
  <c r="DF417" i="13"/>
  <c r="DH193" i="13"/>
  <c r="DF193" i="13"/>
  <c r="DH961" i="13"/>
  <c r="DF500" i="13"/>
  <c r="DH500" i="13"/>
  <c r="DF484" i="13"/>
  <c r="DF468" i="13"/>
  <c r="DH425" i="13"/>
  <c r="DF425" i="13"/>
  <c r="DF420" i="13"/>
  <c r="DH340" i="13"/>
  <c r="DF340" i="13"/>
  <c r="DH233" i="13"/>
  <c r="DF233" i="13"/>
  <c r="DH105" i="13"/>
  <c r="DF105" i="13"/>
  <c r="DH1236" i="13"/>
  <c r="DF1236" i="13"/>
  <c r="DF1091" i="13"/>
  <c r="DH1091" i="13"/>
  <c r="DH780" i="13"/>
  <c r="DF780" i="13"/>
  <c r="DH556" i="13"/>
  <c r="DF556" i="13"/>
  <c r="DH288" i="13"/>
  <c r="DF288" i="13"/>
  <c r="DF160" i="13"/>
  <c r="DH112" i="13"/>
  <c r="DF112" i="13"/>
  <c r="DF538" i="13"/>
  <c r="DH321" i="13"/>
  <c r="DF321" i="13"/>
  <c r="DH257" i="13"/>
  <c r="DF257" i="13"/>
  <c r="DH225" i="13"/>
  <c r="DF225" i="13"/>
  <c r="DH161" i="13"/>
  <c r="DF161" i="13"/>
  <c r="DH1414" i="13"/>
  <c r="DF1414" i="13"/>
  <c r="DF1346" i="13"/>
  <c r="DH1346" i="13"/>
  <c r="DH1333" i="13"/>
  <c r="DF1333" i="13"/>
  <c r="DH1171" i="13"/>
  <c r="DF1171" i="13"/>
  <c r="DH1139" i="13"/>
  <c r="DF1139" i="13"/>
  <c r="DH1325" i="13"/>
  <c r="DF1325" i="13"/>
  <c r="DF1330" i="13"/>
  <c r="DH1330" i="13"/>
  <c r="DH1099" i="13"/>
  <c r="DF1099" i="13"/>
  <c r="DH925" i="13"/>
  <c r="DH893" i="13"/>
  <c r="DF893" i="13"/>
  <c r="DH1033" i="13"/>
  <c r="DF1033" i="13"/>
  <c r="DH969" i="13"/>
  <c r="DF969" i="13"/>
  <c r="DH1013" i="13"/>
  <c r="DF1013" i="13"/>
  <c r="DF712" i="13"/>
  <c r="DH616" i="13"/>
  <c r="DF616" i="13"/>
  <c r="DH568" i="13"/>
  <c r="DF568" i="13"/>
  <c r="DH1132" i="13"/>
  <c r="DH945" i="13"/>
  <c r="DH804" i="13"/>
  <c r="DF804" i="13"/>
  <c r="DH676" i="13"/>
  <c r="DF676" i="13"/>
  <c r="DH612" i="13"/>
  <c r="DF612" i="13"/>
  <c r="DF805" i="13"/>
  <c r="DH700" i="13"/>
  <c r="DF700" i="13"/>
  <c r="DH513" i="13"/>
  <c r="DF513" i="13"/>
  <c r="DF456" i="13"/>
  <c r="DF429" i="13"/>
  <c r="DH328" i="13"/>
  <c r="DF328" i="13"/>
  <c r="DH296" i="13"/>
  <c r="DH168" i="13"/>
  <c r="DH141" i="13"/>
  <c r="DF141" i="13"/>
  <c r="DH109" i="13"/>
  <c r="DF109" i="13"/>
  <c r="DH537" i="13"/>
  <c r="DF537" i="13"/>
  <c r="DH1426" i="13"/>
  <c r="DF1296" i="13"/>
  <c r="DH1176" i="13"/>
  <c r="DF1176" i="13"/>
  <c r="DH1160" i="13"/>
  <c r="DF1160" i="13"/>
  <c r="DH1128" i="13"/>
  <c r="DH1112" i="13"/>
  <c r="DH1096" i="13"/>
  <c r="DH1231" i="13"/>
  <c r="DF1231" i="13"/>
  <c r="DF1379" i="13"/>
  <c r="DH1131" i="13"/>
  <c r="DF1131" i="13"/>
  <c r="DF1010" i="13"/>
  <c r="DH978" i="13"/>
  <c r="DH946" i="13"/>
  <c r="DH898" i="13"/>
  <c r="DF898" i="13"/>
  <c r="DH1200" i="13"/>
  <c r="DF1200" i="13"/>
  <c r="DH974" i="13"/>
  <c r="DF974" i="13"/>
  <c r="DH862" i="13"/>
  <c r="DF862" i="13"/>
  <c r="DH831" i="13"/>
  <c r="DF831" i="13"/>
  <c r="DH797" i="13"/>
  <c r="DH733" i="13"/>
  <c r="DH637" i="13"/>
  <c r="DH605" i="13"/>
  <c r="DF605" i="13"/>
  <c r="DH573" i="13"/>
  <c r="DH809" i="13"/>
  <c r="DH777" i="13"/>
  <c r="DF777" i="13"/>
  <c r="DF681" i="13"/>
  <c r="DH649" i="13"/>
  <c r="DH617" i="13"/>
  <c r="DF617" i="13"/>
  <c r="DH585" i="13"/>
  <c r="DF585" i="13"/>
  <c r="DH553" i="13"/>
  <c r="DF553" i="13"/>
  <c r="DH929" i="13"/>
  <c r="DF929" i="13"/>
  <c r="DH906" i="13"/>
  <c r="DF906" i="13"/>
  <c r="DH689" i="13"/>
  <c r="DH604" i="13"/>
  <c r="DF604" i="13"/>
  <c r="DH561" i="13"/>
  <c r="DH725" i="13"/>
  <c r="DF725" i="13"/>
  <c r="DH357" i="13"/>
  <c r="DF357" i="13"/>
  <c r="DH320" i="13"/>
  <c r="DF320" i="13"/>
  <c r="DH1217" i="13"/>
  <c r="DH268" i="13"/>
  <c r="DF268" i="13"/>
  <c r="DH918" i="13"/>
  <c r="DH148" i="13"/>
  <c r="DF148" i="13"/>
  <c r="DF64" i="13"/>
  <c r="DH64" i="13"/>
  <c r="DF32" i="13"/>
  <c r="DH32" i="13"/>
  <c r="DH1434" i="13"/>
  <c r="DH1369" i="13"/>
  <c r="DF1369" i="13"/>
  <c r="DH1353" i="13"/>
  <c r="DH1276" i="13"/>
  <c r="DF1276" i="13"/>
  <c r="DH1260" i="13"/>
  <c r="DF1260" i="13"/>
  <c r="DF1356" i="13"/>
  <c r="DH1322" i="13"/>
  <c r="DH1317" i="13"/>
  <c r="DH1283" i="13"/>
  <c r="DF1283" i="13"/>
  <c r="DH1267" i="13"/>
  <c r="DF1267" i="13"/>
  <c r="DF1232" i="13"/>
  <c r="DH1188" i="13"/>
  <c r="DH1172" i="13"/>
  <c r="DF1172" i="13"/>
  <c r="DH1124" i="13"/>
  <c r="DF1124" i="13"/>
  <c r="DH1108" i="13"/>
  <c r="DF1108" i="13"/>
  <c r="DH1312" i="13"/>
  <c r="DF1312" i="13"/>
  <c r="DH1195" i="13"/>
  <c r="DF1195" i="13"/>
  <c r="DH1092" i="13"/>
  <c r="DF1092" i="13"/>
  <c r="DH1159" i="13"/>
  <c r="DF1159" i="13"/>
  <c r="DH1136" i="13"/>
  <c r="DF1136" i="13"/>
  <c r="DH1227" i="13"/>
  <c r="DF1227" i="13"/>
  <c r="DH1018" i="13"/>
  <c r="DF1018" i="13"/>
  <c r="DH998" i="13"/>
  <c r="DF998" i="13"/>
  <c r="DH1216" i="13"/>
  <c r="DF1216" i="13"/>
  <c r="DH1034" i="13"/>
  <c r="DF1034" i="13"/>
  <c r="DH886" i="13"/>
  <c r="DF886" i="13"/>
  <c r="DH668" i="13"/>
  <c r="DF668" i="13"/>
  <c r="DH625" i="13"/>
  <c r="DF625" i="13"/>
  <c r="DH540" i="13"/>
  <c r="DH529" i="13"/>
  <c r="DF529" i="13"/>
  <c r="DH673" i="13"/>
  <c r="DF673" i="13"/>
  <c r="DH588" i="13"/>
  <c r="DH565" i="13"/>
  <c r="DF565" i="13"/>
  <c r="DH464" i="13"/>
  <c r="DF464" i="13"/>
  <c r="DH421" i="13"/>
  <c r="DF421" i="13"/>
  <c r="DF400" i="13"/>
  <c r="DH197" i="13"/>
  <c r="DF197" i="13"/>
  <c r="DF476" i="13"/>
  <c r="DH252" i="13"/>
  <c r="DH1164" i="13"/>
  <c r="DF1164" i="13"/>
  <c r="DH313" i="13"/>
  <c r="DF313" i="13"/>
  <c r="DH308" i="13"/>
  <c r="DF308" i="13"/>
  <c r="DH228" i="13"/>
  <c r="DF228" i="13"/>
  <c r="DH185" i="13"/>
  <c r="DF121" i="13"/>
  <c r="DH116" i="13"/>
  <c r="DF116" i="13"/>
  <c r="DH620" i="13"/>
  <c r="DH352" i="13"/>
  <c r="DF352" i="13"/>
  <c r="DH277" i="13"/>
  <c r="DF277" i="13"/>
  <c r="DH444" i="13"/>
  <c r="DF444" i="13"/>
  <c r="DH412" i="13"/>
  <c r="DF412" i="13"/>
  <c r="DH348" i="13"/>
  <c r="DF348" i="13"/>
  <c r="CN1203" i="13"/>
  <c r="CM1203" i="13"/>
  <c r="CL1203" i="13"/>
  <c r="AZ1203" i="13"/>
  <c r="CN1202" i="13"/>
  <c r="CM1202" i="13"/>
  <c r="CL1202" i="13"/>
  <c r="AZ1202" i="13"/>
  <c r="CN1201" i="13"/>
  <c r="CM1201" i="13"/>
  <c r="CL1201" i="13"/>
  <c r="AZ1201" i="13"/>
  <c r="CN1200" i="13"/>
  <c r="CM1200" i="13"/>
  <c r="CL1200" i="13"/>
  <c r="AZ1200" i="13"/>
  <c r="CN1199" i="13"/>
  <c r="CM1199" i="13"/>
  <c r="CL1199" i="13"/>
  <c r="AZ1199" i="13"/>
  <c r="CN1198" i="13"/>
  <c r="CM1198" i="13"/>
  <c r="CL1198" i="13"/>
  <c r="AZ1198" i="13"/>
  <c r="CN1197" i="13"/>
  <c r="CM1197" i="13"/>
  <c r="CL1197" i="13"/>
  <c r="AZ1197" i="13"/>
  <c r="CN1196" i="13"/>
  <c r="CM1196" i="13"/>
  <c r="CL1196" i="13"/>
  <c r="AZ1196" i="13"/>
  <c r="CN1195" i="13"/>
  <c r="CM1195" i="13"/>
  <c r="CL1195" i="13"/>
  <c r="AZ1195" i="13"/>
  <c r="CN1194" i="13"/>
  <c r="CM1194" i="13"/>
  <c r="CL1194" i="13"/>
  <c r="AZ1194" i="13"/>
  <c r="CN1193" i="13"/>
  <c r="CM1193" i="13"/>
  <c r="CL1193" i="13"/>
  <c r="AZ1193" i="13"/>
  <c r="CN1192" i="13"/>
  <c r="CM1192" i="13"/>
  <c r="CL1192" i="13"/>
  <c r="AZ1192" i="13"/>
  <c r="CN1191" i="13"/>
  <c r="CM1191" i="13"/>
  <c r="CL1191" i="13"/>
  <c r="AZ1191" i="13"/>
  <c r="CN1189" i="13"/>
  <c r="CM1189" i="13"/>
  <c r="CL1189" i="13"/>
  <c r="AZ1189" i="13"/>
  <c r="CM1188" i="13"/>
  <c r="CL1188" i="13"/>
  <c r="CK1188" i="13"/>
  <c r="AZ1188" i="13"/>
  <c r="CN1186" i="13"/>
  <c r="CM1186" i="13"/>
  <c r="CL1186" i="13"/>
  <c r="AZ1186" i="13"/>
  <c r="CN1187" i="13"/>
  <c r="CM1187" i="13"/>
  <c r="CL1187" i="13"/>
  <c r="AZ1187" i="13"/>
  <c r="CN1185" i="13"/>
  <c r="CM1185" i="13"/>
  <c r="CL1185" i="13"/>
  <c r="AZ1185" i="13"/>
  <c r="CN1184" i="13"/>
  <c r="CM1184" i="13"/>
  <c r="CL1184" i="13"/>
  <c r="AZ1184" i="13"/>
  <c r="CN1183" i="13"/>
  <c r="CM1183" i="13"/>
  <c r="CL1183" i="13"/>
  <c r="AZ1183" i="13"/>
  <c r="CN1182" i="13"/>
  <c r="CM1182" i="13"/>
  <c r="CL1182" i="13"/>
  <c r="AZ1182" i="13"/>
  <c r="CN1181" i="13"/>
  <c r="CM1181" i="13"/>
  <c r="CL1181" i="13"/>
  <c r="AZ1181" i="13"/>
  <c r="CN1180" i="13"/>
  <c r="CM1180" i="13"/>
  <c r="CL1180" i="13"/>
  <c r="AZ1180" i="13"/>
  <c r="CN1179" i="13"/>
  <c r="CM1179" i="13"/>
  <c r="CL1179" i="13"/>
  <c r="AZ1179" i="13"/>
  <c r="CN1178" i="13"/>
  <c r="CM1178" i="13"/>
  <c r="CL1178" i="13"/>
  <c r="AZ1178" i="13"/>
  <c r="CN1176" i="13"/>
  <c r="CM1176" i="13"/>
  <c r="CL1176" i="13"/>
  <c r="AZ1176" i="13"/>
  <c r="CN1175" i="13"/>
  <c r="CM1175" i="13"/>
  <c r="CL1175" i="13"/>
  <c r="AZ1175" i="13"/>
  <c r="CN1174" i="13"/>
  <c r="CM1174" i="13"/>
  <c r="CL1174" i="13"/>
  <c r="AZ1174" i="13"/>
  <c r="CN1172" i="13"/>
  <c r="CM1172" i="13"/>
  <c r="CL1172" i="13"/>
  <c r="AZ1172" i="13"/>
  <c r="CN1171" i="13"/>
  <c r="CM1171" i="13"/>
  <c r="CL1171" i="13"/>
  <c r="AZ1171" i="13"/>
  <c r="CN1170" i="13"/>
  <c r="CM1170" i="13"/>
  <c r="CL1170" i="13"/>
  <c r="AZ1170" i="13"/>
  <c r="CN1168" i="13"/>
  <c r="CM1168" i="13"/>
  <c r="CL1168" i="13"/>
  <c r="AZ1168" i="13"/>
  <c r="CN1167" i="13"/>
  <c r="CM1167" i="13"/>
  <c r="CL1167" i="13"/>
  <c r="AZ1167" i="13"/>
  <c r="CN1166" i="13"/>
  <c r="CM1166" i="13"/>
  <c r="CL1166" i="13"/>
  <c r="AZ1166" i="13"/>
  <c r="CN1165" i="13"/>
  <c r="CM1165" i="13"/>
  <c r="CL1165" i="13"/>
  <c r="AZ1165" i="13"/>
  <c r="CN1164" i="13"/>
  <c r="CM1164" i="13"/>
  <c r="CL1164" i="13"/>
  <c r="AZ1164" i="13"/>
  <c r="CN1163" i="13"/>
  <c r="CM1163" i="13"/>
  <c r="CL1163" i="13"/>
  <c r="AZ1163" i="13"/>
  <c r="CN1162" i="13"/>
  <c r="CM1162" i="13"/>
  <c r="CL1162" i="13"/>
  <c r="AZ1162" i="13"/>
  <c r="CN1161" i="13"/>
  <c r="CM1161" i="13"/>
  <c r="CL1161" i="13"/>
  <c r="AZ1161" i="13"/>
  <c r="CN1159" i="13"/>
  <c r="CM1159" i="13"/>
  <c r="CL1159" i="13"/>
  <c r="AZ1159" i="13"/>
  <c r="CN1158" i="13"/>
  <c r="CM1158" i="13"/>
  <c r="CL1158" i="13"/>
  <c r="AZ1158" i="13"/>
  <c r="CN1157" i="13"/>
  <c r="CM1157" i="13"/>
  <c r="CL1157" i="13"/>
  <c r="AZ1157" i="13"/>
  <c r="CN1155" i="13"/>
  <c r="CM1155" i="13"/>
  <c r="CL1155" i="13"/>
  <c r="AZ1155" i="13"/>
  <c r="CN1154" i="13"/>
  <c r="CM1154" i="13"/>
  <c r="CL1154" i="13"/>
  <c r="AZ1154" i="13"/>
  <c r="CN1153" i="13"/>
  <c r="CM1153" i="13"/>
  <c r="CL1153" i="13"/>
  <c r="AZ1153" i="13"/>
  <c r="CN1152" i="13"/>
  <c r="CM1152" i="13"/>
  <c r="CL1152" i="13"/>
  <c r="AZ1152" i="13"/>
  <c r="CN1150" i="13"/>
  <c r="CM1150" i="13"/>
  <c r="CL1150" i="13"/>
  <c r="AZ1150" i="13"/>
  <c r="CN1149" i="13"/>
  <c r="CM1149" i="13"/>
  <c r="CL1149" i="13"/>
  <c r="AZ1149" i="13"/>
  <c r="CN1148" i="13"/>
  <c r="CM1148" i="13"/>
  <c r="CL1148" i="13"/>
  <c r="AZ1148" i="13"/>
  <c r="CN1147" i="13"/>
  <c r="CM1147" i="13"/>
  <c r="CL1147" i="13"/>
  <c r="AZ1147" i="13"/>
  <c r="CN1146" i="13"/>
  <c r="CM1146" i="13"/>
  <c r="CL1146" i="13"/>
  <c r="AZ1146" i="13"/>
  <c r="CN1145" i="13"/>
  <c r="CM1145" i="13"/>
  <c r="CL1145" i="13"/>
  <c r="AZ1145" i="13"/>
  <c r="CN1144" i="13"/>
  <c r="CM1144" i="13"/>
  <c r="CL1144" i="13"/>
  <c r="AZ1144" i="13"/>
  <c r="CN1143" i="13"/>
  <c r="CM1143" i="13"/>
  <c r="CL1143" i="13"/>
  <c r="AZ1143" i="13"/>
  <c r="CN1142" i="13"/>
  <c r="CM1142" i="13"/>
  <c r="CL1142" i="13"/>
  <c r="AZ1142" i="13"/>
  <c r="CN1141" i="13"/>
  <c r="CM1141" i="13"/>
  <c r="CL1141" i="13"/>
  <c r="AZ1141" i="13"/>
  <c r="CN1140" i="13"/>
  <c r="CM1140" i="13"/>
  <c r="CL1140" i="13"/>
  <c r="AZ1140" i="13"/>
  <c r="CN1139" i="13"/>
  <c r="CM1139" i="13"/>
  <c r="CL1139" i="13"/>
  <c r="AZ1139" i="13"/>
  <c r="CN1138" i="13"/>
  <c r="CM1138" i="13"/>
  <c r="CL1138" i="13"/>
  <c r="AZ1138" i="13"/>
  <c r="CN1137" i="13"/>
  <c r="CM1137" i="13"/>
  <c r="CL1137" i="13"/>
  <c r="AZ1137" i="13"/>
  <c r="CN1136" i="13"/>
  <c r="CM1136" i="13"/>
  <c r="CL1136" i="13"/>
  <c r="AZ1136" i="13"/>
  <c r="CN1135" i="13"/>
  <c r="CM1135" i="13"/>
  <c r="CL1135" i="13"/>
  <c r="AZ1135" i="13"/>
  <c r="CN1134" i="13"/>
  <c r="CM1134" i="13"/>
  <c r="CL1134" i="13"/>
  <c r="AZ1134" i="13"/>
  <c r="CN1133" i="13"/>
  <c r="CM1133" i="13"/>
  <c r="CL1133" i="13"/>
  <c r="AZ1133" i="13"/>
  <c r="CN1132" i="13"/>
  <c r="CM1132" i="13"/>
  <c r="CL1132" i="13"/>
  <c r="AZ1132" i="13"/>
  <c r="CN1130" i="13"/>
  <c r="CM1130" i="13"/>
  <c r="CL1130" i="13"/>
  <c r="AZ1130" i="13"/>
  <c r="CN1129" i="13"/>
  <c r="CM1129" i="13"/>
  <c r="CL1129" i="13"/>
  <c r="AZ1129" i="13"/>
  <c r="CN1128" i="13"/>
  <c r="CM1128" i="13"/>
  <c r="CL1128" i="13"/>
  <c r="AZ1128" i="13"/>
  <c r="CN1127" i="13"/>
  <c r="CM1127" i="13"/>
  <c r="CL1127" i="13"/>
  <c r="AZ1127" i="13"/>
  <c r="CN1126" i="13"/>
  <c r="CM1126" i="13"/>
  <c r="CL1126" i="13"/>
  <c r="AZ1126" i="13"/>
  <c r="CN1125" i="13"/>
  <c r="CM1125" i="13"/>
  <c r="CL1125" i="13"/>
  <c r="AZ1125" i="13"/>
  <c r="CN1124" i="13"/>
  <c r="CM1124" i="13"/>
  <c r="CL1124" i="13"/>
  <c r="AZ1124" i="13"/>
  <c r="CN1123" i="13"/>
  <c r="CM1123" i="13"/>
  <c r="CL1123" i="13"/>
  <c r="AZ1123" i="13"/>
  <c r="CN1122" i="13"/>
  <c r="CM1122" i="13"/>
  <c r="CL1122" i="13"/>
  <c r="AZ1122" i="13"/>
  <c r="CN1121" i="13"/>
  <c r="CM1121" i="13"/>
  <c r="CL1121" i="13"/>
  <c r="AZ1121" i="13"/>
  <c r="CN1120" i="13"/>
  <c r="CM1120" i="13"/>
  <c r="CL1120" i="13"/>
  <c r="AZ1120" i="13"/>
  <c r="CN1119" i="13"/>
  <c r="CM1119" i="13"/>
  <c r="CL1119" i="13"/>
  <c r="AZ1119" i="13"/>
  <c r="CN1118" i="13"/>
  <c r="CM1118" i="13"/>
  <c r="CL1118" i="13"/>
  <c r="AZ1118" i="13"/>
  <c r="CN1117" i="13"/>
  <c r="CM1117" i="13"/>
  <c r="CL1117" i="13"/>
  <c r="AZ1117" i="13"/>
  <c r="CN1116" i="13"/>
  <c r="CM1116" i="13"/>
  <c r="CL1116" i="13"/>
  <c r="AZ1116" i="13"/>
  <c r="CN1115" i="13"/>
  <c r="CM1115" i="13"/>
  <c r="CL1115" i="13"/>
  <c r="AZ1115" i="13"/>
  <c r="CN1114" i="13"/>
  <c r="CM1114" i="13"/>
  <c r="CL1114" i="13"/>
  <c r="AZ1114" i="13"/>
  <c r="CN1113" i="13"/>
  <c r="CM1113" i="13"/>
  <c r="CL1113" i="13"/>
  <c r="AZ1113" i="13"/>
  <c r="CN1112" i="13"/>
  <c r="CM1112" i="13"/>
  <c r="CL1112" i="13"/>
  <c r="AZ1112" i="13"/>
  <c r="CN1111" i="13"/>
  <c r="CM1111" i="13"/>
  <c r="CL1111" i="13"/>
  <c r="AZ1111" i="13"/>
  <c r="CN1110" i="13"/>
  <c r="CM1110" i="13"/>
  <c r="CL1110" i="13"/>
  <c r="AZ1110" i="13"/>
  <c r="CN1109" i="13"/>
  <c r="CM1109" i="13"/>
  <c r="CL1109" i="13"/>
  <c r="AZ1109" i="13"/>
  <c r="CN1108" i="13"/>
  <c r="CM1108" i="13"/>
  <c r="CL1108" i="13"/>
  <c r="AZ1108" i="13"/>
  <c r="CN1107" i="13"/>
  <c r="CM1107" i="13"/>
  <c r="CL1107" i="13"/>
  <c r="AZ1107" i="13"/>
  <c r="CN1106" i="13"/>
  <c r="CM1106" i="13"/>
  <c r="CL1106" i="13"/>
  <c r="AZ1106" i="13"/>
  <c r="CN1105" i="13"/>
  <c r="CM1105" i="13"/>
  <c r="CL1105" i="13"/>
  <c r="AZ1105" i="13"/>
  <c r="CN1104" i="13"/>
  <c r="CM1104" i="13"/>
  <c r="CL1104" i="13"/>
  <c r="AZ1104" i="13"/>
  <c r="CN1103" i="13"/>
  <c r="CM1103" i="13"/>
  <c r="CL1103" i="13"/>
  <c r="AZ1103" i="13"/>
  <c r="CN1102" i="13"/>
  <c r="CM1102" i="13"/>
  <c r="CL1102" i="13"/>
  <c r="AZ1102" i="13"/>
  <c r="CN1100" i="13"/>
  <c r="CM1100" i="13"/>
  <c r="CL1100" i="13"/>
  <c r="AZ1100" i="13"/>
  <c r="CN1099" i="13"/>
  <c r="CM1099" i="13"/>
  <c r="CL1099" i="13"/>
  <c r="AZ1099" i="13"/>
  <c r="CN1098" i="13"/>
  <c r="CM1098" i="13"/>
  <c r="CL1098" i="13"/>
  <c r="AZ1098" i="13"/>
  <c r="CN1097" i="13"/>
  <c r="CM1097" i="13"/>
  <c r="CL1097" i="13"/>
  <c r="AZ1097" i="13"/>
  <c r="CN1096" i="13"/>
  <c r="CM1096" i="13"/>
  <c r="CL1096" i="13"/>
  <c r="AZ1096" i="13"/>
  <c r="CN1095" i="13"/>
  <c r="CM1095" i="13"/>
  <c r="CL1095" i="13"/>
  <c r="AZ1095" i="13"/>
  <c r="CN1094" i="13"/>
  <c r="CM1094" i="13"/>
  <c r="CL1094" i="13"/>
  <c r="AZ1094" i="13"/>
  <c r="CN1093" i="13"/>
  <c r="CM1093" i="13"/>
  <c r="CL1093" i="13"/>
  <c r="AZ1093" i="13"/>
  <c r="CN1092" i="13"/>
  <c r="CM1092" i="13"/>
  <c r="CL1092" i="13"/>
  <c r="AZ1092" i="13"/>
  <c r="CN1091" i="13"/>
  <c r="CM1091" i="13"/>
  <c r="CL1091" i="13"/>
  <c r="AZ1091" i="13"/>
  <c r="CN1090" i="13"/>
  <c r="CM1090" i="13"/>
  <c r="CL1090" i="13"/>
  <c r="AZ1090" i="13"/>
  <c r="CN1089" i="13"/>
  <c r="CM1089" i="13"/>
  <c r="CL1089" i="13"/>
  <c r="AZ1089" i="13"/>
  <c r="CN1088" i="13"/>
  <c r="CM1088" i="13"/>
  <c r="CL1088" i="13"/>
  <c r="AZ1088" i="13"/>
  <c r="CN1087" i="13"/>
  <c r="CM1087" i="13"/>
  <c r="CL1087" i="13"/>
  <c r="AZ1087" i="13"/>
  <c r="CN1086" i="13"/>
  <c r="CM1086" i="13"/>
  <c r="CL1086" i="13"/>
  <c r="AZ1086" i="13"/>
  <c r="CN1085" i="13"/>
  <c r="CM1085" i="13"/>
  <c r="CL1085" i="13"/>
  <c r="AZ1085" i="13"/>
  <c r="CN1084" i="13"/>
  <c r="CM1084" i="13"/>
  <c r="CL1084" i="13"/>
  <c r="AZ1084" i="13"/>
  <c r="CN1083" i="13"/>
  <c r="CM1083" i="13"/>
  <c r="CL1083" i="13"/>
  <c r="AZ1083" i="13"/>
  <c r="CN1082" i="13"/>
  <c r="CM1082" i="13"/>
  <c r="CL1082" i="13"/>
  <c r="AZ1082" i="13"/>
  <c r="CN1081" i="13"/>
  <c r="CM1081" i="13"/>
  <c r="CL1081" i="13"/>
  <c r="AZ1081" i="13"/>
  <c r="CN1080" i="13"/>
  <c r="CM1080" i="13"/>
  <c r="CL1080" i="13"/>
  <c r="AZ1080" i="13"/>
  <c r="CN1079" i="13"/>
  <c r="CM1079" i="13"/>
  <c r="CL1079" i="13"/>
  <c r="AZ1079" i="13"/>
  <c r="CN1078" i="13"/>
  <c r="CM1078" i="13"/>
  <c r="CL1078" i="13"/>
  <c r="AZ1078" i="13"/>
  <c r="CN1077" i="13"/>
  <c r="CM1077" i="13"/>
  <c r="CL1077" i="13"/>
  <c r="AZ1077" i="13"/>
  <c r="CN1076" i="13"/>
  <c r="CM1076" i="13"/>
  <c r="CL1076" i="13"/>
  <c r="AZ1076" i="13"/>
  <c r="CN1075" i="13"/>
  <c r="CM1075" i="13"/>
  <c r="CL1075" i="13"/>
  <c r="AZ1075" i="13"/>
  <c r="CN1074" i="13"/>
  <c r="CM1074" i="13"/>
  <c r="CL1074" i="13"/>
  <c r="AZ1074" i="13"/>
  <c r="CN1073" i="13"/>
  <c r="CM1073" i="13"/>
  <c r="CL1073" i="13"/>
  <c r="AZ1073" i="13"/>
  <c r="CN1072" i="13"/>
  <c r="CM1072" i="13"/>
  <c r="CL1072" i="13"/>
  <c r="AZ1072" i="13"/>
  <c r="CN1071" i="13"/>
  <c r="CM1071" i="13"/>
  <c r="CL1071" i="13"/>
  <c r="AZ1071" i="13"/>
  <c r="CN1070" i="13"/>
  <c r="CM1070" i="13"/>
  <c r="CL1070" i="13"/>
  <c r="AZ1070" i="13"/>
  <c r="CN1069" i="13"/>
  <c r="CM1069" i="13"/>
  <c r="CL1069" i="13"/>
  <c r="AZ1069" i="13"/>
  <c r="CN1067" i="13"/>
  <c r="CM1067" i="13"/>
  <c r="CL1067" i="13"/>
  <c r="AZ1067" i="13"/>
  <c r="CN1066" i="13"/>
  <c r="CM1066" i="13"/>
  <c r="CL1066" i="13"/>
  <c r="AZ1066" i="13"/>
  <c r="CN1065" i="13"/>
  <c r="CM1065" i="13"/>
  <c r="CL1065" i="13"/>
  <c r="AZ1065" i="13"/>
  <c r="CN1064" i="13"/>
  <c r="CM1064" i="13"/>
  <c r="CL1064" i="13"/>
  <c r="AZ1064" i="13"/>
  <c r="CN1063" i="13"/>
  <c r="CM1063" i="13"/>
  <c r="CL1063" i="13"/>
  <c r="AZ1063" i="13"/>
  <c r="CN1061" i="13"/>
  <c r="CM1061" i="13"/>
  <c r="CL1061" i="13"/>
  <c r="AZ1061" i="13"/>
  <c r="CN1060" i="13"/>
  <c r="CM1060" i="13"/>
  <c r="CL1060" i="13"/>
  <c r="AZ1060" i="13"/>
  <c r="CN1059" i="13"/>
  <c r="CM1059" i="13"/>
  <c r="CL1059" i="13"/>
  <c r="AZ1059" i="13"/>
  <c r="CN1058" i="13"/>
  <c r="CM1058" i="13"/>
  <c r="CL1058" i="13"/>
  <c r="AZ1058" i="13"/>
  <c r="CN1057" i="13"/>
  <c r="CM1057" i="13"/>
  <c r="CL1057" i="13"/>
  <c r="AZ1057" i="13"/>
  <c r="CN1056" i="13"/>
  <c r="CM1056" i="13"/>
  <c r="CL1056" i="13"/>
  <c r="AZ1056" i="13"/>
  <c r="CN1055" i="13"/>
  <c r="CM1055" i="13"/>
  <c r="CL1055" i="13"/>
  <c r="AZ1055" i="13"/>
  <c r="CN1054" i="13"/>
  <c r="CM1054" i="13"/>
  <c r="CL1054" i="13"/>
  <c r="AZ1054" i="13"/>
  <c r="CN1053" i="13"/>
  <c r="CM1053" i="13"/>
  <c r="CL1053" i="13"/>
  <c r="AZ1053" i="13"/>
  <c r="CN1052" i="13"/>
  <c r="CM1052" i="13"/>
  <c r="CL1052" i="13"/>
  <c r="AZ1052" i="13"/>
  <c r="CN1051" i="13"/>
  <c r="CM1051" i="13"/>
  <c r="CL1051" i="13"/>
  <c r="AZ1051" i="13"/>
  <c r="CN1050" i="13"/>
  <c r="CM1050" i="13"/>
  <c r="CL1050" i="13"/>
  <c r="AZ1050" i="13"/>
  <c r="CN1049" i="13"/>
  <c r="CM1049" i="13"/>
  <c r="CL1049" i="13"/>
  <c r="AZ1049" i="13"/>
  <c r="CN1048" i="13"/>
  <c r="CM1048" i="13"/>
  <c r="CL1048" i="13"/>
  <c r="AZ1048" i="13"/>
  <c r="CN1047" i="13"/>
  <c r="CM1047" i="13"/>
  <c r="CL1047" i="13"/>
  <c r="AZ1047" i="13"/>
  <c r="CN1046" i="13"/>
  <c r="CM1046" i="13"/>
  <c r="CL1046" i="13"/>
  <c r="AZ1046" i="13"/>
  <c r="CN1045" i="13"/>
  <c r="CM1045" i="13"/>
  <c r="CL1045" i="13"/>
  <c r="AZ1045" i="13"/>
  <c r="CN1044" i="13"/>
  <c r="CM1044" i="13"/>
  <c r="CL1044" i="13"/>
  <c r="AZ1044" i="13"/>
  <c r="CN1043" i="13"/>
  <c r="CM1043" i="13"/>
  <c r="CL1043" i="13"/>
  <c r="AZ1043" i="13"/>
  <c r="CN1042" i="13"/>
  <c r="CM1042" i="13"/>
  <c r="CL1042" i="13"/>
  <c r="AZ1042" i="13"/>
  <c r="CN1041" i="13"/>
  <c r="CM1041" i="13"/>
  <c r="CL1041" i="13"/>
  <c r="AZ1041" i="13"/>
  <c r="CN1040" i="13"/>
  <c r="CM1040" i="13"/>
  <c r="CL1040" i="13"/>
  <c r="AZ1040" i="13"/>
  <c r="CN1039" i="13"/>
  <c r="CM1039" i="13"/>
  <c r="CL1039" i="13"/>
  <c r="AZ1039" i="13"/>
  <c r="CN1038" i="13"/>
  <c r="CM1038" i="13"/>
  <c r="CL1038" i="13"/>
  <c r="AZ1038" i="13"/>
  <c r="CN1037" i="13"/>
  <c r="CM1037" i="13"/>
  <c r="CL1037" i="13"/>
  <c r="AZ1037" i="13"/>
  <c r="CN1035" i="13"/>
  <c r="CM1035" i="13"/>
  <c r="CL1035" i="13"/>
  <c r="AZ1035" i="13"/>
  <c r="CN1034" i="13"/>
  <c r="CM1034" i="13"/>
  <c r="CL1034" i="13"/>
  <c r="AZ1034" i="13"/>
  <c r="CN1033" i="13"/>
  <c r="CM1033" i="13"/>
  <c r="CL1033" i="13"/>
  <c r="AZ1033" i="13"/>
  <c r="CN1032" i="13"/>
  <c r="CM1032" i="13"/>
  <c r="CL1032" i="13"/>
  <c r="AZ1032" i="13"/>
  <c r="CN1031" i="13"/>
  <c r="CM1031" i="13"/>
  <c r="CL1031" i="13"/>
  <c r="AZ1031" i="13"/>
  <c r="CN1030" i="13"/>
  <c r="CM1030" i="13"/>
  <c r="CL1030" i="13"/>
  <c r="AZ1030" i="13"/>
  <c r="CN1029" i="13"/>
  <c r="CM1029" i="13"/>
  <c r="CL1029" i="13"/>
  <c r="AZ1029" i="13"/>
  <c r="CN1028" i="13"/>
  <c r="CM1028" i="13"/>
  <c r="CL1028" i="13"/>
  <c r="AZ1028" i="13"/>
  <c r="CN1027" i="13"/>
  <c r="CM1027" i="13"/>
  <c r="CL1027" i="13"/>
  <c r="AZ1027" i="13"/>
  <c r="CN1026" i="13"/>
  <c r="CM1026" i="13"/>
  <c r="CL1026" i="13"/>
  <c r="AZ1026" i="13"/>
  <c r="CN1025" i="13"/>
  <c r="CM1025" i="13"/>
  <c r="CL1025" i="13"/>
  <c r="AZ1025" i="13"/>
  <c r="CN1024" i="13"/>
  <c r="CM1024" i="13"/>
  <c r="CL1024" i="13"/>
  <c r="AZ1024" i="13"/>
  <c r="CN1023" i="13"/>
  <c r="CM1023" i="13"/>
  <c r="CL1023" i="13"/>
  <c r="AZ1023" i="13"/>
  <c r="CN1021" i="13"/>
  <c r="CM1021" i="13"/>
  <c r="CL1021" i="13"/>
  <c r="AZ1021" i="13"/>
  <c r="CN1020" i="13"/>
  <c r="CM1020" i="13"/>
  <c r="CL1020" i="13"/>
  <c r="AZ1020" i="13"/>
  <c r="CN1022" i="13"/>
  <c r="CM1022" i="13"/>
  <c r="CL1022" i="13"/>
  <c r="AZ1022" i="13"/>
  <c r="CN1019" i="13"/>
  <c r="CM1019" i="13"/>
  <c r="CL1019" i="13"/>
  <c r="AZ1019" i="13"/>
  <c r="CN1018" i="13"/>
  <c r="CM1018" i="13"/>
  <c r="CL1018" i="13"/>
  <c r="AZ1018" i="13"/>
  <c r="CN1017" i="13"/>
  <c r="CM1017" i="13"/>
  <c r="CL1017" i="13"/>
  <c r="AZ1017" i="13"/>
  <c r="CN1016" i="13"/>
  <c r="CM1016" i="13"/>
  <c r="CL1016" i="13"/>
  <c r="AZ1016" i="13"/>
  <c r="CN1015" i="13"/>
  <c r="CM1015" i="13"/>
  <c r="CL1015" i="13"/>
  <c r="AZ1015" i="13"/>
  <c r="CN1014" i="13"/>
  <c r="CM1014" i="13"/>
  <c r="CL1014" i="13"/>
  <c r="AZ1014" i="13"/>
  <c r="CN1013" i="13"/>
  <c r="CM1013" i="13"/>
  <c r="CL1013" i="13"/>
  <c r="AZ1013" i="13"/>
  <c r="CN1012" i="13"/>
  <c r="CM1012" i="13"/>
  <c r="CL1012" i="13"/>
  <c r="AZ1012" i="13"/>
  <c r="CN1011" i="13"/>
  <c r="CM1011" i="13"/>
  <c r="CL1011" i="13"/>
  <c r="AZ1011" i="13"/>
  <c r="CN1010" i="13"/>
  <c r="CM1010" i="13"/>
  <c r="CL1010" i="13"/>
  <c r="AZ1010" i="13"/>
  <c r="CN1009" i="13"/>
  <c r="CM1009" i="13"/>
  <c r="CL1009" i="13"/>
  <c r="AZ1009" i="13"/>
  <c r="CN1007" i="13"/>
  <c r="CM1007" i="13"/>
  <c r="CL1007" i="13"/>
  <c r="AZ1007" i="13"/>
  <c r="CN1006" i="13"/>
  <c r="CM1006" i="13"/>
  <c r="CL1006" i="13"/>
  <c r="AZ1006" i="13"/>
  <c r="CN1005" i="13"/>
  <c r="CM1005" i="13"/>
  <c r="CL1005" i="13"/>
  <c r="AZ1005" i="13"/>
  <c r="CN1004" i="13"/>
  <c r="CM1004" i="13"/>
  <c r="CL1004" i="13"/>
  <c r="AZ1004" i="13"/>
  <c r="CN1003" i="13"/>
  <c r="CM1003" i="13"/>
  <c r="CL1003" i="13"/>
  <c r="AZ1003" i="13"/>
  <c r="CN1002" i="13"/>
  <c r="CM1002" i="13"/>
  <c r="CL1002" i="13"/>
  <c r="AZ1002" i="13"/>
  <c r="CN1001" i="13"/>
  <c r="CM1001" i="13"/>
  <c r="CL1001" i="13"/>
  <c r="AZ1001" i="13"/>
  <c r="CN1000" i="13"/>
  <c r="CM1000" i="13"/>
  <c r="CL1000" i="13"/>
  <c r="AZ1000" i="13"/>
  <c r="CN999" i="13"/>
  <c r="CM999" i="13"/>
  <c r="CL999" i="13"/>
  <c r="AZ999" i="13"/>
  <c r="CN998" i="13"/>
  <c r="CM998" i="13"/>
  <c r="CL998" i="13"/>
  <c r="AZ998" i="13"/>
  <c r="CN997" i="13"/>
  <c r="CM997" i="13"/>
  <c r="CL997" i="13"/>
  <c r="AZ997" i="13"/>
  <c r="CN996" i="13"/>
  <c r="CM996" i="13"/>
  <c r="CL996" i="13"/>
  <c r="AZ996" i="13"/>
  <c r="CN995" i="13"/>
  <c r="CM995" i="13"/>
  <c r="CL995" i="13"/>
  <c r="AZ995" i="13"/>
  <c r="CN994" i="13"/>
  <c r="CM994" i="13"/>
  <c r="CL994" i="13"/>
  <c r="AZ994" i="13"/>
  <c r="CN993" i="13"/>
  <c r="CM993" i="13"/>
  <c r="CL993" i="13"/>
  <c r="AZ993" i="13"/>
  <c r="CN992" i="13"/>
  <c r="CM992" i="13"/>
  <c r="CL992" i="13"/>
  <c r="AZ992" i="13"/>
  <c r="CN991" i="13"/>
  <c r="CM991" i="13"/>
  <c r="CL991" i="13"/>
  <c r="AZ991" i="13"/>
  <c r="CN990" i="13"/>
  <c r="CM990" i="13"/>
  <c r="CL990" i="13"/>
  <c r="AZ990" i="13"/>
  <c r="CN989" i="13"/>
  <c r="CM989" i="13"/>
  <c r="CL989" i="13"/>
  <c r="AZ989" i="13"/>
  <c r="CN988" i="13"/>
  <c r="CM988" i="13"/>
  <c r="CL988" i="13"/>
  <c r="AZ988" i="13"/>
  <c r="CN987" i="13"/>
  <c r="CM987" i="13"/>
  <c r="CL987" i="13"/>
  <c r="AZ987" i="13"/>
  <c r="CN986" i="13"/>
  <c r="CM986" i="13"/>
  <c r="CL986" i="13"/>
  <c r="AZ986" i="13"/>
  <c r="CN985" i="13"/>
  <c r="CM985" i="13"/>
  <c r="CL985" i="13"/>
  <c r="AZ985" i="13"/>
  <c r="CN984" i="13"/>
  <c r="CM984" i="13"/>
  <c r="CL984" i="13"/>
  <c r="AZ984" i="13"/>
  <c r="CN983" i="13"/>
  <c r="CM983" i="13"/>
  <c r="CL983" i="13"/>
  <c r="AZ983" i="13"/>
  <c r="CN982" i="13"/>
  <c r="CM982" i="13"/>
  <c r="CL982" i="13"/>
  <c r="AZ982" i="13"/>
  <c r="CN981" i="13"/>
  <c r="CM981" i="13"/>
  <c r="CL981" i="13"/>
  <c r="AZ981" i="13"/>
  <c r="CN980" i="13"/>
  <c r="CM980" i="13"/>
  <c r="CL980" i="13"/>
  <c r="AZ980" i="13"/>
  <c r="CN979" i="13"/>
  <c r="CM979" i="13"/>
  <c r="CL979" i="13"/>
  <c r="AZ979" i="13"/>
  <c r="CN978" i="13"/>
  <c r="CM978" i="13"/>
  <c r="CL978" i="13"/>
  <c r="AZ978" i="13"/>
  <c r="CN976" i="13"/>
  <c r="CM976" i="13"/>
  <c r="CL976" i="13"/>
  <c r="AZ976" i="13"/>
  <c r="CN975" i="13"/>
  <c r="CM975" i="13"/>
  <c r="CL975" i="13"/>
  <c r="AZ975" i="13"/>
  <c r="CN973" i="13"/>
  <c r="CM973" i="13"/>
  <c r="CL973" i="13"/>
  <c r="AZ973" i="13"/>
  <c r="CN972" i="13"/>
  <c r="CM972" i="13"/>
  <c r="CL972" i="13"/>
  <c r="AZ972" i="13"/>
  <c r="CN971" i="13"/>
  <c r="CM971" i="13"/>
  <c r="CL971" i="13"/>
  <c r="AZ971" i="13"/>
  <c r="CN970" i="13"/>
  <c r="CM970" i="13"/>
  <c r="CL970" i="13"/>
  <c r="AZ970" i="13"/>
  <c r="CN969" i="13"/>
  <c r="CM969" i="13"/>
  <c r="CL969" i="13"/>
  <c r="AZ969" i="13"/>
  <c r="CN968" i="13"/>
  <c r="CM968" i="13"/>
  <c r="CL968" i="13"/>
  <c r="AZ968" i="13"/>
  <c r="CN967" i="13"/>
  <c r="CM967" i="13"/>
  <c r="CL967" i="13"/>
  <c r="AZ967" i="13"/>
  <c r="CN966" i="13"/>
  <c r="CM966" i="13"/>
  <c r="CL966" i="13"/>
  <c r="AZ966" i="13"/>
  <c r="CN965" i="13"/>
  <c r="CM965" i="13"/>
  <c r="CL965" i="13"/>
  <c r="AZ965" i="13"/>
  <c r="CN962" i="13"/>
  <c r="CM962" i="13"/>
  <c r="CL962" i="13"/>
  <c r="AZ962" i="13"/>
  <c r="CN961" i="13"/>
  <c r="CM961" i="13"/>
  <c r="CL961" i="13"/>
  <c r="AZ961" i="13"/>
  <c r="CN960" i="13"/>
  <c r="CM960" i="13"/>
  <c r="CL960" i="13"/>
  <c r="AZ960" i="13"/>
  <c r="CN959" i="13"/>
  <c r="CM959" i="13"/>
  <c r="CL959" i="13"/>
  <c r="AZ959" i="13"/>
  <c r="CN957" i="13"/>
  <c r="CM957" i="13"/>
  <c r="CL957" i="13"/>
  <c r="AZ957" i="13"/>
  <c r="CN956" i="13"/>
  <c r="CM956" i="13"/>
  <c r="CL956" i="13"/>
  <c r="AZ956" i="13"/>
  <c r="CN955" i="13"/>
  <c r="CM955" i="13"/>
  <c r="CL955" i="13"/>
  <c r="AZ955" i="13"/>
  <c r="CN954" i="13"/>
  <c r="CM954" i="13"/>
  <c r="CL954" i="13"/>
  <c r="AZ954" i="13"/>
  <c r="CN953" i="13"/>
  <c r="CM953" i="13"/>
  <c r="CL953" i="13"/>
  <c r="AZ953" i="13"/>
  <c r="CN952" i="13"/>
  <c r="CM952" i="13"/>
  <c r="CL952" i="13"/>
  <c r="AZ952" i="13"/>
  <c r="CN951" i="13"/>
  <c r="CM951" i="13"/>
  <c r="CL951" i="13"/>
  <c r="AZ951" i="13"/>
  <c r="CN950" i="13"/>
  <c r="CM950" i="13"/>
  <c r="CL950" i="13"/>
  <c r="AZ950" i="13"/>
  <c r="CN949" i="13"/>
  <c r="CM949" i="13"/>
  <c r="CL949" i="13"/>
  <c r="AZ949" i="13"/>
  <c r="CN948" i="13"/>
  <c r="CM948" i="13"/>
  <c r="CL948" i="13"/>
  <c r="AZ948" i="13"/>
  <c r="CN947" i="13"/>
  <c r="CM947" i="13"/>
  <c r="CL947" i="13"/>
  <c r="AZ947" i="13"/>
  <c r="CN946" i="13"/>
  <c r="CM946" i="13"/>
  <c r="CL946" i="13"/>
  <c r="AZ946" i="13"/>
  <c r="CN945" i="13"/>
  <c r="CM945" i="13"/>
  <c r="CL945" i="13"/>
  <c r="AZ945" i="13"/>
  <c r="CN944" i="13"/>
  <c r="CM944" i="13"/>
  <c r="CL944" i="13"/>
  <c r="AZ944" i="13"/>
  <c r="CN942" i="13"/>
  <c r="CM942" i="13"/>
  <c r="CL942" i="13"/>
  <c r="AZ942" i="13"/>
  <c r="CN941" i="13"/>
  <c r="CM941" i="13"/>
  <c r="CL941" i="13"/>
  <c r="AZ941" i="13"/>
  <c r="CN940" i="13"/>
  <c r="CM940" i="13"/>
  <c r="CL940" i="13"/>
  <c r="AZ940" i="13"/>
  <c r="CN939" i="13"/>
  <c r="CM939" i="13"/>
  <c r="CL939" i="13"/>
  <c r="AZ939" i="13"/>
  <c r="CN938" i="13"/>
  <c r="CM938" i="13"/>
  <c r="CL938" i="13"/>
  <c r="AZ938" i="13"/>
  <c r="CN937" i="13"/>
  <c r="CM937" i="13"/>
  <c r="CL937" i="13"/>
  <c r="AZ937" i="13"/>
  <c r="CN936" i="13"/>
  <c r="CM936" i="13"/>
  <c r="CL936" i="13"/>
  <c r="AZ936" i="13"/>
  <c r="CN935" i="13"/>
  <c r="CM935" i="13"/>
  <c r="CL935" i="13"/>
  <c r="AZ935" i="13"/>
  <c r="CN934" i="13"/>
  <c r="CM934" i="13"/>
  <c r="CL934" i="13"/>
  <c r="AZ934" i="13"/>
  <c r="CN933" i="13"/>
  <c r="CM933" i="13"/>
  <c r="CL933" i="13"/>
  <c r="AZ933" i="13"/>
  <c r="CN932" i="13"/>
  <c r="CM932" i="13"/>
  <c r="CL932" i="13"/>
  <c r="AZ932" i="13"/>
  <c r="CN931" i="13"/>
  <c r="CM931" i="13"/>
  <c r="CL931" i="13"/>
  <c r="AZ931" i="13"/>
  <c r="CN930" i="13"/>
  <c r="CM930" i="13"/>
  <c r="CL930" i="13"/>
  <c r="AZ930" i="13"/>
  <c r="CN929" i="13"/>
  <c r="CM929" i="13"/>
  <c r="CL929" i="13"/>
  <c r="AZ929" i="13"/>
  <c r="CN928" i="13"/>
  <c r="CM928" i="13"/>
  <c r="CL928" i="13"/>
  <c r="AZ928" i="13"/>
  <c r="CN927" i="13"/>
  <c r="CM927" i="13"/>
  <c r="CL927" i="13"/>
  <c r="AZ927" i="13"/>
  <c r="CN926" i="13"/>
  <c r="CM926" i="13"/>
  <c r="CL926" i="13"/>
  <c r="AZ926" i="13"/>
  <c r="CN925" i="13"/>
  <c r="CM925" i="13"/>
  <c r="CL925" i="13"/>
  <c r="AZ925" i="13"/>
  <c r="CN924" i="13"/>
  <c r="CM924" i="13"/>
  <c r="CL924" i="13"/>
  <c r="AZ924" i="13"/>
  <c r="CN923" i="13"/>
  <c r="CM923" i="13"/>
  <c r="CL923" i="13"/>
  <c r="AZ923" i="13"/>
  <c r="CN922" i="13"/>
  <c r="CM922" i="13"/>
  <c r="CL922" i="13"/>
  <c r="AZ922" i="13"/>
  <c r="CN921" i="13"/>
  <c r="CM921" i="13"/>
  <c r="CL921" i="13"/>
  <c r="AZ921" i="13"/>
  <c r="CN920" i="13"/>
  <c r="CM920" i="13"/>
  <c r="CL920" i="13"/>
  <c r="AZ920" i="13"/>
  <c r="CN919" i="13"/>
  <c r="CM919" i="13"/>
  <c r="CL919" i="13"/>
  <c r="AZ919" i="13"/>
  <c r="CN918" i="13"/>
  <c r="CM918" i="13"/>
  <c r="CL918" i="13"/>
  <c r="AZ918" i="13"/>
  <c r="CN917" i="13"/>
  <c r="CM917" i="13"/>
  <c r="CL917" i="13"/>
  <c r="AZ917" i="13"/>
  <c r="CN916" i="13"/>
  <c r="CM916" i="13"/>
  <c r="CL916" i="13"/>
  <c r="AZ916" i="13"/>
  <c r="CN915" i="13"/>
  <c r="CM915" i="13"/>
  <c r="CL915" i="13"/>
  <c r="AZ915" i="13"/>
  <c r="CN914" i="13"/>
  <c r="CM914" i="13"/>
  <c r="CL914" i="13"/>
  <c r="AZ914" i="13"/>
  <c r="CN913" i="13"/>
  <c r="CM913" i="13"/>
  <c r="CL913" i="13"/>
  <c r="AZ913" i="13"/>
  <c r="CN912" i="13"/>
  <c r="CM912" i="13"/>
  <c r="CL912" i="13"/>
  <c r="AZ912" i="13"/>
  <c r="CN911" i="13"/>
  <c r="CM911" i="13"/>
  <c r="CL911" i="13"/>
  <c r="AZ911" i="13"/>
  <c r="CN910" i="13"/>
  <c r="CM910" i="13"/>
  <c r="CL910" i="13"/>
  <c r="AZ910" i="13"/>
  <c r="CN906" i="13"/>
  <c r="CM906" i="13"/>
  <c r="CL906" i="13"/>
  <c r="AZ906" i="13"/>
  <c r="CN905" i="13"/>
  <c r="CM905" i="13"/>
  <c r="CL905" i="13"/>
  <c r="AZ905" i="13"/>
  <c r="CN904" i="13"/>
  <c r="CM904" i="13"/>
  <c r="CL904" i="13"/>
  <c r="AZ904" i="13"/>
  <c r="CN903" i="13"/>
  <c r="CM903" i="13"/>
  <c r="CL903" i="13"/>
  <c r="AZ903" i="13"/>
  <c r="CN909" i="13"/>
  <c r="CM909" i="13"/>
  <c r="CL909" i="13"/>
  <c r="AZ909" i="13"/>
  <c r="CN908" i="13"/>
  <c r="CM908" i="13"/>
  <c r="CL908" i="13"/>
  <c r="AZ908" i="13"/>
  <c r="CN907" i="13"/>
  <c r="CM907" i="13"/>
  <c r="CL907" i="13"/>
  <c r="AZ907" i="13"/>
  <c r="CN902" i="13"/>
  <c r="CM902" i="13"/>
  <c r="CL902" i="13"/>
  <c r="AZ902" i="13"/>
  <c r="CN901" i="13"/>
  <c r="CM901" i="13"/>
  <c r="CL901" i="13"/>
  <c r="AZ901" i="13"/>
  <c r="CN900" i="13"/>
  <c r="CM900" i="13"/>
  <c r="CL900" i="13"/>
  <c r="AZ900" i="13"/>
  <c r="CN899" i="13"/>
  <c r="CM899" i="13"/>
  <c r="CL899" i="13"/>
  <c r="AZ899" i="13"/>
  <c r="CN898" i="13"/>
  <c r="CM898" i="13"/>
  <c r="CL898" i="13"/>
  <c r="AZ898" i="13"/>
  <c r="CN897" i="13"/>
  <c r="CM897" i="13"/>
  <c r="CL897" i="13"/>
  <c r="AZ897" i="13"/>
  <c r="CN896" i="13"/>
  <c r="CM896" i="13"/>
  <c r="CL896" i="13"/>
  <c r="AZ896" i="13"/>
  <c r="CN895" i="13"/>
  <c r="CM895" i="13"/>
  <c r="CL895" i="13"/>
  <c r="AZ895" i="13"/>
  <c r="CN894" i="13"/>
  <c r="CM894" i="13"/>
  <c r="CL894" i="13"/>
  <c r="AZ894" i="13"/>
  <c r="CN893" i="13"/>
  <c r="CM893" i="13"/>
  <c r="CL893" i="13"/>
  <c r="AZ893" i="13"/>
  <c r="CN892" i="13"/>
  <c r="CM892" i="13"/>
  <c r="CL892" i="13"/>
  <c r="AZ892" i="13"/>
  <c r="CN891" i="13"/>
  <c r="CM891" i="13"/>
  <c r="CL891" i="13"/>
  <c r="AZ891" i="13"/>
  <c r="CN890" i="13"/>
  <c r="CM890" i="13"/>
  <c r="CL890" i="13"/>
  <c r="AZ890" i="13"/>
  <c r="CN889" i="13"/>
  <c r="CM889" i="13"/>
  <c r="CL889" i="13"/>
  <c r="AZ889" i="13"/>
  <c r="CN888" i="13"/>
  <c r="CM888" i="13"/>
  <c r="CL888" i="13"/>
  <c r="AZ888" i="13"/>
  <c r="CN887" i="13"/>
  <c r="CM887" i="13"/>
  <c r="CL887" i="13"/>
  <c r="AZ887" i="13"/>
  <c r="CN886" i="13"/>
  <c r="CM886" i="13"/>
  <c r="CL886" i="13"/>
  <c r="AZ886" i="13"/>
  <c r="CN885" i="13"/>
  <c r="CM885" i="13"/>
  <c r="CL885" i="13"/>
  <c r="AZ885" i="13"/>
  <c r="CN884" i="13"/>
  <c r="CM884" i="13"/>
  <c r="CL884" i="13"/>
  <c r="AZ884" i="13"/>
  <c r="CN882" i="13"/>
  <c r="CM882" i="13"/>
  <c r="CL882" i="13"/>
  <c r="AZ882" i="13"/>
  <c r="CN881" i="13"/>
  <c r="CM881" i="13"/>
  <c r="CL881" i="13"/>
  <c r="AZ881" i="13"/>
  <c r="CN880" i="13"/>
  <c r="CM880" i="13"/>
  <c r="CL880" i="13"/>
  <c r="AZ880" i="13"/>
  <c r="CN877" i="13"/>
  <c r="CM877" i="13"/>
  <c r="CL877" i="13"/>
  <c r="AZ877" i="13"/>
  <c r="CN876" i="13"/>
  <c r="CM876" i="13"/>
  <c r="CL876" i="13"/>
  <c r="AZ876" i="13"/>
  <c r="CN875" i="13"/>
  <c r="CM875" i="13"/>
  <c r="CL875" i="13"/>
  <c r="AZ875" i="13"/>
  <c r="CN874" i="13"/>
  <c r="CM874" i="13"/>
  <c r="CL874" i="13"/>
  <c r="AZ874" i="13"/>
  <c r="CN873" i="13"/>
  <c r="CM873" i="13"/>
  <c r="CL873" i="13"/>
  <c r="AZ873" i="13"/>
  <c r="CN872" i="13"/>
  <c r="CM872" i="13"/>
  <c r="CL872" i="13"/>
  <c r="AZ872" i="13"/>
  <c r="CN870" i="13"/>
  <c r="CM870" i="13"/>
  <c r="CL870" i="13"/>
  <c r="AZ870" i="13"/>
  <c r="CN869" i="13"/>
  <c r="CM869" i="13"/>
  <c r="CL869" i="13"/>
  <c r="AZ869" i="13"/>
  <c r="CN867" i="13"/>
  <c r="CM867" i="13"/>
  <c r="CL867" i="13"/>
  <c r="AZ867" i="13"/>
  <c r="CN866" i="13"/>
  <c r="CM866" i="13"/>
  <c r="CL866" i="13"/>
  <c r="AZ866" i="13"/>
  <c r="CN865" i="13"/>
  <c r="CM865" i="13"/>
  <c r="CL865" i="13"/>
  <c r="AZ865" i="13"/>
  <c r="CN864" i="13"/>
  <c r="CM864" i="13"/>
  <c r="CL864" i="13"/>
  <c r="AZ864" i="13"/>
  <c r="CN863" i="13"/>
  <c r="CM863" i="13"/>
  <c r="CL863" i="13"/>
  <c r="AZ863" i="13"/>
  <c r="CN861" i="13"/>
  <c r="CM861" i="13"/>
  <c r="CL861" i="13"/>
  <c r="AZ861" i="13"/>
  <c r="CN860" i="13"/>
  <c r="CM860" i="13"/>
  <c r="CL860" i="13"/>
  <c r="AZ860" i="13"/>
  <c r="CN859" i="13"/>
  <c r="CM859" i="13"/>
  <c r="CL859" i="13"/>
  <c r="AZ859" i="13"/>
  <c r="CN857" i="13"/>
  <c r="CM857" i="13"/>
  <c r="CL857" i="13"/>
  <c r="AZ857" i="13"/>
  <c r="CN856" i="13"/>
  <c r="CM856" i="13"/>
  <c r="CL856" i="13"/>
  <c r="AZ856" i="13"/>
  <c r="CN855" i="13"/>
  <c r="CM855" i="13"/>
  <c r="CL855" i="13"/>
  <c r="AZ855" i="13"/>
  <c r="CN854" i="13"/>
  <c r="CM854" i="13"/>
  <c r="CL854" i="13"/>
  <c r="AZ854" i="13"/>
  <c r="CN853" i="13"/>
  <c r="CM853" i="13"/>
  <c r="CL853" i="13"/>
  <c r="AZ853" i="13"/>
  <c r="CN851" i="13"/>
  <c r="CM851" i="13"/>
  <c r="CL851" i="13"/>
  <c r="AZ851" i="13"/>
  <c r="CN850" i="13"/>
  <c r="CM850" i="13"/>
  <c r="CL850" i="13"/>
  <c r="AZ850" i="13"/>
  <c r="CN849" i="13"/>
  <c r="CM849" i="13"/>
  <c r="CL849" i="13"/>
  <c r="AZ849" i="13"/>
  <c r="CN848" i="13"/>
  <c r="CM848" i="13"/>
  <c r="CL848" i="13"/>
  <c r="AZ848" i="13"/>
  <c r="CN847" i="13"/>
  <c r="CM847" i="13"/>
  <c r="CL847" i="13"/>
  <c r="AZ847" i="13"/>
  <c r="CN846" i="13"/>
  <c r="CM846" i="13"/>
  <c r="CL846" i="13"/>
  <c r="AZ846" i="13"/>
  <c r="CN845" i="13"/>
  <c r="CM845" i="13"/>
  <c r="CL845" i="13"/>
  <c r="AZ845" i="13"/>
  <c r="CN843" i="13"/>
  <c r="CM843" i="13"/>
  <c r="CL843" i="13"/>
  <c r="AZ843" i="13"/>
  <c r="CN842" i="13"/>
  <c r="CM842" i="13"/>
  <c r="CL842" i="13"/>
  <c r="AZ842" i="13"/>
  <c r="CN841" i="13"/>
  <c r="CM841" i="13"/>
  <c r="CL841" i="13"/>
  <c r="AZ841" i="13"/>
  <c r="CN840" i="13"/>
  <c r="CM840" i="13"/>
  <c r="CL840" i="13"/>
  <c r="AZ840" i="13"/>
  <c r="CN839" i="13"/>
  <c r="CM839" i="13"/>
  <c r="CL839" i="13"/>
  <c r="AZ839" i="13"/>
  <c r="CN838" i="13"/>
  <c r="CM838" i="13"/>
  <c r="CL838" i="13"/>
  <c r="AZ838" i="13"/>
  <c r="CN836" i="13"/>
  <c r="CM836" i="13"/>
  <c r="CL836" i="13"/>
  <c r="AZ836" i="13"/>
  <c r="CN835" i="13"/>
  <c r="CM835" i="13"/>
  <c r="CL835" i="13"/>
  <c r="AZ835" i="13"/>
  <c r="CN834" i="13"/>
  <c r="CM834" i="13"/>
  <c r="CL834" i="13"/>
  <c r="AZ834" i="13"/>
  <c r="CN833" i="13"/>
  <c r="CM833" i="13"/>
  <c r="CL833" i="13"/>
  <c r="AZ833" i="13"/>
  <c r="CN832" i="13"/>
  <c r="CM832" i="13"/>
  <c r="CL832" i="13"/>
  <c r="AZ832" i="13"/>
  <c r="CN831" i="13"/>
  <c r="CM831" i="13"/>
  <c r="CL831" i="13"/>
  <c r="AZ831" i="13"/>
  <c r="CN829" i="13"/>
  <c r="CM829" i="13"/>
  <c r="CL829" i="13"/>
  <c r="AZ829" i="13"/>
  <c r="CN828" i="13"/>
  <c r="CM828" i="13"/>
  <c r="CL828" i="13"/>
  <c r="AZ828" i="13"/>
  <c r="CN827" i="13"/>
  <c r="CM827" i="13"/>
  <c r="CL827" i="13"/>
  <c r="AZ827" i="13"/>
  <c r="CN826" i="13"/>
  <c r="CM826" i="13"/>
  <c r="CL826" i="13"/>
  <c r="AZ826" i="13"/>
  <c r="CN824" i="13"/>
  <c r="CM824" i="13"/>
  <c r="CL824" i="13"/>
  <c r="AZ824" i="13"/>
  <c r="CN823" i="13"/>
  <c r="CM823" i="13"/>
  <c r="CL823" i="13"/>
  <c r="AZ823" i="13"/>
  <c r="CN822" i="13"/>
  <c r="CM822" i="13"/>
  <c r="CL822" i="13"/>
  <c r="AZ822" i="13"/>
  <c r="CN821" i="13"/>
  <c r="CM821" i="13"/>
  <c r="CL821" i="13"/>
  <c r="AZ821" i="13"/>
  <c r="CN820" i="13"/>
  <c r="CM820" i="13"/>
  <c r="CL820" i="13"/>
  <c r="AZ820" i="13"/>
  <c r="CN819" i="13"/>
  <c r="CM819" i="13"/>
  <c r="CL819" i="13"/>
  <c r="AZ819" i="13"/>
  <c r="CN818" i="13"/>
  <c r="CM818" i="13"/>
  <c r="CL818" i="13"/>
  <c r="AZ818" i="13"/>
  <c r="CN817" i="13"/>
  <c r="CM817" i="13"/>
  <c r="CL817" i="13"/>
  <c r="AZ817" i="13"/>
  <c r="CN816" i="13"/>
  <c r="CM816" i="13"/>
  <c r="CL816" i="13"/>
  <c r="AZ816" i="13"/>
  <c r="CN815" i="13"/>
  <c r="CM815" i="13"/>
  <c r="CL815" i="13"/>
  <c r="AZ815" i="13"/>
  <c r="CN814" i="13"/>
  <c r="CM814" i="13"/>
  <c r="CL814" i="13"/>
  <c r="AZ814" i="13"/>
  <c r="CN813" i="13"/>
  <c r="CM813" i="13"/>
  <c r="CL813" i="13"/>
  <c r="AZ813" i="13"/>
  <c r="CN812" i="13"/>
  <c r="CM812" i="13"/>
  <c r="CL812" i="13"/>
  <c r="AZ812" i="13"/>
  <c r="CN811" i="13"/>
  <c r="CM811" i="13"/>
  <c r="CL811" i="13"/>
  <c r="AZ811" i="13"/>
  <c r="CN810" i="13"/>
  <c r="CM810" i="13"/>
  <c r="CL810" i="13"/>
  <c r="AZ810" i="13"/>
  <c r="CN809" i="13"/>
  <c r="CM809" i="13"/>
  <c r="CL809" i="13"/>
  <c r="AZ809" i="13"/>
  <c r="CN808" i="13"/>
  <c r="CM808" i="13"/>
  <c r="CL808" i="13"/>
  <c r="AZ808" i="13"/>
  <c r="CN807" i="13"/>
  <c r="CM807" i="13"/>
  <c r="CL807" i="13"/>
  <c r="AZ807" i="13"/>
  <c r="CN805" i="13"/>
  <c r="CM805" i="13"/>
  <c r="CL805" i="13"/>
  <c r="AZ805" i="13"/>
  <c r="CN804" i="13"/>
  <c r="CM804" i="13"/>
  <c r="CL804" i="13"/>
  <c r="AZ804" i="13"/>
  <c r="CN803" i="13"/>
  <c r="CM803" i="13"/>
  <c r="CL803" i="13"/>
  <c r="AZ803" i="13"/>
  <c r="CN801" i="13"/>
  <c r="CM801" i="13"/>
  <c r="CL801" i="13"/>
  <c r="AZ801" i="13"/>
  <c r="CN800" i="13"/>
  <c r="CM800" i="13"/>
  <c r="CL800" i="13"/>
  <c r="AZ800" i="13"/>
  <c r="CN798" i="13"/>
  <c r="CM798" i="13"/>
  <c r="CL798" i="13"/>
  <c r="AZ798" i="13"/>
  <c r="CN797" i="13"/>
  <c r="CM797" i="13"/>
  <c r="CL797" i="13"/>
  <c r="AZ797" i="13"/>
  <c r="CN796" i="13"/>
  <c r="CM796" i="13"/>
  <c r="CL796" i="13"/>
  <c r="AZ796" i="13"/>
  <c r="CN795" i="13"/>
  <c r="CM795" i="13"/>
  <c r="CL795" i="13"/>
  <c r="AZ795" i="13"/>
  <c r="CN794" i="13"/>
  <c r="CM794" i="13"/>
  <c r="CL794" i="13"/>
  <c r="AZ794" i="13"/>
  <c r="CN793" i="13"/>
  <c r="CM793" i="13"/>
  <c r="CL793" i="13"/>
  <c r="AZ793" i="13"/>
  <c r="CN791" i="13"/>
  <c r="CM791" i="13"/>
  <c r="CL791" i="13"/>
  <c r="AZ791" i="13"/>
  <c r="CN790" i="13"/>
  <c r="CM790" i="13"/>
  <c r="CL790" i="13"/>
  <c r="AZ790" i="13"/>
  <c r="CN789" i="13"/>
  <c r="CM789" i="13"/>
  <c r="CL789" i="13"/>
  <c r="AZ789" i="13"/>
  <c r="CN787" i="13"/>
  <c r="CM787" i="13"/>
  <c r="CL787" i="13"/>
  <c r="AZ787" i="13"/>
  <c r="CN786" i="13"/>
  <c r="CM786" i="13"/>
  <c r="CL786" i="13"/>
  <c r="AZ786" i="13"/>
  <c r="CN785" i="13"/>
  <c r="CM785" i="13"/>
  <c r="CL785" i="13"/>
  <c r="AZ785" i="13"/>
  <c r="CN784" i="13"/>
  <c r="CM784" i="13"/>
  <c r="CL784" i="13"/>
  <c r="AZ784" i="13"/>
  <c r="CN783" i="13"/>
  <c r="CM783" i="13"/>
  <c r="CL783" i="13"/>
  <c r="AZ783" i="13"/>
  <c r="CN781" i="13"/>
  <c r="CM781" i="13"/>
  <c r="CL781" i="13"/>
  <c r="AZ781" i="13"/>
  <c r="CN780" i="13"/>
  <c r="CM780" i="13"/>
  <c r="CL780" i="13"/>
  <c r="AZ780" i="13"/>
  <c r="CN779" i="13"/>
  <c r="CM779" i="13"/>
  <c r="CL779" i="13"/>
  <c r="AZ779" i="13"/>
  <c r="CN778" i="13"/>
  <c r="CM778" i="13"/>
  <c r="CL778" i="13"/>
  <c r="AZ778" i="13"/>
  <c r="CN776" i="13"/>
  <c r="CM776" i="13"/>
  <c r="CL776" i="13"/>
  <c r="AZ776" i="13"/>
  <c r="CN775" i="13"/>
  <c r="CM775" i="13"/>
  <c r="CL775" i="13"/>
  <c r="AZ775" i="13"/>
  <c r="CN774" i="13"/>
  <c r="CM774" i="13"/>
  <c r="CL774" i="13"/>
  <c r="AZ774" i="13"/>
  <c r="CN773" i="13"/>
  <c r="CM773" i="13"/>
  <c r="CL773" i="13"/>
  <c r="AZ773" i="13"/>
  <c r="CN772" i="13"/>
  <c r="CM772" i="13"/>
  <c r="CL772" i="13"/>
  <c r="AZ772" i="13"/>
  <c r="CN771" i="13"/>
  <c r="CM771" i="13"/>
  <c r="CL771" i="13"/>
  <c r="AZ771" i="13"/>
  <c r="CN770" i="13"/>
  <c r="CM770" i="13"/>
  <c r="CL770" i="13"/>
  <c r="AZ770" i="13"/>
  <c r="CN769" i="13"/>
  <c r="CM769" i="13"/>
  <c r="CL769" i="13"/>
  <c r="AZ769" i="13"/>
  <c r="CN768" i="13"/>
  <c r="CM768" i="13"/>
  <c r="CL768" i="13"/>
  <c r="AZ768" i="13"/>
  <c r="CN767" i="13"/>
  <c r="CM767" i="13"/>
  <c r="CL767" i="13"/>
  <c r="AZ767" i="13"/>
  <c r="CN766" i="13"/>
  <c r="CM766" i="13"/>
  <c r="CL766" i="13"/>
  <c r="AZ766" i="13"/>
  <c r="CN765" i="13"/>
  <c r="CM765" i="13"/>
  <c r="CL765" i="13"/>
  <c r="AZ765" i="13"/>
  <c r="CN764" i="13"/>
  <c r="CM764" i="13"/>
  <c r="CL764" i="13"/>
  <c r="AZ764" i="13"/>
  <c r="CN763" i="13"/>
  <c r="CM763" i="13"/>
  <c r="CL763" i="13"/>
  <c r="AZ763" i="13"/>
  <c r="CN762" i="13"/>
  <c r="CM762" i="13"/>
  <c r="CL762" i="13"/>
  <c r="AZ762" i="13"/>
  <c r="CN761" i="13"/>
  <c r="CM761" i="13"/>
  <c r="CL761" i="13"/>
  <c r="AZ761" i="13"/>
  <c r="CN760" i="13"/>
  <c r="CM760" i="13"/>
  <c r="CL760" i="13"/>
  <c r="AZ760" i="13"/>
  <c r="CN759" i="13"/>
  <c r="CM759" i="13"/>
  <c r="CL759" i="13"/>
  <c r="AZ759" i="13"/>
  <c r="CN758" i="13"/>
  <c r="CM758" i="13"/>
  <c r="CL758" i="13"/>
  <c r="AZ758" i="13"/>
  <c r="CN757" i="13"/>
  <c r="CM757" i="13"/>
  <c r="CL757" i="13"/>
  <c r="AZ757" i="13"/>
  <c r="CN756" i="13"/>
  <c r="CM756" i="13"/>
  <c r="CL756" i="13"/>
  <c r="AZ756" i="13"/>
  <c r="CN755" i="13"/>
  <c r="CM755" i="13"/>
  <c r="CL755" i="13"/>
  <c r="AZ755" i="13"/>
  <c r="CN754" i="13"/>
  <c r="CM754" i="13"/>
  <c r="CL754" i="13"/>
  <c r="AZ754" i="13"/>
  <c r="CN752" i="13"/>
  <c r="CM752" i="13"/>
  <c r="CL752" i="13"/>
  <c r="AZ752" i="13"/>
  <c r="CN751" i="13"/>
  <c r="CM751" i="13"/>
  <c r="CL751" i="13"/>
  <c r="AZ751" i="13"/>
  <c r="CN750" i="13"/>
  <c r="CM750" i="13"/>
  <c r="CL750" i="13"/>
  <c r="AZ750" i="13"/>
  <c r="CN749" i="13"/>
  <c r="CM749" i="13"/>
  <c r="CL749" i="13"/>
  <c r="AZ749" i="13"/>
  <c r="CN748" i="13"/>
  <c r="CM748" i="13"/>
  <c r="CL748" i="13"/>
  <c r="AZ748" i="13"/>
  <c r="CN747" i="13"/>
  <c r="CM747" i="13"/>
  <c r="CL747" i="13"/>
  <c r="AZ747" i="13"/>
  <c r="CN746" i="13"/>
  <c r="CM746" i="13"/>
  <c r="CL746" i="13"/>
  <c r="AZ746" i="13"/>
  <c r="CN745" i="13"/>
  <c r="CM745" i="13"/>
  <c r="CL745" i="13"/>
  <c r="AZ745" i="13"/>
  <c r="CN744" i="13"/>
  <c r="CM744" i="13"/>
  <c r="CL744" i="13"/>
  <c r="AZ744" i="13"/>
  <c r="CN743" i="13"/>
  <c r="CM743" i="13"/>
  <c r="CL743" i="13"/>
  <c r="AZ743" i="13"/>
  <c r="CN742" i="13"/>
  <c r="CM742" i="13"/>
  <c r="CL742" i="13"/>
  <c r="AZ742" i="13"/>
  <c r="CN741" i="13"/>
  <c r="CM741" i="13"/>
  <c r="CL741" i="13"/>
  <c r="AZ741" i="13"/>
  <c r="CN740" i="13"/>
  <c r="CM740" i="13"/>
  <c r="CL740" i="13"/>
  <c r="AZ740" i="13"/>
  <c r="CN739" i="13"/>
  <c r="CM739" i="13"/>
  <c r="CL739" i="13"/>
  <c r="AZ739" i="13"/>
  <c r="CN736" i="13"/>
  <c r="CM736" i="13"/>
  <c r="CL736" i="13"/>
  <c r="AZ736" i="13"/>
  <c r="CN735" i="13"/>
  <c r="CM735" i="13"/>
  <c r="CL735" i="13"/>
  <c r="AZ735" i="13"/>
  <c r="CN734" i="13"/>
  <c r="CM734" i="13"/>
  <c r="CL734" i="13"/>
  <c r="AZ734" i="13"/>
  <c r="CN733" i="13"/>
  <c r="CM733" i="13"/>
  <c r="CL733" i="13"/>
  <c r="AZ733" i="13"/>
  <c r="CN732" i="13"/>
  <c r="CM732" i="13"/>
  <c r="CL732" i="13"/>
  <c r="AZ732" i="13"/>
  <c r="CN731" i="13"/>
  <c r="CM731" i="13"/>
  <c r="CL731" i="13"/>
  <c r="AZ731" i="13"/>
  <c r="CN730" i="13"/>
  <c r="CM730" i="13"/>
  <c r="CL730" i="13"/>
  <c r="AZ730" i="13"/>
  <c r="CN728" i="13"/>
  <c r="CM728" i="13"/>
  <c r="CL728" i="13"/>
  <c r="AZ728" i="13"/>
  <c r="CN727" i="13"/>
  <c r="CM727" i="13"/>
  <c r="CL727" i="13"/>
  <c r="AZ727" i="13"/>
  <c r="CN724" i="13"/>
  <c r="CM724" i="13"/>
  <c r="CL724" i="13"/>
  <c r="AZ724" i="13"/>
  <c r="CN723" i="13"/>
  <c r="CM723" i="13"/>
  <c r="CL723" i="13"/>
  <c r="AZ723" i="13"/>
  <c r="CN722" i="13"/>
  <c r="CM722" i="13"/>
  <c r="CL722" i="13"/>
  <c r="AZ722" i="13"/>
  <c r="CN721" i="13"/>
  <c r="CM721" i="13"/>
  <c r="CL721" i="13"/>
  <c r="AZ721" i="13"/>
  <c r="CN720" i="13"/>
  <c r="CM720" i="13"/>
  <c r="CL720" i="13"/>
  <c r="AZ720" i="13"/>
  <c r="CN719" i="13"/>
  <c r="CM719" i="13"/>
  <c r="CL719" i="13"/>
  <c r="AZ719" i="13"/>
  <c r="CN718" i="13"/>
  <c r="CM718" i="13"/>
  <c r="CL718" i="13"/>
  <c r="AZ718" i="13"/>
  <c r="CN717" i="13"/>
  <c r="CM717" i="13"/>
  <c r="CL717" i="13"/>
  <c r="AZ717" i="13"/>
  <c r="CN716" i="13"/>
  <c r="CM716" i="13"/>
  <c r="CL716" i="13"/>
  <c r="AZ716" i="13"/>
  <c r="CN715" i="13"/>
  <c r="CM715" i="13"/>
  <c r="CL715" i="13"/>
  <c r="AZ715" i="13"/>
  <c r="CN714" i="13"/>
  <c r="CM714" i="13"/>
  <c r="CL714" i="13"/>
  <c r="AZ714" i="13"/>
  <c r="CN713" i="13"/>
  <c r="CM713" i="13"/>
  <c r="CL713" i="13"/>
  <c r="AZ713" i="13"/>
  <c r="CN712" i="13"/>
  <c r="CM712" i="13"/>
  <c r="CL712" i="13"/>
  <c r="AZ712" i="13"/>
  <c r="CN710" i="13"/>
  <c r="CM710" i="13"/>
  <c r="CL710" i="13"/>
  <c r="AZ710" i="13"/>
  <c r="CN709" i="13"/>
  <c r="CM709" i="13"/>
  <c r="CL709" i="13"/>
  <c r="AZ709" i="13"/>
  <c r="CN708" i="13"/>
  <c r="CM708" i="13"/>
  <c r="CL708" i="13"/>
  <c r="AZ708" i="13"/>
  <c r="CN707" i="13"/>
  <c r="CM707" i="13"/>
  <c r="CL707" i="13"/>
  <c r="AZ707" i="13"/>
  <c r="CN706" i="13"/>
  <c r="CM706" i="13"/>
  <c r="CL706" i="13"/>
  <c r="AZ706" i="13"/>
  <c r="CN705" i="13"/>
  <c r="CM705" i="13"/>
  <c r="CL705" i="13"/>
  <c r="AZ705" i="13"/>
  <c r="CN704" i="13"/>
  <c r="CM704" i="13"/>
  <c r="CL704" i="13"/>
  <c r="AZ704" i="13"/>
  <c r="CN703" i="13"/>
  <c r="CM703" i="13"/>
  <c r="CL703" i="13"/>
  <c r="AZ703" i="13"/>
  <c r="CN702" i="13"/>
  <c r="CM702" i="13"/>
  <c r="CL702" i="13"/>
  <c r="AZ702" i="13"/>
  <c r="CN701" i="13"/>
  <c r="CM701" i="13"/>
  <c r="CL701" i="13"/>
  <c r="AZ701" i="13"/>
  <c r="CN700" i="13"/>
  <c r="CM700" i="13"/>
  <c r="CL700" i="13"/>
  <c r="AZ700" i="13"/>
  <c r="CN699" i="13"/>
  <c r="CM699" i="13"/>
  <c r="CL699" i="13"/>
  <c r="AZ699" i="13"/>
  <c r="CN698" i="13"/>
  <c r="CM698" i="13"/>
  <c r="CL698" i="13"/>
  <c r="AZ698" i="13"/>
  <c r="CN697" i="13"/>
  <c r="CM697" i="13"/>
  <c r="CL697" i="13"/>
  <c r="AZ697" i="13"/>
  <c r="CN696" i="13"/>
  <c r="CM696" i="13"/>
  <c r="CL696" i="13"/>
  <c r="AZ696" i="13"/>
  <c r="CN695" i="13"/>
  <c r="CM695" i="13"/>
  <c r="CL695" i="13"/>
  <c r="AZ695" i="13"/>
  <c r="CN694" i="13"/>
  <c r="CM694" i="13"/>
  <c r="CL694" i="13"/>
  <c r="AZ694" i="13"/>
  <c r="CN693" i="13"/>
  <c r="CM693" i="13"/>
  <c r="CL693" i="13"/>
  <c r="AZ693" i="13"/>
  <c r="CN692" i="13"/>
  <c r="CM692" i="13"/>
  <c r="CL692" i="13"/>
  <c r="AZ692" i="13"/>
  <c r="CN691" i="13"/>
  <c r="CM691" i="13"/>
  <c r="CL691" i="13"/>
  <c r="AZ691" i="13"/>
  <c r="CN690" i="13"/>
  <c r="CM690" i="13"/>
  <c r="CL690" i="13"/>
  <c r="AZ690" i="13"/>
  <c r="CN689" i="13"/>
  <c r="CM689" i="13"/>
  <c r="CL689" i="13"/>
  <c r="AZ689" i="13"/>
  <c r="CN688" i="13"/>
  <c r="CM688" i="13"/>
  <c r="CL688" i="13"/>
  <c r="AZ688" i="13"/>
  <c r="CN687" i="13"/>
  <c r="CM687" i="13"/>
  <c r="CL687" i="13"/>
  <c r="AZ687" i="13"/>
  <c r="CN686" i="13"/>
  <c r="CM686" i="13"/>
  <c r="CL686" i="13"/>
  <c r="AZ686" i="13"/>
  <c r="CN684" i="13"/>
  <c r="CM684" i="13"/>
  <c r="CL684" i="13"/>
  <c r="AZ684" i="13"/>
  <c r="CN683" i="13"/>
  <c r="CM683" i="13"/>
  <c r="CL683" i="13"/>
  <c r="AZ683" i="13"/>
  <c r="CN682" i="13"/>
  <c r="CM682" i="13"/>
  <c r="CL682" i="13"/>
  <c r="AZ682" i="13"/>
  <c r="CN681" i="13"/>
  <c r="CM681" i="13"/>
  <c r="CL681" i="13"/>
  <c r="AZ681" i="13"/>
  <c r="CN680" i="13"/>
  <c r="CM680" i="13"/>
  <c r="CL680" i="13"/>
  <c r="AZ680" i="13"/>
  <c r="CN679" i="13"/>
  <c r="CM679" i="13"/>
  <c r="CL679" i="13"/>
  <c r="AZ679" i="13"/>
  <c r="CN678" i="13"/>
  <c r="CM678" i="13"/>
  <c r="CL678" i="13"/>
  <c r="AZ678" i="13"/>
  <c r="CN677" i="13"/>
  <c r="CM677" i="13"/>
  <c r="CL677" i="13"/>
  <c r="AZ677" i="13"/>
  <c r="CN676" i="13"/>
  <c r="CM676" i="13"/>
  <c r="CL676" i="13"/>
  <c r="AZ676" i="13"/>
  <c r="CN675" i="13"/>
  <c r="CM675" i="13"/>
  <c r="CL675" i="13"/>
  <c r="AZ675" i="13"/>
  <c r="CN674" i="13"/>
  <c r="CM674" i="13"/>
  <c r="CL674" i="13"/>
  <c r="AZ674" i="13"/>
  <c r="CN673" i="13"/>
  <c r="CM673" i="13"/>
  <c r="CL673" i="13"/>
  <c r="AZ673" i="13"/>
  <c r="CN672" i="13"/>
  <c r="CM672" i="13"/>
  <c r="CL672" i="13"/>
  <c r="AZ672" i="13"/>
  <c r="CN671" i="13"/>
  <c r="CM671" i="13"/>
  <c r="CL671" i="13"/>
  <c r="AZ671" i="13"/>
  <c r="CN670" i="13"/>
  <c r="CM670" i="13"/>
  <c r="CL670" i="13"/>
  <c r="AZ670" i="13"/>
  <c r="CN669" i="13"/>
  <c r="CM669" i="13"/>
  <c r="CL669" i="13"/>
  <c r="AZ669" i="13"/>
  <c r="CN668" i="13"/>
  <c r="CM668" i="13"/>
  <c r="CL668" i="13"/>
  <c r="AZ668" i="13"/>
  <c r="CN667" i="13"/>
  <c r="CM667" i="13"/>
  <c r="CL667" i="13"/>
  <c r="AZ667" i="13"/>
  <c r="CN666" i="13"/>
  <c r="CM666" i="13"/>
  <c r="CL666" i="13"/>
  <c r="AZ666" i="13"/>
  <c r="CN665" i="13"/>
  <c r="CM665" i="13"/>
  <c r="CL665" i="13"/>
  <c r="AZ665" i="13"/>
  <c r="CN664" i="13"/>
  <c r="CM664" i="13"/>
  <c r="CL664" i="13"/>
  <c r="AZ664" i="13"/>
  <c r="CN663" i="13"/>
  <c r="CM663" i="13"/>
  <c r="CL663" i="13"/>
  <c r="AZ663" i="13"/>
  <c r="CN662" i="13"/>
  <c r="CM662" i="13"/>
  <c r="CL662" i="13"/>
  <c r="AZ662" i="13"/>
  <c r="CN660" i="13"/>
  <c r="CM660" i="13"/>
  <c r="CL660" i="13"/>
  <c r="AZ660" i="13"/>
  <c r="CN659" i="13"/>
  <c r="CM659" i="13"/>
  <c r="CL659" i="13"/>
  <c r="AZ659" i="13"/>
  <c r="CN658" i="13"/>
  <c r="CM658" i="13"/>
  <c r="CL658" i="13"/>
  <c r="AZ658" i="13"/>
  <c r="CN657" i="13"/>
  <c r="CM657" i="13"/>
  <c r="CL657" i="13"/>
  <c r="AZ657" i="13"/>
  <c r="CN656" i="13"/>
  <c r="CM656" i="13"/>
  <c r="CL656" i="13"/>
  <c r="AZ656" i="13"/>
  <c r="CN655" i="13"/>
  <c r="CM655" i="13"/>
  <c r="CL655" i="13"/>
  <c r="AZ655" i="13"/>
  <c r="CN653" i="13"/>
  <c r="CM653" i="13"/>
  <c r="CL653" i="13"/>
  <c r="AZ653" i="13"/>
  <c r="CN652" i="13"/>
  <c r="CM652" i="13"/>
  <c r="CL652" i="13"/>
  <c r="AZ652" i="13"/>
  <c r="CN651" i="13"/>
  <c r="CM651" i="13"/>
  <c r="CL651" i="13"/>
  <c r="AZ651" i="13"/>
  <c r="CN650" i="13"/>
  <c r="CM650" i="13"/>
  <c r="CL650" i="13"/>
  <c r="AZ650" i="13"/>
  <c r="CN649" i="13"/>
  <c r="CM649" i="13"/>
  <c r="CL649" i="13"/>
  <c r="AZ649" i="13"/>
  <c r="CN648" i="13"/>
  <c r="CM648" i="13"/>
  <c r="CL648" i="13"/>
  <c r="AZ648" i="13"/>
  <c r="CN647" i="13"/>
  <c r="CM647" i="13"/>
  <c r="CL647" i="13"/>
  <c r="AZ647" i="13"/>
  <c r="CN645" i="13"/>
  <c r="CM645" i="13"/>
  <c r="CL645" i="13"/>
  <c r="AZ645" i="13"/>
  <c r="CN644" i="13"/>
  <c r="CM644" i="13"/>
  <c r="CL644" i="13"/>
  <c r="AZ644" i="13"/>
  <c r="CN643" i="13"/>
  <c r="CM643" i="13"/>
  <c r="CL643" i="13"/>
  <c r="AZ643" i="13"/>
  <c r="CN642" i="13"/>
  <c r="CM642" i="13"/>
  <c r="CL642" i="13"/>
  <c r="AZ642" i="13"/>
  <c r="CN641" i="13"/>
  <c r="CM641" i="13"/>
  <c r="CL641" i="13"/>
  <c r="AZ641" i="13"/>
  <c r="CN640" i="13"/>
  <c r="CM640" i="13"/>
  <c r="CL640" i="13"/>
  <c r="AZ640" i="13"/>
  <c r="CN639" i="13"/>
  <c r="CM639" i="13"/>
  <c r="CL639" i="13"/>
  <c r="AZ639" i="13"/>
  <c r="CN638" i="13"/>
  <c r="CM638" i="13"/>
  <c r="CL638" i="13"/>
  <c r="AZ638" i="13"/>
  <c r="CN637" i="13"/>
  <c r="CM637" i="13"/>
  <c r="CL637" i="13"/>
  <c r="AZ637" i="13"/>
  <c r="CN636" i="13"/>
  <c r="CM636" i="13"/>
  <c r="CL636" i="13"/>
  <c r="AZ636" i="13"/>
  <c r="CN635" i="13"/>
  <c r="CM635" i="13"/>
  <c r="CL635" i="13"/>
  <c r="AZ635" i="13"/>
  <c r="CN634" i="13"/>
  <c r="CM634" i="13"/>
  <c r="CL634" i="13"/>
  <c r="AZ634" i="13"/>
  <c r="CN633" i="13"/>
  <c r="CM633" i="13"/>
  <c r="CL633" i="13"/>
  <c r="AZ633" i="13"/>
  <c r="CN632" i="13"/>
  <c r="CM632" i="13"/>
  <c r="CL632" i="13"/>
  <c r="AZ632" i="13"/>
  <c r="CN631" i="13"/>
  <c r="CM631" i="13"/>
  <c r="CL631" i="13"/>
  <c r="AZ631" i="13"/>
  <c r="CN630" i="13"/>
  <c r="CM630" i="13"/>
  <c r="CL630" i="13"/>
  <c r="AZ630" i="13"/>
  <c r="CN629" i="13"/>
  <c r="CM629" i="13"/>
  <c r="CL629" i="13"/>
  <c r="AZ629" i="13"/>
  <c r="CN628" i="13"/>
  <c r="CM628" i="13"/>
  <c r="CL628" i="13"/>
  <c r="AZ628" i="13"/>
  <c r="CN627" i="13"/>
  <c r="CM627" i="13"/>
  <c r="CL627" i="13"/>
  <c r="AZ627" i="13"/>
  <c r="CN626" i="13"/>
  <c r="CM626" i="13"/>
  <c r="CL626" i="13"/>
  <c r="AZ626" i="13"/>
  <c r="CN624" i="13"/>
  <c r="CM624" i="13"/>
  <c r="CL624" i="13"/>
  <c r="AZ624" i="13"/>
  <c r="CN623" i="13"/>
  <c r="CM623" i="13"/>
  <c r="CL623" i="13"/>
  <c r="AZ623" i="13"/>
  <c r="CN622" i="13"/>
  <c r="CM622" i="13"/>
  <c r="CL622" i="13"/>
  <c r="AZ622" i="13"/>
  <c r="CN621" i="13"/>
  <c r="CM621" i="13"/>
  <c r="CL621" i="13"/>
  <c r="AZ621" i="13"/>
  <c r="CN620" i="13"/>
  <c r="CM620" i="13"/>
  <c r="CL620" i="13"/>
  <c r="AZ620" i="13"/>
  <c r="CN619" i="13"/>
  <c r="CM619" i="13"/>
  <c r="CL619" i="13"/>
  <c r="AZ619" i="13"/>
  <c r="CN618" i="13"/>
  <c r="CM618" i="13"/>
  <c r="CL618" i="13"/>
  <c r="AZ618" i="13"/>
  <c r="CN616" i="13"/>
  <c r="CM616" i="13"/>
  <c r="CL616" i="13"/>
  <c r="AZ616" i="13"/>
  <c r="CN615" i="13"/>
  <c r="CM615" i="13"/>
  <c r="CL615" i="13"/>
  <c r="AZ615" i="13"/>
  <c r="CN614" i="13"/>
  <c r="CM614" i="13"/>
  <c r="CL614" i="13"/>
  <c r="AZ614" i="13"/>
  <c r="CN613" i="13"/>
  <c r="CM613" i="13"/>
  <c r="CL613" i="13"/>
  <c r="AZ613" i="13"/>
  <c r="CN612" i="13"/>
  <c r="CM612" i="13"/>
  <c r="CL612" i="13"/>
  <c r="AZ612" i="13"/>
  <c r="CN611" i="13"/>
  <c r="CM611" i="13"/>
  <c r="CL611" i="13"/>
  <c r="AZ611" i="13"/>
  <c r="CN610" i="13"/>
  <c r="CM610" i="13"/>
  <c r="CL610" i="13"/>
  <c r="AZ610" i="13"/>
  <c r="CN609" i="13"/>
  <c r="CM609" i="13"/>
  <c r="CL609" i="13"/>
  <c r="AZ609" i="13"/>
  <c r="CN608" i="13"/>
  <c r="CM608" i="13"/>
  <c r="CL608" i="13"/>
  <c r="AZ608" i="13"/>
  <c r="CN607" i="13"/>
  <c r="CM607" i="13"/>
  <c r="CL607" i="13"/>
  <c r="AZ607" i="13"/>
  <c r="CN606" i="13"/>
  <c r="CM606" i="13"/>
  <c r="CL606" i="13"/>
  <c r="AZ606" i="13"/>
  <c r="CN605" i="13"/>
  <c r="CM605" i="13"/>
  <c r="CL605" i="13"/>
  <c r="AZ605" i="13"/>
  <c r="CN604" i="13"/>
  <c r="CM604" i="13"/>
  <c r="CL604" i="13"/>
  <c r="AZ604" i="13"/>
  <c r="CN603" i="13"/>
  <c r="CM603" i="13"/>
  <c r="CL603" i="13"/>
  <c r="AZ603" i="13"/>
  <c r="CN602" i="13"/>
  <c r="CM602" i="13"/>
  <c r="CL602" i="13"/>
  <c r="AZ602" i="13"/>
  <c r="CN601" i="13"/>
  <c r="CM601" i="13"/>
  <c r="CL601" i="13"/>
  <c r="AZ601" i="13"/>
  <c r="CN600" i="13"/>
  <c r="CM600" i="13"/>
  <c r="CL600" i="13"/>
  <c r="AZ600" i="13"/>
  <c r="CN599" i="13"/>
  <c r="CM599" i="13"/>
  <c r="CL599" i="13"/>
  <c r="AZ599" i="13"/>
  <c r="CN597" i="13"/>
  <c r="CM597" i="13"/>
  <c r="CL597" i="13"/>
  <c r="AZ597" i="13"/>
  <c r="CN596" i="13"/>
  <c r="CM596" i="13"/>
  <c r="CL596" i="13"/>
  <c r="AZ596" i="13"/>
  <c r="CN595" i="13"/>
  <c r="CM595" i="13"/>
  <c r="CL595" i="13"/>
  <c r="AZ595" i="13"/>
  <c r="CN594" i="13"/>
  <c r="CM594" i="13"/>
  <c r="CL594" i="13"/>
  <c r="AZ594" i="13"/>
  <c r="CN593" i="13"/>
  <c r="CM593" i="13"/>
  <c r="CL593" i="13"/>
  <c r="AZ593" i="13"/>
  <c r="CN592" i="13"/>
  <c r="CM592" i="13"/>
  <c r="CL592" i="13"/>
  <c r="AZ592" i="13"/>
  <c r="CN591" i="13"/>
  <c r="CM591" i="13"/>
  <c r="CL591" i="13"/>
  <c r="AZ591" i="13"/>
  <c r="CN590" i="13"/>
  <c r="CM590" i="13"/>
  <c r="CL590" i="13"/>
  <c r="AZ590" i="13"/>
  <c r="CN589" i="13"/>
  <c r="CM589" i="13"/>
  <c r="CL589" i="13"/>
  <c r="AZ589" i="13"/>
  <c r="CN588" i="13"/>
  <c r="CM588" i="13"/>
  <c r="CL588" i="13"/>
  <c r="AZ588" i="13"/>
  <c r="CN586" i="13"/>
  <c r="CM586" i="13"/>
  <c r="CL586" i="13"/>
  <c r="AZ586" i="13"/>
  <c r="CN585" i="13"/>
  <c r="CM585" i="13"/>
  <c r="CL585" i="13"/>
  <c r="AZ585" i="13"/>
  <c r="CN584" i="13"/>
  <c r="CM584" i="13"/>
  <c r="CL584" i="13"/>
  <c r="AZ584" i="13"/>
  <c r="CN583" i="13"/>
  <c r="CM583" i="13"/>
  <c r="CL583" i="13"/>
  <c r="AZ583" i="13"/>
  <c r="CN581" i="13"/>
  <c r="CM581" i="13"/>
  <c r="CL581" i="13"/>
  <c r="AZ581" i="13"/>
  <c r="CN580" i="13"/>
  <c r="CM580" i="13"/>
  <c r="CL580" i="13"/>
  <c r="AZ580" i="13"/>
  <c r="CN579" i="13"/>
  <c r="CM579" i="13"/>
  <c r="CL579" i="13"/>
  <c r="AZ579" i="13"/>
  <c r="CN578" i="13"/>
  <c r="CM578" i="13"/>
  <c r="CL578" i="13"/>
  <c r="AZ578" i="13"/>
  <c r="CN577" i="13"/>
  <c r="CM577" i="13"/>
  <c r="CL577" i="13"/>
  <c r="AZ577" i="13"/>
  <c r="CN576" i="13"/>
  <c r="CM576" i="13"/>
  <c r="CL576" i="13"/>
  <c r="AZ576" i="13"/>
  <c r="CN575" i="13"/>
  <c r="CM575" i="13"/>
  <c r="CL575" i="13"/>
  <c r="AZ575" i="13"/>
  <c r="CN573" i="13"/>
  <c r="CM573" i="13"/>
  <c r="CL573" i="13"/>
  <c r="AZ573" i="13"/>
  <c r="CN572" i="13"/>
  <c r="CM572" i="13"/>
  <c r="CL572" i="13"/>
  <c r="AZ572" i="13"/>
  <c r="CN570" i="13"/>
  <c r="CM570" i="13"/>
  <c r="CL570" i="13"/>
  <c r="AZ570" i="13"/>
  <c r="CN569" i="13"/>
  <c r="CM569" i="13"/>
  <c r="CL569" i="13"/>
  <c r="AZ569" i="13"/>
  <c r="CN568" i="13"/>
  <c r="CM568" i="13"/>
  <c r="CL568" i="13"/>
  <c r="AZ568" i="13"/>
  <c r="CN567" i="13"/>
  <c r="CM567" i="13"/>
  <c r="CL567" i="13"/>
  <c r="AZ567" i="13"/>
  <c r="CN566" i="13"/>
  <c r="CM566" i="13"/>
  <c r="CL566" i="13"/>
  <c r="AZ566" i="13"/>
  <c r="CN565" i="13"/>
  <c r="CM565" i="13"/>
  <c r="CL565" i="13"/>
  <c r="AZ565" i="13"/>
  <c r="CN564" i="13"/>
  <c r="CM564" i="13"/>
  <c r="CL564" i="13"/>
  <c r="AZ564" i="13"/>
  <c r="CN563" i="13"/>
  <c r="CM563" i="13"/>
  <c r="CL563" i="13"/>
  <c r="AZ563" i="13"/>
  <c r="CN562" i="13"/>
  <c r="CM562" i="13"/>
  <c r="CL562" i="13"/>
  <c r="AZ562" i="13"/>
  <c r="CN561" i="13"/>
  <c r="CM561" i="13"/>
  <c r="CL561" i="13"/>
  <c r="AZ561" i="13"/>
  <c r="CN560" i="13"/>
  <c r="CM560" i="13"/>
  <c r="CL560" i="13"/>
  <c r="AZ560" i="13"/>
  <c r="CN559" i="13"/>
  <c r="CM559" i="13"/>
  <c r="CL559" i="13"/>
  <c r="AZ559" i="13"/>
  <c r="CN558" i="13"/>
  <c r="CM558" i="13"/>
  <c r="CL558" i="13"/>
  <c r="AZ558" i="13"/>
  <c r="CN557" i="13"/>
  <c r="CM557" i="13"/>
  <c r="CL557" i="13"/>
  <c r="AZ557" i="13"/>
  <c r="CN556" i="13"/>
  <c r="CM556" i="13"/>
  <c r="CL556" i="13"/>
  <c r="AZ556" i="13"/>
  <c r="CN555" i="13"/>
  <c r="CM555" i="13"/>
  <c r="CL555" i="13"/>
  <c r="AZ555" i="13"/>
  <c r="CN554" i="13"/>
  <c r="CM554" i="13"/>
  <c r="CL554" i="13"/>
  <c r="AZ554" i="13"/>
  <c r="CN553" i="13"/>
  <c r="CM553" i="13"/>
  <c r="CL553" i="13"/>
  <c r="AZ553" i="13"/>
  <c r="CN552" i="13"/>
  <c r="CM552" i="13"/>
  <c r="CL552" i="13"/>
  <c r="AZ552" i="13"/>
  <c r="CN551" i="13"/>
  <c r="CM551" i="13"/>
  <c r="CL551" i="13"/>
  <c r="AZ551" i="13"/>
  <c r="CN550" i="13"/>
  <c r="CM550" i="13"/>
  <c r="CL550" i="13"/>
  <c r="AZ550" i="13"/>
  <c r="CN549" i="13"/>
  <c r="CM549" i="13"/>
  <c r="CL549" i="13"/>
  <c r="AZ549" i="13"/>
  <c r="CN548" i="13"/>
  <c r="CM548" i="13"/>
  <c r="CL548" i="13"/>
  <c r="AZ548" i="13"/>
  <c r="CN547" i="13"/>
  <c r="CM547" i="13"/>
  <c r="CL547" i="13"/>
  <c r="AZ547" i="13"/>
  <c r="CN546" i="13"/>
  <c r="CM546" i="13"/>
  <c r="CL546" i="13"/>
  <c r="AZ546" i="13"/>
  <c r="CN545" i="13"/>
  <c r="CM545" i="13"/>
  <c r="CL545" i="13"/>
  <c r="AZ545" i="13"/>
  <c r="CN543" i="13"/>
  <c r="CM543" i="13"/>
  <c r="CL543" i="13"/>
  <c r="AZ543" i="13"/>
  <c r="CN540" i="13"/>
  <c r="CM540" i="13"/>
  <c r="CL540" i="13"/>
  <c r="AZ540" i="13"/>
  <c r="CN539" i="13"/>
  <c r="CM539" i="13"/>
  <c r="CL539" i="13"/>
  <c r="AZ539" i="13"/>
  <c r="CN538" i="13"/>
  <c r="CM538" i="13"/>
  <c r="CL538" i="13"/>
  <c r="AZ538" i="13"/>
  <c r="CN537" i="13"/>
  <c r="CM537" i="13"/>
  <c r="CL537" i="13"/>
  <c r="AZ537" i="13"/>
  <c r="CN535" i="13"/>
  <c r="CM535" i="13"/>
  <c r="CL535" i="13"/>
  <c r="AZ535" i="13"/>
  <c r="CN534" i="13"/>
  <c r="CM534" i="13"/>
  <c r="CL534" i="13"/>
  <c r="AZ534" i="13"/>
  <c r="CN533" i="13"/>
  <c r="CM533" i="13"/>
  <c r="CL533" i="13"/>
  <c r="AZ533" i="13"/>
  <c r="CN532" i="13"/>
  <c r="CM532" i="13"/>
  <c r="CL532" i="13"/>
  <c r="AZ532" i="13"/>
  <c r="CN531" i="13"/>
  <c r="CM531" i="13"/>
  <c r="CL531" i="13"/>
  <c r="AZ531" i="13"/>
  <c r="CN530" i="13"/>
  <c r="CM530" i="13"/>
  <c r="CL530" i="13"/>
  <c r="AZ530" i="13"/>
  <c r="CN529" i="13"/>
  <c r="CM529" i="13"/>
  <c r="CL529" i="13"/>
  <c r="AZ529" i="13"/>
  <c r="CN528" i="13"/>
  <c r="CM528" i="13"/>
  <c r="CL528" i="13"/>
  <c r="AZ528" i="13"/>
  <c r="CN527" i="13"/>
  <c r="CM527" i="13"/>
  <c r="CL527" i="13"/>
  <c r="AZ527" i="13"/>
  <c r="CN526" i="13"/>
  <c r="CM526" i="13"/>
  <c r="CL526" i="13"/>
  <c r="AZ526" i="13"/>
  <c r="CN525" i="13"/>
  <c r="CM525" i="13"/>
  <c r="CL525" i="13"/>
  <c r="AZ525" i="13"/>
  <c r="CN524" i="13"/>
  <c r="CM524" i="13"/>
  <c r="CL524" i="13"/>
  <c r="AZ524" i="13"/>
  <c r="CN523" i="13"/>
  <c r="CM523" i="13"/>
  <c r="CL523" i="13"/>
  <c r="AZ523" i="13"/>
  <c r="CN521" i="13"/>
  <c r="CM521" i="13"/>
  <c r="CL521" i="13"/>
  <c r="AZ521" i="13"/>
  <c r="CN520" i="13"/>
  <c r="CM520" i="13"/>
  <c r="CL520" i="13"/>
  <c r="AZ520" i="13"/>
  <c r="CN519" i="13"/>
  <c r="CM519" i="13"/>
  <c r="CL519" i="13"/>
  <c r="AZ519" i="13"/>
  <c r="CN518" i="13"/>
  <c r="CM518" i="13"/>
  <c r="CL518" i="13"/>
  <c r="AZ518" i="13"/>
  <c r="CN517" i="13"/>
  <c r="CM517" i="13"/>
  <c r="CL517" i="13"/>
  <c r="AZ517" i="13"/>
  <c r="CN516" i="13"/>
  <c r="CM516" i="13"/>
  <c r="CL516" i="13"/>
  <c r="AZ516" i="13"/>
  <c r="CN515" i="13"/>
  <c r="CM515" i="13"/>
  <c r="CL515" i="13"/>
  <c r="AZ515" i="13"/>
  <c r="CN514" i="13"/>
  <c r="CM514" i="13"/>
  <c r="CL514" i="13"/>
  <c r="AZ514" i="13"/>
  <c r="CN513" i="13"/>
  <c r="CM513" i="13"/>
  <c r="CL513" i="13"/>
  <c r="AZ513" i="13"/>
  <c r="CN512" i="13"/>
  <c r="CM512" i="13"/>
  <c r="CL512" i="13"/>
  <c r="AZ512" i="13"/>
  <c r="CN511" i="13"/>
  <c r="CM511" i="13"/>
  <c r="CL511" i="13"/>
  <c r="AZ511" i="13"/>
  <c r="CN510" i="13"/>
  <c r="CM510" i="13"/>
  <c r="CL510" i="13"/>
  <c r="AZ510" i="13"/>
  <c r="CN509" i="13"/>
  <c r="CM509" i="13"/>
  <c r="CL509" i="13"/>
  <c r="AZ509" i="13"/>
  <c r="CN508" i="13"/>
  <c r="CM508" i="13"/>
  <c r="CL508" i="13"/>
  <c r="AZ508" i="13"/>
  <c r="CN507" i="13"/>
  <c r="CM507" i="13"/>
  <c r="CL507" i="13"/>
  <c r="AZ507" i="13"/>
  <c r="CN506" i="13"/>
  <c r="CM506" i="13"/>
  <c r="CL506" i="13"/>
  <c r="AZ506" i="13"/>
  <c r="CN505" i="13"/>
  <c r="CM505" i="13"/>
  <c r="CL505" i="13"/>
  <c r="AZ505" i="13"/>
  <c r="CN504" i="13"/>
  <c r="CM504" i="13"/>
  <c r="CL504" i="13"/>
  <c r="AZ504" i="13"/>
  <c r="CN503" i="13"/>
  <c r="CM503" i="13"/>
  <c r="CL503" i="13"/>
  <c r="AZ503" i="13"/>
  <c r="CN502" i="13"/>
  <c r="CM502" i="13"/>
  <c r="CL502" i="13"/>
  <c r="AZ502" i="13"/>
  <c r="CN500" i="13"/>
  <c r="CM500" i="13"/>
  <c r="CL500" i="13"/>
  <c r="AZ500" i="13"/>
  <c r="CN499" i="13"/>
  <c r="CM499" i="13"/>
  <c r="CL499" i="13"/>
  <c r="AZ499" i="13"/>
  <c r="CN498" i="13"/>
  <c r="CM498" i="13"/>
  <c r="CL498" i="13"/>
  <c r="AZ498" i="13"/>
  <c r="CN497" i="13"/>
  <c r="CM497" i="13"/>
  <c r="CL497" i="13"/>
  <c r="AZ497" i="13"/>
  <c r="CN496" i="13"/>
  <c r="CM496" i="13"/>
  <c r="CL496" i="13"/>
  <c r="AZ496" i="13"/>
  <c r="CN495" i="13"/>
  <c r="CM495" i="13"/>
  <c r="CL495" i="13"/>
  <c r="AZ495" i="13"/>
  <c r="CN494" i="13"/>
  <c r="CM494" i="13"/>
  <c r="CL494" i="13"/>
  <c r="AZ494" i="13"/>
  <c r="CN493" i="13"/>
  <c r="CM493" i="13"/>
  <c r="CL493" i="13"/>
  <c r="AZ493" i="13"/>
  <c r="CN492" i="13"/>
  <c r="CM492" i="13"/>
  <c r="CL492" i="13"/>
  <c r="AZ492" i="13"/>
  <c r="CN491" i="13"/>
  <c r="CM491" i="13"/>
  <c r="CL491" i="13"/>
  <c r="AZ491" i="13"/>
  <c r="CN490" i="13"/>
  <c r="CM490" i="13"/>
  <c r="CL490" i="13"/>
  <c r="AZ490" i="13"/>
  <c r="CN489" i="13"/>
  <c r="CM489" i="13"/>
  <c r="CL489" i="13"/>
  <c r="AZ489" i="13"/>
  <c r="CN488" i="13"/>
  <c r="CM488" i="13"/>
  <c r="CL488" i="13"/>
  <c r="AZ488" i="13"/>
  <c r="CN487" i="13"/>
  <c r="CM487" i="13"/>
  <c r="CL487" i="13"/>
  <c r="AZ487" i="13"/>
  <c r="CN486" i="13"/>
  <c r="CM486" i="13"/>
  <c r="CL486" i="13"/>
  <c r="CN485" i="13"/>
  <c r="CM485" i="13"/>
  <c r="CL485" i="13"/>
  <c r="AZ485" i="13"/>
  <c r="CN484" i="13"/>
  <c r="CM484" i="13"/>
  <c r="CL484" i="13"/>
  <c r="AZ484" i="13"/>
  <c r="CN483" i="13"/>
  <c r="CM483" i="13"/>
  <c r="CL483" i="13"/>
  <c r="AZ483" i="13"/>
  <c r="CN482" i="13"/>
  <c r="CM482" i="13"/>
  <c r="CL482" i="13"/>
  <c r="AZ482" i="13"/>
  <c r="CN481" i="13"/>
  <c r="CM481" i="13"/>
  <c r="CL481" i="13"/>
  <c r="AZ481" i="13"/>
  <c r="CN480" i="13"/>
  <c r="CM480" i="13"/>
  <c r="CL480" i="13"/>
  <c r="AZ480" i="13"/>
  <c r="CN479" i="13"/>
  <c r="CM479" i="13"/>
  <c r="CL479" i="13"/>
  <c r="AZ479" i="13"/>
  <c r="CN478" i="13"/>
  <c r="CM478" i="13"/>
  <c r="CL478" i="13"/>
  <c r="AZ478" i="13"/>
  <c r="CN477" i="13"/>
  <c r="CM477" i="13"/>
  <c r="CL477" i="13"/>
  <c r="AZ477" i="13"/>
  <c r="CN476" i="13"/>
  <c r="CM476" i="13"/>
  <c r="CL476" i="13"/>
  <c r="AZ476" i="13"/>
  <c r="CN475" i="13"/>
  <c r="CM475" i="13"/>
  <c r="CL475" i="13"/>
  <c r="AZ475" i="13"/>
  <c r="CN474" i="13"/>
  <c r="CM474" i="13"/>
  <c r="CL474" i="13"/>
  <c r="AZ474" i="13"/>
  <c r="CN473" i="13"/>
  <c r="CM473" i="13"/>
  <c r="CL473" i="13"/>
  <c r="AZ473" i="13"/>
  <c r="CN472" i="13"/>
  <c r="CM472" i="13"/>
  <c r="CL472" i="13"/>
  <c r="AZ472" i="13"/>
  <c r="CN471" i="13"/>
  <c r="CM471" i="13"/>
  <c r="CL471" i="13"/>
  <c r="AZ471" i="13"/>
  <c r="CN470" i="13"/>
  <c r="CM470" i="13"/>
  <c r="CL470" i="13"/>
  <c r="AZ470" i="13"/>
  <c r="CN469" i="13"/>
  <c r="CM469" i="13"/>
  <c r="CL469" i="13"/>
  <c r="AZ469" i="13"/>
  <c r="CN468" i="13"/>
  <c r="CM468" i="13"/>
  <c r="CL468" i="13"/>
  <c r="AZ468" i="13"/>
  <c r="CN467" i="13"/>
  <c r="CM467" i="13"/>
  <c r="CL467" i="13"/>
  <c r="AZ467" i="13"/>
  <c r="CN466" i="13"/>
  <c r="CM466" i="13"/>
  <c r="CL466" i="13"/>
  <c r="AZ466" i="13"/>
  <c r="CN465" i="13"/>
  <c r="CM465" i="13"/>
  <c r="CL465" i="13"/>
  <c r="AZ465" i="13"/>
  <c r="CN464" i="13"/>
  <c r="CM464" i="13"/>
  <c r="CL464" i="13"/>
  <c r="AZ464" i="13"/>
  <c r="CN462" i="13"/>
  <c r="CM462" i="13"/>
  <c r="CL462" i="13"/>
  <c r="AZ462" i="13"/>
  <c r="CN461" i="13"/>
  <c r="CM461" i="13"/>
  <c r="CL461" i="13"/>
  <c r="AZ461" i="13"/>
  <c r="CN460" i="13"/>
  <c r="CM460" i="13"/>
  <c r="CL460" i="13"/>
  <c r="AZ460" i="13"/>
  <c r="CN459" i="13"/>
  <c r="CM459" i="13"/>
  <c r="CL459" i="13"/>
  <c r="AZ459" i="13"/>
  <c r="CN458" i="13"/>
  <c r="CM458" i="13"/>
  <c r="CL458" i="13"/>
  <c r="AZ458" i="13"/>
  <c r="CN457" i="13"/>
  <c r="CM457" i="13"/>
  <c r="CL457" i="13"/>
  <c r="AZ457" i="13"/>
  <c r="CN456" i="13"/>
  <c r="CM456" i="13"/>
  <c r="CL456" i="13"/>
  <c r="AZ456" i="13"/>
  <c r="CN455" i="13"/>
  <c r="CM455" i="13"/>
  <c r="CL455" i="13"/>
  <c r="AZ455" i="13"/>
  <c r="CN454" i="13"/>
  <c r="CM454" i="13"/>
  <c r="CL454" i="13"/>
  <c r="AZ454" i="13"/>
  <c r="CN453" i="13"/>
  <c r="CM453" i="13"/>
  <c r="CL453" i="13"/>
  <c r="AZ453" i="13"/>
  <c r="CN452" i="13"/>
  <c r="CM452" i="13"/>
  <c r="CL452" i="13"/>
  <c r="AZ452" i="13"/>
  <c r="CN451" i="13"/>
  <c r="CM451" i="13"/>
  <c r="CL451" i="13"/>
  <c r="AZ451" i="13"/>
  <c r="CN450" i="13"/>
  <c r="CM450" i="13"/>
  <c r="CL450" i="13"/>
  <c r="AZ450" i="13"/>
  <c r="CN449" i="13"/>
  <c r="CM449" i="13"/>
  <c r="CL449" i="13"/>
  <c r="AZ449" i="13"/>
  <c r="CN448" i="13"/>
  <c r="CM448" i="13"/>
  <c r="CL448" i="13"/>
  <c r="AZ448" i="13"/>
  <c r="CN447" i="13"/>
  <c r="CM447" i="13"/>
  <c r="CL447" i="13"/>
  <c r="AZ447" i="13"/>
  <c r="CN446" i="13"/>
  <c r="CM446" i="13"/>
  <c r="CL446" i="13"/>
  <c r="AZ446" i="13"/>
  <c r="CN444" i="13"/>
  <c r="CM444" i="13"/>
  <c r="CL444" i="13"/>
  <c r="AZ444" i="13"/>
  <c r="CN442" i="13"/>
  <c r="CM442" i="13"/>
  <c r="CL442" i="13"/>
  <c r="AZ442" i="13"/>
  <c r="CN441" i="13"/>
  <c r="CM441" i="13"/>
  <c r="CL441" i="13"/>
  <c r="AZ441" i="13"/>
  <c r="CN440" i="13"/>
  <c r="CM440" i="13"/>
  <c r="CL440" i="13"/>
  <c r="AZ440" i="13"/>
  <c r="CN439" i="13"/>
  <c r="CM439" i="13"/>
  <c r="CL439" i="13"/>
  <c r="AZ439" i="13"/>
  <c r="CN438" i="13"/>
  <c r="CM438" i="13"/>
  <c r="CL438" i="13"/>
  <c r="AZ438" i="13"/>
  <c r="CN437" i="13"/>
  <c r="CM437" i="13"/>
  <c r="CL437" i="13"/>
  <c r="AZ437" i="13"/>
  <c r="CN436" i="13"/>
  <c r="CM436" i="13"/>
  <c r="CL436" i="13"/>
  <c r="AZ436" i="13"/>
  <c r="CN435" i="13"/>
  <c r="CM435" i="13"/>
  <c r="CL435" i="13"/>
  <c r="AZ435" i="13"/>
  <c r="CN434" i="13"/>
  <c r="CM434" i="13"/>
  <c r="CL434" i="13"/>
  <c r="AZ434" i="13"/>
  <c r="CN433" i="13"/>
  <c r="CM433" i="13"/>
  <c r="CL433" i="13"/>
  <c r="AZ433" i="13"/>
  <c r="CN432" i="13"/>
  <c r="CM432" i="13"/>
  <c r="CL432" i="13"/>
  <c r="AZ432" i="13"/>
  <c r="CN431" i="13"/>
  <c r="CM431" i="13"/>
  <c r="CL431" i="13"/>
  <c r="AZ431" i="13"/>
  <c r="CN430" i="13"/>
  <c r="CM430" i="13"/>
  <c r="CL430" i="13"/>
  <c r="AZ430" i="13"/>
  <c r="CN428" i="13"/>
  <c r="CM428" i="13"/>
  <c r="CL428" i="13"/>
  <c r="AZ428" i="13"/>
  <c r="CN427" i="13"/>
  <c r="CM427" i="13"/>
  <c r="CL427" i="13"/>
  <c r="AZ427" i="13"/>
  <c r="CN426" i="13"/>
  <c r="CM426" i="13"/>
  <c r="CL426" i="13"/>
  <c r="AZ426" i="13"/>
  <c r="CN425" i="13"/>
  <c r="CM425" i="13"/>
  <c r="CL425" i="13"/>
  <c r="AZ425" i="13"/>
  <c r="CN424" i="13"/>
  <c r="CM424" i="13"/>
  <c r="CL424" i="13"/>
  <c r="AZ424" i="13"/>
  <c r="CN423" i="13"/>
  <c r="CM423" i="13"/>
  <c r="CL423" i="13"/>
  <c r="AZ423" i="13"/>
  <c r="CN421" i="13"/>
  <c r="CM421" i="13"/>
  <c r="CL421" i="13"/>
  <c r="AZ421" i="13"/>
  <c r="CN420" i="13"/>
  <c r="CM420" i="13"/>
  <c r="CL420" i="13"/>
  <c r="AZ420" i="13"/>
  <c r="CN418" i="13"/>
  <c r="CM418" i="13"/>
  <c r="CL418" i="13"/>
  <c r="AZ418" i="13"/>
  <c r="CN417" i="13"/>
  <c r="CM417" i="13"/>
  <c r="CL417" i="13"/>
  <c r="AZ417" i="13"/>
  <c r="CN416" i="13"/>
  <c r="CM416" i="13"/>
  <c r="CL416" i="13"/>
  <c r="AZ416" i="13"/>
  <c r="CN415" i="13"/>
  <c r="CM415" i="13"/>
  <c r="CL415" i="13"/>
  <c r="AZ415" i="13"/>
  <c r="CN414" i="13"/>
  <c r="CM414" i="13"/>
  <c r="CL414" i="13"/>
  <c r="AZ414" i="13"/>
  <c r="CN413" i="13"/>
  <c r="CM413" i="13"/>
  <c r="CL413" i="13"/>
  <c r="AZ413" i="13"/>
  <c r="CN412" i="13"/>
  <c r="CM412" i="13"/>
  <c r="CL412" i="13"/>
  <c r="AZ412" i="13"/>
  <c r="CN411" i="13"/>
  <c r="CM411" i="13"/>
  <c r="CL411" i="13"/>
  <c r="AZ411" i="13"/>
  <c r="CN410" i="13"/>
  <c r="CM410" i="13"/>
  <c r="CL410" i="13"/>
  <c r="AZ410" i="13"/>
  <c r="CN409" i="13"/>
  <c r="CM409" i="13"/>
  <c r="CL409" i="13"/>
  <c r="AZ409" i="13"/>
  <c r="CN408" i="13"/>
  <c r="CM408" i="13"/>
  <c r="CL408" i="13"/>
  <c r="AZ408" i="13"/>
  <c r="CN407" i="13"/>
  <c r="CM407" i="13"/>
  <c r="CL407" i="13"/>
  <c r="AZ407" i="13"/>
  <c r="CN406" i="13"/>
  <c r="CM406" i="13"/>
  <c r="CL406" i="13"/>
  <c r="AZ406" i="13"/>
  <c r="CN405" i="13"/>
  <c r="CM405" i="13"/>
  <c r="CL405" i="13"/>
  <c r="AZ405" i="13"/>
  <c r="CN404" i="13"/>
  <c r="CM404" i="13"/>
  <c r="CL404" i="13"/>
  <c r="AZ404" i="13"/>
  <c r="CN403" i="13"/>
  <c r="CM403" i="13"/>
  <c r="CL403" i="13"/>
  <c r="AZ403" i="13"/>
  <c r="CN402" i="13"/>
  <c r="CM402" i="13"/>
  <c r="CL402" i="13"/>
  <c r="AZ402" i="13"/>
  <c r="CN401" i="13"/>
  <c r="CM401" i="13"/>
  <c r="CL401" i="13"/>
  <c r="AZ401" i="13"/>
  <c r="CN400" i="13"/>
  <c r="CM400" i="13"/>
  <c r="CL400" i="13"/>
  <c r="AZ400" i="13"/>
  <c r="CN399" i="13"/>
  <c r="CM399" i="13"/>
  <c r="CL399" i="13"/>
  <c r="AZ399" i="13"/>
  <c r="CN397" i="13"/>
  <c r="CM397" i="13"/>
  <c r="CL397" i="13"/>
  <c r="AZ397" i="13"/>
  <c r="CN396" i="13"/>
  <c r="CM396" i="13"/>
  <c r="CL396" i="13"/>
  <c r="AZ396" i="13"/>
  <c r="CN394" i="13"/>
  <c r="CM394" i="13"/>
  <c r="CL394" i="13"/>
  <c r="AZ394" i="13"/>
  <c r="CN393" i="13"/>
  <c r="CM393" i="13"/>
  <c r="CL393" i="13"/>
  <c r="AZ393" i="13"/>
  <c r="CN392" i="13"/>
  <c r="CM392" i="13"/>
  <c r="CL392" i="13"/>
  <c r="AZ392" i="13"/>
  <c r="CN391" i="13"/>
  <c r="CM391" i="13"/>
  <c r="CL391" i="13"/>
  <c r="AZ391" i="13"/>
  <c r="CN390" i="13"/>
  <c r="CM390" i="13"/>
  <c r="CL390" i="13"/>
  <c r="AZ390" i="13"/>
  <c r="CN389" i="13"/>
  <c r="CM389" i="13"/>
  <c r="CL389" i="13"/>
  <c r="AZ389" i="13"/>
  <c r="CN388" i="13"/>
  <c r="CM388" i="13"/>
  <c r="CL388" i="13"/>
  <c r="AZ388" i="13"/>
  <c r="CN387" i="13"/>
  <c r="CM387" i="13"/>
  <c r="CL387" i="13"/>
  <c r="AZ387" i="13"/>
  <c r="CN386" i="13"/>
  <c r="CM386" i="13"/>
  <c r="CL386" i="13"/>
  <c r="AZ386" i="13"/>
  <c r="CN385" i="13"/>
  <c r="CM385" i="13"/>
  <c r="CL385" i="13"/>
  <c r="AZ385" i="13"/>
  <c r="CN384" i="13"/>
  <c r="CM384" i="13"/>
  <c r="CL384" i="13"/>
  <c r="AZ384" i="13"/>
  <c r="CN383" i="13"/>
  <c r="CM383" i="13"/>
  <c r="CL383" i="13"/>
  <c r="AZ383" i="13"/>
  <c r="CN382" i="13"/>
  <c r="CM382" i="13"/>
  <c r="CL382" i="13"/>
  <c r="AZ382" i="13"/>
  <c r="CN381" i="13"/>
  <c r="CM381" i="13"/>
  <c r="CL381" i="13"/>
  <c r="AZ381" i="13"/>
  <c r="CN380" i="13"/>
  <c r="CM380" i="13"/>
  <c r="CL380" i="13"/>
  <c r="AZ380" i="13"/>
  <c r="CN378" i="13"/>
  <c r="CM378" i="13"/>
  <c r="CL378" i="13"/>
  <c r="AZ378" i="13"/>
  <c r="CN377" i="13"/>
  <c r="CM377" i="13"/>
  <c r="CL377" i="13"/>
  <c r="AZ377" i="13"/>
  <c r="CN376" i="13"/>
  <c r="CM376" i="13"/>
  <c r="CL376" i="13"/>
  <c r="AZ376" i="13"/>
  <c r="CN375" i="13"/>
  <c r="CM375" i="13"/>
  <c r="CL375" i="13"/>
  <c r="AZ375" i="13"/>
  <c r="CN374" i="13"/>
  <c r="CM374" i="13"/>
  <c r="CL374" i="13"/>
  <c r="AZ374" i="13"/>
  <c r="CN372" i="13"/>
  <c r="CM372" i="13"/>
  <c r="CL372" i="13"/>
  <c r="AZ372" i="13"/>
  <c r="CN370" i="13"/>
  <c r="CM370" i="13"/>
  <c r="CL370" i="13"/>
  <c r="AZ370" i="13"/>
  <c r="CN369" i="13"/>
  <c r="CM369" i="13"/>
  <c r="CL369" i="13"/>
  <c r="AZ369" i="13"/>
  <c r="CN368" i="13"/>
  <c r="CM368" i="13"/>
  <c r="CL368" i="13"/>
  <c r="AZ368" i="13"/>
  <c r="CN366" i="13"/>
  <c r="CM366" i="13"/>
  <c r="CL366" i="13"/>
  <c r="AZ366" i="13"/>
  <c r="CN365" i="13"/>
  <c r="CM365" i="13"/>
  <c r="CL365" i="13"/>
  <c r="AZ365" i="13"/>
  <c r="CN364" i="13"/>
  <c r="CM364" i="13"/>
  <c r="CL364" i="13"/>
  <c r="AZ364" i="13"/>
  <c r="CN363" i="13"/>
  <c r="CM363" i="13"/>
  <c r="CL363" i="13"/>
  <c r="AZ363" i="13"/>
  <c r="CN362" i="13"/>
  <c r="CM362" i="13"/>
  <c r="CL362" i="13"/>
  <c r="AZ362" i="13"/>
  <c r="CN361" i="13"/>
  <c r="CM361" i="13"/>
  <c r="CL361" i="13"/>
  <c r="AZ361" i="13"/>
  <c r="CN360" i="13"/>
  <c r="CM360" i="13"/>
  <c r="CL360" i="13"/>
  <c r="AZ360" i="13"/>
  <c r="CN359" i="13"/>
  <c r="CM359" i="13"/>
  <c r="CL359" i="13"/>
  <c r="AZ359" i="13"/>
  <c r="CN357" i="13"/>
  <c r="CM357" i="13"/>
  <c r="CL357" i="13"/>
  <c r="AZ357" i="13"/>
  <c r="CN356" i="13"/>
  <c r="CM356" i="13"/>
  <c r="CL356" i="13"/>
  <c r="AZ356" i="13"/>
  <c r="CN355" i="13"/>
  <c r="CM355" i="13"/>
  <c r="CL355" i="13"/>
  <c r="AZ355" i="13"/>
  <c r="CN354" i="13"/>
  <c r="CM354" i="13"/>
  <c r="CL354" i="13"/>
  <c r="AZ354" i="13"/>
  <c r="CN353" i="13"/>
  <c r="CM353" i="13"/>
  <c r="CL353" i="13"/>
  <c r="AZ353" i="13"/>
  <c r="CN352" i="13"/>
  <c r="CM352" i="13"/>
  <c r="CL352" i="13"/>
  <c r="AZ352" i="13"/>
  <c r="CN351" i="13"/>
  <c r="CM351" i="13"/>
  <c r="CL351" i="13"/>
  <c r="AZ351" i="13"/>
  <c r="CN350" i="13"/>
  <c r="CM350" i="13"/>
  <c r="CL350" i="13"/>
  <c r="AZ350" i="13"/>
  <c r="CN348" i="13"/>
  <c r="CM348" i="13"/>
  <c r="CL348" i="13"/>
  <c r="AZ348" i="13"/>
  <c r="CN347" i="13"/>
  <c r="CM347" i="13"/>
  <c r="CL347" i="13"/>
  <c r="AZ347" i="13"/>
  <c r="CN346" i="13"/>
  <c r="CM346" i="13"/>
  <c r="CL346" i="13"/>
  <c r="AZ346" i="13"/>
  <c r="CN345" i="13"/>
  <c r="CM345" i="13"/>
  <c r="CL345" i="13"/>
  <c r="AZ345" i="13"/>
  <c r="CN344" i="13"/>
  <c r="CM344" i="13"/>
  <c r="CL344" i="13"/>
  <c r="AZ344" i="13"/>
  <c r="CN343" i="13"/>
  <c r="CM343" i="13"/>
  <c r="CL343" i="13"/>
  <c r="AZ343" i="13"/>
  <c r="CN342" i="13"/>
  <c r="CM342" i="13"/>
  <c r="CL342" i="13"/>
  <c r="AZ342" i="13"/>
  <c r="CN341" i="13"/>
  <c r="CM341" i="13"/>
  <c r="CL341" i="13"/>
  <c r="AZ341" i="13"/>
  <c r="CN340" i="13"/>
  <c r="CM340" i="13"/>
  <c r="CL340" i="13"/>
  <c r="AZ340" i="13"/>
  <c r="CN339" i="13"/>
  <c r="CM339" i="13"/>
  <c r="CL339" i="13"/>
  <c r="AZ339" i="13"/>
  <c r="CN338" i="13"/>
  <c r="CM338" i="13"/>
  <c r="CL338" i="13"/>
  <c r="AZ338" i="13"/>
  <c r="CN337" i="13"/>
  <c r="CM337" i="13"/>
  <c r="CL337" i="13"/>
  <c r="AZ337" i="13"/>
  <c r="CN336" i="13"/>
  <c r="CM336" i="13"/>
  <c r="CL336" i="13"/>
  <c r="AZ336" i="13"/>
  <c r="CN335" i="13"/>
  <c r="CM335" i="13"/>
  <c r="CL335" i="13"/>
  <c r="AZ335" i="13"/>
  <c r="CN334" i="13"/>
  <c r="CM334" i="13"/>
  <c r="CL334" i="13"/>
  <c r="AZ334" i="13"/>
  <c r="CN332" i="13"/>
  <c r="CM332" i="13"/>
  <c r="CL332" i="13"/>
  <c r="AZ332" i="13"/>
  <c r="CN331" i="13"/>
  <c r="CM331" i="13"/>
  <c r="CL331" i="13"/>
  <c r="AZ331" i="13"/>
  <c r="CN330" i="13"/>
  <c r="CM330" i="13"/>
  <c r="CL330" i="13"/>
  <c r="AZ330" i="13"/>
  <c r="CN329" i="13"/>
  <c r="CM329" i="13"/>
  <c r="CL329" i="13"/>
  <c r="AZ329" i="13"/>
  <c r="CN328" i="13"/>
  <c r="CM328" i="13"/>
  <c r="CL328" i="13"/>
  <c r="AZ328" i="13"/>
  <c r="CN327" i="13"/>
  <c r="CM327" i="13"/>
  <c r="CL327" i="13"/>
  <c r="AZ327" i="13"/>
  <c r="CN326" i="13"/>
  <c r="CM326" i="13"/>
  <c r="CL326" i="13"/>
  <c r="AZ326" i="13"/>
  <c r="CN325" i="13"/>
  <c r="CM325" i="13"/>
  <c r="CL325" i="13"/>
  <c r="AZ325" i="13"/>
  <c r="CN322" i="13"/>
  <c r="CM322" i="13"/>
  <c r="CL322" i="13"/>
  <c r="AZ322" i="13"/>
  <c r="CN321" i="13"/>
  <c r="CM321" i="13"/>
  <c r="CL321" i="13"/>
  <c r="AZ321" i="13"/>
  <c r="CN320" i="13"/>
  <c r="CM320" i="13"/>
  <c r="CL320" i="13"/>
  <c r="AZ320" i="13"/>
  <c r="CN319" i="13"/>
  <c r="CM319" i="13"/>
  <c r="CL319" i="13"/>
  <c r="AZ319" i="13"/>
  <c r="CN318" i="13"/>
  <c r="CM318" i="13"/>
  <c r="CL318" i="13"/>
  <c r="AZ318" i="13"/>
  <c r="CN317" i="13"/>
  <c r="CM317" i="13"/>
  <c r="CL317" i="13"/>
  <c r="AZ317" i="13"/>
  <c r="CN316" i="13"/>
  <c r="CM316" i="13"/>
  <c r="CL316" i="13"/>
  <c r="AZ316" i="13"/>
  <c r="CN315" i="13"/>
  <c r="CM315" i="13"/>
  <c r="CL315" i="13"/>
  <c r="AZ315" i="13"/>
  <c r="CN314" i="13"/>
  <c r="CM314" i="13"/>
  <c r="CL314" i="13"/>
  <c r="AZ314" i="13"/>
  <c r="CN313" i="13"/>
  <c r="CM313" i="13"/>
  <c r="CL313" i="13"/>
  <c r="AZ313" i="13"/>
  <c r="CN312" i="13"/>
  <c r="CM312" i="13"/>
  <c r="CL312" i="13"/>
  <c r="AZ312" i="13"/>
  <c r="CN311" i="13"/>
  <c r="CM311" i="13"/>
  <c r="CL311" i="13"/>
  <c r="AZ311" i="13"/>
  <c r="CN310" i="13"/>
  <c r="CM310" i="13"/>
  <c r="CL310" i="13"/>
  <c r="AZ310" i="13"/>
  <c r="CN309" i="13"/>
  <c r="CM309" i="13"/>
  <c r="CL309" i="13"/>
  <c r="AZ309" i="13"/>
  <c r="CN308" i="13"/>
  <c r="CM308" i="13"/>
  <c r="CL308" i="13"/>
  <c r="AZ308" i="13"/>
  <c r="CN307" i="13"/>
  <c r="CM307" i="13"/>
  <c r="CL307" i="13"/>
  <c r="AZ307" i="13"/>
  <c r="CN306" i="13"/>
  <c r="CM306" i="13"/>
  <c r="CL306" i="13"/>
  <c r="AZ306" i="13"/>
  <c r="CN305" i="13"/>
  <c r="CM305" i="13"/>
  <c r="CL305" i="13"/>
  <c r="AZ305" i="13"/>
  <c r="CN304" i="13"/>
  <c r="CM304" i="13"/>
  <c r="CL304" i="13"/>
  <c r="AZ304" i="13"/>
  <c r="CN303" i="13"/>
  <c r="CM303" i="13"/>
  <c r="CL303" i="13"/>
  <c r="AZ303" i="13"/>
  <c r="CN302" i="13"/>
  <c r="CM302" i="13"/>
  <c r="CL302" i="13"/>
  <c r="AZ302" i="13"/>
  <c r="CN301" i="13"/>
  <c r="CM301" i="13"/>
  <c r="CL301" i="13"/>
  <c r="AZ301" i="13"/>
  <c r="CN300" i="13"/>
  <c r="CM300" i="13"/>
  <c r="CL300" i="13"/>
  <c r="AZ300" i="13"/>
  <c r="CN299" i="13"/>
  <c r="CM299" i="13"/>
  <c r="CL299" i="13"/>
  <c r="AZ299" i="13"/>
  <c r="CN298" i="13"/>
  <c r="CM298" i="13"/>
  <c r="CL298" i="13"/>
  <c r="AZ298" i="13"/>
  <c r="CN297" i="13"/>
  <c r="CM297" i="13"/>
  <c r="CL297" i="13"/>
  <c r="AZ297" i="13"/>
  <c r="CN296" i="13"/>
  <c r="CM296" i="13"/>
  <c r="CL296" i="13"/>
  <c r="AZ296" i="13"/>
  <c r="CN295" i="13"/>
  <c r="CM295" i="13"/>
  <c r="CL295" i="13"/>
  <c r="AZ295" i="13"/>
  <c r="CN294" i="13"/>
  <c r="CM294" i="13"/>
  <c r="CL294" i="13"/>
  <c r="AZ294" i="13"/>
  <c r="CN293" i="13"/>
  <c r="CM293" i="13"/>
  <c r="CL293" i="13"/>
  <c r="AZ293" i="13"/>
  <c r="CN292" i="13"/>
  <c r="CM292" i="13"/>
  <c r="CL292" i="13"/>
  <c r="AZ292" i="13"/>
  <c r="CN291" i="13"/>
  <c r="CM291" i="13"/>
  <c r="CL291" i="13"/>
  <c r="AZ291" i="13"/>
  <c r="CN290" i="13"/>
  <c r="CM290" i="13"/>
  <c r="CL290" i="13"/>
  <c r="AZ290" i="13"/>
  <c r="CN289" i="13"/>
  <c r="CM289" i="13"/>
  <c r="CL289" i="13"/>
  <c r="AZ289" i="13"/>
  <c r="CN288" i="13"/>
  <c r="CM288" i="13"/>
  <c r="CL288" i="13"/>
  <c r="AZ288" i="13"/>
  <c r="CN287" i="13"/>
  <c r="CM287" i="13"/>
  <c r="CL287" i="13"/>
  <c r="AZ287" i="13"/>
  <c r="CN286" i="13"/>
  <c r="CM286" i="13"/>
  <c r="CL286" i="13"/>
  <c r="AZ286" i="13"/>
  <c r="CN285" i="13"/>
  <c r="CM285" i="13"/>
  <c r="CL285" i="13"/>
  <c r="AZ285" i="13"/>
  <c r="CN283" i="13"/>
  <c r="CM283" i="13"/>
  <c r="CL283" i="13"/>
  <c r="AZ283" i="13"/>
  <c r="CN282" i="13"/>
  <c r="CM282" i="13"/>
  <c r="CL282" i="13"/>
  <c r="AZ282" i="13"/>
  <c r="CN281" i="13"/>
  <c r="CM281" i="13"/>
  <c r="CL281" i="13"/>
  <c r="AZ281" i="13"/>
  <c r="CN280" i="13"/>
  <c r="CM280" i="13"/>
  <c r="CL280" i="13"/>
  <c r="AZ280" i="13"/>
  <c r="CN279" i="13"/>
  <c r="CM279" i="13"/>
  <c r="CL279" i="13"/>
  <c r="AZ279" i="13"/>
  <c r="CN278" i="13"/>
  <c r="CM278" i="13"/>
  <c r="CL278" i="13"/>
  <c r="AZ278" i="13"/>
  <c r="CN277" i="13"/>
  <c r="CM277" i="13"/>
  <c r="CL277" i="13"/>
  <c r="AZ277" i="13"/>
  <c r="CN276" i="13"/>
  <c r="CM276" i="13"/>
  <c r="CL276" i="13"/>
  <c r="AZ276" i="13"/>
  <c r="CN275" i="13"/>
  <c r="CM275" i="13"/>
  <c r="CL275" i="13"/>
  <c r="AZ275" i="13"/>
  <c r="CN274" i="13"/>
  <c r="CM274" i="13"/>
  <c r="CL274" i="13"/>
  <c r="AZ274" i="13"/>
  <c r="CN273" i="13"/>
  <c r="CM273" i="13"/>
  <c r="CL273" i="13"/>
  <c r="AZ273" i="13"/>
  <c r="CN272" i="13"/>
  <c r="CM272" i="13"/>
  <c r="CL272" i="13"/>
  <c r="AZ272" i="13"/>
  <c r="CN271" i="13"/>
  <c r="CM271" i="13"/>
  <c r="CL271" i="13"/>
  <c r="AZ271" i="13"/>
  <c r="CN270" i="13"/>
  <c r="CM270" i="13"/>
  <c r="CL270" i="13"/>
  <c r="AZ270" i="13"/>
  <c r="CN269" i="13"/>
  <c r="CM269" i="13"/>
  <c r="CL269" i="13"/>
  <c r="AZ269" i="13"/>
  <c r="CN268" i="13"/>
  <c r="CM268" i="13"/>
  <c r="CL268" i="13"/>
  <c r="AZ268" i="13"/>
  <c r="CN267" i="13"/>
  <c r="CM267" i="13"/>
  <c r="CL267" i="13"/>
  <c r="AZ267" i="13"/>
  <c r="CN266" i="13"/>
  <c r="CM266" i="13"/>
  <c r="CL266" i="13"/>
  <c r="AZ266" i="13"/>
  <c r="CN265" i="13"/>
  <c r="CM265" i="13"/>
  <c r="CL265" i="13"/>
  <c r="AZ265" i="13"/>
  <c r="CN264" i="13"/>
  <c r="CM264" i="13"/>
  <c r="CL264" i="13"/>
  <c r="AZ264" i="13"/>
  <c r="CN262" i="13"/>
  <c r="CM262" i="13"/>
  <c r="CL262" i="13"/>
  <c r="AZ262" i="13"/>
  <c r="CN261" i="13"/>
  <c r="CM261" i="13"/>
  <c r="CL261" i="13"/>
  <c r="AZ261" i="13"/>
  <c r="CN260" i="13"/>
  <c r="CM260" i="13"/>
  <c r="CL260" i="13"/>
  <c r="AZ260" i="13"/>
  <c r="CN259" i="13"/>
  <c r="CM259" i="13"/>
  <c r="CL259" i="13"/>
  <c r="AZ259" i="13"/>
  <c r="CN258" i="13"/>
  <c r="CM258" i="13"/>
  <c r="CL258" i="13"/>
  <c r="AZ258" i="13"/>
  <c r="CN257" i="13"/>
  <c r="CM257" i="13"/>
  <c r="CL257" i="13"/>
  <c r="AZ257" i="13"/>
  <c r="CN256" i="13"/>
  <c r="CM256" i="13"/>
  <c r="CL256" i="13"/>
  <c r="AZ256" i="13"/>
  <c r="CN255" i="13"/>
  <c r="CM255" i="13"/>
  <c r="CL255" i="13"/>
  <c r="AZ255" i="13"/>
  <c r="CN254" i="13"/>
  <c r="CM254" i="13"/>
  <c r="CL254" i="13"/>
  <c r="AZ254" i="13"/>
  <c r="CN253" i="13"/>
  <c r="CM253" i="13"/>
  <c r="CL253" i="13"/>
  <c r="AZ253" i="13"/>
  <c r="CN252" i="13"/>
  <c r="CM252" i="13"/>
  <c r="CL252" i="13"/>
  <c r="AZ252" i="13"/>
  <c r="CN251" i="13"/>
  <c r="CM251" i="13"/>
  <c r="CL251" i="13"/>
  <c r="AZ251" i="13"/>
  <c r="CN249" i="13"/>
  <c r="CM249" i="13"/>
  <c r="CL249" i="13"/>
  <c r="AZ249" i="13"/>
  <c r="CN248" i="13"/>
  <c r="CM248" i="13"/>
  <c r="CL248" i="13"/>
  <c r="AZ248" i="13"/>
  <c r="CN247" i="13"/>
  <c r="CM247" i="13"/>
  <c r="CL247" i="13"/>
  <c r="AZ247" i="13"/>
  <c r="CN246" i="13"/>
  <c r="CM246" i="13"/>
  <c r="CL246" i="13"/>
  <c r="AZ246" i="13"/>
  <c r="CN245" i="13"/>
  <c r="CM245" i="13"/>
  <c r="CL245" i="13"/>
  <c r="AZ245" i="13"/>
  <c r="CN244" i="13"/>
  <c r="CM244" i="13"/>
  <c r="CL244" i="13"/>
  <c r="AZ244" i="13"/>
  <c r="CN243" i="13"/>
  <c r="CM243" i="13"/>
  <c r="CL243" i="13"/>
  <c r="AZ243" i="13"/>
  <c r="CN242" i="13"/>
  <c r="CM242" i="13"/>
  <c r="CL242" i="13"/>
  <c r="AZ242" i="13"/>
  <c r="CN241" i="13"/>
  <c r="CM241" i="13"/>
  <c r="CL241" i="13"/>
  <c r="AZ241" i="13"/>
  <c r="CN240" i="13"/>
  <c r="CM240" i="13"/>
  <c r="CL240" i="13"/>
  <c r="AZ240" i="13"/>
  <c r="CN239" i="13"/>
  <c r="CM239" i="13"/>
  <c r="CL239" i="13"/>
  <c r="AZ239" i="13"/>
  <c r="CN238" i="13"/>
  <c r="CM238" i="13"/>
  <c r="CL238" i="13"/>
  <c r="AZ238" i="13"/>
  <c r="CN237" i="13"/>
  <c r="CM237" i="13"/>
  <c r="CL237" i="13"/>
  <c r="AZ237" i="13"/>
  <c r="CN236" i="13"/>
  <c r="CM236" i="13"/>
  <c r="CL236" i="13"/>
  <c r="AZ236" i="13"/>
  <c r="CN235" i="13"/>
  <c r="CM235" i="13"/>
  <c r="CL235" i="13"/>
  <c r="AZ235" i="13"/>
  <c r="CN234" i="13"/>
  <c r="CM234" i="13"/>
  <c r="CL234" i="13"/>
  <c r="AZ234" i="13"/>
  <c r="CN233" i="13"/>
  <c r="CM233" i="13"/>
  <c r="CL233" i="13"/>
  <c r="AZ233" i="13"/>
  <c r="CN232" i="13"/>
  <c r="CM232" i="13"/>
  <c r="CL232" i="13"/>
  <c r="AZ232" i="13"/>
  <c r="CN231" i="13"/>
  <c r="CM231" i="13"/>
  <c r="CL231" i="13"/>
  <c r="AZ231" i="13"/>
  <c r="CN230" i="13"/>
  <c r="CM230" i="13"/>
  <c r="CL230" i="13"/>
  <c r="AZ230" i="13"/>
  <c r="CN229" i="13"/>
  <c r="CM229" i="13"/>
  <c r="CL229" i="13"/>
  <c r="AZ229" i="13"/>
  <c r="CN228" i="13"/>
  <c r="CM228" i="13"/>
  <c r="CL228" i="13"/>
  <c r="AZ228" i="13"/>
  <c r="CN227" i="13"/>
  <c r="CM227" i="13"/>
  <c r="CL227" i="13"/>
  <c r="AZ227" i="13"/>
  <c r="CN35" i="13"/>
  <c r="CM35" i="13"/>
  <c r="CL35" i="13"/>
  <c r="AZ35" i="13"/>
  <c r="CN34" i="13"/>
  <c r="CM34" i="13"/>
  <c r="CL34" i="13"/>
  <c r="AZ34" i="13"/>
  <c r="CN33" i="13"/>
  <c r="CM33" i="13"/>
  <c r="CL33" i="13"/>
  <c r="AZ33" i="13"/>
  <c r="CN32" i="13"/>
  <c r="CM32" i="13"/>
  <c r="CL32" i="13"/>
  <c r="AZ32" i="13"/>
  <c r="CN38" i="13"/>
  <c r="CM38" i="13"/>
  <c r="CL38" i="13"/>
  <c r="AZ38" i="13"/>
  <c r="CN29" i="13"/>
  <c r="CM29" i="13"/>
  <c r="CL29" i="13"/>
  <c r="AZ29" i="13"/>
  <c r="CN26" i="13"/>
  <c r="CM26" i="13"/>
  <c r="CL26" i="13"/>
  <c r="AZ26" i="13"/>
  <c r="CN28" i="13"/>
  <c r="CM28" i="13"/>
  <c r="CL28" i="13"/>
  <c r="AZ28" i="13"/>
  <c r="CN27" i="13"/>
  <c r="CM27" i="13"/>
  <c r="CL27" i="13"/>
  <c r="AZ27" i="13"/>
  <c r="CN39" i="13"/>
  <c r="CM39" i="13"/>
  <c r="CL39" i="13"/>
  <c r="AZ39" i="13"/>
  <c r="CN41" i="13"/>
  <c r="CM41" i="13"/>
  <c r="CL41" i="13"/>
  <c r="AZ41" i="13"/>
  <c r="CN40" i="13"/>
  <c r="CM40" i="13"/>
  <c r="CL40" i="13"/>
  <c r="AZ40" i="13"/>
  <c r="CN46" i="13"/>
  <c r="CM46" i="13"/>
  <c r="CL46" i="13"/>
  <c r="AZ46" i="13"/>
  <c r="CN45" i="13"/>
  <c r="CM45" i="13"/>
  <c r="CL45" i="13"/>
  <c r="AZ45" i="13"/>
  <c r="CN44" i="13"/>
  <c r="CM44" i="13"/>
  <c r="CL44" i="13"/>
  <c r="AZ44" i="13"/>
  <c r="CN42" i="13"/>
  <c r="CM42" i="13"/>
  <c r="CL42" i="13"/>
  <c r="AZ42" i="13"/>
  <c r="CN47" i="13"/>
  <c r="CM47" i="13"/>
  <c r="CL47" i="13"/>
  <c r="AZ47" i="13"/>
  <c r="CN49" i="13"/>
  <c r="CM49" i="13"/>
  <c r="CL49" i="13"/>
  <c r="AZ49" i="13"/>
  <c r="CN48" i="13"/>
  <c r="CM48" i="13"/>
  <c r="CL48" i="13"/>
  <c r="AZ48" i="13"/>
  <c r="CN52" i="13"/>
  <c r="CM52" i="13"/>
  <c r="CL52" i="13"/>
  <c r="AZ52" i="13"/>
  <c r="CN51" i="13"/>
  <c r="CM51" i="13"/>
  <c r="CL51" i="13"/>
  <c r="AZ51" i="13"/>
  <c r="CN50" i="13"/>
  <c r="CM50" i="13"/>
  <c r="CL50" i="13"/>
  <c r="AZ50" i="13"/>
  <c r="CN54" i="13"/>
  <c r="CM54" i="13"/>
  <c r="CL54" i="13"/>
  <c r="AZ54" i="13"/>
  <c r="CN53" i="13"/>
  <c r="CM53" i="13"/>
  <c r="CL53" i="13"/>
  <c r="AZ53" i="13"/>
  <c r="CN59" i="13"/>
  <c r="CM59" i="13"/>
  <c r="CL59" i="13"/>
  <c r="AZ59" i="13"/>
  <c r="CN58" i="13"/>
  <c r="CM58" i="13"/>
  <c r="CL58" i="13"/>
  <c r="AZ58" i="13"/>
  <c r="CN57" i="13"/>
  <c r="CM57" i="13"/>
  <c r="CL57" i="13"/>
  <c r="AZ57" i="13"/>
  <c r="CN56" i="13"/>
  <c r="CM56" i="13"/>
  <c r="CL56" i="13"/>
  <c r="AZ56" i="13"/>
  <c r="CN55" i="13"/>
  <c r="CM55" i="13"/>
  <c r="CL55" i="13"/>
  <c r="AZ55" i="13"/>
  <c r="CN62" i="13"/>
  <c r="CM62" i="13"/>
  <c r="CL62" i="13"/>
  <c r="AZ62" i="13"/>
  <c r="CN61" i="13"/>
  <c r="CM61" i="13"/>
  <c r="CL61" i="13"/>
  <c r="AZ61" i="13"/>
  <c r="CN60" i="13"/>
  <c r="CM60" i="13"/>
  <c r="CL60" i="13"/>
  <c r="AZ60" i="13"/>
  <c r="CN169" i="13"/>
  <c r="CM169" i="13"/>
  <c r="CL169" i="13"/>
  <c r="AZ169" i="13"/>
  <c r="CN168" i="13"/>
  <c r="CM168" i="13"/>
  <c r="CL168" i="13"/>
  <c r="AZ168" i="13"/>
  <c r="CN167" i="13"/>
  <c r="CM167" i="13"/>
  <c r="CL167" i="13"/>
  <c r="AZ167" i="13"/>
  <c r="CN165" i="13"/>
  <c r="CM165" i="13"/>
  <c r="CL165" i="13"/>
  <c r="AZ165" i="13"/>
  <c r="CN164" i="13"/>
  <c r="CM164" i="13"/>
  <c r="CL164" i="13"/>
  <c r="AZ164" i="13"/>
  <c r="CN171" i="13"/>
  <c r="CM171" i="13"/>
  <c r="CL171" i="13"/>
  <c r="AZ171" i="13"/>
  <c r="CN172" i="13"/>
  <c r="CM172" i="13"/>
  <c r="CL172" i="13"/>
  <c r="AZ172" i="13"/>
  <c r="CN170" i="13"/>
  <c r="CM170" i="13"/>
  <c r="CL170" i="13"/>
  <c r="AZ170" i="13"/>
  <c r="CN174" i="13"/>
  <c r="CM174" i="13"/>
  <c r="CL174" i="13"/>
  <c r="AZ174" i="13"/>
  <c r="CN173" i="13"/>
  <c r="CM173" i="13"/>
  <c r="CL173" i="13"/>
  <c r="AZ173" i="13"/>
  <c r="CN179" i="13"/>
  <c r="CM179" i="13"/>
  <c r="CL179" i="13"/>
  <c r="AZ179" i="13"/>
  <c r="CN178" i="13"/>
  <c r="CM178" i="13"/>
  <c r="CL178" i="13"/>
  <c r="AZ178" i="13"/>
  <c r="CN176" i="13"/>
  <c r="CM176" i="13"/>
  <c r="CL176" i="13"/>
  <c r="AZ176" i="13"/>
  <c r="CN177" i="13"/>
  <c r="CM177" i="13"/>
  <c r="CL177" i="13"/>
  <c r="AZ177" i="13"/>
  <c r="CN181" i="13"/>
  <c r="CM181" i="13"/>
  <c r="CL181" i="13"/>
  <c r="AZ181" i="13"/>
  <c r="CN182" i="13"/>
  <c r="CM182" i="13"/>
  <c r="CL182" i="13"/>
  <c r="AZ182" i="13"/>
  <c r="CN180" i="13"/>
  <c r="CM180" i="13"/>
  <c r="CL180" i="13"/>
  <c r="AZ180" i="13"/>
  <c r="CN186" i="13"/>
  <c r="CM186" i="13"/>
  <c r="CL186" i="13"/>
  <c r="AZ186" i="13"/>
  <c r="CN185" i="13"/>
  <c r="CM185" i="13"/>
  <c r="CL185" i="13"/>
  <c r="AZ185" i="13"/>
  <c r="CN183" i="13"/>
  <c r="CM183" i="13"/>
  <c r="CL183" i="13"/>
  <c r="AZ183" i="13"/>
  <c r="CN193" i="13"/>
  <c r="CM193" i="13"/>
  <c r="CL193" i="13"/>
  <c r="AZ193" i="13"/>
  <c r="CN191" i="13"/>
  <c r="CM191" i="13"/>
  <c r="CL191" i="13"/>
  <c r="AZ191" i="13"/>
  <c r="CN189" i="13"/>
  <c r="CM189" i="13"/>
  <c r="CL189" i="13"/>
  <c r="AZ189" i="13"/>
  <c r="CN187" i="13"/>
  <c r="CM187" i="13"/>
  <c r="CL187" i="13"/>
  <c r="AZ187" i="13"/>
  <c r="CN188" i="13"/>
  <c r="CM188" i="13"/>
  <c r="CL188" i="13"/>
  <c r="AZ188" i="13"/>
  <c r="CN199" i="13"/>
  <c r="CM199" i="13"/>
  <c r="CL199" i="13"/>
  <c r="AZ199" i="13"/>
  <c r="CN198" i="13"/>
  <c r="CM198" i="13"/>
  <c r="CL198" i="13"/>
  <c r="AZ198" i="13"/>
  <c r="CN197" i="13"/>
  <c r="CM197" i="13"/>
  <c r="CL197" i="13"/>
  <c r="AZ197" i="13"/>
  <c r="CN196" i="13"/>
  <c r="CM196" i="13"/>
  <c r="CL196" i="13"/>
  <c r="AZ196" i="13"/>
  <c r="CN195" i="13"/>
  <c r="CM195" i="13"/>
  <c r="CL195" i="13"/>
  <c r="AZ195" i="13"/>
  <c r="CN194" i="13"/>
  <c r="CM194" i="13"/>
  <c r="CL194" i="13"/>
  <c r="AZ194" i="13"/>
  <c r="CN208" i="13"/>
  <c r="CM208" i="13"/>
  <c r="CL208" i="13"/>
  <c r="AZ208" i="13"/>
  <c r="CN206" i="13"/>
  <c r="CM206" i="13"/>
  <c r="CL206" i="13"/>
  <c r="AZ206" i="13"/>
  <c r="CN205" i="13"/>
  <c r="CM205" i="13"/>
  <c r="CL205" i="13"/>
  <c r="AZ205" i="13"/>
  <c r="CN204" i="13"/>
  <c r="CM204" i="13"/>
  <c r="CL204" i="13"/>
  <c r="AZ204" i="13"/>
  <c r="CN202" i="13"/>
  <c r="CM202" i="13"/>
  <c r="CL202" i="13"/>
  <c r="AZ202" i="13"/>
  <c r="CN200" i="13"/>
  <c r="CM200" i="13"/>
  <c r="CL200" i="13"/>
  <c r="AZ200" i="13"/>
  <c r="CN201" i="13"/>
  <c r="CM201" i="13"/>
  <c r="CL201" i="13"/>
  <c r="AZ201" i="13"/>
  <c r="CN216" i="13"/>
  <c r="CM216" i="13"/>
  <c r="CL216" i="13"/>
  <c r="AZ216" i="13"/>
  <c r="CN214" i="13"/>
  <c r="CM214" i="13"/>
  <c r="CL214" i="13"/>
  <c r="AZ214" i="13"/>
  <c r="CN213" i="13"/>
  <c r="CM213" i="13"/>
  <c r="CL213" i="13"/>
  <c r="AZ213" i="13"/>
  <c r="CN211" i="13"/>
  <c r="CM211" i="13"/>
  <c r="CL211" i="13"/>
  <c r="CN210" i="13"/>
  <c r="CM210" i="13"/>
  <c r="CL210" i="13"/>
  <c r="AZ210" i="13"/>
  <c r="CN209" i="13"/>
  <c r="CM209" i="13"/>
  <c r="CL209" i="13"/>
  <c r="AZ209" i="13"/>
  <c r="CN218" i="13"/>
  <c r="CM218" i="13"/>
  <c r="CL218" i="13"/>
  <c r="AZ218" i="13"/>
  <c r="CN220" i="13"/>
  <c r="CM220" i="13"/>
  <c r="CL220" i="13"/>
  <c r="AZ220" i="13"/>
  <c r="CN219" i="13"/>
  <c r="CM219" i="13"/>
  <c r="CL219" i="13"/>
  <c r="AZ219" i="13"/>
  <c r="CN217" i="13"/>
  <c r="CM217" i="13"/>
  <c r="CL217" i="13"/>
  <c r="AZ217" i="13"/>
  <c r="CN225" i="13"/>
  <c r="CM225" i="13"/>
  <c r="CL225" i="13"/>
  <c r="AZ225" i="13"/>
  <c r="CN226" i="13"/>
  <c r="CM226" i="13"/>
  <c r="CL226" i="13"/>
  <c r="AZ226" i="13"/>
  <c r="CN223" i="13"/>
  <c r="CM223" i="13"/>
  <c r="CL223" i="13"/>
  <c r="AZ223" i="13"/>
  <c r="CN224" i="13"/>
  <c r="CM224" i="13"/>
  <c r="CL224" i="13"/>
  <c r="AZ224" i="13"/>
  <c r="CN222" i="13"/>
  <c r="CM222" i="13"/>
  <c r="CL222" i="13"/>
  <c r="AZ222" i="13"/>
  <c r="CN221" i="13"/>
  <c r="CM221" i="13"/>
  <c r="CL221" i="13"/>
  <c r="AZ221" i="13"/>
  <c r="AZ25" i="13"/>
  <c r="AZ19" i="13"/>
  <c r="AZ14" i="13"/>
  <c r="AZ163" i="13"/>
  <c r="AZ155" i="13"/>
  <c r="AZ152" i="13"/>
  <c r="AZ95" i="13"/>
  <c r="AZ89" i="13"/>
  <c r="AZ81" i="13"/>
  <c r="CN76" i="13"/>
  <c r="CM76" i="13"/>
  <c r="CL76" i="13"/>
  <c r="AZ76" i="13"/>
  <c r="CN73" i="13"/>
  <c r="CM73" i="13"/>
  <c r="CL73" i="13"/>
  <c r="AZ73" i="13"/>
  <c r="AZ72" i="13"/>
  <c r="AZ149" i="13"/>
  <c r="AZ145" i="13"/>
  <c r="CN138" i="13"/>
  <c r="CM138" i="13"/>
  <c r="CL138" i="13"/>
  <c r="AZ138" i="13"/>
  <c r="CN134" i="13"/>
  <c r="CM134" i="13"/>
  <c r="CL134" i="13"/>
  <c r="AZ134" i="13"/>
  <c r="CN120" i="13"/>
  <c r="CM120" i="13"/>
  <c r="CL120" i="13"/>
  <c r="AZ120" i="13"/>
  <c r="CN108" i="13"/>
  <c r="CM108" i="13"/>
  <c r="CL108" i="13"/>
  <c r="AZ108" i="13"/>
  <c r="CN106" i="13"/>
  <c r="CM106" i="13"/>
  <c r="CL106" i="13"/>
  <c r="AZ106" i="13"/>
  <c r="CN98" i="13"/>
  <c r="CM98" i="13"/>
  <c r="CL98" i="13"/>
  <c r="AZ98" i="13"/>
  <c r="CN97" i="13"/>
  <c r="CM97" i="13"/>
  <c r="CL97" i="13"/>
  <c r="AZ97" i="13"/>
  <c r="AZ82" i="13"/>
  <c r="CN69" i="13"/>
  <c r="CM69" i="13"/>
  <c r="CL69" i="13"/>
  <c r="AZ69" i="13"/>
  <c r="AZ85" i="13"/>
  <c r="AZ84" i="13"/>
  <c r="AZ63" i="13"/>
  <c r="AZ64" i="13"/>
  <c r="AZ66" i="13"/>
  <c r="AZ65" i="13"/>
  <c r="AZ67" i="13"/>
  <c r="AZ68" i="13"/>
  <c r="AZ70" i="13"/>
  <c r="AZ71" i="13"/>
  <c r="AZ77" i="13"/>
  <c r="AZ74" i="13"/>
  <c r="AZ75" i="13"/>
  <c r="AZ78" i="13"/>
  <c r="AZ79" i="13"/>
  <c r="AZ80" i="13"/>
  <c r="AZ83" i="13"/>
  <c r="AZ86" i="13"/>
  <c r="AZ87" i="13"/>
  <c r="AZ88" i="13"/>
  <c r="AZ90" i="13"/>
  <c r="AZ92" i="13"/>
  <c r="AZ93" i="13"/>
  <c r="AZ94" i="13"/>
  <c r="AZ96" i="13"/>
  <c r="AZ99" i="13"/>
  <c r="AZ100" i="13"/>
  <c r="AZ105" i="13"/>
  <c r="AZ107" i="13"/>
  <c r="AZ109" i="13"/>
  <c r="AZ110" i="13"/>
  <c r="AZ111" i="13"/>
  <c r="AZ114" i="13"/>
  <c r="AZ112" i="13"/>
  <c r="AZ115" i="13"/>
  <c r="AZ116" i="13"/>
  <c r="AZ119" i="13"/>
  <c r="AZ121" i="13"/>
  <c r="AZ123" i="13"/>
  <c r="AZ122" i="13"/>
  <c r="AZ125" i="13"/>
  <c r="AZ126" i="13"/>
  <c r="AZ127" i="13"/>
  <c r="AZ128" i="13"/>
  <c r="AZ129" i="13"/>
  <c r="AZ130" i="13"/>
  <c r="AZ131" i="13"/>
  <c r="AZ132" i="13"/>
  <c r="AZ135" i="13"/>
  <c r="AZ133" i="13"/>
  <c r="AZ136" i="13"/>
  <c r="AZ137" i="13"/>
  <c r="AZ140" i="13"/>
  <c r="AZ141" i="13"/>
  <c r="AZ142" i="13"/>
  <c r="AZ143" i="13"/>
  <c r="AZ144" i="13"/>
  <c r="AZ146" i="13"/>
  <c r="AZ147" i="13"/>
  <c r="AZ148" i="13"/>
  <c r="AZ150" i="13"/>
  <c r="AZ151" i="13"/>
  <c r="AZ153" i="13"/>
  <c r="AZ156" i="13"/>
  <c r="AZ158" i="13"/>
  <c r="AZ159" i="13"/>
  <c r="AZ160" i="13"/>
  <c r="AZ161" i="13"/>
  <c r="AZ162" i="13"/>
  <c r="AZ3" i="13"/>
  <c r="AZ4" i="13"/>
  <c r="AZ5" i="13"/>
  <c r="AZ6" i="13"/>
  <c r="AZ7" i="13"/>
  <c r="AZ8" i="13"/>
  <c r="AZ9" i="13"/>
  <c r="AZ10" i="13"/>
  <c r="AZ11" i="13"/>
  <c r="AZ12" i="13"/>
  <c r="AZ13" i="13"/>
  <c r="AZ15" i="13"/>
  <c r="AZ17" i="13"/>
  <c r="AZ16" i="13"/>
  <c r="AZ18" i="13"/>
  <c r="AZ21" i="13"/>
  <c r="AZ20" i="13"/>
  <c r="AZ22" i="13"/>
  <c r="AZ23" i="13"/>
  <c r="AZ24" i="13"/>
  <c r="AZ30" i="13"/>
  <c r="AZ31" i="13"/>
  <c r="G3" i="13"/>
  <c r="CN23" i="13"/>
  <c r="CM23" i="13"/>
  <c r="CL23" i="13"/>
  <c r="CN22" i="13"/>
  <c r="CM22" i="13"/>
  <c r="CL22" i="13"/>
  <c r="CN14" i="13"/>
  <c r="CM14" i="13"/>
  <c r="CL14" i="13"/>
  <c r="CN9" i="13"/>
  <c r="CM9" i="13"/>
  <c r="CL9" i="13"/>
  <c r="CN153" i="13"/>
  <c r="CM153" i="13"/>
  <c r="CL153" i="13"/>
  <c r="CN100" i="13"/>
  <c r="CM100" i="13"/>
  <c r="CL100" i="13"/>
  <c r="CN31" i="13"/>
  <c r="CM31" i="13"/>
  <c r="CL31" i="13"/>
  <c r="CN30" i="13"/>
  <c r="CM30" i="13"/>
  <c r="CL30" i="13"/>
  <c r="CN25" i="13"/>
  <c r="CM25" i="13"/>
  <c r="CL25" i="13"/>
  <c r="CN24" i="13"/>
  <c r="CM24" i="13"/>
  <c r="CL24" i="13"/>
  <c r="CN20" i="13"/>
  <c r="CM20" i="13"/>
  <c r="CL20" i="13"/>
  <c r="CN21" i="13"/>
  <c r="CM21" i="13"/>
  <c r="CL21" i="13"/>
  <c r="CN19" i="13"/>
  <c r="CM19" i="13"/>
  <c r="CL19" i="13"/>
  <c r="CN18" i="13"/>
  <c r="CM18" i="13"/>
  <c r="CL18" i="13"/>
  <c r="CN16" i="13"/>
  <c r="CM16" i="13"/>
  <c r="CL16" i="13"/>
  <c r="CN17" i="13"/>
  <c r="CM17" i="13"/>
  <c r="CL17" i="13"/>
  <c r="CN15" i="13"/>
  <c r="CM15" i="13"/>
  <c r="CL15" i="13"/>
  <c r="CN13" i="13"/>
  <c r="CM13" i="13"/>
  <c r="CL13" i="13"/>
  <c r="CN12" i="13"/>
  <c r="CM12" i="13"/>
  <c r="CL12" i="13"/>
  <c r="CN11" i="13"/>
  <c r="CM11" i="13"/>
  <c r="CL11" i="13"/>
  <c r="CN10" i="13"/>
  <c r="CM10" i="13"/>
  <c r="CL10" i="13"/>
  <c r="CN8" i="13"/>
  <c r="CM8" i="13"/>
  <c r="CL8" i="13"/>
  <c r="CN7" i="13"/>
  <c r="CM7" i="13"/>
  <c r="CL7" i="13"/>
  <c r="CN6" i="13"/>
  <c r="CM6" i="13"/>
  <c r="CL6" i="13"/>
  <c r="CN5" i="13"/>
  <c r="CM5" i="13"/>
  <c r="CL5" i="13"/>
  <c r="CN4" i="13"/>
  <c r="CM4" i="13"/>
  <c r="CL4" i="13"/>
  <c r="CN3" i="13"/>
  <c r="CM3" i="13"/>
  <c r="CL3" i="13"/>
  <c r="CN163" i="13"/>
  <c r="CM163" i="13"/>
  <c r="CL163" i="13"/>
  <c r="CN162" i="13"/>
  <c r="CM162" i="13"/>
  <c r="CL162" i="13"/>
  <c r="CN161" i="13"/>
  <c r="CM161" i="13"/>
  <c r="CL161" i="13"/>
  <c r="CN160" i="13"/>
  <c r="CM160" i="13"/>
  <c r="CL160" i="13"/>
  <c r="CN159" i="13"/>
  <c r="CM159" i="13"/>
  <c r="CL159" i="13"/>
  <c r="CN158" i="13"/>
  <c r="CM158" i="13"/>
  <c r="CL158" i="13"/>
  <c r="CN156" i="13"/>
  <c r="CM156" i="13"/>
  <c r="CL156" i="13"/>
  <c r="CN155" i="13"/>
  <c r="CM155" i="13"/>
  <c r="CL155" i="13"/>
  <c r="CN152" i="13"/>
  <c r="CM152" i="13"/>
  <c r="CL152" i="13"/>
  <c r="CN151" i="13"/>
  <c r="CM151" i="13"/>
  <c r="CL151" i="13"/>
  <c r="CN150" i="13"/>
  <c r="CM150" i="13"/>
  <c r="CL150" i="13"/>
  <c r="CN149" i="13"/>
  <c r="CM149" i="13"/>
  <c r="CL149" i="13"/>
  <c r="CN148" i="13"/>
  <c r="CM148" i="13"/>
  <c r="CL148" i="13"/>
  <c r="CN147" i="13"/>
  <c r="CM147" i="13"/>
  <c r="CL147" i="13"/>
  <c r="CN146" i="13"/>
  <c r="CM146" i="13"/>
  <c r="CL146" i="13"/>
  <c r="CN145" i="13"/>
  <c r="CM145" i="13"/>
  <c r="CL145" i="13"/>
  <c r="CN144" i="13"/>
  <c r="CM144" i="13"/>
  <c r="CL144" i="13"/>
  <c r="CN143" i="13"/>
  <c r="CM143" i="13"/>
  <c r="CL143" i="13"/>
  <c r="CN142" i="13"/>
  <c r="CM142" i="13"/>
  <c r="CL142" i="13"/>
  <c r="CN141" i="13"/>
  <c r="CM141" i="13"/>
  <c r="CL141" i="13"/>
  <c r="CN140" i="13"/>
  <c r="CM140" i="13"/>
  <c r="CL140" i="13"/>
  <c r="CN137" i="13"/>
  <c r="CM137" i="13"/>
  <c r="CL137" i="13"/>
  <c r="CN136" i="13"/>
  <c r="CM136" i="13"/>
  <c r="CL136" i="13"/>
  <c r="CN133" i="13"/>
  <c r="CM133" i="13"/>
  <c r="CL133" i="13"/>
  <c r="CN135" i="13"/>
  <c r="CM135" i="13"/>
  <c r="CL135" i="13"/>
  <c r="CN132" i="13"/>
  <c r="CM132" i="13"/>
  <c r="CL132" i="13"/>
  <c r="CN131" i="13"/>
  <c r="CM131" i="13"/>
  <c r="CL131" i="13"/>
  <c r="CN130" i="13"/>
  <c r="CM130" i="13"/>
  <c r="CL130" i="13"/>
  <c r="CN129" i="13"/>
  <c r="CM129" i="13"/>
  <c r="CL129" i="13"/>
  <c r="CN128" i="13"/>
  <c r="CM128" i="13"/>
  <c r="CL128" i="13"/>
  <c r="CN127" i="13"/>
  <c r="CM127" i="13"/>
  <c r="CL127" i="13"/>
  <c r="CN126" i="13"/>
  <c r="CM126" i="13"/>
  <c r="CL126" i="13"/>
  <c r="CN125" i="13"/>
  <c r="CM125" i="13"/>
  <c r="CL125" i="13"/>
  <c r="CN122" i="13"/>
  <c r="CM122" i="13"/>
  <c r="CL122" i="13"/>
  <c r="CN123" i="13"/>
  <c r="CM123" i="13"/>
  <c r="CL123" i="13"/>
  <c r="CN121" i="13"/>
  <c r="CM121" i="13"/>
  <c r="CL121" i="13"/>
  <c r="CN119" i="13"/>
  <c r="CM119" i="13"/>
  <c r="CL119" i="13"/>
  <c r="CN116" i="13"/>
  <c r="CM116" i="13"/>
  <c r="CL116" i="13"/>
  <c r="CN115" i="13"/>
  <c r="CM115" i="13"/>
  <c r="CL115" i="13"/>
  <c r="CN112" i="13"/>
  <c r="CM112" i="13"/>
  <c r="CL112" i="13"/>
  <c r="CN114" i="13"/>
  <c r="CM114" i="13"/>
  <c r="CL114" i="13"/>
  <c r="CN111" i="13"/>
  <c r="CM111" i="13"/>
  <c r="CL111" i="13"/>
  <c r="CN110" i="13"/>
  <c r="CM110" i="13"/>
  <c r="CL110" i="13"/>
  <c r="CN109" i="13"/>
  <c r="CM109" i="13"/>
  <c r="CL109" i="13"/>
  <c r="CN107" i="13"/>
  <c r="CM107" i="13"/>
  <c r="CL107" i="13"/>
  <c r="CN105" i="13"/>
  <c r="CM105" i="13"/>
  <c r="CL105" i="13"/>
  <c r="CN99" i="13"/>
  <c r="CM99" i="13"/>
  <c r="CL99" i="13"/>
  <c r="CN96" i="13"/>
  <c r="CM96" i="13"/>
  <c r="CL96" i="13"/>
  <c r="CN95" i="13"/>
  <c r="CM95" i="13"/>
  <c r="CL95" i="13"/>
  <c r="CN94" i="13"/>
  <c r="CM94" i="13"/>
  <c r="CL94" i="13"/>
  <c r="CN93" i="13"/>
  <c r="CM93" i="13"/>
  <c r="CL93" i="13"/>
  <c r="CN92" i="13"/>
  <c r="CM92" i="13"/>
  <c r="CL92" i="13"/>
  <c r="CN90" i="13"/>
  <c r="CM90" i="13"/>
  <c r="CL90" i="13"/>
  <c r="CN89" i="13"/>
  <c r="CM89" i="13"/>
  <c r="CL89" i="13"/>
  <c r="CN88" i="13"/>
  <c r="CM88" i="13"/>
  <c r="CL88" i="13"/>
  <c r="CN87" i="13"/>
  <c r="CM87" i="13"/>
  <c r="CL87" i="13"/>
  <c r="CN86" i="13"/>
  <c r="CM86" i="13"/>
  <c r="CL86" i="13"/>
  <c r="CN85" i="13"/>
  <c r="CM85" i="13"/>
  <c r="CL85" i="13"/>
  <c r="CN84" i="13"/>
  <c r="CM84" i="13"/>
  <c r="CL84" i="13"/>
  <c r="CN83" i="13"/>
  <c r="CM83" i="13"/>
  <c r="CL83" i="13"/>
  <c r="CN82" i="13"/>
  <c r="CM82" i="13"/>
  <c r="CL82" i="13"/>
  <c r="CN81" i="13"/>
  <c r="CM81" i="13"/>
  <c r="CL81" i="13"/>
  <c r="CN80" i="13"/>
  <c r="CM80" i="13"/>
  <c r="CL80" i="13"/>
  <c r="CN79" i="13"/>
  <c r="CM79" i="13"/>
  <c r="CL79" i="13"/>
  <c r="CN78" i="13"/>
  <c r="CM78" i="13"/>
  <c r="CL78" i="13"/>
  <c r="CN75" i="13"/>
  <c r="CM75" i="13"/>
  <c r="CL75" i="13"/>
  <c r="CN74" i="13"/>
  <c r="CM74" i="13"/>
  <c r="CL74" i="13"/>
  <c r="CN77" i="13"/>
  <c r="CM77" i="13"/>
  <c r="CL77" i="13"/>
  <c r="CN72" i="13"/>
  <c r="CM72" i="13"/>
  <c r="CL72" i="13"/>
  <c r="CN71" i="13"/>
  <c r="CM71" i="13"/>
  <c r="CL71" i="13"/>
  <c r="CN70" i="13"/>
  <c r="CM70" i="13"/>
  <c r="CL70" i="13"/>
  <c r="CN68" i="13"/>
  <c r="CM68" i="13"/>
  <c r="CL68" i="13"/>
  <c r="CN67" i="13"/>
  <c r="CM67" i="13"/>
  <c r="CL67" i="13"/>
  <c r="CN65" i="13"/>
  <c r="CM65" i="13"/>
  <c r="CL65" i="13"/>
  <c r="CN66" i="13"/>
  <c r="CM66" i="13"/>
  <c r="CL66" i="13"/>
  <c r="CN64" i="13"/>
  <c r="CM64" i="13"/>
  <c r="CL64" i="13"/>
  <c r="CN63" i="13"/>
  <c r="CM63" i="13"/>
  <c r="CL63" i="13"/>
  <c r="CN1439" i="13"/>
  <c r="CM1439" i="13"/>
  <c r="CL1439" i="13"/>
  <c r="AZ1439" i="13"/>
  <c r="DB3" i="13"/>
  <c r="DE3" i="13"/>
  <c r="DH1910" i="13"/>
  <c r="DF1910" i="13"/>
  <c r="DH1914" i="13"/>
  <c r="DF1914" i="13"/>
  <c r="DH1883" i="13"/>
  <c r="DF1883" i="13"/>
  <c r="DH1814" i="13"/>
  <c r="DF1814" i="13"/>
  <c r="DH1761" i="13"/>
  <c r="DF1761" i="13"/>
  <c r="DH1754" i="13"/>
  <c r="DF1754" i="13"/>
  <c r="DF1817" i="13"/>
  <c r="DH1817" i="13"/>
  <c r="DH1746" i="13"/>
  <c r="DF1746" i="13"/>
  <c r="DH1863" i="13"/>
  <c r="DF1863" i="13"/>
  <c r="DH1749" i="13"/>
  <c r="DF1749" i="13"/>
  <c r="DH1938" i="13"/>
  <c r="DF1938" i="13"/>
  <c r="DH1906" i="13"/>
  <c r="DF1906" i="13"/>
  <c r="DH1918" i="13"/>
  <c r="DF1918" i="13"/>
  <c r="DH1942" i="13"/>
  <c r="DF1942" i="13"/>
  <c r="DF1898" i="13"/>
  <c r="DH1898" i="13"/>
  <c r="DH1915" i="13"/>
  <c r="DF1915" i="13"/>
  <c r="DH1930" i="13"/>
  <c r="DF1930" i="13"/>
  <c r="DH1766" i="13"/>
  <c r="DF1766" i="13"/>
  <c r="DH1734" i="13"/>
  <c r="DF1734" i="13"/>
  <c r="DH1721" i="13"/>
  <c r="DF1721" i="13"/>
  <c r="DH1829" i="13"/>
  <c r="DF1829" i="13"/>
  <c r="DH1757" i="13"/>
  <c r="DF1757" i="13"/>
  <c r="DH1872" i="13"/>
  <c r="DF1872" i="13"/>
  <c r="DH1758" i="13"/>
  <c r="DF1758" i="13"/>
  <c r="DF1821" i="13"/>
  <c r="DH1821" i="13"/>
  <c r="DH1943" i="13"/>
  <c r="DF1943" i="13"/>
  <c r="DH1927" i="13"/>
  <c r="DF1927" i="13"/>
  <c r="DH1911" i="13"/>
  <c r="DF1911" i="13"/>
  <c r="DH1939" i="13"/>
  <c r="DF1939" i="13"/>
  <c r="DH1923" i="13"/>
  <c r="DF1923" i="13"/>
  <c r="DH1907" i="13"/>
  <c r="DF1907" i="13"/>
  <c r="DH1931" i="13"/>
  <c r="DF1931" i="13"/>
  <c r="DH1887" i="13"/>
  <c r="DF1887" i="13"/>
  <c r="DH1871" i="13"/>
  <c r="DF1871" i="13"/>
  <c r="DH1855" i="13"/>
  <c r="DF1855" i="13"/>
  <c r="DH1891" i="13"/>
  <c r="DF1891" i="13"/>
  <c r="DH1875" i="13"/>
  <c r="DF1875" i="13"/>
  <c r="DH1859" i="13"/>
  <c r="DF1859" i="13"/>
  <c r="DH1851" i="13"/>
  <c r="DF1851" i="13"/>
  <c r="DH1837" i="13"/>
  <c r="DF1837" i="13"/>
  <c r="DH1824" i="13"/>
  <c r="DF1824" i="13"/>
  <c r="DH1903" i="13"/>
  <c r="DF1903" i="13"/>
  <c r="DH1828" i="13"/>
  <c r="DF1828" i="13"/>
  <c r="DH1777" i="13"/>
  <c r="DF1777" i="13"/>
  <c r="DH1745" i="13"/>
  <c r="DF1745" i="13"/>
  <c r="DH1801" i="13"/>
  <c r="DF1801" i="13"/>
  <c r="DH1785" i="13"/>
  <c r="DF1785" i="13"/>
  <c r="DH1769" i="13"/>
  <c r="DF1769" i="13"/>
  <c r="DH1753" i="13"/>
  <c r="DF1753" i="13"/>
  <c r="DH1742" i="13"/>
  <c r="DF1742" i="13"/>
  <c r="DH1845" i="13"/>
  <c r="DF1845" i="13"/>
  <c r="DH1807" i="13"/>
  <c r="DF1807" i="13"/>
  <c r="DH1770" i="13"/>
  <c r="DF1770" i="13"/>
  <c r="DH1738" i="13"/>
  <c r="DF1738" i="13"/>
  <c r="DH1947" i="13"/>
  <c r="DF1947" i="13"/>
  <c r="DH1926" i="13"/>
  <c r="DF1926" i="13"/>
  <c r="DH1888" i="13"/>
  <c r="DF1888" i="13"/>
  <c r="DH1820" i="13"/>
  <c r="DF1820" i="13"/>
  <c r="DH1815" i="13"/>
  <c r="DF1815" i="13"/>
  <c r="DH1778" i="13"/>
  <c r="DF1778" i="13"/>
  <c r="DH1773" i="13"/>
  <c r="DF1773" i="13"/>
  <c r="DH1737" i="13"/>
  <c r="DF1737" i="13"/>
  <c r="DH1765" i="13"/>
  <c r="DF1765" i="13"/>
  <c r="DH1733" i="13"/>
  <c r="DF1733" i="13"/>
  <c r="DH1895" i="13"/>
  <c r="DF1895" i="13"/>
  <c r="DF1904" i="13"/>
  <c r="DH1904" i="13"/>
  <c r="DF1839" i="13"/>
  <c r="DH1839" i="13"/>
  <c r="DH1793" i="13"/>
  <c r="DF1793" i="13"/>
  <c r="DH1729" i="13"/>
  <c r="DF1729" i="13"/>
  <c r="DH1856" i="13"/>
  <c r="DF1856" i="13"/>
  <c r="DH1722" i="13"/>
  <c r="DF1722" i="13"/>
  <c r="DF1809" i="13"/>
  <c r="DH1809" i="13"/>
  <c r="DH1922" i="13"/>
  <c r="DF1922" i="13"/>
  <c r="DH1934" i="13"/>
  <c r="DF1934" i="13"/>
  <c r="DH1919" i="13"/>
  <c r="DF1919" i="13"/>
  <c r="DH1896" i="13"/>
  <c r="DF1896" i="13"/>
  <c r="DH1946" i="13"/>
  <c r="DF1946" i="13"/>
  <c r="DH1868" i="13"/>
  <c r="DF1868" i="13"/>
  <c r="DH1836" i="13"/>
  <c r="DF1836" i="13"/>
  <c r="DH1798" i="13"/>
  <c r="DF1798" i="13"/>
  <c r="DH1797" i="13"/>
  <c r="DF1797" i="13"/>
  <c r="DH1847" i="13"/>
  <c r="DF1847" i="13"/>
  <c r="DH1762" i="13"/>
  <c r="DF1762" i="13"/>
  <c r="DH1790" i="13"/>
  <c r="DF1790" i="13"/>
  <c r="DH1726" i="13"/>
  <c r="DF1726" i="13"/>
  <c r="DH1786" i="13"/>
  <c r="DF1786" i="13"/>
  <c r="DH1950" i="13"/>
  <c r="DF1950" i="13"/>
  <c r="DH1892" i="13"/>
  <c r="DF1892" i="13"/>
  <c r="DH1876" i="13"/>
  <c r="DF1876" i="13"/>
  <c r="DH1860" i="13"/>
  <c r="DF1860" i="13"/>
  <c r="DH1880" i="13"/>
  <c r="DF1880" i="13"/>
  <c r="DH1864" i="13"/>
  <c r="DF1864" i="13"/>
  <c r="DH1935" i="13"/>
  <c r="DF1935" i="13"/>
  <c r="DH1867" i="13"/>
  <c r="DF1867" i="13"/>
  <c r="DH1884" i="13"/>
  <c r="DF1884" i="13"/>
  <c r="DH1852" i="13"/>
  <c r="DF1852" i="13"/>
  <c r="DH1844" i="13"/>
  <c r="DF1844" i="13"/>
  <c r="DH1782" i="13"/>
  <c r="DF1782" i="13"/>
  <c r="DH1750" i="13"/>
  <c r="DF1750" i="13"/>
  <c r="DH1781" i="13"/>
  <c r="DF1781" i="13"/>
  <c r="DH1831" i="13"/>
  <c r="DF1831" i="13"/>
  <c r="DH1794" i="13"/>
  <c r="DF1794" i="13"/>
  <c r="DH1789" i="13"/>
  <c r="DF1789" i="13"/>
  <c r="DH1741" i="13"/>
  <c r="DF1741" i="13"/>
  <c r="DH1730" i="13"/>
  <c r="DF1730" i="13"/>
  <c r="DH1725" i="13"/>
  <c r="DF1725" i="13"/>
  <c r="DH1879" i="13"/>
  <c r="DF1879" i="13"/>
  <c r="DH1806" i="13"/>
  <c r="DF1806" i="13"/>
  <c r="DH1774" i="13"/>
  <c r="DF1774" i="13"/>
  <c r="DH1802" i="13"/>
  <c r="DF1802" i="13"/>
  <c r="DF95" i="13"/>
  <c r="DH95" i="13"/>
  <c r="DH926" i="13"/>
  <c r="DF926" i="13"/>
  <c r="DH685" i="13"/>
  <c r="DF685" i="13"/>
  <c r="DH557" i="13"/>
  <c r="DF557" i="13"/>
  <c r="DD736" i="13"/>
  <c r="DD498" i="13"/>
  <c r="DC324" i="13"/>
  <c r="DG324" i="13"/>
  <c r="DH99" i="13"/>
  <c r="DH26" i="13"/>
  <c r="DD8" i="13"/>
  <c r="DE8" i="13"/>
  <c r="DC8" i="13"/>
  <c r="DG8" i="13"/>
  <c r="DE12" i="13"/>
  <c r="DC12" i="13"/>
  <c r="DG12" i="13"/>
  <c r="DD12" i="13"/>
  <c r="DD25" i="13"/>
  <c r="DC25" i="13"/>
  <c r="DG25" i="13"/>
  <c r="DE25" i="13"/>
  <c r="DD41" i="13"/>
  <c r="DC41" i="13"/>
  <c r="DG41" i="13"/>
  <c r="DE41" i="13"/>
  <c r="DH58" i="13"/>
  <c r="DF58" i="13"/>
  <c r="DD84" i="13"/>
  <c r="DE84" i="13"/>
  <c r="DC84" i="13"/>
  <c r="DG84" i="13"/>
  <c r="DC160" i="13"/>
  <c r="DG160" i="13"/>
  <c r="DE160" i="13"/>
  <c r="DC169" i="13"/>
  <c r="DG169" i="13"/>
  <c r="DE169" i="13"/>
  <c r="DD206" i="13"/>
  <c r="DE206" i="13"/>
  <c r="DC206" i="13"/>
  <c r="DG206" i="13"/>
  <c r="DE209" i="13"/>
  <c r="DD209" i="13"/>
  <c r="DD223" i="13"/>
  <c r="DF223" i="13"/>
  <c r="DE223" i="13"/>
  <c r="DD290" i="13"/>
  <c r="DC290" i="13"/>
  <c r="DG290" i="13"/>
  <c r="DE290" i="13"/>
  <c r="DE443" i="13"/>
  <c r="DD443" i="13"/>
  <c r="DC443" i="13"/>
  <c r="DG443" i="13"/>
  <c r="DF459" i="13"/>
  <c r="DH459" i="13"/>
  <c r="DH501" i="13"/>
  <c r="DF501" i="13"/>
  <c r="DE537" i="13"/>
  <c r="DC537" i="13"/>
  <c r="DG537" i="13"/>
  <c r="DD567" i="13"/>
  <c r="DE567" i="13"/>
  <c r="DC567" i="13"/>
  <c r="DG567" i="13"/>
  <c r="DE572" i="13"/>
  <c r="DD572" i="13"/>
  <c r="DC572" i="13"/>
  <c r="DG572" i="13"/>
  <c r="DE577" i="13"/>
  <c r="DD577" i="13"/>
  <c r="DC698" i="13"/>
  <c r="DG698" i="13"/>
  <c r="DD698" i="13"/>
  <c r="DE698" i="13"/>
  <c r="DF770" i="13"/>
  <c r="DH770" i="13"/>
  <c r="DF834" i="13"/>
  <c r="DH834" i="13"/>
  <c r="DC843" i="13"/>
  <c r="DG843" i="13"/>
  <c r="DE843" i="13"/>
  <c r="DD843" i="13"/>
  <c r="DD847" i="13"/>
  <c r="DC847" i="13"/>
  <c r="DG847" i="13"/>
  <c r="DD907" i="13"/>
  <c r="DE907" i="13"/>
  <c r="DC907" i="13"/>
  <c r="DG907" i="13"/>
  <c r="DC1038" i="13"/>
  <c r="DG1038" i="13"/>
  <c r="DE1038" i="13"/>
  <c r="DC1042" i="13"/>
  <c r="DG1042" i="13"/>
  <c r="DE1042" i="13"/>
  <c r="DD1042" i="13"/>
  <c r="DE1046" i="13"/>
  <c r="DD1046" i="13"/>
  <c r="DC1046" i="13"/>
  <c r="DG1046" i="13"/>
  <c r="DD1075" i="13"/>
  <c r="DC1075" i="13"/>
  <c r="DG1075" i="13"/>
  <c r="DD1100" i="13"/>
  <c r="DC1100" i="13"/>
  <c r="DG1100" i="13"/>
  <c r="DE1107" i="13"/>
  <c r="DC1107" i="13"/>
  <c r="DG1107" i="13"/>
  <c r="DE1343" i="13"/>
  <c r="DD1343" i="13"/>
  <c r="DC3" i="13"/>
  <c r="DG3" i="13"/>
  <c r="DC877" i="13"/>
  <c r="DG877" i="13"/>
  <c r="DE877" i="13"/>
  <c r="DD877" i="13"/>
  <c r="DC896" i="13"/>
  <c r="DG896" i="13"/>
  <c r="DD896" i="13"/>
  <c r="DE896" i="13"/>
  <c r="DC901" i="13"/>
  <c r="DG901" i="13"/>
  <c r="DD901" i="13"/>
  <c r="DH901" i="13"/>
  <c r="DE901" i="13"/>
  <c r="DE904" i="13"/>
  <c r="DC904" i="13"/>
  <c r="DG904" i="13"/>
  <c r="DD904" i="13"/>
  <c r="DD928" i="13"/>
  <c r="DC928" i="13"/>
  <c r="DG928" i="13"/>
  <c r="DE928" i="13"/>
  <c r="DE938" i="13"/>
  <c r="DD938" i="13"/>
  <c r="DD951" i="13"/>
  <c r="DE951" i="13"/>
  <c r="DC951" i="13"/>
  <c r="DG951" i="13"/>
  <c r="DD970" i="13"/>
  <c r="DC970" i="13"/>
  <c r="DG970" i="13"/>
  <c r="DD973" i="13"/>
  <c r="DE973" i="13"/>
  <c r="DC973" i="13"/>
  <c r="DG973" i="13"/>
  <c r="DE989" i="13"/>
  <c r="DC989" i="13"/>
  <c r="DG989" i="13"/>
  <c r="DD1073" i="13"/>
  <c r="DC1073" i="13"/>
  <c r="DG1073" i="13"/>
  <c r="DD1141" i="13"/>
  <c r="DE1141" i="13"/>
  <c r="DC1141" i="13"/>
  <c r="DG1141" i="13"/>
  <c r="DD1205" i="13"/>
  <c r="DC1205" i="13"/>
  <c r="DG1205" i="13"/>
  <c r="DE1205" i="13"/>
  <c r="DH1234" i="13"/>
  <c r="DF1234" i="13"/>
  <c r="DD1332" i="13"/>
  <c r="DC1332" i="13"/>
  <c r="DG1332" i="13"/>
  <c r="DE1409" i="13"/>
  <c r="DD1409" i="13"/>
  <c r="DE1437" i="13"/>
  <c r="DD1437" i="13"/>
  <c r="DC1437" i="13"/>
  <c r="DG1437" i="13"/>
  <c r="CO514" i="13"/>
  <c r="DH188" i="13"/>
  <c r="DF800" i="13"/>
  <c r="DF220" i="13"/>
  <c r="DF1076" i="13"/>
  <c r="DF1291" i="13"/>
  <c r="DF765" i="13"/>
  <c r="DH882" i="13"/>
  <c r="DF962" i="13"/>
  <c r="DF957" i="13"/>
  <c r="DF1410" i="13"/>
  <c r="DF164" i="13"/>
  <c r="DF489" i="13"/>
  <c r="DF704" i="13"/>
  <c r="DF1009" i="13"/>
  <c r="DF1212" i="13"/>
  <c r="DF1263" i="13"/>
  <c r="DF869" i="13"/>
  <c r="DH684" i="13"/>
  <c r="DF137" i="13"/>
  <c r="DH624" i="13"/>
  <c r="DF544" i="13"/>
  <c r="DF136" i="13"/>
  <c r="DF1021" i="13"/>
  <c r="DE1415" i="13"/>
  <c r="DE1317" i="13"/>
  <c r="DE1073" i="13"/>
  <c r="DD833" i="13"/>
  <c r="DH1323" i="13"/>
  <c r="DH709" i="13"/>
  <c r="DF709" i="13"/>
  <c r="DF545" i="13"/>
  <c r="DH545" i="13"/>
  <c r="DC101" i="13"/>
  <c r="DG101" i="13"/>
  <c r="DD492" i="13"/>
  <c r="DC816" i="13"/>
  <c r="DG816" i="13"/>
  <c r="DC145" i="13"/>
  <c r="DG145" i="13"/>
  <c r="DD380" i="13"/>
  <c r="DH241" i="13"/>
  <c r="DF241" i="13"/>
  <c r="DC14" i="13"/>
  <c r="DG14" i="13"/>
  <c r="DE14" i="13"/>
  <c r="DD14" i="13"/>
  <c r="DE30" i="13"/>
  <c r="DD30" i="13"/>
  <c r="DC30" i="13"/>
  <c r="DG30" i="13"/>
  <c r="DE33" i="13"/>
  <c r="DE55" i="13"/>
  <c r="DD57" i="13"/>
  <c r="DC57" i="13"/>
  <c r="DG57" i="13"/>
  <c r="DD93" i="13"/>
  <c r="DE93" i="13"/>
  <c r="DC93" i="13"/>
  <c r="DG93" i="13"/>
  <c r="DE131" i="13"/>
  <c r="DC131" i="13"/>
  <c r="DG131" i="13"/>
  <c r="DD139" i="13"/>
  <c r="DC139" i="13"/>
  <c r="DG139" i="13"/>
  <c r="DF154" i="13"/>
  <c r="DH154" i="13"/>
  <c r="DE171" i="13"/>
  <c r="DD171" i="13"/>
  <c r="DH171" i="13"/>
  <c r="DC171" i="13"/>
  <c r="DG171" i="13"/>
  <c r="DC234" i="13"/>
  <c r="DG234" i="13"/>
  <c r="DD234" i="13"/>
  <c r="DF234" i="13"/>
  <c r="DD275" i="13"/>
  <c r="DE275" i="13"/>
  <c r="DE315" i="13"/>
  <c r="DD315" i="13"/>
  <c r="DH315" i="13"/>
  <c r="DC315" i="13"/>
  <c r="DG315" i="13"/>
  <c r="DC329" i="13"/>
  <c r="DG329" i="13"/>
  <c r="DE329" i="13"/>
  <c r="DD329" i="13"/>
  <c r="DD335" i="13"/>
  <c r="DE335" i="13"/>
  <c r="DE354" i="13"/>
  <c r="DC354" i="13"/>
  <c r="DG354" i="13"/>
  <c r="DE439" i="13"/>
  <c r="DC439" i="13"/>
  <c r="DG439" i="13"/>
  <c r="DD439" i="13"/>
  <c r="DE452" i="13"/>
  <c r="DC452" i="13"/>
  <c r="DG452" i="13"/>
  <c r="DD452" i="13"/>
  <c r="DE594" i="13"/>
  <c r="DC594" i="13"/>
  <c r="DG594" i="13"/>
  <c r="DF602" i="13"/>
  <c r="DH602" i="13"/>
  <c r="DD634" i="13"/>
  <c r="DC634" i="13"/>
  <c r="DG634" i="13"/>
  <c r="DE634" i="13"/>
  <c r="DC640" i="13"/>
  <c r="DG640" i="13"/>
  <c r="DE640" i="13"/>
  <c r="DD750" i="13"/>
  <c r="DE750" i="13"/>
  <c r="DC750" i="13"/>
  <c r="DG750" i="13"/>
  <c r="DE760" i="13"/>
  <c r="DC760" i="13"/>
  <c r="DG760" i="13"/>
  <c r="DE771" i="13"/>
  <c r="DC771" i="13"/>
  <c r="DG771" i="13"/>
  <c r="DD771" i="13"/>
  <c r="DD835" i="13"/>
  <c r="DE835" i="13"/>
  <c r="DC835" i="13"/>
  <c r="DG835" i="13"/>
  <c r="DE1005" i="13"/>
  <c r="DC1005" i="13"/>
  <c r="DG1005" i="13"/>
  <c r="DC1013" i="13"/>
  <c r="DG1013" i="13"/>
  <c r="DE1013" i="13"/>
  <c r="DE1044" i="13"/>
  <c r="DC1044" i="13"/>
  <c r="DG1044" i="13"/>
  <c r="DD1044" i="13"/>
  <c r="DE1061" i="13"/>
  <c r="DC1061" i="13"/>
  <c r="DG1061" i="13"/>
  <c r="DD1061" i="13"/>
  <c r="DD1069" i="13"/>
  <c r="DE1069" i="13"/>
  <c r="DC1069" i="13"/>
  <c r="DG1069" i="13"/>
  <c r="DD1129" i="13"/>
  <c r="DC1129" i="13"/>
  <c r="DG1129" i="13"/>
  <c r="DE1129" i="13"/>
  <c r="DD1201" i="13"/>
  <c r="DE1201" i="13"/>
  <c r="DC1201" i="13"/>
  <c r="DG1201" i="13"/>
  <c r="DE1275" i="13"/>
  <c r="DC1275" i="13"/>
  <c r="DG1275" i="13"/>
  <c r="DF1405" i="13"/>
  <c r="DH1405" i="13"/>
  <c r="DF1428" i="13"/>
  <c r="DH1428" i="13"/>
  <c r="DE1430" i="13"/>
  <c r="DD1430" i="13"/>
  <c r="DE1434" i="13"/>
  <c r="DC1434" i="13"/>
  <c r="DG1434" i="13"/>
  <c r="CO245" i="13"/>
  <c r="CO344" i="13"/>
  <c r="CO400" i="13"/>
  <c r="DF1275" i="13"/>
  <c r="DH1275" i="13"/>
  <c r="DH989" i="13"/>
  <c r="DF989" i="13"/>
  <c r="DH353" i="13"/>
  <c r="DF353" i="13"/>
  <c r="DE51" i="13"/>
  <c r="DC51" i="13"/>
  <c r="DG51" i="13"/>
  <c r="DC72" i="13"/>
  <c r="DG72" i="13"/>
  <c r="DE72" i="13"/>
  <c r="DD85" i="13"/>
  <c r="DF85" i="13"/>
  <c r="DC85" i="13"/>
  <c r="DG85" i="13"/>
  <c r="DC95" i="13"/>
  <c r="DG95" i="13"/>
  <c r="DE95" i="13"/>
  <c r="DH145" i="13"/>
  <c r="DF145" i="13"/>
  <c r="DD194" i="13"/>
  <c r="DC194" i="13"/>
  <c r="DG194" i="13"/>
  <c r="DE194" i="13"/>
  <c r="DE196" i="13"/>
  <c r="DD196" i="13"/>
  <c r="DD237" i="13"/>
  <c r="DC237" i="13"/>
  <c r="DG237" i="13"/>
  <c r="DC365" i="13"/>
  <c r="DG365" i="13"/>
  <c r="DE365" i="13"/>
  <c r="DD365" i="13"/>
  <c r="DC374" i="13"/>
  <c r="DG374" i="13"/>
  <c r="DD374" i="13"/>
  <c r="DE374" i="13"/>
  <c r="DD434" i="13"/>
  <c r="DE434" i="13"/>
  <c r="DC603" i="13"/>
  <c r="DG603" i="13"/>
  <c r="DD603" i="13"/>
  <c r="DE603" i="13"/>
  <c r="DE694" i="13"/>
  <c r="DD694" i="13"/>
  <c r="DC694" i="13"/>
  <c r="DG694" i="13"/>
  <c r="DE719" i="13"/>
  <c r="DD719" i="13"/>
  <c r="DC719" i="13"/>
  <c r="DG719" i="13"/>
  <c r="DE724" i="13"/>
  <c r="DD724" i="13"/>
  <c r="DC724" i="13"/>
  <c r="DG724" i="13"/>
  <c r="DE741" i="13"/>
  <c r="DD741" i="13"/>
  <c r="DC741" i="13"/>
  <c r="DG741" i="13"/>
  <c r="DE744" i="13"/>
  <c r="DD744" i="13"/>
  <c r="DC744" i="13"/>
  <c r="DG744" i="13"/>
  <c r="DE807" i="13"/>
  <c r="DD807" i="13"/>
  <c r="DC807" i="13"/>
  <c r="DG807" i="13"/>
  <c r="DH810" i="13"/>
  <c r="DF810" i="13"/>
  <c r="DF828" i="13"/>
  <c r="DH828" i="13"/>
  <c r="DD858" i="13"/>
  <c r="DE858" i="13"/>
  <c r="DC858" i="13"/>
  <c r="DG858" i="13"/>
  <c r="DE861" i="13"/>
  <c r="DD861" i="13"/>
  <c r="DE868" i="13"/>
  <c r="DD868" i="13"/>
  <c r="DD3" i="13"/>
  <c r="DH713" i="13"/>
  <c r="DF376" i="13"/>
  <c r="DF300" i="13"/>
  <c r="DF530" i="13"/>
  <c r="DH397" i="13"/>
  <c r="DH921" i="13"/>
  <c r="DF1315" i="13"/>
  <c r="DE1067" i="13"/>
  <c r="DD1038" i="13"/>
  <c r="DC833" i="13"/>
  <c r="DG833" i="13"/>
  <c r="DH829" i="13"/>
  <c r="DH745" i="13"/>
  <c r="DF745" i="13"/>
  <c r="DE237" i="13"/>
  <c r="DF1067" i="13"/>
  <c r="DC736" i="13"/>
  <c r="DG736" i="13"/>
  <c r="DE492" i="13"/>
  <c r="DD816" i="13"/>
  <c r="DC577" i="13"/>
  <c r="DG577" i="13"/>
  <c r="DC498" i="13"/>
  <c r="DG498" i="13"/>
  <c r="DF244" i="13"/>
  <c r="DH244" i="13"/>
  <c r="DD169" i="13"/>
  <c r="DE101" i="13"/>
  <c r="DE24" i="13"/>
  <c r="DD24" i="13"/>
  <c r="DC24" i="13"/>
  <c r="DG24" i="13"/>
  <c r="DC53" i="13"/>
  <c r="DG53" i="13"/>
  <c r="DE53" i="13"/>
  <c r="DD53" i="13"/>
  <c r="DH55" i="13"/>
  <c r="DF55" i="13"/>
  <c r="DE61" i="13"/>
  <c r="DD61" i="13"/>
  <c r="DC75" i="13"/>
  <c r="DG75" i="13"/>
  <c r="DD75" i="13"/>
  <c r="DE75" i="13"/>
  <c r="DE87" i="13"/>
  <c r="DD87" i="13"/>
  <c r="DC87" i="13"/>
  <c r="DG87" i="13"/>
  <c r="DE129" i="13"/>
  <c r="DC129" i="13"/>
  <c r="DG129" i="13"/>
  <c r="DD211" i="13"/>
  <c r="DE211" i="13"/>
  <c r="DC251" i="13"/>
  <c r="DG251" i="13"/>
  <c r="DE251" i="13"/>
  <c r="DD251" i="13"/>
  <c r="DD261" i="13"/>
  <c r="DC261" i="13"/>
  <c r="DG261" i="13"/>
  <c r="DD326" i="13"/>
  <c r="DF326" i="13"/>
  <c r="DE326" i="13"/>
  <c r="DC326" i="13"/>
  <c r="DG326" i="13"/>
  <c r="DD391" i="13"/>
  <c r="DC391" i="13"/>
  <c r="DG391" i="13"/>
  <c r="DE391" i="13"/>
  <c r="DD477" i="13"/>
  <c r="DH477" i="13"/>
  <c r="DE477" i="13"/>
  <c r="DC477" i="13"/>
  <c r="DG477" i="13"/>
  <c r="DH503" i="13"/>
  <c r="DF503" i="13"/>
  <c r="DF507" i="13"/>
  <c r="DH507" i="13"/>
  <c r="DF511" i="13"/>
  <c r="DH511" i="13"/>
  <c r="DE516" i="13"/>
  <c r="DD516" i="13"/>
  <c r="DE522" i="13"/>
  <c r="DD522" i="13"/>
  <c r="DE524" i="13"/>
  <c r="DD524" i="13"/>
  <c r="DC550" i="13"/>
  <c r="DG550" i="13"/>
  <c r="DD550" i="13"/>
  <c r="DE550" i="13"/>
  <c r="DE625" i="13"/>
  <c r="DC625" i="13"/>
  <c r="DG625" i="13"/>
  <c r="DD650" i="13"/>
  <c r="DE650" i="13"/>
  <c r="DC650" i="13"/>
  <c r="DG650" i="13"/>
  <c r="DH671" i="13"/>
  <c r="DF671" i="13"/>
  <c r="DC710" i="13"/>
  <c r="DG710" i="13"/>
  <c r="DE710" i="13"/>
  <c r="DE891" i="13"/>
  <c r="DC891" i="13"/>
  <c r="DG891" i="13"/>
  <c r="DD891" i="13"/>
  <c r="DE1055" i="13"/>
  <c r="DC1055" i="13"/>
  <c r="DG1055" i="13"/>
  <c r="DD1055" i="13"/>
  <c r="DE1078" i="13"/>
  <c r="DD1078" i="13"/>
  <c r="DD1193" i="13"/>
  <c r="DC1193" i="13"/>
  <c r="DG1193" i="13"/>
  <c r="DD1196" i="13"/>
  <c r="DE1196" i="13"/>
  <c r="DC1196" i="13"/>
  <c r="DG1196" i="13"/>
  <c r="DF1221" i="13"/>
  <c r="DH1221" i="13"/>
  <c r="DD1242" i="13"/>
  <c r="DE1242" i="13"/>
  <c r="DC1242" i="13"/>
  <c r="DG1242" i="13"/>
  <c r="DF1344" i="13"/>
  <c r="DH1344" i="13"/>
  <c r="DD1391" i="13"/>
  <c r="DC1391" i="13"/>
  <c r="DG1391" i="13"/>
  <c r="DF1425" i="13"/>
  <c r="DH1425" i="13"/>
  <c r="CP161" i="13"/>
  <c r="CO233" i="13"/>
  <c r="DE214" i="13"/>
  <c r="DE271" i="13"/>
  <c r="DD271" i="13"/>
  <c r="DF271" i="13"/>
  <c r="DC359" i="13"/>
  <c r="DG359" i="13"/>
  <c r="DE394" i="13"/>
  <c r="DE395" i="13"/>
  <c r="DC395" i="13"/>
  <c r="DG395" i="13"/>
  <c r="DE403" i="13"/>
  <c r="DC403" i="13"/>
  <c r="DG403" i="13"/>
  <c r="DE407" i="13"/>
  <c r="DC407" i="13"/>
  <c r="DG407" i="13"/>
  <c r="DD414" i="13"/>
  <c r="DC414" i="13"/>
  <c r="DG414" i="13"/>
  <c r="DE418" i="13"/>
  <c r="DF435" i="13"/>
  <c r="DH435" i="13"/>
  <c r="DD450" i="13"/>
  <c r="DE450" i="13"/>
  <c r="DD463" i="13"/>
  <c r="DF463" i="13"/>
  <c r="DE463" i="13"/>
  <c r="DC474" i="13"/>
  <c r="DG474" i="13"/>
  <c r="DD474" i="13"/>
  <c r="DD482" i="13"/>
  <c r="DC482" i="13"/>
  <c r="DG482" i="13"/>
  <c r="DE482" i="13"/>
  <c r="DC506" i="13"/>
  <c r="DG506" i="13"/>
  <c r="DE506" i="13"/>
  <c r="DE546" i="13"/>
  <c r="DD546" i="13"/>
  <c r="DE559" i="13"/>
  <c r="DC559" i="13"/>
  <c r="DG559" i="13"/>
  <c r="DD576" i="13"/>
  <c r="DC576" i="13"/>
  <c r="DG576" i="13"/>
  <c r="DC579" i="13"/>
  <c r="DG579" i="13"/>
  <c r="DD611" i="13"/>
  <c r="DC611" i="13"/>
  <c r="DG611" i="13"/>
  <c r="DC619" i="13"/>
  <c r="DG619" i="13"/>
  <c r="DD646" i="13"/>
  <c r="DE646" i="13"/>
  <c r="DC646" i="13"/>
  <c r="DG646" i="13"/>
  <c r="DD662" i="13"/>
  <c r="DC662" i="13"/>
  <c r="DG662" i="13"/>
  <c r="DE671" i="13"/>
  <c r="DE759" i="13"/>
  <c r="DD759" i="13"/>
  <c r="DD767" i="13"/>
  <c r="DC767" i="13"/>
  <c r="DG767" i="13"/>
  <c r="DE770" i="13"/>
  <c r="DH787" i="13"/>
  <c r="DF787" i="13"/>
  <c r="DE827" i="13"/>
  <c r="DD827" i="13"/>
  <c r="DE836" i="13"/>
  <c r="DD836" i="13"/>
  <c r="DE841" i="13"/>
  <c r="DD841" i="13"/>
  <c r="DE852" i="13"/>
  <c r="DD852" i="13"/>
  <c r="DF852" i="13"/>
  <c r="DC944" i="13"/>
  <c r="DG944" i="13"/>
  <c r="DD944" i="13"/>
  <c r="DH944" i="13"/>
  <c r="DE948" i="13"/>
  <c r="DC948" i="13"/>
  <c r="DG948" i="13"/>
  <c r="DC972" i="13"/>
  <c r="DG972" i="13"/>
  <c r="DD972" i="13"/>
  <c r="DC1000" i="13"/>
  <c r="DG1000" i="13"/>
  <c r="DD1050" i="13"/>
  <c r="DC1050" i="13"/>
  <c r="DG1050" i="13"/>
  <c r="DC1063" i="13"/>
  <c r="DG1063" i="13"/>
  <c r="DE1088" i="13"/>
  <c r="DC1088" i="13"/>
  <c r="DG1088" i="13"/>
  <c r="DD1088" i="13"/>
  <c r="DC1090" i="13"/>
  <c r="DG1090" i="13"/>
  <c r="DD1102" i="13"/>
  <c r="DC1102" i="13"/>
  <c r="DG1102" i="13"/>
  <c r="DC1126" i="13"/>
  <c r="DG1126" i="13"/>
  <c r="DE1126" i="13"/>
  <c r="DD1126" i="13"/>
  <c r="DD1185" i="13"/>
  <c r="DC1185" i="13"/>
  <c r="DG1185" i="13"/>
  <c r="DD1209" i="13"/>
  <c r="DC1209" i="13"/>
  <c r="DG1209" i="13"/>
  <c r="DE1209" i="13"/>
  <c r="DE1220" i="13"/>
  <c r="DD1220" i="13"/>
  <c r="DC1220" i="13"/>
  <c r="DG1220" i="13"/>
  <c r="DC1230" i="13"/>
  <c r="DG1230" i="13"/>
  <c r="DE1230" i="13"/>
  <c r="DE1238" i="13"/>
  <c r="DC1238" i="13"/>
  <c r="DG1238" i="13"/>
  <c r="DD1238" i="13"/>
  <c r="DF1269" i="13"/>
  <c r="DH1269" i="13"/>
  <c r="DC1274" i="13"/>
  <c r="DG1274" i="13"/>
  <c r="DD1274" i="13"/>
  <c r="DE1274" i="13"/>
  <c r="DE1319" i="13"/>
  <c r="DD1319" i="13"/>
  <c r="DC1334" i="13"/>
  <c r="DG1334" i="13"/>
  <c r="DE1334" i="13"/>
  <c r="DE1358" i="13"/>
  <c r="DC1358" i="13"/>
  <c r="DG1358" i="13"/>
  <c r="DD1358" i="13"/>
  <c r="DE1401" i="13"/>
  <c r="DD1401" i="13"/>
  <c r="DD1424" i="13"/>
  <c r="DC1424" i="13"/>
  <c r="DG1424" i="13"/>
  <c r="CO24" i="13"/>
  <c r="CO411" i="13"/>
  <c r="CO423" i="13"/>
  <c r="CO516" i="13"/>
  <c r="CO519" i="13"/>
  <c r="DC18" i="13"/>
  <c r="DG18" i="13"/>
  <c r="DD18" i="13"/>
  <c r="DF18" i="13"/>
  <c r="DH35" i="13"/>
  <c r="DF35" i="13"/>
  <c r="DE90" i="13"/>
  <c r="DD90" i="13"/>
  <c r="DE162" i="13"/>
  <c r="DC162" i="13"/>
  <c r="DG162" i="13"/>
  <c r="DF167" i="13"/>
  <c r="DH167" i="13"/>
  <c r="DD183" i="13"/>
  <c r="DE183" i="13"/>
  <c r="DD212" i="13"/>
  <c r="DC212" i="13"/>
  <c r="DG212" i="13"/>
  <c r="DH250" i="13"/>
  <c r="DF250" i="13"/>
  <c r="DD255" i="13"/>
  <c r="DF255" i="13"/>
  <c r="DE255" i="13"/>
  <c r="DE258" i="13"/>
  <c r="DC258" i="13"/>
  <c r="DG258" i="13"/>
  <c r="DD270" i="13"/>
  <c r="DC270" i="13"/>
  <c r="DG270" i="13"/>
  <c r="DE279" i="13"/>
  <c r="DD279" i="13"/>
  <c r="DF298" i="13"/>
  <c r="DH298" i="13"/>
  <c r="DD304" i="13"/>
  <c r="DC304" i="13"/>
  <c r="DG304" i="13"/>
  <c r="DC311" i="13"/>
  <c r="DG311" i="13"/>
  <c r="DD311" i="13"/>
  <c r="DC366" i="13"/>
  <c r="DG366" i="13"/>
  <c r="DE366" i="13"/>
  <c r="DE381" i="13"/>
  <c r="DC381" i="13"/>
  <c r="DG381" i="13"/>
  <c r="DD416" i="13"/>
  <c r="DE416" i="13"/>
  <c r="DE430" i="13"/>
  <c r="DD430" i="13"/>
  <c r="DE444" i="13"/>
  <c r="DC444" i="13"/>
  <c r="DG444" i="13"/>
  <c r="DC459" i="13"/>
  <c r="DG459" i="13"/>
  <c r="DE459" i="13"/>
  <c r="DE468" i="13"/>
  <c r="DC468" i="13"/>
  <c r="DG468" i="13"/>
  <c r="DE471" i="13"/>
  <c r="DD471" i="13"/>
  <c r="DC483" i="13"/>
  <c r="DG483" i="13"/>
  <c r="DE483" i="13"/>
  <c r="DD487" i="13"/>
  <c r="DC487" i="13"/>
  <c r="DG487" i="13"/>
  <c r="DE499" i="13"/>
  <c r="DC499" i="13"/>
  <c r="DG499" i="13"/>
  <c r="DE501" i="13"/>
  <c r="DC501" i="13"/>
  <c r="DG501" i="13"/>
  <c r="DH512" i="13"/>
  <c r="DF512" i="13"/>
  <c r="DD528" i="13"/>
  <c r="DC528" i="13"/>
  <c r="DG528" i="13"/>
  <c r="DF579" i="13"/>
  <c r="DH579" i="13"/>
  <c r="DD606" i="13"/>
  <c r="DE606" i="13"/>
  <c r="DC606" i="13"/>
  <c r="DG606" i="13"/>
  <c r="DF630" i="13"/>
  <c r="DH630" i="13"/>
  <c r="DE658" i="13"/>
  <c r="DD658" i="13"/>
  <c r="DC675" i="13"/>
  <c r="DG675" i="13"/>
  <c r="DD675" i="13"/>
  <c r="DD686" i="13"/>
  <c r="DC686" i="13"/>
  <c r="DG686" i="13"/>
  <c r="DC746" i="13"/>
  <c r="DG746" i="13"/>
  <c r="DE746" i="13"/>
  <c r="DC829" i="13"/>
  <c r="DG829" i="13"/>
  <c r="DE829" i="13"/>
  <c r="DD851" i="13"/>
  <c r="DE851" i="13"/>
  <c r="DH903" i="13"/>
  <c r="DF903" i="13"/>
  <c r="DE1039" i="13"/>
  <c r="DC1039" i="13"/>
  <c r="DG1039" i="13"/>
  <c r="DC1047" i="13"/>
  <c r="DG1047" i="13"/>
  <c r="DE1047" i="13"/>
  <c r="DD1047" i="13"/>
  <c r="DF1047" i="13"/>
  <c r="DE1056" i="13"/>
  <c r="DC1056" i="13"/>
  <c r="DG1056" i="13"/>
  <c r="DH1063" i="13"/>
  <c r="DF1063" i="13"/>
  <c r="DF1087" i="13"/>
  <c r="DH1087" i="13"/>
  <c r="DC1121" i="13"/>
  <c r="DG1121" i="13"/>
  <c r="DD1121" i="13"/>
  <c r="DF1121" i="13"/>
  <c r="DE1121" i="13"/>
  <c r="DH1149" i="13"/>
  <c r="DF1149" i="13"/>
  <c r="DE1210" i="13"/>
  <c r="DD1210" i="13"/>
  <c r="DC1221" i="13"/>
  <c r="DG1221" i="13"/>
  <c r="DE1221" i="13"/>
  <c r="DC1226" i="13"/>
  <c r="DG1226" i="13"/>
  <c r="DE1226" i="13"/>
  <c r="DE1240" i="13"/>
  <c r="DC1240" i="13"/>
  <c r="DG1240" i="13"/>
  <c r="DF1278" i="13"/>
  <c r="DH1278" i="13"/>
  <c r="DF1298" i="13"/>
  <c r="DH1298" i="13"/>
  <c r="DC1323" i="13"/>
  <c r="DG1323" i="13"/>
  <c r="DE1323" i="13"/>
  <c r="DD1352" i="13"/>
  <c r="DE1352" i="13"/>
  <c r="DC1352" i="13"/>
  <c r="DG1352" i="13"/>
  <c r="DD1383" i="13"/>
  <c r="DC1383" i="13"/>
  <c r="DG1383" i="13"/>
  <c r="DE1383" i="13"/>
  <c r="CO7" i="13"/>
  <c r="CO61" i="13"/>
  <c r="CO124" i="13"/>
  <c r="CO149" i="13"/>
  <c r="CO189" i="13"/>
  <c r="CO222" i="13"/>
  <c r="CO258" i="13"/>
  <c r="CO280" i="13"/>
  <c r="CO297" i="13"/>
  <c r="CO321" i="13"/>
  <c r="CO378" i="13"/>
  <c r="CO456" i="13"/>
  <c r="CO481" i="13"/>
  <c r="CO498" i="13"/>
  <c r="CO543" i="13"/>
  <c r="CO576" i="13"/>
  <c r="CO606" i="13"/>
  <c r="CO712" i="13"/>
  <c r="CO772" i="13"/>
  <c r="CO840" i="13"/>
  <c r="CO949" i="13"/>
  <c r="CO1061" i="13"/>
  <c r="CO1212" i="13"/>
  <c r="CO1248" i="13"/>
  <c r="CO1293" i="13"/>
  <c r="DH46" i="13"/>
  <c r="DE28" i="13"/>
  <c r="DD28" i="13"/>
  <c r="DD69" i="13"/>
  <c r="DH69" i="13"/>
  <c r="DE69" i="13"/>
  <c r="DE73" i="13"/>
  <c r="DD73" i="13"/>
  <c r="DE81" i="13"/>
  <c r="DC81" i="13"/>
  <c r="DG81" i="13"/>
  <c r="DC107" i="13"/>
  <c r="DG107" i="13"/>
  <c r="DD107" i="13"/>
  <c r="DE123" i="13"/>
  <c r="DD123" i="13"/>
  <c r="DH123" i="13"/>
  <c r="DC126" i="13"/>
  <c r="DG126" i="13"/>
  <c r="DE126" i="13"/>
  <c r="DD130" i="13"/>
  <c r="DE130" i="13"/>
  <c r="DF151" i="13"/>
  <c r="DH151" i="13"/>
  <c r="DE155" i="13"/>
  <c r="DD155" i="13"/>
  <c r="DC155" i="13"/>
  <c r="DG155" i="13"/>
  <c r="DC174" i="13"/>
  <c r="DG174" i="13"/>
  <c r="DE174" i="13"/>
  <c r="DE180" i="13"/>
  <c r="DC180" i="13"/>
  <c r="DG180" i="13"/>
  <c r="DD239" i="13"/>
  <c r="DF239" i="13"/>
  <c r="DE239" i="13"/>
  <c r="DC280" i="13"/>
  <c r="DG280" i="13"/>
  <c r="DE280" i="13"/>
  <c r="DE291" i="13"/>
  <c r="DC291" i="13"/>
  <c r="DG291" i="13"/>
  <c r="DD322" i="13"/>
  <c r="DF322" i="13"/>
  <c r="DC322" i="13"/>
  <c r="DG322" i="13"/>
  <c r="DD347" i="13"/>
  <c r="DC347" i="13"/>
  <c r="DG347" i="13"/>
  <c r="DE363" i="13"/>
  <c r="DD363" i="13"/>
  <c r="DH363" i="13"/>
  <c r="DF418" i="13"/>
  <c r="DH418" i="13"/>
  <c r="DD442" i="13"/>
  <c r="DC442" i="13"/>
  <c r="DG442" i="13"/>
  <c r="DD457" i="13"/>
  <c r="DC457" i="13"/>
  <c r="DG457" i="13"/>
  <c r="DF525" i="13"/>
  <c r="DH525" i="13"/>
  <c r="DE536" i="13"/>
  <c r="DC536" i="13"/>
  <c r="DG536" i="13"/>
  <c r="DE551" i="13"/>
  <c r="DD551" i="13"/>
  <c r="DE558" i="13"/>
  <c r="DC558" i="13"/>
  <c r="DG558" i="13"/>
  <c r="DC566" i="13"/>
  <c r="DG566" i="13"/>
  <c r="DE566" i="13"/>
  <c r="DD574" i="13"/>
  <c r="DE574" i="13"/>
  <c r="DC610" i="13"/>
  <c r="DG610" i="13"/>
  <c r="DE610" i="13"/>
  <c r="DE626" i="13"/>
  <c r="DD626" i="13"/>
  <c r="DF674" i="13"/>
  <c r="DH674" i="13"/>
  <c r="DD699" i="13"/>
  <c r="DC699" i="13"/>
  <c r="DG699" i="13"/>
  <c r="DE699" i="13"/>
  <c r="DE711" i="13"/>
  <c r="DD711" i="13"/>
  <c r="DF735" i="13"/>
  <c r="DH735" i="13"/>
  <c r="DD747" i="13"/>
  <c r="DC747" i="13"/>
  <c r="DG747" i="13"/>
  <c r="DE747" i="13"/>
  <c r="DE762" i="13"/>
  <c r="DD762" i="13"/>
  <c r="DC762" i="13"/>
  <c r="DG762" i="13"/>
  <c r="DE779" i="13"/>
  <c r="DD779" i="13"/>
  <c r="DE791" i="13"/>
  <c r="DC791" i="13"/>
  <c r="DG791" i="13"/>
  <c r="DD830" i="13"/>
  <c r="DC830" i="13"/>
  <c r="DG830" i="13"/>
  <c r="DE903" i="13"/>
  <c r="DE923" i="13"/>
  <c r="DC923" i="13"/>
  <c r="DG923" i="13"/>
  <c r="DD923" i="13"/>
  <c r="DF923" i="13"/>
  <c r="DC927" i="13"/>
  <c r="DG927" i="13"/>
  <c r="DD927" i="13"/>
  <c r="DE927" i="13"/>
  <c r="DD999" i="13"/>
  <c r="DE999" i="13"/>
  <c r="DD1020" i="13"/>
  <c r="DE1020" i="13"/>
  <c r="DD1027" i="13"/>
  <c r="DE1027" i="13"/>
  <c r="DD1074" i="13"/>
  <c r="DE1074" i="13"/>
  <c r="DC1145" i="13"/>
  <c r="DG1145" i="13"/>
  <c r="DE1145" i="13"/>
  <c r="DD1145" i="13"/>
  <c r="DF1230" i="13"/>
  <c r="DH1230" i="13"/>
  <c r="DC1237" i="13"/>
  <c r="DG1237" i="13"/>
  <c r="DD1237" i="13"/>
  <c r="DD1254" i="13"/>
  <c r="DH1254" i="13"/>
  <c r="DC1254" i="13"/>
  <c r="DG1254" i="13"/>
  <c r="DE1254" i="13"/>
  <c r="DC1270" i="13"/>
  <c r="DG1270" i="13"/>
  <c r="DE1270" i="13"/>
  <c r="DE1278" i="13"/>
  <c r="DC1278" i="13"/>
  <c r="DG1278" i="13"/>
  <c r="DH1375" i="13"/>
  <c r="DF1375" i="13"/>
  <c r="DE1385" i="13"/>
  <c r="DD1385" i="13"/>
  <c r="DD1399" i="13"/>
  <c r="DC1399" i="13"/>
  <c r="DG1399" i="13"/>
  <c r="CP173" i="13"/>
  <c r="CP201" i="13"/>
  <c r="CO249" i="13"/>
  <c r="CO425" i="13"/>
  <c r="CO449" i="13"/>
  <c r="CO565" i="13"/>
  <c r="CO631" i="13"/>
  <c r="CO688" i="13"/>
  <c r="CO752" i="13"/>
  <c r="CO816" i="13"/>
  <c r="CO922" i="13"/>
  <c r="DC5" i="13"/>
  <c r="DG5" i="13"/>
  <c r="DD5" i="13"/>
  <c r="DC21" i="13"/>
  <c r="DG21" i="13"/>
  <c r="DE21" i="13"/>
  <c r="DE67" i="13"/>
  <c r="DD67" i="13"/>
  <c r="DD327" i="13"/>
  <c r="DC327" i="13"/>
  <c r="DG327" i="13"/>
  <c r="DD370" i="13"/>
  <c r="DC370" i="13"/>
  <c r="DG370" i="13"/>
  <c r="DC446" i="13"/>
  <c r="DG446" i="13"/>
  <c r="DD446" i="13"/>
  <c r="DD454" i="13"/>
  <c r="DE454" i="13"/>
  <c r="DC470" i="13"/>
  <c r="DG470" i="13"/>
  <c r="DD470" i="13"/>
  <c r="DE495" i="13"/>
  <c r="DC495" i="13"/>
  <c r="DG495" i="13"/>
  <c r="DE502" i="13"/>
  <c r="DC502" i="13"/>
  <c r="DG502" i="13"/>
  <c r="DE520" i="13"/>
  <c r="DC520" i="13"/>
  <c r="DG520" i="13"/>
  <c r="DE531" i="13"/>
  <c r="DC531" i="13"/>
  <c r="DG531" i="13"/>
  <c r="DE562" i="13"/>
  <c r="DC562" i="13"/>
  <c r="DG562" i="13"/>
  <c r="DC586" i="13"/>
  <c r="DG586" i="13"/>
  <c r="DD586" i="13"/>
  <c r="DE631" i="13"/>
  <c r="DC631" i="13"/>
  <c r="DG631" i="13"/>
  <c r="DD647" i="13"/>
  <c r="DC647" i="13"/>
  <c r="DG647" i="13"/>
  <c r="DC730" i="13"/>
  <c r="DG730" i="13"/>
  <c r="DD730" i="13"/>
  <c r="DD793" i="13"/>
  <c r="DC793" i="13"/>
  <c r="DG793" i="13"/>
  <c r="DE848" i="13"/>
  <c r="DD848" i="13"/>
  <c r="DH848" i="13"/>
  <c r="DE860" i="13"/>
  <c r="DC860" i="13"/>
  <c r="DG860" i="13"/>
  <c r="DD919" i="13"/>
  <c r="DC919" i="13"/>
  <c r="DG919" i="13"/>
  <c r="DC924" i="13"/>
  <c r="DG924" i="13"/>
  <c r="DD924" i="13"/>
  <c r="DE932" i="13"/>
  <c r="DC932" i="13"/>
  <c r="DG932" i="13"/>
  <c r="DC939" i="13"/>
  <c r="DG939" i="13"/>
  <c r="DD939" i="13"/>
  <c r="DD983" i="13"/>
  <c r="DF983" i="13"/>
  <c r="DC983" i="13"/>
  <c r="DG983" i="13"/>
  <c r="DC991" i="13"/>
  <c r="DG991" i="13"/>
  <c r="DE991" i="13"/>
  <c r="DC1064" i="13"/>
  <c r="DG1064" i="13"/>
  <c r="DE1064" i="13"/>
  <c r="DD1085" i="13"/>
  <c r="DC1085" i="13"/>
  <c r="DG1085" i="13"/>
  <c r="DE1117" i="13"/>
  <c r="DD1117" i="13"/>
  <c r="DE1122" i="13"/>
  <c r="DC1122" i="13"/>
  <c r="DG1122" i="13"/>
  <c r="DC1142" i="13"/>
  <c r="DG1142" i="13"/>
  <c r="DE1142" i="13"/>
  <c r="DC1181" i="13"/>
  <c r="DG1181" i="13"/>
  <c r="DD1181" i="13"/>
  <c r="DE1206" i="13"/>
  <c r="DD1206" i="13"/>
  <c r="DE1222" i="13"/>
  <c r="DD1222" i="13"/>
  <c r="DC1222" i="13"/>
  <c r="DG1222" i="13"/>
  <c r="DC1345" i="13"/>
  <c r="DG1345" i="13"/>
  <c r="DD1345" i="13"/>
  <c r="DH1347" i="13"/>
  <c r="DF1347" i="13"/>
  <c r="DC1354" i="13"/>
  <c r="DG1354" i="13"/>
  <c r="DE1354" i="13"/>
  <c r="DD1354" i="13"/>
  <c r="DD1392" i="13"/>
  <c r="DC1392" i="13"/>
  <c r="DG1392" i="13"/>
  <c r="DC1416" i="13"/>
  <c r="DG1416" i="13"/>
  <c r="DE1416" i="13"/>
  <c r="CO6" i="13"/>
  <c r="CP156" i="13"/>
  <c r="CP171" i="13"/>
  <c r="CO229" i="13"/>
  <c r="CO317" i="13"/>
  <c r="CO405" i="13"/>
  <c r="CO437" i="13"/>
  <c r="CO483" i="13"/>
  <c r="CO494" i="13"/>
  <c r="CO605" i="13"/>
  <c r="CO647" i="13"/>
  <c r="CO732" i="13"/>
  <c r="CO957" i="13"/>
  <c r="CO1084" i="13"/>
  <c r="CO1482" i="13"/>
  <c r="CO1259" i="13"/>
  <c r="CO1474" i="13"/>
  <c r="DD1134" i="13"/>
  <c r="DH1134" i="13"/>
  <c r="DE1134" i="13"/>
  <c r="DE1202" i="13"/>
  <c r="DD1202" i="13"/>
  <c r="DE1262" i="13"/>
  <c r="DD1262" i="13"/>
  <c r="DC1269" i="13"/>
  <c r="DG1269" i="13"/>
  <c r="DE1269" i="13"/>
  <c r="DD1313" i="13"/>
  <c r="DC1313" i="13"/>
  <c r="DG1313" i="13"/>
  <c r="DC1378" i="13"/>
  <c r="DG1378" i="13"/>
  <c r="DE1378" i="13"/>
  <c r="DE1411" i="13"/>
  <c r="DC1411" i="13"/>
  <c r="DG1411" i="13"/>
  <c r="CO66" i="13"/>
  <c r="CO169" i="13"/>
  <c r="CP199" i="13"/>
  <c r="CO393" i="13"/>
  <c r="CO450" i="13"/>
  <c r="CO489" i="13"/>
  <c r="CO539" i="13"/>
  <c r="CO693" i="13"/>
  <c r="CO856" i="13"/>
  <c r="CO982" i="13"/>
  <c r="CO1063" i="13"/>
  <c r="DC1518" i="13"/>
  <c r="DG1518" i="13"/>
  <c r="DD1518" i="13"/>
  <c r="DE1518" i="13"/>
  <c r="CO1074" i="13"/>
  <c r="DE1449" i="13"/>
  <c r="DC1449" i="13"/>
  <c r="DG1449" i="13"/>
  <c r="DD1449" i="13"/>
  <c r="DC1562" i="13"/>
  <c r="DG1562" i="13"/>
  <c r="DD1562" i="13"/>
  <c r="DE1562" i="13"/>
  <c r="DC1572" i="13"/>
  <c r="DG1572" i="13"/>
  <c r="DE1572" i="13"/>
  <c r="DD1572" i="13"/>
  <c r="DD1683" i="13"/>
  <c r="DE1683" i="13"/>
  <c r="DC1683" i="13"/>
  <c r="DG1683" i="13"/>
  <c r="DD1608" i="13"/>
  <c r="DE1608" i="13"/>
  <c r="DF1606" i="13"/>
  <c r="DH1606" i="13"/>
  <c r="CO1627" i="13"/>
  <c r="DC1442" i="13"/>
  <c r="DG1442" i="13"/>
  <c r="DE1442" i="13"/>
  <c r="DD1442" i="13"/>
  <c r="DC1578" i="13"/>
  <c r="DG1578" i="13"/>
  <c r="DD1578" i="13"/>
  <c r="DF1578" i="13"/>
  <c r="DE1578" i="13"/>
  <c r="DF1715" i="13"/>
  <c r="DH1715" i="13"/>
  <c r="DD1695" i="13"/>
  <c r="DC1695" i="13"/>
  <c r="DG1695" i="13"/>
  <c r="DE1695" i="13"/>
  <c r="DE1657" i="13"/>
  <c r="DD1657" i="13"/>
  <c r="DC1657" i="13"/>
  <c r="DG1657" i="13"/>
  <c r="DH1603" i="13"/>
  <c r="DF1603" i="13"/>
  <c r="DH1447" i="13"/>
  <c r="DF1447" i="13"/>
  <c r="DC1582" i="13"/>
  <c r="DG1582" i="13"/>
  <c r="DD1582" i="13"/>
  <c r="DE1582" i="13"/>
  <c r="DD1689" i="13"/>
  <c r="DC1689" i="13"/>
  <c r="DG1689" i="13"/>
  <c r="DE1689" i="13"/>
  <c r="DD1685" i="13"/>
  <c r="DC1685" i="13"/>
  <c r="DG1685" i="13"/>
  <c r="DE1685" i="13"/>
  <c r="CO1395" i="13"/>
  <c r="CO1406" i="13"/>
  <c r="DC1474" i="13"/>
  <c r="DG1474" i="13"/>
  <c r="DE1474" i="13"/>
  <c r="DD1474" i="13"/>
  <c r="DF1495" i="13"/>
  <c r="DH1495" i="13"/>
  <c r="DH1508" i="13"/>
  <c r="DF1508" i="13"/>
  <c r="DH1709" i="13"/>
  <c r="DF1709" i="13"/>
  <c r="DH1701" i="13"/>
  <c r="DF1701" i="13"/>
  <c r="DE1681" i="13"/>
  <c r="DD1681" i="13"/>
  <c r="DC1681" i="13"/>
  <c r="DG1681" i="13"/>
  <c r="DF1665" i="13"/>
  <c r="DH1665" i="13"/>
  <c r="DF1649" i="13"/>
  <c r="DH1649" i="13"/>
  <c r="CO1544" i="13"/>
  <c r="CO1716" i="13"/>
  <c r="DD1459" i="13"/>
  <c r="DC1459" i="13"/>
  <c r="DG1459" i="13"/>
  <c r="DD1481" i="13"/>
  <c r="DC1481" i="13"/>
  <c r="DG1481" i="13"/>
  <c r="DD1502" i="13"/>
  <c r="DE1502" i="13"/>
  <c r="DE1526" i="13"/>
  <c r="DC1526" i="13"/>
  <c r="DG1526" i="13"/>
  <c r="DC1545" i="13"/>
  <c r="DG1545" i="13"/>
  <c r="DD1545" i="13"/>
  <c r="DF1545" i="13"/>
  <c r="DD1571" i="13"/>
  <c r="DC1571" i="13"/>
  <c r="DG1571" i="13"/>
  <c r="DC1717" i="13"/>
  <c r="DG1717" i="13"/>
  <c r="DE1717" i="13"/>
  <c r="DF1708" i="13"/>
  <c r="DH1708" i="13"/>
  <c r="DF1700" i="13"/>
  <c r="DH1700" i="13"/>
  <c r="DE1698" i="13"/>
  <c r="DD1698" i="13"/>
  <c r="DE1688" i="13"/>
  <c r="DD1688" i="13"/>
  <c r="DF1661" i="13"/>
  <c r="DH1661" i="13"/>
  <c r="DF1653" i="13"/>
  <c r="DH1653" i="13"/>
  <c r="DC1650" i="13"/>
  <c r="DG1650" i="13"/>
  <c r="DE1650" i="13"/>
  <c r="DE1639" i="13"/>
  <c r="DC1639" i="13"/>
  <c r="DG1639" i="13"/>
  <c r="DD1639" i="13"/>
  <c r="DF1639" i="13"/>
  <c r="DF1632" i="13"/>
  <c r="DH1632" i="13"/>
  <c r="DE1619" i="13"/>
  <c r="DD1619" i="13"/>
  <c r="DC1619" i="13"/>
  <c r="DG1619" i="13"/>
  <c r="DD1594" i="13"/>
  <c r="DE1594" i="13"/>
  <c r="DC1594" i="13"/>
  <c r="DG1594" i="13"/>
  <c r="DD1554" i="13"/>
  <c r="DE1554" i="13"/>
  <c r="CO1641" i="13"/>
  <c r="CO1657" i="13"/>
  <c r="CO1666" i="13"/>
  <c r="DD1456" i="13"/>
  <c r="DE1456" i="13"/>
  <c r="DC1467" i="13"/>
  <c r="DG1467" i="13"/>
  <c r="DD1467" i="13"/>
  <c r="DC1470" i="13"/>
  <c r="DG1470" i="13"/>
  <c r="DD1470" i="13"/>
  <c r="DE1501" i="13"/>
  <c r="DC1501" i="13"/>
  <c r="DG1501" i="13"/>
  <c r="DE1503" i="13"/>
  <c r="DC1503" i="13"/>
  <c r="DG1503" i="13"/>
  <c r="DD1525" i="13"/>
  <c r="DC1525" i="13"/>
  <c r="DG1525" i="13"/>
  <c r="DC1544" i="13"/>
  <c r="DG1544" i="13"/>
  <c r="DD1544" i="13"/>
  <c r="DC1575" i="13"/>
  <c r="DG1575" i="13"/>
  <c r="DD1575" i="13"/>
  <c r="DF1716" i="13"/>
  <c r="DH1716" i="13"/>
  <c r="DC1701" i="13"/>
  <c r="DG1701" i="13"/>
  <c r="DE1701" i="13"/>
  <c r="DF1680" i="13"/>
  <c r="DH1680" i="13"/>
  <c r="DD1677" i="13"/>
  <c r="DF1677" i="13"/>
  <c r="DE1677" i="13"/>
  <c r="DC1677" i="13"/>
  <c r="DG1677" i="13"/>
  <c r="DC1674" i="13"/>
  <c r="DG1674" i="13"/>
  <c r="DD1674" i="13"/>
  <c r="DE1672" i="13"/>
  <c r="DD1672" i="13"/>
  <c r="DC1672" i="13"/>
  <c r="DG1672" i="13"/>
  <c r="DC1665" i="13"/>
  <c r="DG1665" i="13"/>
  <c r="DE1665" i="13"/>
  <c r="DC1649" i="13"/>
  <c r="DG1649" i="13"/>
  <c r="DE1649" i="13"/>
  <c r="DH1641" i="13"/>
  <c r="DF1641" i="13"/>
  <c r="DE1627" i="13"/>
  <c r="DD1627" i="13"/>
  <c r="DC1624" i="13"/>
  <c r="DG1624" i="13"/>
  <c r="DD1624" i="13"/>
  <c r="DH1622" i="13"/>
  <c r="DF1622" i="13"/>
  <c r="DH1597" i="13"/>
  <c r="DF1597" i="13"/>
  <c r="CO1243" i="13"/>
  <c r="CO1254" i="13"/>
  <c r="CO1275" i="13"/>
  <c r="CO1299" i="13"/>
  <c r="CO1310" i="13"/>
  <c r="CO1317" i="13"/>
  <c r="CO1323" i="13"/>
  <c r="CO1331" i="13"/>
  <c r="CO1342" i="13"/>
  <c r="CO1371" i="13"/>
  <c r="CO1382" i="13"/>
  <c r="CO1403" i="13"/>
  <c r="CO1427" i="13"/>
  <c r="CO1438" i="13"/>
  <c r="CO1440" i="13"/>
  <c r="CO1454" i="13"/>
  <c r="CO1459" i="13"/>
  <c r="CO1547" i="13"/>
  <c r="CO1556" i="13"/>
  <c r="CO1562" i="13"/>
  <c r="CO1607" i="13"/>
  <c r="CO1662" i="13"/>
  <c r="DE1447" i="13"/>
  <c r="DC1448" i="13"/>
  <c r="DG1448" i="13"/>
  <c r="DE1448" i="13"/>
  <c r="DD1448" i="13"/>
  <c r="DF1448" i="13"/>
  <c r="DH1461" i="13"/>
  <c r="DH1482" i="13"/>
  <c r="DD1490" i="13"/>
  <c r="DE1490" i="13"/>
  <c r="DD1499" i="13"/>
  <c r="DC1502" i="13"/>
  <c r="DG1502" i="13"/>
  <c r="DC1517" i="13"/>
  <c r="DG1517" i="13"/>
  <c r="DD1517" i="13"/>
  <c r="DE1524" i="13"/>
  <c r="DC1524" i="13"/>
  <c r="DG1524" i="13"/>
  <c r="DD1526" i="13"/>
  <c r="DH1528" i="13"/>
  <c r="DF1531" i="13"/>
  <c r="DH1531" i="13"/>
  <c r="DC1537" i="13"/>
  <c r="DG1537" i="13"/>
  <c r="DD1537" i="13"/>
  <c r="DE1545" i="13"/>
  <c r="DH1557" i="13"/>
  <c r="DC1558" i="13"/>
  <c r="DG1558" i="13"/>
  <c r="DE1558" i="13"/>
  <c r="DD1561" i="13"/>
  <c r="DC1561" i="13"/>
  <c r="DG1561" i="13"/>
  <c r="DC1563" i="13"/>
  <c r="DG1563" i="13"/>
  <c r="DD1563" i="13"/>
  <c r="DE1571" i="13"/>
  <c r="DC1583" i="13"/>
  <c r="DG1583" i="13"/>
  <c r="DD1583" i="13"/>
  <c r="DF1583" i="13"/>
  <c r="DD1717" i="13"/>
  <c r="DH1717" i="13"/>
  <c r="DC1698" i="13"/>
  <c r="DG1698" i="13"/>
  <c r="DC1688" i="13"/>
  <c r="DG1688" i="13"/>
  <c r="DF1673" i="13"/>
  <c r="DH1673" i="13"/>
  <c r="DH1666" i="13"/>
  <c r="DF1666" i="13"/>
  <c r="DD1650" i="13"/>
  <c r="DE1647" i="13"/>
  <c r="DC1647" i="13"/>
  <c r="DG1647" i="13"/>
  <c r="DD1647" i="13"/>
  <c r="DF1630" i="13"/>
  <c r="DF1623" i="13"/>
  <c r="DH1623" i="13"/>
  <c r="DH1598" i="13"/>
  <c r="DC1554" i="13"/>
  <c r="DG1554" i="13"/>
  <c r="DC1682" i="13"/>
  <c r="DG1682" i="13"/>
  <c r="DD1682" i="13"/>
  <c r="DC1658" i="13"/>
  <c r="DG1658" i="13"/>
  <c r="DD1658" i="13"/>
  <c r="DC1599" i="13"/>
  <c r="DG1599" i="13"/>
  <c r="DE1599" i="13"/>
  <c r="DF1565" i="13"/>
  <c r="DH1565" i="13"/>
  <c r="DD1574" i="13"/>
  <c r="DF1574" i="13"/>
  <c r="DE1574" i="13"/>
  <c r="CO1590" i="13"/>
  <c r="CO1602" i="13"/>
  <c r="CO1623" i="13"/>
  <c r="CO1628" i="13"/>
  <c r="CO1633" i="13"/>
  <c r="CO1644" i="13"/>
  <c r="CO1649" i="13"/>
  <c r="CO1654" i="13"/>
  <c r="CO1678" i="13"/>
  <c r="CO1682" i="13"/>
  <c r="CO1686" i="13"/>
  <c r="CO1704" i="13"/>
  <c r="CO1709" i="13"/>
  <c r="CO1713" i="13"/>
  <c r="CO1717" i="13"/>
  <c r="DH1446" i="13"/>
  <c r="DD1457" i="13"/>
  <c r="DF1457" i="13"/>
  <c r="DE1466" i="13"/>
  <c r="DD1468" i="13"/>
  <c r="DC1469" i="13"/>
  <c r="DG1469" i="13"/>
  <c r="DD1476" i="13"/>
  <c r="DF1476" i="13"/>
  <c r="DD1484" i="13"/>
  <c r="DH1484" i="13"/>
  <c r="DD1491" i="13"/>
  <c r="DF1491" i="13"/>
  <c r="DE1495" i="13"/>
  <c r="DD1509" i="13"/>
  <c r="DD1514" i="13"/>
  <c r="DF1514" i="13"/>
  <c r="DH1516" i="13"/>
  <c r="DH1535" i="13"/>
  <c r="DH1543" i="13"/>
  <c r="DD1549" i="13"/>
  <c r="DF1549" i="13"/>
  <c r="DD1553" i="13"/>
  <c r="DC1559" i="13"/>
  <c r="DG1559" i="13"/>
  <c r="DH1581" i="13"/>
  <c r="DD1588" i="13"/>
  <c r="DF1588" i="13"/>
  <c r="DC1715" i="13"/>
  <c r="DG1715" i="13"/>
  <c r="DE1682" i="13"/>
  <c r="DC1680" i="13"/>
  <c r="DG1680" i="13"/>
  <c r="DD1675" i="13"/>
  <c r="DH1675" i="13"/>
  <c r="DE1675" i="13"/>
  <c r="DC1669" i="13"/>
  <c r="DG1669" i="13"/>
  <c r="DE1658" i="13"/>
  <c r="DD1633" i="13"/>
  <c r="DD1615" i="13"/>
  <c r="DD1614" i="13"/>
  <c r="DE1613" i="13"/>
  <c r="DC1613" i="13"/>
  <c r="DG1613" i="13"/>
  <c r="DD1607" i="13"/>
  <c r="DD1599" i="13"/>
  <c r="DC1598" i="13"/>
  <c r="DG1598" i="13"/>
  <c r="DC1591" i="13"/>
  <c r="DG1591" i="13"/>
  <c r="DD1591" i="13"/>
  <c r="DC1565" i="13"/>
  <c r="DG1565" i="13"/>
  <c r="DC1574" i="13"/>
  <c r="DG1574" i="13"/>
  <c r="CO347" i="13"/>
  <c r="CO367" i="13"/>
  <c r="CO415" i="13"/>
  <c r="CO427" i="13"/>
  <c r="CO553" i="13"/>
  <c r="CO583" i="13"/>
  <c r="CO15" i="13"/>
  <c r="CO35" i="13"/>
  <c r="CO75" i="13"/>
  <c r="CO103" i="13"/>
  <c r="CO123" i="13"/>
  <c r="CO143" i="13"/>
  <c r="CO151" i="13"/>
  <c r="CO191" i="13"/>
  <c r="CO231" i="13"/>
  <c r="CO271" i="13"/>
  <c r="CO279" i="13"/>
  <c r="CO291" i="13"/>
  <c r="CO319" i="13"/>
  <c r="CO331" i="13"/>
  <c r="CO359" i="13"/>
  <c r="CO379" i="13"/>
  <c r="CO399" i="13"/>
  <c r="CO407" i="13"/>
  <c r="CO419" i="13"/>
  <c r="CO447" i="13"/>
  <c r="CO459" i="13"/>
  <c r="CO575" i="13"/>
  <c r="CO587" i="13"/>
  <c r="CO886" i="13"/>
  <c r="CO890" i="13"/>
  <c r="CO985" i="13"/>
  <c r="CO997" i="13"/>
  <c r="CO1025" i="13"/>
  <c r="CO1049" i="13"/>
  <c r="CO1053" i="13"/>
  <c r="CO541" i="13"/>
  <c r="CO27" i="13"/>
  <c r="CO67" i="13"/>
  <c r="CO135" i="13"/>
  <c r="CP153" i="13"/>
  <c r="CO155" i="13"/>
  <c r="CO175" i="13"/>
  <c r="CO223" i="13"/>
  <c r="CO235" i="13"/>
  <c r="CO263" i="13"/>
  <c r="CO283" i="13"/>
  <c r="CO303" i="13"/>
  <c r="CO311" i="13"/>
  <c r="CO323" i="13"/>
  <c r="CO439" i="13"/>
  <c r="CO1021" i="13"/>
  <c r="CO1029" i="13"/>
  <c r="CO1057" i="13"/>
  <c r="CO1081" i="13"/>
  <c r="CO11" i="13"/>
  <c r="CO39" i="13"/>
  <c r="CO59" i="13"/>
  <c r="CO79" i="13"/>
  <c r="CO87" i="13"/>
  <c r="CO99" i="13"/>
  <c r="CO127" i="13"/>
  <c r="CO139" i="13"/>
  <c r="CO167" i="13"/>
  <c r="CO187" i="13"/>
  <c r="CO207" i="13"/>
  <c r="CO215" i="13"/>
  <c r="CO227" i="13"/>
  <c r="CO255" i="13"/>
  <c r="CO267" i="13"/>
  <c r="CO295" i="13"/>
  <c r="CO315" i="13"/>
  <c r="CO335" i="13"/>
  <c r="CO343" i="13"/>
  <c r="CO355" i="13"/>
  <c r="CO383" i="13"/>
  <c r="CO443" i="13"/>
  <c r="CO463" i="13"/>
  <c r="CO521" i="13"/>
  <c r="CO591" i="13"/>
  <c r="CO599" i="13"/>
  <c r="CO1013" i="13"/>
  <c r="CO1037" i="13"/>
  <c r="CO1065" i="13"/>
  <c r="CO1085" i="13"/>
  <c r="CO1093" i="13"/>
  <c r="CO1109" i="13"/>
  <c r="CO1117" i="13"/>
  <c r="CO1125" i="13"/>
  <c r="CO1149" i="13"/>
  <c r="CO1157" i="13"/>
  <c r="CO981" i="13"/>
  <c r="CO1005" i="13"/>
  <c r="CO1033" i="13"/>
  <c r="CO1045" i="13"/>
  <c r="CO1069" i="13"/>
  <c r="CO993" i="13"/>
  <c r="DF448" i="13"/>
  <c r="DH448" i="13"/>
  <c r="DH176" i="13"/>
  <c r="DH1295" i="13"/>
  <c r="DH1014" i="13"/>
  <c r="DH776" i="13"/>
  <c r="DH229" i="13"/>
  <c r="DH1439" i="13"/>
  <c r="DF1439" i="13"/>
  <c r="DH1368" i="13"/>
  <c r="DF1368" i="13"/>
  <c r="DF1303" i="13"/>
  <c r="DH1303" i="13"/>
  <c r="DF1284" i="13"/>
  <c r="DH1284" i="13"/>
  <c r="DF1208" i="13"/>
  <c r="DH1208" i="13"/>
  <c r="DH1192" i="13"/>
  <c r="DF1192" i="13"/>
  <c r="DF1225" i="13"/>
  <c r="DH1225" i="13"/>
  <c r="DF1215" i="13"/>
  <c r="DH1215" i="13"/>
  <c r="DF1151" i="13"/>
  <c r="DH1151" i="13"/>
  <c r="DF1127" i="13"/>
  <c r="DH1127" i="13"/>
  <c r="DF942" i="13"/>
  <c r="DH942" i="13"/>
  <c r="DH917" i="13"/>
  <c r="DF917" i="13"/>
  <c r="DH849" i="13"/>
  <c r="DF849" i="13"/>
  <c r="DF833" i="13"/>
  <c r="DH833" i="13"/>
  <c r="DF584" i="13"/>
  <c r="DH584" i="13"/>
  <c r="DF1057" i="13"/>
  <c r="DH1057" i="13"/>
  <c r="DH954" i="13"/>
  <c r="DF954" i="13"/>
  <c r="DH732" i="13"/>
  <c r="DF732" i="13"/>
  <c r="DH78" i="13"/>
  <c r="DF78" i="13"/>
  <c r="DF812" i="13"/>
  <c r="DH812" i="13"/>
  <c r="DH789" i="13"/>
  <c r="DF789" i="13"/>
  <c r="DH309" i="13"/>
  <c r="DF309" i="13"/>
  <c r="DD272" i="13"/>
  <c r="DF784" i="13"/>
  <c r="DH784" i="13"/>
  <c r="DF72" i="13"/>
  <c r="DH72" i="13"/>
  <c r="DH48" i="13"/>
  <c r="DF48" i="13"/>
  <c r="DF597" i="13"/>
  <c r="DH597" i="13"/>
  <c r="DF368" i="13"/>
  <c r="DH368" i="13"/>
  <c r="DH208" i="13"/>
  <c r="DF208" i="13"/>
  <c r="DF332" i="13"/>
  <c r="DH332" i="13"/>
  <c r="DH30" i="13"/>
  <c r="DF30" i="13"/>
  <c r="DF60" i="13"/>
  <c r="DH60" i="13"/>
  <c r="DC83" i="13"/>
  <c r="DG83" i="13"/>
  <c r="DD83" i="13"/>
  <c r="DE83" i="13"/>
  <c r="DD100" i="13"/>
  <c r="DE100" i="13"/>
  <c r="DC100" i="13"/>
  <c r="DG100" i="13"/>
  <c r="DD115" i="13"/>
  <c r="DC115" i="13"/>
  <c r="DG115" i="13"/>
  <c r="DE115" i="13"/>
  <c r="DF134" i="13"/>
  <c r="DH134" i="13"/>
  <c r="DE213" i="13"/>
  <c r="DC213" i="13"/>
  <c r="DG213" i="13"/>
  <c r="DD213" i="13"/>
  <c r="DD215" i="13"/>
  <c r="DC215" i="13"/>
  <c r="DG215" i="13"/>
  <c r="DE215" i="13"/>
  <c r="DE242" i="13"/>
  <c r="DD242" i="13"/>
  <c r="DC242" i="13"/>
  <c r="DG242" i="13"/>
  <c r="DD259" i="13"/>
  <c r="DC259" i="13"/>
  <c r="DG259" i="13"/>
  <c r="DE259" i="13"/>
  <c r="DD263" i="13"/>
  <c r="DE263" i="13"/>
  <c r="DC263" i="13"/>
  <c r="DG263" i="13"/>
  <c r="DD295" i="13"/>
  <c r="DE295" i="13"/>
  <c r="DC295" i="13"/>
  <c r="DG295" i="13"/>
  <c r="DE323" i="13"/>
  <c r="DC323" i="13"/>
  <c r="DG323" i="13"/>
  <c r="DD323" i="13"/>
  <c r="DH330" i="13"/>
  <c r="DF330" i="13"/>
  <c r="DF331" i="13"/>
  <c r="DH331" i="13"/>
  <c r="DF346" i="13"/>
  <c r="DH346" i="13"/>
  <c r="DH350" i="13"/>
  <c r="DF350" i="13"/>
  <c r="DD410" i="13"/>
  <c r="DC410" i="13"/>
  <c r="DG410" i="13"/>
  <c r="DE410" i="13"/>
  <c r="DF575" i="13"/>
  <c r="DH575" i="13"/>
  <c r="DE644" i="13"/>
  <c r="DC644" i="13"/>
  <c r="DG644" i="13"/>
  <c r="DE717" i="13"/>
  <c r="DC717" i="13"/>
  <c r="DG717" i="13"/>
  <c r="DD717" i="13"/>
  <c r="DH722" i="13"/>
  <c r="DF722" i="13"/>
  <c r="DF884" i="13"/>
  <c r="DH884" i="13"/>
  <c r="DF973" i="13"/>
  <c r="DH973" i="13"/>
  <c r="DC976" i="13"/>
  <c r="DG976" i="13"/>
  <c r="DE976" i="13"/>
  <c r="DD976" i="13"/>
  <c r="DF984" i="13"/>
  <c r="DH984" i="13"/>
  <c r="DD1066" i="13"/>
  <c r="DC1066" i="13"/>
  <c r="DG1066" i="13"/>
  <c r="DE1066" i="13"/>
  <c r="DC1258" i="13"/>
  <c r="DG1258" i="13"/>
  <c r="DE1258" i="13"/>
  <c r="DD1258" i="13"/>
  <c r="DE1273" i="13"/>
  <c r="DD1273" i="13"/>
  <c r="DC1273" i="13"/>
  <c r="DG1273" i="13"/>
  <c r="DE1279" i="13"/>
  <c r="DD1279" i="13"/>
  <c r="DF1256" i="13"/>
  <c r="DH1256" i="13"/>
  <c r="DF1017" i="13"/>
  <c r="DH1017" i="13"/>
  <c r="DF728" i="13"/>
  <c r="DH728" i="13"/>
  <c r="DF820" i="13"/>
  <c r="DH820" i="13"/>
  <c r="DH785" i="13"/>
  <c r="DF785" i="13"/>
  <c r="DH280" i="13"/>
  <c r="DF280" i="13"/>
  <c r="DF508" i="13"/>
  <c r="DH508" i="13"/>
  <c r="DH44" i="13"/>
  <c r="DF44" i="13"/>
  <c r="DF901" i="13"/>
  <c r="DC17" i="13"/>
  <c r="DG17" i="13"/>
  <c r="DE17" i="13"/>
  <c r="DD17" i="13"/>
  <c r="DD40" i="13"/>
  <c r="DC40" i="13"/>
  <c r="DG40" i="13"/>
  <c r="DE40" i="13"/>
  <c r="DD76" i="13"/>
  <c r="DC76" i="13"/>
  <c r="DG76" i="13"/>
  <c r="DE76" i="13"/>
  <c r="DC106" i="13"/>
  <c r="DG106" i="13"/>
  <c r="DE106" i="13"/>
  <c r="DD106" i="13"/>
  <c r="DD135" i="13"/>
  <c r="DC135" i="13"/>
  <c r="DG135" i="13"/>
  <c r="DE135" i="13"/>
  <c r="DH158" i="13"/>
  <c r="DF158" i="13"/>
  <c r="DF191" i="13"/>
  <c r="DH191" i="13"/>
  <c r="DC369" i="13"/>
  <c r="DG369" i="13"/>
  <c r="DD369" i="13"/>
  <c r="DH635" i="13"/>
  <c r="DF635" i="13"/>
  <c r="DD782" i="13"/>
  <c r="DC782" i="13"/>
  <c r="DG782" i="13"/>
  <c r="DE782" i="13"/>
  <c r="DD1241" i="13"/>
  <c r="DE1241" i="13"/>
  <c r="DC1241" i="13"/>
  <c r="DG1241" i="13"/>
  <c r="DF1341" i="13"/>
  <c r="DH1341" i="13"/>
  <c r="DF1311" i="13"/>
  <c r="DH1311" i="13"/>
  <c r="DF1116" i="13"/>
  <c r="DH1116" i="13"/>
  <c r="DF1001" i="13"/>
  <c r="DH1001" i="13"/>
  <c r="DF885" i="13"/>
  <c r="DH885" i="13"/>
  <c r="DH965" i="13"/>
  <c r="DF965" i="13"/>
  <c r="DH408" i="13"/>
  <c r="DF408" i="13"/>
  <c r="DF232" i="13"/>
  <c r="DH232" i="13"/>
  <c r="DF748" i="13"/>
  <c r="DH748" i="13"/>
  <c r="DH608" i="13"/>
  <c r="DF608" i="13"/>
  <c r="DH284" i="13"/>
  <c r="DF284" i="13"/>
  <c r="DH361" i="13"/>
  <c r="DF361" i="13"/>
  <c r="DH217" i="13"/>
  <c r="DF217" i="13"/>
  <c r="DH132" i="13"/>
  <c r="DF132" i="13"/>
  <c r="DF4" i="13"/>
  <c r="DH4" i="13"/>
  <c r="DF757" i="13"/>
  <c r="DH757" i="13"/>
  <c r="DD6" i="13"/>
  <c r="DE6" i="13"/>
  <c r="DC6" i="13"/>
  <c r="DG6" i="13"/>
  <c r="DD27" i="13"/>
  <c r="DE27" i="13"/>
  <c r="DE59" i="13"/>
  <c r="DD59" i="13"/>
  <c r="DC59" i="13"/>
  <c r="DG59" i="13"/>
  <c r="DF97" i="13"/>
  <c r="DH97" i="13"/>
  <c r="DD133" i="13"/>
  <c r="DC133" i="13"/>
  <c r="DG133" i="13"/>
  <c r="DE133" i="13"/>
  <c r="DF275" i="13"/>
  <c r="DH275" i="13"/>
  <c r="DD632" i="13"/>
  <c r="DE632" i="13"/>
  <c r="DD794" i="13"/>
  <c r="DE794" i="13"/>
  <c r="DC794" i="13"/>
  <c r="DG794" i="13"/>
  <c r="DH1194" i="13"/>
  <c r="DF1194" i="13"/>
  <c r="DD1585" i="13"/>
  <c r="DC1585" i="13"/>
  <c r="DG1585" i="13"/>
  <c r="DE1585" i="13"/>
  <c r="DF104" i="13"/>
  <c r="DF180" i="13"/>
  <c r="DF1387" i="13"/>
  <c r="DH1387" i="13"/>
  <c r="DF1365" i="13"/>
  <c r="DH1365" i="13"/>
  <c r="DF1244" i="13"/>
  <c r="DH1244" i="13"/>
  <c r="DH1228" i="13"/>
  <c r="DF1228" i="13"/>
  <c r="DF1240" i="13"/>
  <c r="DH1240" i="13"/>
  <c r="DH1135" i="13"/>
  <c r="DF1135" i="13"/>
  <c r="DH1280" i="13"/>
  <c r="DF1280" i="13"/>
  <c r="DF1259" i="13"/>
  <c r="DH1259" i="13"/>
  <c r="DF1006" i="13"/>
  <c r="DH1006" i="13"/>
  <c r="DH981" i="13"/>
  <c r="DF981" i="13"/>
  <c r="DF664" i="13"/>
  <c r="DH664" i="13"/>
  <c r="DH648" i="13"/>
  <c r="DF648" i="13"/>
  <c r="DC632" i="13"/>
  <c r="DG632" i="13"/>
  <c r="DH600" i="13"/>
  <c r="DF600" i="13"/>
  <c r="DD644" i="13"/>
  <c r="DF628" i="13"/>
  <c r="DH628" i="13"/>
  <c r="DH580" i="13"/>
  <c r="DF580" i="13"/>
  <c r="DH564" i="13"/>
  <c r="DF564" i="13"/>
  <c r="DF445" i="13"/>
  <c r="DH445" i="13"/>
  <c r="DF424" i="13"/>
  <c r="DH424" i="13"/>
  <c r="DF253" i="13"/>
  <c r="DH253" i="13"/>
  <c r="DF524" i="13"/>
  <c r="DH524" i="13"/>
  <c r="DF1052" i="13"/>
  <c r="DH1052" i="13"/>
  <c r="DF345" i="13"/>
  <c r="DH345" i="13"/>
  <c r="DF52" i="13"/>
  <c r="DH52" i="13"/>
  <c r="DF1248" i="13"/>
  <c r="DH1248" i="13"/>
  <c r="DF801" i="13"/>
  <c r="DH801" i="13"/>
  <c r="DH716" i="13"/>
  <c r="DF716" i="13"/>
  <c r="DF693" i="13"/>
  <c r="DH693" i="13"/>
  <c r="DH39" i="13"/>
  <c r="DF39" i="13"/>
  <c r="DC49" i="13"/>
  <c r="DG49" i="13"/>
  <c r="DE49" i="13"/>
  <c r="DD49" i="13"/>
  <c r="DF82" i="13"/>
  <c r="DH82" i="13"/>
  <c r="DH85" i="13"/>
  <c r="DC102" i="13"/>
  <c r="DG102" i="13"/>
  <c r="DD102" i="13"/>
  <c r="DE102" i="13"/>
  <c r="DF114" i="13"/>
  <c r="DH114" i="13"/>
  <c r="DE166" i="13"/>
  <c r="DD166" i="13"/>
  <c r="DC166" i="13"/>
  <c r="DG166" i="13"/>
  <c r="DD170" i="13"/>
  <c r="DE170" i="13"/>
  <c r="DC170" i="13"/>
  <c r="DG170" i="13"/>
  <c r="DC186" i="13"/>
  <c r="DG186" i="13"/>
  <c r="DE186" i="13"/>
  <c r="DD186" i="13"/>
  <c r="DH195" i="13"/>
  <c r="DF195" i="13"/>
  <c r="DH199" i="13"/>
  <c r="DF199" i="13"/>
  <c r="DD203" i="13"/>
  <c r="DE203" i="13"/>
  <c r="DC203" i="13"/>
  <c r="DG203" i="13"/>
  <c r="DD235" i="13"/>
  <c r="DC235" i="13"/>
  <c r="DG235" i="13"/>
  <c r="DE235" i="13"/>
  <c r="DC240" i="13"/>
  <c r="DG240" i="13"/>
  <c r="DE240" i="13"/>
  <c r="DD240" i="13"/>
  <c r="DF243" i="13"/>
  <c r="DH243" i="13"/>
  <c r="DF258" i="13"/>
  <c r="DH258" i="13"/>
  <c r="DF262" i="13"/>
  <c r="DH262" i="13"/>
  <c r="DF294" i="13"/>
  <c r="DH294" i="13"/>
  <c r="DF315" i="13"/>
  <c r="DC318" i="13"/>
  <c r="DG318" i="13"/>
  <c r="DE318" i="13"/>
  <c r="DD318" i="13"/>
  <c r="DE338" i="13"/>
  <c r="DC338" i="13"/>
  <c r="DG338" i="13"/>
  <c r="DD338" i="13"/>
  <c r="DE358" i="13"/>
  <c r="DD358" i="13"/>
  <c r="DC358" i="13"/>
  <c r="DG358" i="13"/>
  <c r="DD362" i="13"/>
  <c r="DE362" i="13"/>
  <c r="DC362" i="13"/>
  <c r="DG362" i="13"/>
  <c r="DF378" i="13"/>
  <c r="DH378" i="13"/>
  <c r="DH382" i="13"/>
  <c r="DF382" i="13"/>
  <c r="DC433" i="13"/>
  <c r="DG433" i="13"/>
  <c r="DD433" i="13"/>
  <c r="DE608" i="13"/>
  <c r="DC608" i="13"/>
  <c r="DG608" i="13"/>
  <c r="DC669" i="13"/>
  <c r="DG669" i="13"/>
  <c r="DE669" i="13"/>
  <c r="DD669" i="13"/>
  <c r="DE949" i="13"/>
  <c r="DD949" i="13"/>
  <c r="DC1019" i="13"/>
  <c r="DG1019" i="13"/>
  <c r="DD1019" i="13"/>
  <c r="DE1019" i="13"/>
  <c r="DE1138" i="13"/>
  <c r="DC1138" i="13"/>
  <c r="DG1138" i="13"/>
  <c r="DD1138" i="13"/>
  <c r="DF1239" i="13"/>
  <c r="DH1239" i="13"/>
  <c r="DH1251" i="13"/>
  <c r="DF1251" i="13"/>
  <c r="DH1204" i="13"/>
  <c r="DF1204" i="13"/>
  <c r="DF1373" i="13"/>
  <c r="DH1373" i="13"/>
  <c r="DF1022" i="13"/>
  <c r="DH1022" i="13"/>
  <c r="DH1268" i="13"/>
  <c r="DF1268" i="13"/>
  <c r="DF792" i="13"/>
  <c r="DH792" i="13"/>
  <c r="DF336" i="13"/>
  <c r="DH336" i="13"/>
  <c r="DF1002" i="13"/>
  <c r="DH1002" i="13"/>
  <c r="DH24" i="13"/>
  <c r="DF24" i="13"/>
  <c r="DH396" i="13"/>
  <c r="DF396" i="13"/>
  <c r="DD13" i="13"/>
  <c r="DE13" i="13"/>
  <c r="DC13" i="13"/>
  <c r="DG13" i="13"/>
  <c r="DE36" i="13"/>
  <c r="DD36" i="13"/>
  <c r="DC36" i="13"/>
  <c r="DG36" i="13"/>
  <c r="DF50" i="13"/>
  <c r="DH50" i="13"/>
  <c r="DD88" i="13"/>
  <c r="DE88" i="13"/>
  <c r="DC88" i="13"/>
  <c r="DG88" i="13"/>
  <c r="DC110" i="13"/>
  <c r="DG110" i="13"/>
  <c r="DE110" i="13"/>
  <c r="DD110" i="13"/>
  <c r="DC124" i="13"/>
  <c r="DG124" i="13"/>
  <c r="DE124" i="13"/>
  <c r="DF144" i="13"/>
  <c r="DH144" i="13"/>
  <c r="DE201" i="13"/>
  <c r="DC201" i="13"/>
  <c r="DG201" i="13"/>
  <c r="DD201" i="13"/>
  <c r="DC448" i="13"/>
  <c r="DG448" i="13"/>
  <c r="DE448" i="13"/>
  <c r="DF623" i="13"/>
  <c r="DH623" i="13"/>
  <c r="DC870" i="13"/>
  <c r="DG870" i="13"/>
  <c r="DD870" i="13"/>
  <c r="DE870" i="13"/>
  <c r="DH1191" i="13"/>
  <c r="DF1191" i="13"/>
  <c r="DE1327" i="13"/>
  <c r="DC1327" i="13"/>
  <c r="DG1327" i="13"/>
  <c r="DD1327" i="13"/>
  <c r="DF1415" i="13"/>
  <c r="DH1415" i="13"/>
  <c r="DH1203" i="13"/>
  <c r="DF1203" i="13"/>
  <c r="DF1060" i="13"/>
  <c r="DH1060" i="13"/>
  <c r="DF1005" i="13"/>
  <c r="DH1005" i="13"/>
  <c r="DH1104" i="13"/>
  <c r="DF1104" i="13"/>
  <c r="DH1068" i="13"/>
  <c r="DF1068" i="13"/>
  <c r="DH922" i="13"/>
  <c r="DF922" i="13"/>
  <c r="DH697" i="13"/>
  <c r="DF697" i="13"/>
  <c r="DH773" i="13"/>
  <c r="DF773" i="13"/>
  <c r="DF753" i="13"/>
  <c r="DH753" i="13"/>
  <c r="DF657" i="13"/>
  <c r="DH657" i="13"/>
  <c r="DF645" i="13"/>
  <c r="DH645" i="13"/>
  <c r="DF613" i="13"/>
  <c r="DH613" i="13"/>
  <c r="DF488" i="13"/>
  <c r="DH488" i="13"/>
  <c r="DF69" i="13"/>
  <c r="DC272" i="13"/>
  <c r="DG272" i="13"/>
  <c r="DF672" i="13"/>
  <c r="DH672" i="13"/>
  <c r="DD124" i="13"/>
  <c r="DF656" i="13"/>
  <c r="DH656" i="13"/>
  <c r="DF436" i="13"/>
  <c r="DH436" i="13"/>
  <c r="DF377" i="13"/>
  <c r="DH377" i="13"/>
  <c r="DH329" i="13"/>
  <c r="DF329" i="13"/>
  <c r="DF324" i="13"/>
  <c r="DH324" i="13"/>
  <c r="DH20" i="13"/>
  <c r="DF20" i="13"/>
  <c r="DH18" i="13"/>
  <c r="DH5" i="13"/>
  <c r="DF5" i="13"/>
  <c r="DD31" i="13"/>
  <c r="DE31" i="13"/>
  <c r="DF61" i="13"/>
  <c r="DH61" i="13"/>
  <c r="DC80" i="13"/>
  <c r="DG80" i="13"/>
  <c r="DD80" i="13"/>
  <c r="DE94" i="13"/>
  <c r="DD94" i="13"/>
  <c r="DC94" i="13"/>
  <c r="DG94" i="13"/>
  <c r="DE98" i="13"/>
  <c r="DD98" i="13"/>
  <c r="DC98" i="13"/>
  <c r="DG98" i="13"/>
  <c r="DC112" i="13"/>
  <c r="DG112" i="13"/>
  <c r="DE112" i="13"/>
  <c r="DD117" i="13"/>
  <c r="DE117" i="13"/>
  <c r="DC117" i="13"/>
  <c r="DG117" i="13"/>
  <c r="DE146" i="13"/>
  <c r="DC146" i="13"/>
  <c r="DG146" i="13"/>
  <c r="DD146" i="13"/>
  <c r="DE152" i="13"/>
  <c r="DC152" i="13"/>
  <c r="DG152" i="13"/>
  <c r="DD152" i="13"/>
  <c r="DD159" i="13"/>
  <c r="DC159" i="13"/>
  <c r="DG159" i="13"/>
  <c r="DE159" i="13"/>
  <c r="DD190" i="13"/>
  <c r="DE190" i="13"/>
  <c r="DC190" i="13"/>
  <c r="DG190" i="13"/>
  <c r="DF194" i="13"/>
  <c r="DH194" i="13"/>
  <c r="DH198" i="13"/>
  <c r="DF198" i="13"/>
  <c r="DF214" i="13"/>
  <c r="DH214" i="13"/>
  <c r="DC256" i="13"/>
  <c r="DG256" i="13"/>
  <c r="DD256" i="13"/>
  <c r="DE256" i="13"/>
  <c r="DD265" i="13"/>
  <c r="DC265" i="13"/>
  <c r="DG265" i="13"/>
  <c r="DE274" i="13"/>
  <c r="DD274" i="13"/>
  <c r="DC274" i="13"/>
  <c r="DG274" i="13"/>
  <c r="DD297" i="13"/>
  <c r="DE297" i="13"/>
  <c r="DC297" i="13"/>
  <c r="DG297" i="13"/>
  <c r="DE372" i="13"/>
  <c r="DD372" i="13"/>
  <c r="DC372" i="13"/>
  <c r="DG372" i="13"/>
  <c r="DH416" i="13"/>
  <c r="DF416" i="13"/>
  <c r="DE493" i="13"/>
  <c r="DC493" i="13"/>
  <c r="DG493" i="13"/>
  <c r="DD493" i="13"/>
  <c r="DC497" i="13"/>
  <c r="DG497" i="13"/>
  <c r="DD497" i="13"/>
  <c r="DE589" i="13"/>
  <c r="DC589" i="13"/>
  <c r="DG589" i="13"/>
  <c r="DD589" i="13"/>
  <c r="DD734" i="13"/>
  <c r="DC734" i="13"/>
  <c r="DG734" i="13"/>
  <c r="DE734" i="13"/>
  <c r="DD737" i="13"/>
  <c r="DE737" i="13"/>
  <c r="DC737" i="13"/>
  <c r="DG737" i="13"/>
  <c r="DD740" i="13"/>
  <c r="DE740" i="13"/>
  <c r="DC740" i="13"/>
  <c r="DG740" i="13"/>
  <c r="DE754" i="13"/>
  <c r="DD754" i="13"/>
  <c r="DC754" i="13"/>
  <c r="DG754" i="13"/>
  <c r="DH819" i="13"/>
  <c r="DF819" i="13"/>
  <c r="DC821" i="13"/>
  <c r="DG821" i="13"/>
  <c r="DD821" i="13"/>
  <c r="DE821" i="13"/>
  <c r="DF830" i="13"/>
  <c r="DH830" i="13"/>
  <c r="DF840" i="13"/>
  <c r="DH840" i="13"/>
  <c r="DC894" i="13"/>
  <c r="DG894" i="13"/>
  <c r="DD894" i="13"/>
  <c r="DE913" i="13"/>
  <c r="DD913" i="13"/>
  <c r="DC913" i="13"/>
  <c r="DG913" i="13"/>
  <c r="DC1292" i="13"/>
  <c r="DG1292" i="13"/>
  <c r="DE1292" i="13"/>
  <c r="DD1292" i="13"/>
  <c r="DC1351" i="13"/>
  <c r="DG1351" i="13"/>
  <c r="DE1351" i="13"/>
  <c r="DD1351" i="13"/>
  <c r="DF1385" i="13"/>
  <c r="DH1385" i="13"/>
  <c r="DE1394" i="13"/>
  <c r="DD1394" i="13"/>
  <c r="DC1394" i="13"/>
  <c r="DG1394" i="13"/>
  <c r="DF1401" i="13"/>
  <c r="DH1401" i="13"/>
  <c r="DC1404" i="13"/>
  <c r="DG1404" i="13"/>
  <c r="DD1404" i="13"/>
  <c r="DE1404" i="13"/>
  <c r="DD11" i="13"/>
  <c r="DE11" i="13"/>
  <c r="DH14" i="13"/>
  <c r="DF14" i="13"/>
  <c r="DC15" i="13"/>
  <c r="DG15" i="13"/>
  <c r="DD15" i="13"/>
  <c r="DD38" i="13"/>
  <c r="DE38" i="13"/>
  <c r="DD45" i="13"/>
  <c r="DE45" i="13"/>
  <c r="DF89" i="13"/>
  <c r="DH89" i="13"/>
  <c r="DD103" i="13"/>
  <c r="DC103" i="13"/>
  <c r="DG103" i="13"/>
  <c r="DH107" i="13"/>
  <c r="DF107" i="13"/>
  <c r="DD111" i="13"/>
  <c r="DC111" i="13"/>
  <c r="DG111" i="13"/>
  <c r="DE118" i="13"/>
  <c r="DD118" i="13"/>
  <c r="DC138" i="13"/>
  <c r="DG138" i="13"/>
  <c r="DE138" i="13"/>
  <c r="DD147" i="13"/>
  <c r="DC147" i="13"/>
  <c r="DG147" i="13"/>
  <c r="DD149" i="13"/>
  <c r="DE149" i="13"/>
  <c r="DF156" i="13"/>
  <c r="DH156" i="13"/>
  <c r="DF187" i="13"/>
  <c r="DH187" i="13"/>
  <c r="DC200" i="13"/>
  <c r="DG200" i="13"/>
  <c r="DD200" i="13"/>
  <c r="DC218" i="13"/>
  <c r="DG218" i="13"/>
  <c r="DE218" i="13"/>
  <c r="DD222" i="13"/>
  <c r="DE222" i="13"/>
  <c r="DD238" i="13"/>
  <c r="DE238" i="13"/>
  <c r="DE245" i="13"/>
  <c r="DC245" i="13"/>
  <c r="DG245" i="13"/>
  <c r="DF247" i="13"/>
  <c r="DH247" i="13"/>
  <c r="DC278" i="13"/>
  <c r="DG278" i="13"/>
  <c r="DE278" i="13"/>
  <c r="DF299" i="13"/>
  <c r="DH299" i="13"/>
  <c r="DD312" i="13"/>
  <c r="DE312" i="13"/>
  <c r="DD319" i="13"/>
  <c r="DC319" i="13"/>
  <c r="DG319" i="13"/>
  <c r="DD339" i="13"/>
  <c r="DC339" i="13"/>
  <c r="DG339" i="13"/>
  <c r="DD343" i="13"/>
  <c r="DE343" i="13"/>
  <c r="DH359" i="13"/>
  <c r="DF359" i="13"/>
  <c r="DE368" i="13"/>
  <c r="DC368" i="13"/>
  <c r="DG368" i="13"/>
  <c r="DD375" i="13"/>
  <c r="DE375" i="13"/>
  <c r="DE390" i="13"/>
  <c r="DC390" i="13"/>
  <c r="DG390" i="13"/>
  <c r="DD390" i="13"/>
  <c r="DE408" i="13"/>
  <c r="DC408" i="13"/>
  <c r="DG408" i="13"/>
  <c r="DD415" i="13"/>
  <c r="DC415" i="13"/>
  <c r="DG415" i="13"/>
  <c r="DE415" i="13"/>
  <c r="DD427" i="13"/>
  <c r="DC427" i="13"/>
  <c r="DG427" i="13"/>
  <c r="DE427" i="13"/>
  <c r="DE466" i="13"/>
  <c r="DC466" i="13"/>
  <c r="DG466" i="13"/>
  <c r="DD466" i="13"/>
  <c r="DC485" i="13"/>
  <c r="DG485" i="13"/>
  <c r="DD485" i="13"/>
  <c r="DC490" i="13"/>
  <c r="DG490" i="13"/>
  <c r="DE490" i="13"/>
  <c r="DD490" i="13"/>
  <c r="DH534" i="13"/>
  <c r="DF534" i="13"/>
  <c r="DF550" i="13"/>
  <c r="DH550" i="13"/>
  <c r="DH586" i="13"/>
  <c r="DF586" i="13"/>
  <c r="DE636" i="13"/>
  <c r="DC636" i="13"/>
  <c r="DG636" i="13"/>
  <c r="DE659" i="13"/>
  <c r="DC659" i="13"/>
  <c r="DG659" i="13"/>
  <c r="DD659" i="13"/>
  <c r="DF665" i="13"/>
  <c r="DH665" i="13"/>
  <c r="DE678" i="13"/>
  <c r="DC678" i="13"/>
  <c r="DG678" i="13"/>
  <c r="DD678" i="13"/>
  <c r="DH687" i="13"/>
  <c r="DF687" i="13"/>
  <c r="DF721" i="13"/>
  <c r="DH721" i="13"/>
  <c r="DC726" i="13"/>
  <c r="DG726" i="13"/>
  <c r="DD726" i="13"/>
  <c r="DE726" i="13"/>
  <c r="DH742" i="13"/>
  <c r="DF742" i="13"/>
  <c r="DF793" i="13"/>
  <c r="DH793" i="13"/>
  <c r="DC811" i="13"/>
  <c r="DG811" i="13"/>
  <c r="DE811" i="13"/>
  <c r="DD811" i="13"/>
  <c r="DE856" i="13"/>
  <c r="DC856" i="13"/>
  <c r="DG856" i="13"/>
  <c r="DD856" i="13"/>
  <c r="DF858" i="13"/>
  <c r="DH858" i="13"/>
  <c r="DH888" i="13"/>
  <c r="DF888" i="13"/>
  <c r="DD890" i="13"/>
  <c r="DE890" i="13"/>
  <c r="DC902" i="13"/>
  <c r="DG902" i="13"/>
  <c r="DD902" i="13"/>
  <c r="DE902" i="13"/>
  <c r="DE916" i="13"/>
  <c r="DC916" i="13"/>
  <c r="DG916" i="13"/>
  <c r="DD916" i="13"/>
  <c r="DH940" i="13"/>
  <c r="DF940" i="13"/>
  <c r="DH964" i="13"/>
  <c r="DF964" i="13"/>
  <c r="DE967" i="13"/>
  <c r="DC967" i="13"/>
  <c r="DG967" i="13"/>
  <c r="DD967" i="13"/>
  <c r="DC986" i="13"/>
  <c r="DG986" i="13"/>
  <c r="DD986" i="13"/>
  <c r="DF993" i="13"/>
  <c r="DH993" i="13"/>
  <c r="DF1071" i="13"/>
  <c r="DH1071" i="13"/>
  <c r="DF1079" i="13"/>
  <c r="DH1079" i="13"/>
  <c r="DC1103" i="13"/>
  <c r="DG1103" i="13"/>
  <c r="DE1103" i="13"/>
  <c r="DD1103" i="13"/>
  <c r="DC1106" i="13"/>
  <c r="DG1106" i="13"/>
  <c r="DE1106" i="13"/>
  <c r="DD1106" i="13"/>
  <c r="DH1117" i="13"/>
  <c r="DF1117" i="13"/>
  <c r="DE1140" i="13"/>
  <c r="DC1140" i="13"/>
  <c r="DG1140" i="13"/>
  <c r="DD1173" i="13"/>
  <c r="DE1173" i="13"/>
  <c r="DC1173" i="13"/>
  <c r="DG1173" i="13"/>
  <c r="DF1182" i="13"/>
  <c r="DH1182" i="13"/>
  <c r="DE1249" i="13"/>
  <c r="DC1249" i="13"/>
  <c r="DG1249" i="13"/>
  <c r="DD1249" i="13"/>
  <c r="DC1326" i="13"/>
  <c r="DG1326" i="13"/>
  <c r="DD1326" i="13"/>
  <c r="DE1329" i="13"/>
  <c r="DD1329" i="13"/>
  <c r="DC1329" i="13"/>
  <c r="DG1329" i="13"/>
  <c r="DF1352" i="13"/>
  <c r="DH1352" i="13"/>
  <c r="DF1422" i="13"/>
  <c r="DH1422" i="13"/>
  <c r="DF1427" i="13"/>
  <c r="DH1427" i="13"/>
  <c r="DF1398" i="13"/>
  <c r="DH1398" i="13"/>
  <c r="DF1377" i="13"/>
  <c r="DH1377" i="13"/>
  <c r="DF1308" i="13"/>
  <c r="DH1308" i="13"/>
  <c r="DE1349" i="13"/>
  <c r="DF1299" i="13"/>
  <c r="DH1299" i="13"/>
  <c r="DF1243" i="13"/>
  <c r="DH1243" i="13"/>
  <c r="DF1156" i="13"/>
  <c r="DH1156" i="13"/>
  <c r="DD1140" i="13"/>
  <c r="DH1065" i="13"/>
  <c r="DF1065" i="13"/>
  <c r="DF994" i="13"/>
  <c r="DH994" i="13"/>
  <c r="DF866" i="13"/>
  <c r="DH866" i="13"/>
  <c r="DF937" i="13"/>
  <c r="DH937" i="13"/>
  <c r="DF1045" i="13"/>
  <c r="DH1045" i="13"/>
  <c r="DF781" i="13"/>
  <c r="DH781" i="13"/>
  <c r="DF653" i="13"/>
  <c r="DH653" i="13"/>
  <c r="DF1041" i="13"/>
  <c r="DH1041" i="13"/>
  <c r="DF934" i="13"/>
  <c r="DH934" i="13"/>
  <c r="DF772" i="13"/>
  <c r="DH772" i="13"/>
  <c r="DF756" i="13"/>
  <c r="DH756" i="13"/>
  <c r="DF1184" i="13"/>
  <c r="DH1184" i="13"/>
  <c r="DD636" i="13"/>
  <c r="DF360" i="13"/>
  <c r="DH360" i="13"/>
  <c r="DC312" i="13"/>
  <c r="DG312" i="13"/>
  <c r="DF189" i="13"/>
  <c r="DH189" i="13"/>
  <c r="DF705" i="13"/>
  <c r="DH705" i="13"/>
  <c r="DF641" i="13"/>
  <c r="DH641" i="13"/>
  <c r="DE485" i="13"/>
  <c r="DD245" i="13"/>
  <c r="DE156" i="13"/>
  <c r="DF640" i="13"/>
  <c r="DH640" i="13"/>
  <c r="DF385" i="13"/>
  <c r="DH385" i="13"/>
  <c r="DF305" i="13"/>
  <c r="DH305" i="13"/>
  <c r="DF857" i="13"/>
  <c r="DH857" i="13"/>
  <c r="DF832" i="13"/>
  <c r="DH532" i="13"/>
  <c r="DF532" i="13"/>
  <c r="DF498" i="13"/>
  <c r="DH498" i="13"/>
  <c r="DF388" i="13"/>
  <c r="DH388" i="13"/>
  <c r="DE345" i="13"/>
  <c r="DF249" i="13"/>
  <c r="DH249" i="13"/>
  <c r="DF56" i="13"/>
  <c r="DH56" i="13"/>
  <c r="DF16" i="13"/>
  <c r="DH16" i="13"/>
  <c r="DC11" i="13"/>
  <c r="DG11" i="13"/>
  <c r="DF1207" i="13"/>
  <c r="DH1207" i="13"/>
  <c r="DF469" i="13"/>
  <c r="DH469" i="13"/>
  <c r="DF481" i="13"/>
  <c r="DH481" i="13"/>
  <c r="DC4" i="13"/>
  <c r="DG4" i="13"/>
  <c r="DE4" i="13"/>
  <c r="DE10" i="13"/>
  <c r="DD22" i="13"/>
  <c r="DE22" i="13"/>
  <c r="DC26" i="13"/>
  <c r="DG26" i="13"/>
  <c r="DD29" i="13"/>
  <c r="DE29" i="13"/>
  <c r="DD33" i="13"/>
  <c r="DF34" i="13"/>
  <c r="DC38" i="13"/>
  <c r="DG38" i="13"/>
  <c r="DH42" i="13"/>
  <c r="DF42" i="13"/>
  <c r="DD54" i="13"/>
  <c r="DE54" i="13"/>
  <c r="DF57" i="13"/>
  <c r="DH57" i="13"/>
  <c r="DC65" i="13"/>
  <c r="DG65" i="13"/>
  <c r="DE70" i="13"/>
  <c r="DD71" i="13"/>
  <c r="DC71" i="13"/>
  <c r="DG71" i="13"/>
  <c r="DD74" i="13"/>
  <c r="DC77" i="13"/>
  <c r="DG77" i="13"/>
  <c r="DE77" i="13"/>
  <c r="DD77" i="13"/>
  <c r="DC89" i="13"/>
  <c r="DG89" i="13"/>
  <c r="DC91" i="13"/>
  <c r="DG91" i="13"/>
  <c r="DH92" i="13"/>
  <c r="DD120" i="13"/>
  <c r="DE120" i="13"/>
  <c r="DF122" i="13"/>
  <c r="DF123" i="13"/>
  <c r="DD126" i="13"/>
  <c r="DD127" i="13"/>
  <c r="DC127" i="13"/>
  <c r="DG127" i="13"/>
  <c r="DD131" i="13"/>
  <c r="DC154" i="13"/>
  <c r="DG154" i="13"/>
  <c r="DD162" i="13"/>
  <c r="DD163" i="13"/>
  <c r="DC163" i="13"/>
  <c r="DG163" i="13"/>
  <c r="DC172" i="13"/>
  <c r="DG172" i="13"/>
  <c r="DE172" i="13"/>
  <c r="DD172" i="13"/>
  <c r="DH178" i="13"/>
  <c r="DD181" i="13"/>
  <c r="DE181" i="13"/>
  <c r="DF183" i="13"/>
  <c r="DH183" i="13"/>
  <c r="DC192" i="13"/>
  <c r="DG192" i="13"/>
  <c r="DE192" i="13"/>
  <c r="DC198" i="13"/>
  <c r="DG198" i="13"/>
  <c r="DE198" i="13"/>
  <c r="DC204" i="13"/>
  <c r="DG204" i="13"/>
  <c r="DD204" i="13"/>
  <c r="DC209" i="13"/>
  <c r="DG209" i="13"/>
  <c r="DE210" i="13"/>
  <c r="DD210" i="13"/>
  <c r="DC224" i="13"/>
  <c r="DG224" i="13"/>
  <c r="DD224" i="13"/>
  <c r="DD226" i="13"/>
  <c r="DD227" i="13"/>
  <c r="DC227" i="13"/>
  <c r="DG227" i="13"/>
  <c r="DD231" i="13"/>
  <c r="DE231" i="13"/>
  <c r="DC247" i="13"/>
  <c r="DG247" i="13"/>
  <c r="DF251" i="13"/>
  <c r="DH251" i="13"/>
  <c r="DH255" i="13"/>
  <c r="DH266" i="13"/>
  <c r="DF266" i="13"/>
  <c r="DC267" i="13"/>
  <c r="DG267" i="13"/>
  <c r="DH271" i="13"/>
  <c r="DE273" i="13"/>
  <c r="DC273" i="13"/>
  <c r="DG273" i="13"/>
  <c r="DC285" i="13"/>
  <c r="DG285" i="13"/>
  <c r="DH287" i="13"/>
  <c r="DD289" i="13"/>
  <c r="DC289" i="13"/>
  <c r="DG289" i="13"/>
  <c r="DC292" i="13"/>
  <c r="DG292" i="13"/>
  <c r="DE292" i="13"/>
  <c r="DD292" i="13"/>
  <c r="DC299" i="13"/>
  <c r="DG299" i="13"/>
  <c r="DH303" i="13"/>
  <c r="DC306" i="13"/>
  <c r="DG306" i="13"/>
  <c r="DC309" i="13"/>
  <c r="DG309" i="13"/>
  <c r="DE310" i="13"/>
  <c r="DD310" i="13"/>
  <c r="DH326" i="13"/>
  <c r="DE327" i="13"/>
  <c r="DC330" i="13"/>
  <c r="DG330" i="13"/>
  <c r="DE330" i="13"/>
  <c r="DD334" i="13"/>
  <c r="DE334" i="13"/>
  <c r="DC343" i="13"/>
  <c r="DG343" i="13"/>
  <c r="DE347" i="13"/>
  <c r="DF349" i="13"/>
  <c r="DH349" i="13"/>
  <c r="DD354" i="13"/>
  <c r="DD355" i="13"/>
  <c r="DC355" i="13"/>
  <c r="DG355" i="13"/>
  <c r="DC364" i="13"/>
  <c r="DG364" i="13"/>
  <c r="DD364" i="13"/>
  <c r="DH371" i="13"/>
  <c r="DC375" i="13"/>
  <c r="DG375" i="13"/>
  <c r="DE379" i="13"/>
  <c r="DD386" i="13"/>
  <c r="DD387" i="13"/>
  <c r="DC387" i="13"/>
  <c r="DG387" i="13"/>
  <c r="DC392" i="13"/>
  <c r="DG392" i="13"/>
  <c r="DE392" i="13"/>
  <c r="DD392" i="13"/>
  <c r="DF394" i="13"/>
  <c r="DH394" i="13"/>
  <c r="DF402" i="13"/>
  <c r="DH402" i="13"/>
  <c r="DF414" i="13"/>
  <c r="DH414" i="13"/>
  <c r="DE419" i="13"/>
  <c r="DD419" i="13"/>
  <c r="DF447" i="13"/>
  <c r="DE472" i="13"/>
  <c r="DC472" i="13"/>
  <c r="DG472" i="13"/>
  <c r="DD494" i="13"/>
  <c r="DE494" i="13"/>
  <c r="DC494" i="13"/>
  <c r="DG494" i="13"/>
  <c r="DE515" i="13"/>
  <c r="DD515" i="13"/>
  <c r="DD587" i="13"/>
  <c r="DE587" i="13"/>
  <c r="DC587" i="13"/>
  <c r="DG587" i="13"/>
  <c r="DE591" i="13"/>
  <c r="DD591" i="13"/>
  <c r="DC591" i="13"/>
  <c r="DG591" i="13"/>
  <c r="DE600" i="13"/>
  <c r="DC600" i="13"/>
  <c r="DG600" i="13"/>
  <c r="DH603" i="13"/>
  <c r="DF603" i="13"/>
  <c r="DH651" i="13"/>
  <c r="DF651" i="13"/>
  <c r="DH667" i="13"/>
  <c r="DF667" i="13"/>
  <c r="DE680" i="13"/>
  <c r="DC680" i="13"/>
  <c r="DG680" i="13"/>
  <c r="DD680" i="13"/>
  <c r="DF691" i="13"/>
  <c r="DH691" i="13"/>
  <c r="DD738" i="13"/>
  <c r="DC738" i="13"/>
  <c r="DG738" i="13"/>
  <c r="DE738" i="13"/>
  <c r="DD755" i="13"/>
  <c r="DC755" i="13"/>
  <c r="DG755" i="13"/>
  <c r="DE755" i="13"/>
  <c r="DD766" i="13"/>
  <c r="DE766" i="13"/>
  <c r="DC766" i="13"/>
  <c r="DG766" i="13"/>
  <c r="DF815" i="13"/>
  <c r="DH815" i="13"/>
  <c r="DE825" i="13"/>
  <c r="DC825" i="13"/>
  <c r="DG825" i="13"/>
  <c r="DF844" i="13"/>
  <c r="DH844" i="13"/>
  <c r="DH868" i="13"/>
  <c r="DF868" i="13"/>
  <c r="DE871" i="13"/>
  <c r="DC871" i="13"/>
  <c r="DG871" i="13"/>
  <c r="DD871" i="13"/>
  <c r="DH899" i="13"/>
  <c r="DF899" i="13"/>
  <c r="DE943" i="13"/>
  <c r="DD943" i="13"/>
  <c r="DC943" i="13"/>
  <c r="DG943" i="13"/>
  <c r="DC997" i="13"/>
  <c r="DG997" i="13"/>
  <c r="DD997" i="13"/>
  <c r="DC1007" i="13"/>
  <c r="DG1007" i="13"/>
  <c r="DD1007" i="13"/>
  <c r="DE1007" i="13"/>
  <c r="DH1015" i="13"/>
  <c r="DF1015" i="13"/>
  <c r="DE1037" i="13"/>
  <c r="DD1037" i="13"/>
  <c r="DH1047" i="13"/>
  <c r="DF1061" i="13"/>
  <c r="DH1061" i="13"/>
  <c r="DH1078" i="13"/>
  <c r="DF1078" i="13"/>
  <c r="DF1133" i="13"/>
  <c r="DH1133" i="13"/>
  <c r="DD1162" i="13"/>
  <c r="DC1162" i="13"/>
  <c r="DG1162" i="13"/>
  <c r="DE1162" i="13"/>
  <c r="DC1197" i="13"/>
  <c r="DG1197" i="13"/>
  <c r="DD1197" i="13"/>
  <c r="DF1213" i="13"/>
  <c r="DH1213" i="13"/>
  <c r="DC1218" i="13"/>
  <c r="DG1218" i="13"/>
  <c r="DE1218" i="13"/>
  <c r="DD1218" i="13"/>
  <c r="DE1331" i="13"/>
  <c r="DC1331" i="13"/>
  <c r="DG1331" i="13"/>
  <c r="DD1331" i="13"/>
  <c r="DF1336" i="13"/>
  <c r="DH1336" i="13"/>
  <c r="DD1371" i="13"/>
  <c r="DC1371" i="13"/>
  <c r="DG1371" i="13"/>
  <c r="DE1371" i="13"/>
  <c r="DF1409" i="13"/>
  <c r="DH1409" i="13"/>
  <c r="DE1414" i="13"/>
  <c r="DC1414" i="13"/>
  <c r="DG1414" i="13"/>
  <c r="DC1417" i="13"/>
  <c r="DG1417" i="13"/>
  <c r="DE1417" i="13"/>
  <c r="DD1417" i="13"/>
  <c r="DH1664" i="13"/>
  <c r="DF1664" i="13"/>
  <c r="DF1435" i="13"/>
  <c r="DH1435" i="13"/>
  <c r="DF1360" i="13"/>
  <c r="DH1360" i="13"/>
  <c r="DD1349" i="13"/>
  <c r="DF1304" i="13"/>
  <c r="DH1304" i="13"/>
  <c r="DF1235" i="13"/>
  <c r="DH1235" i="13"/>
  <c r="DF1252" i="13"/>
  <c r="DH1252" i="13"/>
  <c r="DF1144" i="13"/>
  <c r="DH1144" i="13"/>
  <c r="DF930" i="13"/>
  <c r="DH930" i="13"/>
  <c r="DF1300" i="13"/>
  <c r="DH1300" i="13"/>
  <c r="DF1148" i="13"/>
  <c r="DH1148" i="13"/>
  <c r="DF958" i="13"/>
  <c r="DH958" i="13"/>
  <c r="DF953" i="13"/>
  <c r="DH953" i="13"/>
  <c r="DF889" i="13"/>
  <c r="DH889" i="13"/>
  <c r="DF873" i="13"/>
  <c r="DH873" i="13"/>
  <c r="DH852" i="13"/>
  <c r="DF1120" i="13"/>
  <c r="DH1120" i="13"/>
  <c r="DD1081" i="13"/>
  <c r="DD541" i="13"/>
  <c r="DF1175" i="13"/>
  <c r="DH1175" i="13"/>
  <c r="DH1049" i="13"/>
  <c r="DF1049" i="13"/>
  <c r="DC890" i="13"/>
  <c r="DG890" i="13"/>
  <c r="DF761" i="13"/>
  <c r="DH761" i="13"/>
  <c r="DF708" i="13"/>
  <c r="DH708" i="13"/>
  <c r="DF692" i="13"/>
  <c r="DH692" i="13"/>
  <c r="DF764" i="13"/>
  <c r="DH764" i="13"/>
  <c r="DH411" i="13"/>
  <c r="DF381" i="13"/>
  <c r="DH381" i="13"/>
  <c r="DF317" i="13"/>
  <c r="DH317" i="13"/>
  <c r="DF301" i="13"/>
  <c r="DH301" i="13"/>
  <c r="DH267" i="13"/>
  <c r="DF173" i="13"/>
  <c r="DH173" i="13"/>
  <c r="DF125" i="13"/>
  <c r="DH125" i="13"/>
  <c r="DH70" i="13"/>
  <c r="DF70" i="13"/>
  <c r="DF432" i="13"/>
  <c r="DH432" i="13"/>
  <c r="DF373" i="13"/>
  <c r="DH373" i="13"/>
  <c r="DH492" i="13"/>
  <c r="DF492" i="13"/>
  <c r="DF449" i="13"/>
  <c r="DH449" i="13"/>
  <c r="DF140" i="13"/>
  <c r="DH140" i="13"/>
  <c r="DF839" i="13"/>
  <c r="DH839" i="13"/>
  <c r="DF514" i="13"/>
  <c r="DH514" i="13"/>
  <c r="DF473" i="13"/>
  <c r="DH473" i="13"/>
  <c r="DF356" i="13"/>
  <c r="DH356" i="13"/>
  <c r="DF276" i="13"/>
  <c r="DH276" i="13"/>
  <c r="DF1029" i="13"/>
  <c r="DH1029" i="13"/>
  <c r="DF405" i="13"/>
  <c r="DH405" i="13"/>
  <c r="DF325" i="13"/>
  <c r="DH325" i="13"/>
  <c r="DF1247" i="13"/>
  <c r="DH1247" i="13"/>
  <c r="DF933" i="13"/>
  <c r="DH933" i="13"/>
  <c r="DF576" i="13"/>
  <c r="DH576" i="13"/>
  <c r="DF273" i="13"/>
  <c r="DH273" i="13"/>
  <c r="DF129" i="13"/>
  <c r="DH129" i="13"/>
  <c r="DF51" i="13"/>
  <c r="DF19" i="13"/>
  <c r="DF10" i="13"/>
  <c r="DH10" i="13"/>
  <c r="DE15" i="13"/>
  <c r="DE20" i="13"/>
  <c r="DC20" i="13"/>
  <c r="DG20" i="13"/>
  <c r="DE26" i="13"/>
  <c r="DD43" i="13"/>
  <c r="DC43" i="13"/>
  <c r="DG43" i="13"/>
  <c r="DE43" i="13"/>
  <c r="DC45" i="13"/>
  <c r="DG45" i="13"/>
  <c r="DD47" i="13"/>
  <c r="DC47" i="13"/>
  <c r="DG47" i="13"/>
  <c r="DE52" i="13"/>
  <c r="DC52" i="13"/>
  <c r="DG52" i="13"/>
  <c r="DE62" i="13"/>
  <c r="DD62" i="13"/>
  <c r="DD65" i="13"/>
  <c r="DE66" i="13"/>
  <c r="DD66" i="13"/>
  <c r="DD68" i="13"/>
  <c r="DE68" i="13"/>
  <c r="DD79" i="13"/>
  <c r="DE89" i="13"/>
  <c r="DE103" i="13"/>
  <c r="DC108" i="13"/>
  <c r="DG108" i="13"/>
  <c r="DE108" i="13"/>
  <c r="DD108" i="13"/>
  <c r="DE111" i="13"/>
  <c r="DC118" i="13"/>
  <c r="DG118" i="13"/>
  <c r="DC122" i="13"/>
  <c r="DG122" i="13"/>
  <c r="DD138" i="13"/>
  <c r="DD142" i="13"/>
  <c r="DD143" i="13"/>
  <c r="DC143" i="13"/>
  <c r="DG143" i="13"/>
  <c r="DE147" i="13"/>
  <c r="DC149" i="13"/>
  <c r="DG149" i="13"/>
  <c r="DE150" i="13"/>
  <c r="DD150" i="13"/>
  <c r="DF171" i="13"/>
  <c r="DD174" i="13"/>
  <c r="DD175" i="13"/>
  <c r="DC175" i="13"/>
  <c r="DG175" i="13"/>
  <c r="DD179" i="13"/>
  <c r="DE200" i="13"/>
  <c r="DD205" i="13"/>
  <c r="DC205" i="13"/>
  <c r="DG205" i="13"/>
  <c r="DE205" i="13"/>
  <c r="DD207" i="13"/>
  <c r="DE212" i="13"/>
  <c r="DD218" i="13"/>
  <c r="DC222" i="13"/>
  <c r="DG222" i="13"/>
  <c r="DH223" i="13"/>
  <c r="DH234" i="13"/>
  <c r="DC238" i="13"/>
  <c r="DG238" i="13"/>
  <c r="DH239" i="13"/>
  <c r="DH246" i="13"/>
  <c r="DE247" i="13"/>
  <c r="DC250" i="13"/>
  <c r="DG250" i="13"/>
  <c r="DE250" i="13"/>
  <c r="DD254" i="13"/>
  <c r="DE254" i="13"/>
  <c r="DE267" i="13"/>
  <c r="DD269" i="13"/>
  <c r="DE269" i="13"/>
  <c r="DD278" i="13"/>
  <c r="DD281" i="13"/>
  <c r="DC281" i="13"/>
  <c r="DG281" i="13"/>
  <c r="DE281" i="13"/>
  <c r="DD283" i="13"/>
  <c r="DE283" i="13"/>
  <c r="DF285" i="13"/>
  <c r="DH285" i="13"/>
  <c r="DH291" i="13"/>
  <c r="DE299" i="13"/>
  <c r="DD306" i="13"/>
  <c r="DD307" i="13"/>
  <c r="DC307" i="13"/>
  <c r="DG307" i="13"/>
  <c r="DC316" i="13"/>
  <c r="DG316" i="13"/>
  <c r="DD316" i="13"/>
  <c r="DE319" i="13"/>
  <c r="DH322" i="13"/>
  <c r="DF327" i="13"/>
  <c r="DH327" i="13"/>
  <c r="DE339" i="13"/>
  <c r="DF363" i="13"/>
  <c r="DD366" i="13"/>
  <c r="DD367" i="13"/>
  <c r="DC367" i="13"/>
  <c r="DG367" i="13"/>
  <c r="DF379" i="13"/>
  <c r="DH379" i="13"/>
  <c r="DH391" i="13"/>
  <c r="DF391" i="13"/>
  <c r="DE404" i="13"/>
  <c r="DD404" i="13"/>
  <c r="DF426" i="13"/>
  <c r="DH426" i="13"/>
  <c r="DF451" i="13"/>
  <c r="DH451" i="13"/>
  <c r="DD455" i="13"/>
  <c r="DC455" i="13"/>
  <c r="DG455" i="13"/>
  <c r="DE455" i="13"/>
  <c r="DF457" i="13"/>
  <c r="DH457" i="13"/>
  <c r="DD475" i="13"/>
  <c r="DC475" i="13"/>
  <c r="DG475" i="13"/>
  <c r="DE475" i="13"/>
  <c r="DF477" i="13"/>
  <c r="DC480" i="13"/>
  <c r="DG480" i="13"/>
  <c r="DD480" i="13"/>
  <c r="DE480" i="13"/>
  <c r="DE489" i="13"/>
  <c r="DC489" i="13"/>
  <c r="DG489" i="13"/>
  <c r="DF504" i="13"/>
  <c r="DH504" i="13"/>
  <c r="DE518" i="13"/>
  <c r="DC518" i="13"/>
  <c r="DG518" i="13"/>
  <c r="DD518" i="13"/>
  <c r="DF531" i="13"/>
  <c r="DH531" i="13"/>
  <c r="DE533" i="13"/>
  <c r="DC533" i="13"/>
  <c r="DG533" i="13"/>
  <c r="DD533" i="13"/>
  <c r="DE596" i="13"/>
  <c r="DC596" i="13"/>
  <c r="DG596" i="13"/>
  <c r="DD596" i="13"/>
  <c r="DH599" i="13"/>
  <c r="DF599" i="13"/>
  <c r="DF675" i="13"/>
  <c r="DH675" i="13"/>
  <c r="DC677" i="13"/>
  <c r="DG677" i="13"/>
  <c r="DD677" i="13"/>
  <c r="DD683" i="13"/>
  <c r="DC683" i="13"/>
  <c r="DG683" i="13"/>
  <c r="DE683" i="13"/>
  <c r="DC701" i="13"/>
  <c r="DG701" i="13"/>
  <c r="DD701" i="13"/>
  <c r="DE701" i="13"/>
  <c r="DC715" i="13"/>
  <c r="DG715" i="13"/>
  <c r="DD715" i="13"/>
  <c r="DE715" i="13"/>
  <c r="DH731" i="13"/>
  <c r="DF731" i="13"/>
  <c r="DC758" i="13"/>
  <c r="DG758" i="13"/>
  <c r="DD758" i="13"/>
  <c r="DE802" i="13"/>
  <c r="DC802" i="13"/>
  <c r="DG802" i="13"/>
  <c r="DD802" i="13"/>
  <c r="DF842" i="13"/>
  <c r="DH842" i="13"/>
  <c r="DD845" i="13"/>
  <c r="DC845" i="13"/>
  <c r="DG845" i="13"/>
  <c r="DE845" i="13"/>
  <c r="DC855" i="13"/>
  <c r="DG855" i="13"/>
  <c r="DD855" i="13"/>
  <c r="DC880" i="13"/>
  <c r="DG880" i="13"/>
  <c r="DE880" i="13"/>
  <c r="DD880" i="13"/>
  <c r="DE897" i="13"/>
  <c r="DC897" i="13"/>
  <c r="DG897" i="13"/>
  <c r="DD897" i="13"/>
  <c r="DD915" i="13"/>
  <c r="DE915" i="13"/>
  <c r="DC915" i="13"/>
  <c r="DG915" i="13"/>
  <c r="DF980" i="13"/>
  <c r="DH980" i="13"/>
  <c r="DC1026" i="13"/>
  <c r="DG1026" i="13"/>
  <c r="DD1026" i="13"/>
  <c r="DH1027" i="13"/>
  <c r="DF1027" i="13"/>
  <c r="DC1040" i="13"/>
  <c r="DG1040" i="13"/>
  <c r="DD1040" i="13"/>
  <c r="DE1040" i="13"/>
  <c r="DF1054" i="13"/>
  <c r="DH1054" i="13"/>
  <c r="DD1059" i="13"/>
  <c r="DE1059" i="13"/>
  <c r="DH1064" i="13"/>
  <c r="DF1064" i="13"/>
  <c r="DF1130" i="13"/>
  <c r="DH1130" i="13"/>
  <c r="DH1137" i="13"/>
  <c r="DF1137" i="13"/>
  <c r="DF1150" i="13"/>
  <c r="DH1150" i="13"/>
  <c r="DE1198" i="13"/>
  <c r="DC1198" i="13"/>
  <c r="DG1198" i="13"/>
  <c r="DD1198" i="13"/>
  <c r="DF1210" i="13"/>
  <c r="DH1210" i="13"/>
  <c r="DD1229" i="13"/>
  <c r="DC1229" i="13"/>
  <c r="DG1229" i="13"/>
  <c r="DE1229" i="13"/>
  <c r="DF1310" i="13"/>
  <c r="DH1310" i="13"/>
  <c r="DC1314" i="13"/>
  <c r="DG1314" i="13"/>
  <c r="DD1314" i="13"/>
  <c r="DE1314" i="13"/>
  <c r="DC1318" i="13"/>
  <c r="DG1318" i="13"/>
  <c r="DD1318" i="13"/>
  <c r="DH1319" i="13"/>
  <c r="DF1319" i="13"/>
  <c r="DE1326" i="13"/>
  <c r="DH1332" i="13"/>
  <c r="DF1332" i="13"/>
  <c r="DE1335" i="13"/>
  <c r="DC1335" i="13"/>
  <c r="DG1335" i="13"/>
  <c r="DD1335" i="13"/>
  <c r="DF1359" i="13"/>
  <c r="DH1359" i="13"/>
  <c r="DE1386" i="13"/>
  <c r="DD1386" i="13"/>
  <c r="DC1386" i="13"/>
  <c r="DG1386" i="13"/>
  <c r="DF1393" i="13"/>
  <c r="DH1393" i="13"/>
  <c r="DE1402" i="13"/>
  <c r="DD1402" i="13"/>
  <c r="DC1402" i="13"/>
  <c r="DG1402" i="13"/>
  <c r="DH1429" i="13"/>
  <c r="DF1429" i="13"/>
  <c r="DD1418" i="13"/>
  <c r="DD1411" i="13"/>
  <c r="DE1357" i="13"/>
  <c r="DD1255" i="13"/>
  <c r="DD1272" i="13"/>
  <c r="DE1372" i="13"/>
  <c r="DD1403" i="13"/>
  <c r="DE1332" i="13"/>
  <c r="DF1245" i="13"/>
  <c r="DD1338" i="13"/>
  <c r="DE1163" i="13"/>
  <c r="DE914" i="13"/>
  <c r="DF1254" i="13"/>
  <c r="DD1180" i="13"/>
  <c r="DD1168" i="13"/>
  <c r="DC1127" i="13"/>
  <c r="DG1127" i="13"/>
  <c r="DF1090" i="13"/>
  <c r="DD905" i="13"/>
  <c r="DE1100" i="13"/>
  <c r="DF995" i="13"/>
  <c r="DD808" i="13"/>
  <c r="DD749" i="13"/>
  <c r="DC1175" i="13"/>
  <c r="DG1175" i="13"/>
  <c r="DF1023" i="13"/>
  <c r="DD977" i="13"/>
  <c r="DD660" i="13"/>
  <c r="DD796" i="13"/>
  <c r="DE721" i="13"/>
  <c r="DC812" i="13"/>
  <c r="DG812" i="13"/>
  <c r="DD453" i="13"/>
  <c r="DF848" i="13"/>
  <c r="DF583" i="13"/>
  <c r="DC950" i="13"/>
  <c r="DG950" i="13"/>
  <c r="DF944" i="13"/>
  <c r="DE457" i="13"/>
  <c r="DE441" i="13"/>
  <c r="DC420" i="13"/>
  <c r="DG420" i="13"/>
  <c r="DD629" i="13"/>
  <c r="DD506" i="13"/>
  <c r="DD428" i="13"/>
  <c r="DD491" i="13"/>
  <c r="DC504" i="13"/>
  <c r="DG504" i="13"/>
  <c r="DD563" i="13"/>
  <c r="DC563" i="13"/>
  <c r="DG563" i="13"/>
  <c r="DD578" i="13"/>
  <c r="DC578" i="13"/>
  <c r="DG578" i="13"/>
  <c r="DE582" i="13"/>
  <c r="DD582" i="13"/>
  <c r="DE586" i="13"/>
  <c r="DD595" i="13"/>
  <c r="DC595" i="13"/>
  <c r="DG595" i="13"/>
  <c r="DE618" i="13"/>
  <c r="DE643" i="13"/>
  <c r="DD643" i="13"/>
  <c r="DC667" i="13"/>
  <c r="DG667" i="13"/>
  <c r="DC679" i="13"/>
  <c r="DG679" i="13"/>
  <c r="DD679" i="13"/>
  <c r="DE686" i="13"/>
  <c r="DH694" i="13"/>
  <c r="DF694" i="13"/>
  <c r="DE706" i="13"/>
  <c r="DD706" i="13"/>
  <c r="DD707" i="13"/>
  <c r="DC707" i="13"/>
  <c r="DG707" i="13"/>
  <c r="DE707" i="13"/>
  <c r="DD714" i="13"/>
  <c r="DD763" i="13"/>
  <c r="DE775" i="13"/>
  <c r="DD775" i="13"/>
  <c r="DC806" i="13"/>
  <c r="DG806" i="13"/>
  <c r="DD806" i="13"/>
  <c r="DE806" i="13"/>
  <c r="DE810" i="13"/>
  <c r="DD814" i="13"/>
  <c r="DC814" i="13"/>
  <c r="DG814" i="13"/>
  <c r="DC823" i="13"/>
  <c r="DG823" i="13"/>
  <c r="DD826" i="13"/>
  <c r="DE826" i="13"/>
  <c r="DE837" i="13"/>
  <c r="DC837" i="13"/>
  <c r="DG837" i="13"/>
  <c r="DD850" i="13"/>
  <c r="DE850" i="13"/>
  <c r="DC859" i="13"/>
  <c r="DG859" i="13"/>
  <c r="DD860" i="13"/>
  <c r="DC863" i="13"/>
  <c r="DG863" i="13"/>
  <c r="DD863" i="13"/>
  <c r="DC875" i="13"/>
  <c r="DG875" i="13"/>
  <c r="DD875" i="13"/>
  <c r="DE875" i="13"/>
  <c r="DE879" i="13"/>
  <c r="DD883" i="13"/>
  <c r="DC883" i="13"/>
  <c r="DG883" i="13"/>
  <c r="DC892" i="13"/>
  <c r="DG892" i="13"/>
  <c r="DD895" i="13"/>
  <c r="DE895" i="13"/>
  <c r="DC908" i="13"/>
  <c r="DG908" i="13"/>
  <c r="DF955" i="13"/>
  <c r="DC959" i="13"/>
  <c r="DG959" i="13"/>
  <c r="DD959" i="13"/>
  <c r="DC971" i="13"/>
  <c r="DG971" i="13"/>
  <c r="DD971" i="13"/>
  <c r="DE971" i="13"/>
  <c r="DE975" i="13"/>
  <c r="DD979" i="13"/>
  <c r="DC979" i="13"/>
  <c r="DG979" i="13"/>
  <c r="DH987" i="13"/>
  <c r="DF987" i="13"/>
  <c r="DF1000" i="13"/>
  <c r="DH1000" i="13"/>
  <c r="DE1003" i="13"/>
  <c r="DC1003" i="13"/>
  <c r="DG1003" i="13"/>
  <c r="DD1008" i="13"/>
  <c r="DC1008" i="13"/>
  <c r="DG1008" i="13"/>
  <c r="DE1031" i="13"/>
  <c r="DD1031" i="13"/>
  <c r="DD1032" i="13"/>
  <c r="DC1032" i="13"/>
  <c r="DG1032" i="13"/>
  <c r="DE1032" i="13"/>
  <c r="DD1039" i="13"/>
  <c r="DD1043" i="13"/>
  <c r="DE1043" i="13"/>
  <c r="DD1056" i="13"/>
  <c r="DE1058" i="13"/>
  <c r="DD1058" i="13"/>
  <c r="DE1079" i="13"/>
  <c r="DD1082" i="13"/>
  <c r="DC1082" i="13"/>
  <c r="DG1082" i="13"/>
  <c r="DE1094" i="13"/>
  <c r="DC1094" i="13"/>
  <c r="DG1094" i="13"/>
  <c r="DC1117" i="13"/>
  <c r="DG1117" i="13"/>
  <c r="DF1134" i="13"/>
  <c r="DD1153" i="13"/>
  <c r="DC1153" i="13"/>
  <c r="DG1153" i="13"/>
  <c r="DC1166" i="13"/>
  <c r="DG1166" i="13"/>
  <c r="DE1190" i="13"/>
  <c r="DD1190" i="13"/>
  <c r="DE1193" i="13"/>
  <c r="DF1214" i="13"/>
  <c r="DC1234" i="13"/>
  <c r="DG1234" i="13"/>
  <c r="DC1253" i="13"/>
  <c r="DG1253" i="13"/>
  <c r="DD1253" i="13"/>
  <c r="DE1253" i="13"/>
  <c r="DE1257" i="13"/>
  <c r="DF1285" i="13"/>
  <c r="DC1289" i="13"/>
  <c r="DG1289" i="13"/>
  <c r="DD1289" i="13"/>
  <c r="DC1297" i="13"/>
  <c r="DG1297" i="13"/>
  <c r="DC1315" i="13"/>
  <c r="DG1315" i="13"/>
  <c r="DE1315" i="13"/>
  <c r="DD1321" i="13"/>
  <c r="DC1343" i="13"/>
  <c r="DG1343" i="13"/>
  <c r="DD1362" i="13"/>
  <c r="DC1362" i="13"/>
  <c r="DG1362" i="13"/>
  <c r="DC1375" i="13"/>
  <c r="DG1375" i="13"/>
  <c r="DD1378" i="13"/>
  <c r="DC1380" i="13"/>
  <c r="DG1380" i="13"/>
  <c r="DE1391" i="13"/>
  <c r="DE1399" i="13"/>
  <c r="DD1416" i="13"/>
  <c r="DE1420" i="13"/>
  <c r="DD1420" i="13"/>
  <c r="DE1433" i="13"/>
  <c r="DC1433" i="13"/>
  <c r="DG1433" i="13"/>
  <c r="CO30" i="13"/>
  <c r="CO62" i="13"/>
  <c r="CO126" i="13"/>
  <c r="CO190" i="13"/>
  <c r="CO286" i="13"/>
  <c r="CO318" i="13"/>
  <c r="CO382" i="13"/>
  <c r="CO480" i="13"/>
  <c r="CO485" i="13"/>
  <c r="CO512" i="13"/>
  <c r="CO517" i="13"/>
  <c r="CO549" i="13"/>
  <c r="CO574" i="13"/>
  <c r="DE1445" i="13"/>
  <c r="DC1445" i="13"/>
  <c r="DG1445" i="13"/>
  <c r="DD1445" i="13"/>
  <c r="DH1448" i="13"/>
  <c r="DH1449" i="13"/>
  <c r="DF1449" i="13"/>
  <c r="DC1462" i="13"/>
  <c r="DG1462" i="13"/>
  <c r="DD1462" i="13"/>
  <c r="DE1462" i="13"/>
  <c r="DC458" i="13"/>
  <c r="DG458" i="13"/>
  <c r="DE458" i="13"/>
  <c r="DD467" i="13"/>
  <c r="DC467" i="13"/>
  <c r="DG467" i="13"/>
  <c r="DD478" i="13"/>
  <c r="DE478" i="13"/>
  <c r="DD510" i="13"/>
  <c r="DE510" i="13"/>
  <c r="DH546" i="13"/>
  <c r="DF546" i="13"/>
  <c r="DC571" i="13"/>
  <c r="DG571" i="13"/>
  <c r="DD571" i="13"/>
  <c r="DF626" i="13"/>
  <c r="DH626" i="13"/>
  <c r="DH627" i="13"/>
  <c r="DF627" i="13"/>
  <c r="DE651" i="13"/>
  <c r="DC651" i="13"/>
  <c r="DG651" i="13"/>
  <c r="DD663" i="13"/>
  <c r="DE663" i="13"/>
  <c r="DC682" i="13"/>
  <c r="DG682" i="13"/>
  <c r="DD682" i="13"/>
  <c r="DE722" i="13"/>
  <c r="DC722" i="13"/>
  <c r="DG722" i="13"/>
  <c r="DC731" i="13"/>
  <c r="DG731" i="13"/>
  <c r="DE731" i="13"/>
  <c r="DD778" i="13"/>
  <c r="DC778" i="13"/>
  <c r="DG778" i="13"/>
  <c r="DD818" i="13"/>
  <c r="DE818" i="13"/>
  <c r="DF843" i="13"/>
  <c r="DH843" i="13"/>
  <c r="DC844" i="13"/>
  <c r="DG844" i="13"/>
  <c r="DE844" i="13"/>
  <c r="DC853" i="13"/>
  <c r="DG853" i="13"/>
  <c r="DD853" i="13"/>
  <c r="DD887" i="13"/>
  <c r="DE887" i="13"/>
  <c r="DC899" i="13"/>
  <c r="DG899" i="13"/>
  <c r="DE899" i="13"/>
  <c r="DC956" i="13"/>
  <c r="DG956" i="13"/>
  <c r="DD956" i="13"/>
  <c r="DE1015" i="13"/>
  <c r="DC1015" i="13"/>
  <c r="DG1015" i="13"/>
  <c r="DC1024" i="13"/>
  <c r="DG1024" i="13"/>
  <c r="DE1024" i="13"/>
  <c r="DD1062" i="13"/>
  <c r="DC1062" i="13"/>
  <c r="DG1062" i="13"/>
  <c r="DF1086" i="13"/>
  <c r="DH1086" i="13"/>
  <c r="DH1098" i="13"/>
  <c r="DF1098" i="13"/>
  <c r="DD1101" i="13"/>
  <c r="DC1101" i="13"/>
  <c r="DG1101" i="13"/>
  <c r="DE1105" i="13"/>
  <c r="DD1105" i="13"/>
  <c r="DD1118" i="13"/>
  <c r="DC1118" i="13"/>
  <c r="DG1118" i="13"/>
  <c r="DC1286" i="13"/>
  <c r="DG1286" i="13"/>
  <c r="DD1286" i="13"/>
  <c r="DH1301" i="13"/>
  <c r="DF1301" i="13"/>
  <c r="DD1320" i="13"/>
  <c r="DC1320" i="13"/>
  <c r="DG1320" i="13"/>
  <c r="DH1412" i="13"/>
  <c r="DF1412" i="13"/>
  <c r="CO14" i="13"/>
  <c r="CO78" i="13"/>
  <c r="CO110" i="13"/>
  <c r="CO142" i="13"/>
  <c r="CO174" i="13"/>
  <c r="CP181" i="13"/>
  <c r="CO206" i="13"/>
  <c r="CO238" i="13"/>
  <c r="CO270" i="13"/>
  <c r="CO334" i="13"/>
  <c r="CO398" i="13"/>
  <c r="CO430" i="13"/>
  <c r="CO462" i="13"/>
  <c r="CO501" i="13"/>
  <c r="CO528" i="13"/>
  <c r="CO533" i="13"/>
  <c r="CO590" i="13"/>
  <c r="DD1357" i="13"/>
  <c r="DD1406" i="13"/>
  <c r="DD1107" i="13"/>
  <c r="DD914" i="13"/>
  <c r="DE1116" i="13"/>
  <c r="DE942" i="13"/>
  <c r="DC905" i="13"/>
  <c r="DG905" i="13"/>
  <c r="DD760" i="13"/>
  <c r="DD696" i="13"/>
  <c r="DC977" i="13"/>
  <c r="DG977" i="13"/>
  <c r="DD881" i="13"/>
  <c r="DC660" i="13"/>
  <c r="DG660" i="13"/>
  <c r="DC796" i="13"/>
  <c r="DG796" i="13"/>
  <c r="DE445" i="13"/>
  <c r="DE428" i="13"/>
  <c r="DD441" i="13"/>
  <c r="DC191" i="13"/>
  <c r="DG191" i="13"/>
  <c r="DC211" i="13"/>
  <c r="DG211" i="13"/>
  <c r="DC223" i="13"/>
  <c r="DG223" i="13"/>
  <c r="DE234" i="13"/>
  <c r="DC239" i="13"/>
  <c r="DG239" i="13"/>
  <c r="DC243" i="13"/>
  <c r="DG243" i="13"/>
  <c r="DC255" i="13"/>
  <c r="DG255" i="13"/>
  <c r="DE266" i="13"/>
  <c r="DE270" i="13"/>
  <c r="DC275" i="13"/>
  <c r="DG275" i="13"/>
  <c r="DE286" i="13"/>
  <c r="DE298" i="13"/>
  <c r="DE302" i="13"/>
  <c r="DC335" i="13"/>
  <c r="DG335" i="13"/>
  <c r="DE346" i="13"/>
  <c r="DE350" i="13"/>
  <c r="DE378" i="13"/>
  <c r="DE382" i="13"/>
  <c r="DD403" i="13"/>
  <c r="DC434" i="13"/>
  <c r="DG434" i="13"/>
  <c r="DD438" i="13"/>
  <c r="DD462" i="13"/>
  <c r="DE462" i="13"/>
  <c r="DH463" i="13"/>
  <c r="DH483" i="13"/>
  <c r="DE487" i="13"/>
  <c r="DD495" i="13"/>
  <c r="DD499" i="13"/>
  <c r="DD502" i="13"/>
  <c r="DC509" i="13"/>
  <c r="DG509" i="13"/>
  <c r="DD517" i="13"/>
  <c r="DD526" i="13"/>
  <c r="DE526" i="13"/>
  <c r="DC527" i="13"/>
  <c r="DG527" i="13"/>
  <c r="DC534" i="13"/>
  <c r="DG534" i="13"/>
  <c r="DD536" i="13"/>
  <c r="DE539" i="13"/>
  <c r="DD543" i="13"/>
  <c r="DD547" i="13"/>
  <c r="DC547" i="13"/>
  <c r="DG547" i="13"/>
  <c r="DD559" i="13"/>
  <c r="DE563" i="13"/>
  <c r="DD566" i="13"/>
  <c r="DC574" i="13"/>
  <c r="DG574" i="13"/>
  <c r="DC582" i="13"/>
  <c r="DG582" i="13"/>
  <c r="DC583" i="13"/>
  <c r="DG583" i="13"/>
  <c r="DE583" i="13"/>
  <c r="DD594" i="13"/>
  <c r="DF607" i="13"/>
  <c r="DH607" i="13"/>
  <c r="DE611" i="13"/>
  <c r="DE615" i="13"/>
  <c r="DC615" i="13"/>
  <c r="DG615" i="13"/>
  <c r="DC622" i="13"/>
  <c r="DG622" i="13"/>
  <c r="DD639" i="13"/>
  <c r="DC639" i="13"/>
  <c r="DG639" i="13"/>
  <c r="DC654" i="13"/>
  <c r="DG654" i="13"/>
  <c r="DD654" i="13"/>
  <c r="DD655" i="13"/>
  <c r="DC655" i="13"/>
  <c r="DG655" i="13"/>
  <c r="DE655" i="13"/>
  <c r="DF662" i="13"/>
  <c r="DH662" i="13"/>
  <c r="DD670" i="13"/>
  <c r="DE679" i="13"/>
  <c r="DC687" i="13"/>
  <c r="DG687" i="13"/>
  <c r="DH690" i="13"/>
  <c r="DD710" i="13"/>
  <c r="DC775" i="13"/>
  <c r="DG775" i="13"/>
  <c r="DD786" i="13"/>
  <c r="DE786" i="13"/>
  <c r="DC798" i="13"/>
  <c r="DG798" i="13"/>
  <c r="DE798" i="13"/>
  <c r="DC819" i="13"/>
  <c r="DG819" i="13"/>
  <c r="DC826" i="13"/>
  <c r="DG826" i="13"/>
  <c r="DD837" i="13"/>
  <c r="DE859" i="13"/>
  <c r="DD864" i="13"/>
  <c r="DC864" i="13"/>
  <c r="DG864" i="13"/>
  <c r="DC868" i="13"/>
  <c r="DG868" i="13"/>
  <c r="DC888" i="13"/>
  <c r="DG888" i="13"/>
  <c r="DC895" i="13"/>
  <c r="DG895" i="13"/>
  <c r="DE912" i="13"/>
  <c r="DD912" i="13"/>
  <c r="DH920" i="13"/>
  <c r="DH923" i="13"/>
  <c r="DE935" i="13"/>
  <c r="DD935" i="13"/>
  <c r="DD936" i="13"/>
  <c r="DC936" i="13"/>
  <c r="DG936" i="13"/>
  <c r="DE936" i="13"/>
  <c r="DE944" i="13"/>
  <c r="DD947" i="13"/>
  <c r="DE947" i="13"/>
  <c r="DF952" i="13"/>
  <c r="DH952" i="13"/>
  <c r="DE955" i="13"/>
  <c r="DC955" i="13"/>
  <c r="DG955" i="13"/>
  <c r="DD960" i="13"/>
  <c r="DC960" i="13"/>
  <c r="DG960" i="13"/>
  <c r="DC964" i="13"/>
  <c r="DG964" i="13"/>
  <c r="DD1003" i="13"/>
  <c r="DC1004" i="13"/>
  <c r="DG1004" i="13"/>
  <c r="DD1004" i="13"/>
  <c r="DE1008" i="13"/>
  <c r="DD1035" i="13"/>
  <c r="DC1043" i="13"/>
  <c r="DG1043" i="13"/>
  <c r="DC1053" i="13"/>
  <c r="DG1053" i="13"/>
  <c r="DC1058" i="13"/>
  <c r="DG1058" i="13"/>
  <c r="DD1070" i="13"/>
  <c r="DC1078" i="13"/>
  <c r="DG1078" i="13"/>
  <c r="DE1082" i="13"/>
  <c r="DD1094" i="13"/>
  <c r="DE1101" i="13"/>
  <c r="DD1109" i="13"/>
  <c r="DD1110" i="13"/>
  <c r="DE1110" i="13"/>
  <c r="DE1114" i="13"/>
  <c r="DD1114" i="13"/>
  <c r="DH1121" i="13"/>
  <c r="DC1134" i="13"/>
  <c r="DG1134" i="13"/>
  <c r="DD1146" i="13"/>
  <c r="DC1146" i="13"/>
  <c r="DG1146" i="13"/>
  <c r="DC1150" i="13"/>
  <c r="DG1150" i="13"/>
  <c r="DD1154" i="13"/>
  <c r="DC1154" i="13"/>
  <c r="DG1154" i="13"/>
  <c r="DD1165" i="13"/>
  <c r="DE1165" i="13"/>
  <c r="DC1177" i="13"/>
  <c r="DG1177" i="13"/>
  <c r="DE1177" i="13"/>
  <c r="DC1194" i="13"/>
  <c r="DG1194" i="13"/>
  <c r="DC1214" i="13"/>
  <c r="DG1214" i="13"/>
  <c r="DC1223" i="13"/>
  <c r="DG1223" i="13"/>
  <c r="DD1223" i="13"/>
  <c r="DD1233" i="13"/>
  <c r="DE1233" i="13"/>
  <c r="DC1245" i="13"/>
  <c r="DG1245" i="13"/>
  <c r="DE1245" i="13"/>
  <c r="DE1265" i="13"/>
  <c r="DD1265" i="13"/>
  <c r="DD1266" i="13"/>
  <c r="DC1266" i="13"/>
  <c r="DG1266" i="13"/>
  <c r="DE1266" i="13"/>
  <c r="DD1277" i="13"/>
  <c r="DE1277" i="13"/>
  <c r="DF1282" i="13"/>
  <c r="DH1282" i="13"/>
  <c r="DE1285" i="13"/>
  <c r="DC1285" i="13"/>
  <c r="DG1285" i="13"/>
  <c r="DD1290" i="13"/>
  <c r="DC1290" i="13"/>
  <c r="DG1290" i="13"/>
  <c r="DE1297" i="13"/>
  <c r="DD1355" i="13"/>
  <c r="DC1355" i="13"/>
  <c r="DG1355" i="13"/>
  <c r="DC1359" i="13"/>
  <c r="DG1359" i="13"/>
  <c r="DD1363" i="13"/>
  <c r="DC1363" i="13"/>
  <c r="DG1363" i="13"/>
  <c r="DD1374" i="13"/>
  <c r="DE1374" i="13"/>
  <c r="DC1385" i="13"/>
  <c r="DG1385" i="13"/>
  <c r="DE1388" i="13"/>
  <c r="DD1388" i="13"/>
  <c r="DC1393" i="13"/>
  <c r="DG1393" i="13"/>
  <c r="DE1396" i="13"/>
  <c r="DD1396" i="13"/>
  <c r="DC1401" i="13"/>
  <c r="DG1401" i="13"/>
  <c r="DC1409" i="13"/>
  <c r="DG1409" i="13"/>
  <c r="DD1413" i="13"/>
  <c r="DC1413" i="13"/>
  <c r="DG1413" i="13"/>
  <c r="DD1421" i="13"/>
  <c r="DE1421" i="13"/>
  <c r="DC1429" i="13"/>
  <c r="DG1429" i="13"/>
  <c r="DC1436" i="13"/>
  <c r="DG1436" i="13"/>
  <c r="DD1436" i="13"/>
  <c r="CO38" i="13"/>
  <c r="CO70" i="13"/>
  <c r="CO102" i="13"/>
  <c r="CO166" i="13"/>
  <c r="CP168" i="13"/>
  <c r="CO198" i="13"/>
  <c r="CO230" i="13"/>
  <c r="CO326" i="13"/>
  <c r="CO390" i="13"/>
  <c r="CO422" i="13"/>
  <c r="CO488" i="13"/>
  <c r="CO493" i="13"/>
  <c r="CO520" i="13"/>
  <c r="CO525" i="13"/>
  <c r="DC1579" i="13"/>
  <c r="DG1579" i="13"/>
  <c r="DD1579" i="13"/>
  <c r="DE1579" i="13"/>
  <c r="DF1717" i="13"/>
  <c r="DH1611" i="13"/>
  <c r="DF1611" i="13"/>
  <c r="CO882" i="13"/>
  <c r="DH1457" i="13"/>
  <c r="DC1504" i="13"/>
  <c r="DG1504" i="13"/>
  <c r="DD1504" i="13"/>
  <c r="DE1504" i="13"/>
  <c r="DF1513" i="13"/>
  <c r="DH1513" i="13"/>
  <c r="DC1678" i="13"/>
  <c r="DG1678" i="13"/>
  <c r="DE1678" i="13"/>
  <c r="DD1678" i="13"/>
  <c r="DH1645" i="13"/>
  <c r="DF1645" i="13"/>
  <c r="CO687" i="13"/>
  <c r="CO690" i="13"/>
  <c r="CO695" i="13"/>
  <c r="CO698" i="13"/>
  <c r="CO703" i="13"/>
  <c r="CO706" i="13"/>
  <c r="CO711" i="13"/>
  <c r="CO714" i="13"/>
  <c r="CO719" i="13"/>
  <c r="CO722" i="13"/>
  <c r="CO727" i="13"/>
  <c r="CO730" i="13"/>
  <c r="CO735" i="13"/>
  <c r="CO738" i="13"/>
  <c r="CO743" i="13"/>
  <c r="CO746" i="13"/>
  <c r="CO751" i="13"/>
  <c r="CO754" i="13"/>
  <c r="CO759" i="13"/>
  <c r="CO762" i="13"/>
  <c r="CO767" i="13"/>
  <c r="CO770" i="13"/>
  <c r="CO775" i="13"/>
  <c r="CO778" i="13"/>
  <c r="CO783" i="13"/>
  <c r="CO786" i="13"/>
  <c r="CO791" i="13"/>
  <c r="CO794" i="13"/>
  <c r="CO799" i="13"/>
  <c r="CO802" i="13"/>
  <c r="CO807" i="13"/>
  <c r="CO810" i="13"/>
  <c r="CO815" i="13"/>
  <c r="CO818" i="13"/>
  <c r="CO823" i="13"/>
  <c r="CO826" i="13"/>
  <c r="CO831" i="13"/>
  <c r="CO834" i="13"/>
  <c r="CO839" i="13"/>
  <c r="CO842" i="13"/>
  <c r="CO847" i="13"/>
  <c r="CO850" i="13"/>
  <c r="CO855" i="13"/>
  <c r="CO858" i="13"/>
  <c r="CO863" i="13"/>
  <c r="CO866" i="13"/>
  <c r="CO868" i="13"/>
  <c r="CO879" i="13"/>
  <c r="CO894" i="13"/>
  <c r="CO898" i="13"/>
  <c r="CO900" i="13"/>
  <c r="CO911" i="13"/>
  <c r="CO924" i="13"/>
  <c r="CO926" i="13"/>
  <c r="CO930" i="13"/>
  <c r="CO932" i="13"/>
  <c r="CO943" i="13"/>
  <c r="CO958" i="13"/>
  <c r="CO962" i="13"/>
  <c r="CO964" i="13"/>
  <c r="CO975" i="13"/>
  <c r="CO977" i="13"/>
  <c r="CO990" i="13"/>
  <c r="CO994" i="13"/>
  <c r="CO996" i="13"/>
  <c r="CO1007" i="13"/>
  <c r="CO1022" i="13"/>
  <c r="CO1026" i="13"/>
  <c r="CO1028" i="13"/>
  <c r="CO1039" i="13"/>
  <c r="CO1041" i="13"/>
  <c r="CO1054" i="13"/>
  <c r="CO1058" i="13"/>
  <c r="CO1060" i="13"/>
  <c r="CO1071" i="13"/>
  <c r="CO1073" i="13"/>
  <c r="CO1174" i="13"/>
  <c r="CO1185" i="13"/>
  <c r="CO1193" i="13"/>
  <c r="CO1238" i="13"/>
  <c r="CO1249" i="13"/>
  <c r="CO1253" i="13"/>
  <c r="CO1257" i="13"/>
  <c r="CO1302" i="13"/>
  <c r="CO1313" i="13"/>
  <c r="CO1366" i="13"/>
  <c r="CO1377" i="13"/>
  <c r="CO1430" i="13"/>
  <c r="DE1542" i="13"/>
  <c r="DC1542" i="13"/>
  <c r="DG1542" i="13"/>
  <c r="DD1542" i="13"/>
  <c r="DH1672" i="13"/>
  <c r="DF1672" i="13"/>
  <c r="DD1621" i="13"/>
  <c r="DC1621" i="13"/>
  <c r="DG1621" i="13"/>
  <c r="DE1621" i="13"/>
  <c r="DD1511" i="13"/>
  <c r="DE1511" i="13"/>
  <c r="DC1511" i="13"/>
  <c r="DG1511" i="13"/>
  <c r="DD723" i="13"/>
  <c r="DC723" i="13"/>
  <c r="DG723" i="13"/>
  <c r="DD799" i="13"/>
  <c r="DC799" i="13"/>
  <c r="DG799" i="13"/>
  <c r="DD803" i="13"/>
  <c r="DC803" i="13"/>
  <c r="DG803" i="13"/>
  <c r="DD872" i="13"/>
  <c r="DC872" i="13"/>
  <c r="DG872" i="13"/>
  <c r="DD900" i="13"/>
  <c r="DC900" i="13"/>
  <c r="DG900" i="13"/>
  <c r="DD968" i="13"/>
  <c r="DC968" i="13"/>
  <c r="DG968" i="13"/>
  <c r="DD1016" i="13"/>
  <c r="DC1016" i="13"/>
  <c r="DG1016" i="13"/>
  <c r="DD1178" i="13"/>
  <c r="DC1178" i="13"/>
  <c r="DG1178" i="13"/>
  <c r="DD1246" i="13"/>
  <c r="DC1246" i="13"/>
  <c r="DG1246" i="13"/>
  <c r="DD1250" i="13"/>
  <c r="DC1250" i="13"/>
  <c r="DG1250" i="13"/>
  <c r="DD1328" i="13"/>
  <c r="DC1328" i="13"/>
  <c r="DG1328" i="13"/>
  <c r="CO10" i="13"/>
  <c r="CO18" i="13"/>
  <c r="CO34" i="13"/>
  <c r="CO42" i="13"/>
  <c r="CO58" i="13"/>
  <c r="CO74" i="13"/>
  <c r="CO98" i="13"/>
  <c r="CO114" i="13"/>
  <c r="CO122" i="13"/>
  <c r="CO130" i="13"/>
  <c r="CP146" i="13"/>
  <c r="CO162" i="13"/>
  <c r="CO170" i="13"/>
  <c r="CO186" i="13"/>
  <c r="CO202" i="13"/>
  <c r="CO210" i="13"/>
  <c r="CO218" i="13"/>
  <c r="CO226" i="13"/>
  <c r="CO242" i="13"/>
  <c r="CO250" i="13"/>
  <c r="CO274" i="13"/>
  <c r="CO290" i="13"/>
  <c r="CO314" i="13"/>
  <c r="CO330" i="13"/>
  <c r="CO338" i="13"/>
  <c r="CO354" i="13"/>
  <c r="CO394" i="13"/>
  <c r="CO402" i="13"/>
  <c r="CO442" i="13"/>
  <c r="CO458" i="13"/>
  <c r="CO466" i="13"/>
  <c r="CO476" i="13"/>
  <c r="CO484" i="13"/>
  <c r="CO492" i="13"/>
  <c r="CO540" i="13"/>
  <c r="CO562" i="13"/>
  <c r="CO570" i="13"/>
  <c r="CO578" i="13"/>
  <c r="CO586" i="13"/>
  <c r="CO594" i="13"/>
  <c r="CO610" i="13"/>
  <c r="CO618" i="13"/>
  <c r="CO626" i="13"/>
  <c r="CO634" i="13"/>
  <c r="CO642" i="13"/>
  <c r="CO650" i="13"/>
  <c r="CO666" i="13"/>
  <c r="CO674" i="13"/>
  <c r="CO682" i="13"/>
  <c r="CO870" i="13"/>
  <c r="CO876" i="13"/>
  <c r="CO887" i="13"/>
  <c r="CO902" i="13"/>
  <c r="CO908" i="13"/>
  <c r="CO919" i="13"/>
  <c r="CO934" i="13"/>
  <c r="CO940" i="13"/>
  <c r="CO951" i="13"/>
  <c r="CO966" i="13"/>
  <c r="CO972" i="13"/>
  <c r="CO983" i="13"/>
  <c r="CO998" i="13"/>
  <c r="CO1004" i="13"/>
  <c r="CO1015" i="13"/>
  <c r="CO1030" i="13"/>
  <c r="CO1036" i="13"/>
  <c r="CO1047" i="13"/>
  <c r="CO1062" i="13"/>
  <c r="CO1068" i="13"/>
  <c r="CO1079" i="13"/>
  <c r="CO1221" i="13"/>
  <c r="CO1227" i="13"/>
  <c r="CO1285" i="13"/>
  <c r="CO1291" i="13"/>
  <c r="CO1349" i="13"/>
  <c r="CO1355" i="13"/>
  <c r="CO1413" i="13"/>
  <c r="CO1419" i="13"/>
  <c r="CO1441" i="13"/>
  <c r="CO1447" i="13"/>
  <c r="CO1603" i="13"/>
  <c r="CO1605" i="13"/>
  <c r="CO1608" i="13"/>
  <c r="DD1465" i="13"/>
  <c r="DC1465" i="13"/>
  <c r="DG1465" i="13"/>
  <c r="DE1465" i="13"/>
  <c r="DE1497" i="13"/>
  <c r="DC1497" i="13"/>
  <c r="DG1497" i="13"/>
  <c r="DD1497" i="13"/>
  <c r="DE1519" i="13"/>
  <c r="DD1519" i="13"/>
  <c r="DC1519" i="13"/>
  <c r="DG1519" i="13"/>
  <c r="DF1648" i="13"/>
  <c r="DH1648" i="13"/>
  <c r="CO1173" i="13"/>
  <c r="CO1205" i="13"/>
  <c r="CO1237" i="13"/>
  <c r="CO1442" i="13"/>
  <c r="CO1456" i="13"/>
  <c r="CO1634" i="13"/>
  <c r="CO1703" i="13"/>
  <c r="DH1458" i="13"/>
  <c r="DF1458" i="13"/>
  <c r="DE1472" i="13"/>
  <c r="DC1472" i="13"/>
  <c r="DG1472" i="13"/>
  <c r="DD1472" i="13"/>
  <c r="DD1477" i="13"/>
  <c r="DC1477" i="13"/>
  <c r="DG1477" i="13"/>
  <c r="DH1503" i="13"/>
  <c r="DF1503" i="13"/>
  <c r="DF1548" i="13"/>
  <c r="DH1548" i="13"/>
  <c r="DE1668" i="13"/>
  <c r="DD1668" i="13"/>
  <c r="DC1668" i="13"/>
  <c r="DG1668" i="13"/>
  <c r="DD1612" i="13"/>
  <c r="DC1612" i="13"/>
  <c r="DG1612" i="13"/>
  <c r="DE1612" i="13"/>
  <c r="DF1610" i="13"/>
  <c r="DH1610" i="13"/>
  <c r="DF1602" i="13"/>
  <c r="DH1602" i="13"/>
  <c r="CO1089" i="13"/>
  <c r="CO1105" i="13"/>
  <c r="CO1113" i="13"/>
  <c r="CO1121" i="13"/>
  <c r="CO1145" i="13"/>
  <c r="CO1153" i="13"/>
  <c r="CO1161" i="13"/>
  <c r="CO1169" i="13"/>
  <c r="CO1201" i="13"/>
  <c r="CO1229" i="13"/>
  <c r="CO1233" i="13"/>
  <c r="CO1452" i="13"/>
  <c r="CO1557" i="13"/>
  <c r="CO1559" i="13"/>
  <c r="CO1563" i="13"/>
  <c r="CO1595" i="13"/>
  <c r="CO1597" i="13"/>
  <c r="CO1600" i="13"/>
  <c r="CO1651" i="13"/>
  <c r="DD1450" i="13"/>
  <c r="DE1450" i="13"/>
  <c r="DC1450" i="13"/>
  <c r="DG1450" i="13"/>
  <c r="DC1483" i="13"/>
  <c r="DG1483" i="13"/>
  <c r="DD1483" i="13"/>
  <c r="DE1483" i="13"/>
  <c r="DH1505" i="13"/>
  <c r="DF1505" i="13"/>
  <c r="DH1575" i="13"/>
  <c r="DF1575" i="13"/>
  <c r="DH1698" i="13"/>
  <c r="DF1698" i="13"/>
  <c r="DC1645" i="13"/>
  <c r="DG1645" i="13"/>
  <c r="DE1645" i="13"/>
  <c r="DD1592" i="13"/>
  <c r="DE1592" i="13"/>
  <c r="DC1631" i="13"/>
  <c r="DG1631" i="13"/>
  <c r="DE1631" i="13"/>
  <c r="DD1631" i="13"/>
  <c r="CO1463" i="13"/>
  <c r="CO1472" i="13"/>
  <c r="CO1480" i="13"/>
  <c r="CO1488" i="13"/>
  <c r="CO1497" i="13"/>
  <c r="CO1505" i="13"/>
  <c r="CO1515" i="13"/>
  <c r="CO1524" i="13"/>
  <c r="CO1534" i="13"/>
  <c r="CO1621" i="13"/>
  <c r="CO1638" i="13"/>
  <c r="CO1655" i="13"/>
  <c r="CO1671" i="13"/>
  <c r="CO1687" i="13"/>
  <c r="CO1706" i="13"/>
  <c r="DD1441" i="13"/>
  <c r="DC1441" i="13"/>
  <c r="DG1441" i="13"/>
  <c r="DC1444" i="13"/>
  <c r="DG1444" i="13"/>
  <c r="DD1444" i="13"/>
  <c r="DE1444" i="13"/>
  <c r="DE1463" i="13"/>
  <c r="DC1463" i="13"/>
  <c r="DG1463" i="13"/>
  <c r="DD1463" i="13"/>
  <c r="DC1471" i="13"/>
  <c r="DG1471" i="13"/>
  <c r="DD1471" i="13"/>
  <c r="DE1471" i="13"/>
  <c r="DD1473" i="13"/>
  <c r="DC1473" i="13"/>
  <c r="DG1473" i="13"/>
  <c r="DE1473" i="13"/>
  <c r="DD1485" i="13"/>
  <c r="DE1485" i="13"/>
  <c r="DH1491" i="13"/>
  <c r="DH1493" i="13"/>
  <c r="DF1493" i="13"/>
  <c r="DC1496" i="13"/>
  <c r="DG1496" i="13"/>
  <c r="DD1496" i="13"/>
  <c r="DE1496" i="13"/>
  <c r="DD1498" i="13"/>
  <c r="DC1498" i="13"/>
  <c r="DG1498" i="13"/>
  <c r="DE1505" i="13"/>
  <c r="DC1505" i="13"/>
  <c r="DG1505" i="13"/>
  <c r="DD1512" i="13"/>
  <c r="DC1512" i="13"/>
  <c r="DG1512" i="13"/>
  <c r="DF1518" i="13"/>
  <c r="DH1518" i="13"/>
  <c r="DH1536" i="13"/>
  <c r="DF1536" i="13"/>
  <c r="DH1580" i="13"/>
  <c r="DF1580" i="13"/>
  <c r="DE1584" i="13"/>
  <c r="DD1584" i="13"/>
  <c r="DC1584" i="13"/>
  <c r="DG1584" i="13"/>
  <c r="DH1589" i="13"/>
  <c r="DF1589" i="13"/>
  <c r="DD1714" i="13"/>
  <c r="DC1714" i="13"/>
  <c r="DG1714" i="13"/>
  <c r="DF1712" i="13"/>
  <c r="DH1712" i="13"/>
  <c r="DD1703" i="13"/>
  <c r="DE1703" i="13"/>
  <c r="DC1703" i="13"/>
  <c r="DG1703" i="13"/>
  <c r="DC1686" i="13"/>
  <c r="DG1686" i="13"/>
  <c r="DE1686" i="13"/>
  <c r="DD1686" i="13"/>
  <c r="DH1682" i="13"/>
  <c r="DF1682" i="13"/>
  <c r="DH1670" i="13"/>
  <c r="DF1670" i="13"/>
  <c r="DC1654" i="13"/>
  <c r="DG1654" i="13"/>
  <c r="DE1654" i="13"/>
  <c r="DD1654" i="13"/>
  <c r="DF1637" i="13"/>
  <c r="DF1636" i="13"/>
  <c r="DH1636" i="13"/>
  <c r="DE1635" i="13"/>
  <c r="DD1635" i="13"/>
  <c r="DC1635" i="13"/>
  <c r="DG1635" i="13"/>
  <c r="DD1625" i="13"/>
  <c r="DE1625" i="13"/>
  <c r="DC1625" i="13"/>
  <c r="DG1625" i="13"/>
  <c r="DD1569" i="13"/>
  <c r="DC1569" i="13"/>
  <c r="DG1569" i="13"/>
  <c r="DE1569" i="13"/>
  <c r="CO1541" i="13"/>
  <c r="CO1546" i="13"/>
  <c r="CO1549" i="13"/>
  <c r="CO1555" i="13"/>
  <c r="CO1558" i="13"/>
  <c r="CO1564" i="13"/>
  <c r="CO1568" i="13"/>
  <c r="CO1576" i="13"/>
  <c r="CO1579" i="13"/>
  <c r="CO1584" i="13"/>
  <c r="CO1588" i="13"/>
  <c r="CO1593" i="13"/>
  <c r="CO1596" i="13"/>
  <c r="CO1601" i="13"/>
  <c r="CO1604" i="13"/>
  <c r="CO1609" i="13"/>
  <c r="CO1612" i="13"/>
  <c r="CO1625" i="13"/>
  <c r="CO1642" i="13"/>
  <c r="CO1659" i="13"/>
  <c r="CO1675" i="13"/>
  <c r="CO1693" i="13"/>
  <c r="CO1710" i="13"/>
  <c r="DC1475" i="13"/>
  <c r="DG1475" i="13"/>
  <c r="DD1475" i="13"/>
  <c r="DH1480" i="13"/>
  <c r="DF1480" i="13"/>
  <c r="DE1534" i="13"/>
  <c r="DC1534" i="13"/>
  <c r="DG1534" i="13"/>
  <c r="DD1534" i="13"/>
  <c r="DE1546" i="13"/>
  <c r="DD1546" i="13"/>
  <c r="DC1546" i="13"/>
  <c r="DG1546" i="13"/>
  <c r="DH1550" i="13"/>
  <c r="DF1550" i="13"/>
  <c r="DE1555" i="13"/>
  <c r="DD1555" i="13"/>
  <c r="DF1563" i="13"/>
  <c r="DH1563" i="13"/>
  <c r="DC1568" i="13"/>
  <c r="DG1568" i="13"/>
  <c r="DD1568" i="13"/>
  <c r="DE1568" i="13"/>
  <c r="DH1707" i="13"/>
  <c r="DF1707" i="13"/>
  <c r="DE1694" i="13"/>
  <c r="DD1694" i="13"/>
  <c r="DC1694" i="13"/>
  <c r="DG1694" i="13"/>
  <c r="DH1690" i="13"/>
  <c r="DF1690" i="13"/>
  <c r="DE1660" i="13"/>
  <c r="DD1660" i="13"/>
  <c r="DH1658" i="13"/>
  <c r="DF1658" i="13"/>
  <c r="DD1600" i="13"/>
  <c r="DE1600" i="13"/>
  <c r="DC1600" i="13"/>
  <c r="DG1600" i="13"/>
  <c r="CO1673" i="13"/>
  <c r="DF1459" i="13"/>
  <c r="DH1459" i="13"/>
  <c r="DH1468" i="13"/>
  <c r="DF1468" i="13"/>
  <c r="DC1479" i="13"/>
  <c r="DG1479" i="13"/>
  <c r="DD1479" i="13"/>
  <c r="DE1479" i="13"/>
  <c r="DE1480" i="13"/>
  <c r="DC1480" i="13"/>
  <c r="DG1480" i="13"/>
  <c r="DF1494" i="13"/>
  <c r="DH1494" i="13"/>
  <c r="DH1501" i="13"/>
  <c r="DF1501" i="13"/>
  <c r="DD1520" i="13"/>
  <c r="DC1520" i="13"/>
  <c r="DG1520" i="13"/>
  <c r="DE1520" i="13"/>
  <c r="DH1526" i="13"/>
  <c r="DF1526" i="13"/>
  <c r="DH1541" i="13"/>
  <c r="DF1541" i="13"/>
  <c r="DD1547" i="13"/>
  <c r="DC1547" i="13"/>
  <c r="DG1547" i="13"/>
  <c r="DF1553" i="13"/>
  <c r="DH1553" i="13"/>
  <c r="DE1573" i="13"/>
  <c r="DC1573" i="13"/>
  <c r="DG1573" i="13"/>
  <c r="DD1573" i="13"/>
  <c r="DE1580" i="13"/>
  <c r="DC1580" i="13"/>
  <c r="DG1580" i="13"/>
  <c r="DF1587" i="13"/>
  <c r="DH1587" i="13"/>
  <c r="DH1588" i="13"/>
  <c r="DH1713" i="13"/>
  <c r="DF1713" i="13"/>
  <c r="DF1704" i="13"/>
  <c r="DH1704" i="13"/>
  <c r="DD1693" i="13"/>
  <c r="DE1693" i="13"/>
  <c r="DD1687" i="13"/>
  <c r="DC1687" i="13"/>
  <c r="DG1687" i="13"/>
  <c r="DE1687" i="13"/>
  <c r="DD1679" i="13"/>
  <c r="DC1679" i="13"/>
  <c r="DG1679" i="13"/>
  <c r="DD1667" i="13"/>
  <c r="DE1667" i="13"/>
  <c r="DC1667" i="13"/>
  <c r="DG1667" i="13"/>
  <c r="DH1650" i="13"/>
  <c r="DF1650" i="13"/>
  <c r="DH1639" i="13"/>
  <c r="DE1626" i="13"/>
  <c r="DD1626" i="13"/>
  <c r="DH1624" i="13"/>
  <c r="DF1624" i="13"/>
  <c r="DC1620" i="13"/>
  <c r="DG1620" i="13"/>
  <c r="DE1620" i="13"/>
  <c r="DD1620" i="13"/>
  <c r="DC1611" i="13"/>
  <c r="DG1611" i="13"/>
  <c r="DE1611" i="13"/>
  <c r="DE1601" i="13"/>
  <c r="DD1601" i="13"/>
  <c r="DC1601" i="13"/>
  <c r="DG1601" i="13"/>
  <c r="DE1443" i="13"/>
  <c r="DC1443" i="13"/>
  <c r="DG1443" i="13"/>
  <c r="DD1443" i="13"/>
  <c r="DF1440" i="13"/>
  <c r="DC1453" i="13"/>
  <c r="DG1453" i="13"/>
  <c r="DD1453" i="13"/>
  <c r="DE1453" i="13"/>
  <c r="DE1454" i="13"/>
  <c r="DC1454" i="13"/>
  <c r="DG1454" i="13"/>
  <c r="DE1459" i="13"/>
  <c r="DF1469" i="13"/>
  <c r="DH1469" i="13"/>
  <c r="DH1476" i="13"/>
  <c r="DE1481" i="13"/>
  <c r="DC1487" i="13"/>
  <c r="DG1487" i="13"/>
  <c r="DD1487" i="13"/>
  <c r="DE1487" i="13"/>
  <c r="DE1488" i="13"/>
  <c r="DC1488" i="13"/>
  <c r="DG1488" i="13"/>
  <c r="DE1494" i="13"/>
  <c r="DF1502" i="13"/>
  <c r="DH1502" i="13"/>
  <c r="DF1509" i="13"/>
  <c r="DH1509" i="13"/>
  <c r="DE1510" i="13"/>
  <c r="DD1510" i="13"/>
  <c r="DH1515" i="13"/>
  <c r="DF1515" i="13"/>
  <c r="DC1532" i="13"/>
  <c r="DG1532" i="13"/>
  <c r="DD1532" i="13"/>
  <c r="DD1556" i="13"/>
  <c r="DC1556" i="13"/>
  <c r="DG1556" i="13"/>
  <c r="DE1556" i="13"/>
  <c r="DH1562" i="13"/>
  <c r="DF1562" i="13"/>
  <c r="DD1586" i="13"/>
  <c r="DC1586" i="13"/>
  <c r="DG1586" i="13"/>
  <c r="DC1713" i="13"/>
  <c r="DG1713" i="13"/>
  <c r="DE1713" i="13"/>
  <c r="DE1702" i="13"/>
  <c r="DD1702" i="13"/>
  <c r="DC1702" i="13"/>
  <c r="DG1702" i="13"/>
  <c r="DF1669" i="13"/>
  <c r="DH1669" i="13"/>
  <c r="DD1659" i="13"/>
  <c r="DE1659" i="13"/>
  <c r="DD1655" i="13"/>
  <c r="DC1655" i="13"/>
  <c r="DG1655" i="13"/>
  <c r="DE1655" i="13"/>
  <c r="DD1646" i="13"/>
  <c r="DC1646" i="13"/>
  <c r="DG1646" i="13"/>
  <c r="DF1644" i="13"/>
  <c r="DH1644" i="13"/>
  <c r="DD1634" i="13"/>
  <c r="DE1634" i="13"/>
  <c r="DC1634" i="13"/>
  <c r="DG1634" i="13"/>
  <c r="DH1615" i="13"/>
  <c r="DF1615" i="13"/>
  <c r="DH1605" i="13"/>
  <c r="DF1605" i="13"/>
  <c r="DE1593" i="13"/>
  <c r="DD1593" i="13"/>
  <c r="DH1591" i="13"/>
  <c r="DF1591" i="13"/>
  <c r="DE1538" i="13"/>
  <c r="DD1538" i="13"/>
  <c r="DD1539" i="13"/>
  <c r="DC1539" i="13"/>
  <c r="DG1539" i="13"/>
  <c r="DE1576" i="13"/>
  <c r="DD1576" i="13"/>
  <c r="DD1577" i="13"/>
  <c r="DC1577" i="13"/>
  <c r="DG1577" i="13"/>
  <c r="DE1711" i="13"/>
  <c r="DD1711" i="13"/>
  <c r="DH1710" i="13"/>
  <c r="DF1710" i="13"/>
  <c r="DD1697" i="13"/>
  <c r="DC1697" i="13"/>
  <c r="DG1697" i="13"/>
  <c r="DC1696" i="13"/>
  <c r="DG1696" i="13"/>
  <c r="DE1696" i="13"/>
  <c r="DE1676" i="13"/>
  <c r="DD1676" i="13"/>
  <c r="DF1675" i="13"/>
  <c r="DD1663" i="13"/>
  <c r="DC1663" i="13"/>
  <c r="DG1663" i="13"/>
  <c r="DC1662" i="13"/>
  <c r="DG1662" i="13"/>
  <c r="DE1662" i="13"/>
  <c r="DE1643" i="13"/>
  <c r="DD1643" i="13"/>
  <c r="DH1642" i="13"/>
  <c r="DF1642" i="13"/>
  <c r="DD1629" i="13"/>
  <c r="DC1629" i="13"/>
  <c r="DG1629" i="13"/>
  <c r="DC1628" i="13"/>
  <c r="DG1628" i="13"/>
  <c r="DE1628" i="13"/>
  <c r="DE1609" i="13"/>
  <c r="DD1609" i="13"/>
  <c r="DH1608" i="13"/>
  <c r="DF1608" i="13"/>
  <c r="DD1596" i="13"/>
  <c r="DC1596" i="13"/>
  <c r="DG1596" i="13"/>
  <c r="DC1595" i="13"/>
  <c r="DG1595" i="13"/>
  <c r="DE1595" i="13"/>
  <c r="DH1574" i="13"/>
  <c r="DF1464" i="13"/>
  <c r="DH1464" i="13"/>
  <c r="DD1522" i="13"/>
  <c r="DD1524" i="13"/>
  <c r="DE1529" i="13"/>
  <c r="DD1529" i="13"/>
  <c r="DD1530" i="13"/>
  <c r="DC1530" i="13"/>
  <c r="DG1530" i="13"/>
  <c r="DC1538" i="13"/>
  <c r="DG1538" i="13"/>
  <c r="DH1540" i="13"/>
  <c r="DH1545" i="13"/>
  <c r="DD1558" i="13"/>
  <c r="DD1559" i="13"/>
  <c r="DE1564" i="13"/>
  <c r="DD1564" i="13"/>
  <c r="DD1566" i="13"/>
  <c r="DC1566" i="13"/>
  <c r="DG1566" i="13"/>
  <c r="DC1576" i="13"/>
  <c r="DG1576" i="13"/>
  <c r="DH1578" i="13"/>
  <c r="DH1583" i="13"/>
  <c r="DC1711" i="13"/>
  <c r="DG1711" i="13"/>
  <c r="DC1710" i="13"/>
  <c r="DG1710" i="13"/>
  <c r="DD1706" i="13"/>
  <c r="DC1706" i="13"/>
  <c r="DG1706" i="13"/>
  <c r="DC1705" i="13"/>
  <c r="DG1705" i="13"/>
  <c r="DE1705" i="13"/>
  <c r="DE1697" i="13"/>
  <c r="DD1696" i="13"/>
  <c r="DE1684" i="13"/>
  <c r="DD1684" i="13"/>
  <c r="DH1683" i="13"/>
  <c r="DF1683" i="13"/>
  <c r="DC1676" i="13"/>
  <c r="DG1676" i="13"/>
  <c r="DC1675" i="13"/>
  <c r="DG1675" i="13"/>
  <c r="DD1671" i="13"/>
  <c r="DC1671" i="13"/>
  <c r="DG1671" i="13"/>
  <c r="DC1670" i="13"/>
  <c r="DG1670" i="13"/>
  <c r="DE1670" i="13"/>
  <c r="DE1663" i="13"/>
  <c r="DD1662" i="13"/>
  <c r="DE1652" i="13"/>
  <c r="DD1652" i="13"/>
  <c r="DH1651" i="13"/>
  <c r="DF1651" i="13"/>
  <c r="DC1643" i="13"/>
  <c r="DG1643" i="13"/>
  <c r="DC1642" i="13"/>
  <c r="DG1642" i="13"/>
  <c r="DD1638" i="13"/>
  <c r="DC1638" i="13"/>
  <c r="DG1638" i="13"/>
  <c r="DC1637" i="13"/>
  <c r="DG1637" i="13"/>
  <c r="DE1637" i="13"/>
  <c r="DE1629" i="13"/>
  <c r="DD1628" i="13"/>
  <c r="DE1617" i="13"/>
  <c r="DD1617" i="13"/>
  <c r="DH1616" i="13"/>
  <c r="DF1616" i="13"/>
  <c r="DC1609" i="13"/>
  <c r="DG1609" i="13"/>
  <c r="DC1608" i="13"/>
  <c r="DG1608" i="13"/>
  <c r="DD1604" i="13"/>
  <c r="DC1604" i="13"/>
  <c r="DG1604" i="13"/>
  <c r="DC1603" i="13"/>
  <c r="DG1603" i="13"/>
  <c r="DE1603" i="13"/>
  <c r="DE1596" i="13"/>
  <c r="DD1595" i="13"/>
  <c r="DE1533" i="13"/>
  <c r="DD1533" i="13"/>
  <c r="CO871" i="13"/>
  <c r="CO1478" i="13"/>
  <c r="CO1508" i="13"/>
  <c r="CP151" i="13"/>
  <c r="CO573" i="13"/>
  <c r="CO581" i="13"/>
  <c r="CO585" i="13"/>
  <c r="CO589" i="13"/>
  <c r="CO597" i="13"/>
  <c r="CO601" i="13"/>
  <c r="CO613" i="13"/>
  <c r="CO621" i="13"/>
  <c r="CO629" i="13"/>
  <c r="CO637" i="13"/>
  <c r="CO645" i="13"/>
  <c r="CO661" i="13"/>
  <c r="CO669" i="13"/>
  <c r="CO677" i="13"/>
  <c r="CO685" i="13"/>
  <c r="CO709" i="13"/>
  <c r="CO725" i="13"/>
  <c r="CO733" i="13"/>
  <c r="CO741" i="13"/>
  <c r="CO749" i="13"/>
  <c r="CP198" i="13"/>
  <c r="CO1312" i="13"/>
  <c r="CO1316" i="13"/>
  <c r="CO1320" i="13"/>
  <c r="CP167" i="13"/>
  <c r="CO3" i="13"/>
  <c r="CO478" i="13"/>
  <c r="CO482" i="13"/>
  <c r="CO510" i="13"/>
  <c r="CO522" i="13"/>
  <c r="CO526" i="13"/>
  <c r="CO530" i="13"/>
  <c r="CO542" i="13"/>
  <c r="CO550" i="13"/>
  <c r="CO557" i="13"/>
  <c r="CO757" i="13"/>
  <c r="CO765" i="13"/>
  <c r="CO773" i="13"/>
  <c r="CO789" i="13"/>
  <c r="CO797" i="13"/>
  <c r="CO805" i="13"/>
  <c r="CO829" i="13"/>
  <c r="CO837" i="13"/>
  <c r="CO853" i="13"/>
  <c r="CO861" i="13"/>
  <c r="CO869" i="13"/>
  <c r="CO877" i="13"/>
  <c r="CO885" i="13"/>
  <c r="CO889" i="13"/>
  <c r="CO893" i="13"/>
  <c r="CO471" i="13"/>
  <c r="CO475" i="13"/>
  <c r="CO487" i="13"/>
  <c r="CO495" i="13"/>
  <c r="CO503" i="13"/>
  <c r="CO507" i="13"/>
  <c r="CO511" i="13"/>
  <c r="CO515" i="13"/>
  <c r="CO523" i="13"/>
  <c r="CO527" i="13"/>
  <c r="CO535" i="13"/>
  <c r="CO547" i="13"/>
  <c r="CO551" i="13"/>
  <c r="CO555" i="13"/>
  <c r="CP130" i="13"/>
  <c r="CP186" i="13"/>
  <c r="CO4" i="13"/>
  <c r="CO8" i="13"/>
  <c r="CO12" i="13"/>
  <c r="CO16" i="13"/>
  <c r="CO20" i="13"/>
  <c r="CO28" i="13"/>
  <c r="CO32" i="13"/>
  <c r="CO36" i="13"/>
  <c r="CO40" i="13"/>
  <c r="CO44" i="13"/>
  <c r="CO48" i="13"/>
  <c r="CO52" i="13"/>
  <c r="CO56" i="13"/>
  <c r="CO60" i="13"/>
  <c r="CO68" i="13"/>
  <c r="CO72" i="13"/>
  <c r="CO76" i="13"/>
  <c r="CO80" i="13"/>
  <c r="CO84" i="13"/>
  <c r="CO88" i="13"/>
  <c r="CO92" i="13"/>
  <c r="CO96" i="13"/>
  <c r="CO100" i="13"/>
  <c r="CO104" i="13"/>
  <c r="CO108" i="13"/>
  <c r="CO112" i="13"/>
  <c r="CO116" i="13"/>
  <c r="CO120" i="13"/>
  <c r="CO128" i="13"/>
  <c r="CO132" i="13"/>
  <c r="CO140" i="13"/>
  <c r="CO144" i="13"/>
  <c r="CO148" i="13"/>
  <c r="CP152" i="13"/>
  <c r="CP160" i="13"/>
  <c r="CO168" i="13"/>
  <c r="CO172" i="13"/>
  <c r="CP176" i="13"/>
  <c r="CP180" i="13"/>
  <c r="CO184" i="13"/>
  <c r="CO188" i="13"/>
  <c r="CO192" i="13"/>
  <c r="CO200" i="13"/>
  <c r="CO204" i="13"/>
  <c r="CO208" i="13"/>
  <c r="CO216" i="13"/>
  <c r="CO220" i="13"/>
  <c r="CO224" i="13"/>
  <c r="CO228" i="13"/>
  <c r="CO236" i="13"/>
  <c r="CO240" i="13"/>
  <c r="CO244" i="13"/>
  <c r="CO248" i="13"/>
  <c r="CO252" i="13"/>
  <c r="CO256" i="13"/>
  <c r="CO260" i="13"/>
  <c r="CO268" i="13"/>
  <c r="CO272" i="13"/>
  <c r="CO276" i="13"/>
  <c r="CO284" i="13"/>
  <c r="CO288" i="13"/>
  <c r="CO292" i="13"/>
  <c r="CO296" i="13"/>
  <c r="CO300" i="13"/>
  <c r="CO308" i="13"/>
  <c r="CO312" i="13"/>
  <c r="CO316" i="13"/>
  <c r="CO324" i="13"/>
  <c r="CO328" i="13"/>
  <c r="CO332" i="13"/>
  <c r="CO336" i="13"/>
  <c r="CO340" i="13"/>
  <c r="CO348" i="13"/>
  <c r="CO352" i="13"/>
  <c r="CO360" i="13"/>
  <c r="CO364" i="13"/>
  <c r="CO372" i="13"/>
  <c r="CO380" i="13"/>
  <c r="CO384" i="13"/>
  <c r="CO388" i="13"/>
  <c r="CO392" i="13"/>
  <c r="CO396" i="13"/>
  <c r="CO404" i="13"/>
  <c r="CO408" i="13"/>
  <c r="CO412" i="13"/>
  <c r="CO420" i="13"/>
  <c r="CO424" i="13"/>
  <c r="CO428" i="13"/>
  <c r="CO432" i="13"/>
  <c r="CO436" i="13"/>
  <c r="CO440" i="13"/>
  <c r="CO444" i="13"/>
  <c r="CO452" i="13"/>
  <c r="CO468" i="13"/>
  <c r="CO505" i="13"/>
  <c r="CO545" i="13"/>
  <c r="CO1261" i="13"/>
  <c r="CO1265" i="13"/>
  <c r="CO1269" i="13"/>
  <c r="CO1289" i="13"/>
  <c r="CO1296" i="13"/>
  <c r="CO1300" i="13"/>
  <c r="CO1304" i="13"/>
  <c r="CO1087" i="13"/>
  <c r="CO1103" i="13"/>
  <c r="CO1179" i="13"/>
  <c r="CO1203" i="13"/>
  <c r="CO1211" i="13"/>
  <c r="CO1267" i="13"/>
  <c r="CO1318" i="13"/>
  <c r="CO1435" i="13"/>
  <c r="CP144" i="13"/>
  <c r="CP220" i="13"/>
  <c r="CP155" i="13"/>
  <c r="CP191" i="13"/>
  <c r="CP132" i="13"/>
  <c r="CO5" i="13"/>
  <c r="CO9" i="13"/>
  <c r="CO13" i="13"/>
  <c r="CO25" i="13"/>
  <c r="CO29" i="13"/>
  <c r="CO33" i="13"/>
  <c r="CO37" i="13"/>
  <c r="CO53" i="13"/>
  <c r="CO57" i="13"/>
  <c r="CO65" i="13"/>
  <c r="CO69" i="13"/>
  <c r="CO73" i="13"/>
  <c r="CO77" i="13"/>
  <c r="CO85" i="13"/>
  <c r="CO89" i="13"/>
  <c r="CO93" i="13"/>
  <c r="CO97" i="13"/>
  <c r="CO101" i="13"/>
  <c r="CO105" i="13"/>
  <c r="CO109" i="13"/>
  <c r="CO117" i="13"/>
  <c r="CO121" i="13"/>
  <c r="CO125" i="13"/>
  <c r="CO129" i="13"/>
  <c r="CO133" i="13"/>
  <c r="CO137" i="13"/>
  <c r="CO153" i="13"/>
  <c r="CO157" i="13"/>
  <c r="CO161" i="13"/>
  <c r="CO165" i="13"/>
  <c r="CP170" i="13"/>
  <c r="CO181" i="13"/>
  <c r="CP185" i="13"/>
  <c r="CP197" i="13"/>
  <c r="CP205" i="13"/>
  <c r="CO217" i="13"/>
  <c r="CO221" i="13"/>
  <c r="CO225" i="13"/>
  <c r="CO237" i="13"/>
  <c r="CO253" i="13"/>
  <c r="CO261" i="13"/>
  <c r="CO265" i="13"/>
  <c r="CO269" i="13"/>
  <c r="CO277" i="13"/>
  <c r="CO281" i="13"/>
  <c r="CO285" i="13"/>
  <c r="CO289" i="13"/>
  <c r="CO293" i="13"/>
  <c r="CO301" i="13"/>
  <c r="CO309" i="13"/>
  <c r="CO313" i="13"/>
  <c r="CO325" i="13"/>
  <c r="CO329" i="13"/>
  <c r="CO333" i="13"/>
  <c r="CO341" i="13"/>
  <c r="CO345" i="13"/>
  <c r="CO349" i="13"/>
  <c r="CO353" i="13"/>
  <c r="CO357" i="13"/>
  <c r="CO365" i="13"/>
  <c r="CO373" i="13"/>
  <c r="CO377" i="13"/>
  <c r="CO381" i="13"/>
  <c r="CO385" i="13"/>
  <c r="CO389" i="13"/>
  <c r="CO397" i="13"/>
  <c r="CO413" i="13"/>
  <c r="CO417" i="13"/>
  <c r="CO421" i="13"/>
  <c r="CO429" i="13"/>
  <c r="CO441" i="13"/>
  <c r="CO445" i="13"/>
  <c r="CO453" i="13"/>
  <c r="CO457" i="13"/>
  <c r="CO461" i="13"/>
  <c r="CO469" i="13"/>
  <c r="CO560" i="13"/>
  <c r="CO564" i="13"/>
  <c r="CO568" i="13"/>
  <c r="CO572" i="13"/>
  <c r="CO580" i="13"/>
  <c r="CO584" i="13"/>
  <c r="CO588" i="13"/>
  <c r="CO596" i="13"/>
  <c r="CO600" i="13"/>
  <c r="CO604" i="13"/>
  <c r="CO608" i="13"/>
  <c r="CO612" i="13"/>
  <c r="CO616" i="13"/>
  <c r="CO620" i="13"/>
  <c r="CO624" i="13"/>
  <c r="CO628" i="13"/>
  <c r="CO632" i="13"/>
  <c r="CO636" i="13"/>
  <c r="CO640" i="13"/>
  <c r="CO648" i="13"/>
  <c r="CO652" i="13"/>
  <c r="CO656" i="13"/>
  <c r="CO660" i="13"/>
  <c r="CO664" i="13"/>
  <c r="CO668" i="13"/>
  <c r="CO672" i="13"/>
  <c r="CO676" i="13"/>
  <c r="CO680" i="13"/>
  <c r="CO684" i="13"/>
  <c r="CO692" i="13"/>
  <c r="CO696" i="13"/>
  <c r="CO700" i="13"/>
  <c r="CO704" i="13"/>
  <c r="CO708" i="13"/>
  <c r="CO716" i="13"/>
  <c r="CO720" i="13"/>
  <c r="CO724" i="13"/>
  <c r="CO728" i="13"/>
  <c r="CO736" i="13"/>
  <c r="CO744" i="13"/>
  <c r="CO748" i="13"/>
  <c r="CO756" i="13"/>
  <c r="CO760" i="13"/>
  <c r="CO764" i="13"/>
  <c r="CO768" i="13"/>
  <c r="CO776" i="13"/>
  <c r="CO784" i="13"/>
  <c r="CO788" i="13"/>
  <c r="CO792" i="13"/>
  <c r="CO796" i="13"/>
  <c r="CO800" i="13"/>
  <c r="CO804" i="13"/>
  <c r="CO808" i="13"/>
  <c r="CO812" i="13"/>
  <c r="CO820" i="13"/>
  <c r="CO828" i="13"/>
  <c r="CO832" i="13"/>
  <c r="CO836" i="13"/>
  <c r="CO844" i="13"/>
  <c r="CO848" i="13"/>
  <c r="CO852" i="13"/>
  <c r="CO864" i="13"/>
  <c r="CO892" i="13"/>
  <c r="CO897" i="13"/>
  <c r="CO901" i="13"/>
  <c r="CO905" i="13"/>
  <c r="CO909" i="13"/>
  <c r="CO913" i="13"/>
  <c r="CO917" i="13"/>
  <c r="CO921" i="13"/>
  <c r="CO925" i="13"/>
  <c r="CO929" i="13"/>
  <c r="CO937" i="13"/>
  <c r="CO941" i="13"/>
  <c r="CO945" i="13"/>
  <c r="CO953" i="13"/>
  <c r="CO961" i="13"/>
  <c r="CO969" i="13"/>
  <c r="CO914" i="13"/>
  <c r="CO918" i="13"/>
  <c r="CO950" i="13"/>
  <c r="CO1010" i="13"/>
  <c r="CO1014" i="13"/>
  <c r="CO1018" i="13"/>
  <c r="CO1042" i="13"/>
  <c r="CO1046" i="13"/>
  <c r="CO1050" i="13"/>
  <c r="CO1078" i="13"/>
  <c r="CO1082" i="13"/>
  <c r="CO1090" i="13"/>
  <c r="CO1098" i="13"/>
  <c r="CO1106" i="13"/>
  <c r="CO1114" i="13"/>
  <c r="CO1122" i="13"/>
  <c r="CO1130" i="13"/>
  <c r="CO1138" i="13"/>
  <c r="CO1146" i="13"/>
  <c r="CO1154" i="13"/>
  <c r="CO1162" i="13"/>
  <c r="CO1190" i="13"/>
  <c r="CO956" i="13"/>
  <c r="CO988" i="13"/>
  <c r="CO1020" i="13"/>
  <c r="CO1052" i="13"/>
  <c r="CO1092" i="13"/>
  <c r="CO1100" i="13"/>
  <c r="CO1108" i="13"/>
  <c r="CO1116" i="13"/>
  <c r="CO1124" i="13"/>
  <c r="CO1132" i="13"/>
  <c r="CO1140" i="13"/>
  <c r="CO1156" i="13"/>
  <c r="CO1164" i="13"/>
  <c r="CO1168" i="13"/>
  <c r="CO1172" i="13"/>
  <c r="CO1176" i="13"/>
  <c r="CO1184" i="13"/>
  <c r="CO1188" i="13"/>
  <c r="CO1192" i="13"/>
  <c r="CO1196" i="13"/>
  <c r="CO1204" i="13"/>
  <c r="CO1208" i="13"/>
  <c r="CO1216" i="13"/>
  <c r="CO1224" i="13"/>
  <c r="CO1232" i="13"/>
  <c r="CO1236" i="13"/>
  <c r="CO1240" i="13"/>
  <c r="CO1244" i="13"/>
  <c r="CO1252" i="13"/>
  <c r="CO1256" i="13"/>
  <c r="CO1264" i="13"/>
  <c r="CO1272" i="13"/>
  <c r="CO1276" i="13"/>
  <c r="CO1280" i="13"/>
  <c r="CO1284" i="13"/>
  <c r="CO1288" i="13"/>
  <c r="CO1292" i="13"/>
  <c r="CO1324" i="13"/>
  <c r="CO1328" i="13"/>
  <c r="CO1332" i="13"/>
  <c r="CO1336" i="13"/>
  <c r="CO1344" i="13"/>
  <c r="CO1348" i="13"/>
  <c r="CO1360" i="13"/>
  <c r="CO1445" i="13"/>
  <c r="CO1449" i="13"/>
  <c r="CO1455" i="13"/>
  <c r="CO1461" i="13"/>
  <c r="CO1470" i="13"/>
  <c r="CO1486" i="13"/>
  <c r="CO1495" i="13"/>
  <c r="CO1503" i="13"/>
  <c r="CO1513" i="13"/>
  <c r="CO1517" i="13"/>
  <c r="CO1521" i="13"/>
  <c r="CO1526" i="13"/>
  <c r="CO1531" i="13"/>
  <c r="CO1536" i="13"/>
  <c r="CO1222" i="13"/>
  <c r="CO1246" i="13"/>
  <c r="CO1278" i="13"/>
  <c r="CO1286" i="13"/>
  <c r="CO1353" i="13"/>
  <c r="CO1357" i="13"/>
  <c r="CO1361" i="13"/>
  <c r="CO1539" i="13"/>
  <c r="CO146" i="13"/>
  <c r="CO152" i="13"/>
  <c r="CO158" i="13"/>
  <c r="CO159" i="13"/>
  <c r="CO160" i="13"/>
  <c r="CO176" i="13"/>
  <c r="CO180" i="13"/>
  <c r="CO185" i="13"/>
  <c r="CO197" i="13"/>
  <c r="CO205" i="13"/>
  <c r="CP133" i="13"/>
  <c r="CP137" i="13"/>
  <c r="CP140" i="13"/>
  <c r="CP143" i="13"/>
  <c r="CP200" i="13"/>
  <c r="CP131" i="13"/>
  <c r="CP162" i="13"/>
  <c r="CP165" i="13"/>
  <c r="CP172" i="13"/>
  <c r="CP187" i="13"/>
  <c r="CP188" i="13"/>
  <c r="CO903" i="13"/>
  <c r="CO967" i="13"/>
  <c r="CO999" i="13"/>
  <c r="CO1031" i="13"/>
  <c r="CO1374" i="13"/>
  <c r="CO1414" i="13"/>
  <c r="CO1365" i="13"/>
  <c r="CO1385" i="13"/>
  <c r="CO1389" i="13"/>
  <c r="CO1393" i="13"/>
  <c r="CO1397" i="13"/>
  <c r="CO1417" i="13"/>
  <c r="CO1543" i="13"/>
  <c r="CO1551" i="13"/>
  <c r="CO1552" i="13"/>
  <c r="CO1566" i="13"/>
  <c r="CO1575" i="13"/>
  <c r="CO1582" i="13"/>
  <c r="CO1591" i="13"/>
  <c r="CO1606" i="13"/>
  <c r="CO1610" i="13"/>
  <c r="CO1614" i="13"/>
  <c r="CO1619" i="13"/>
  <c r="CO1620" i="13"/>
  <c r="CO1624" i="13"/>
  <c r="CO1307" i="13"/>
  <c r="CO1339" i="13"/>
  <c r="CO1363" i="13"/>
  <c r="CO1420" i="13"/>
  <c r="CO1424" i="13"/>
  <c r="CO1428" i="13"/>
  <c r="CO1432" i="13"/>
  <c r="CO1640" i="13"/>
  <c r="CO1645" i="13"/>
  <c r="CO1650" i="13"/>
  <c r="CO1661" i="13"/>
  <c r="CO1665" i="13"/>
  <c r="CO1669" i="13"/>
  <c r="CO1670" i="13"/>
  <c r="CO1674" i="13"/>
  <c r="CO1689" i="13"/>
  <c r="CO1695" i="13"/>
  <c r="CO1700" i="13"/>
  <c r="CO1705" i="13"/>
  <c r="CP135" i="13"/>
  <c r="CP148" i="13"/>
  <c r="CP174" i="13"/>
  <c r="CP204" i="13"/>
  <c r="CP206" i="13"/>
  <c r="CP208" i="13"/>
  <c r="CP210" i="13"/>
  <c r="CP216" i="13"/>
  <c r="CP218" i="13"/>
  <c r="CP142" i="13"/>
  <c r="CP202" i="13"/>
  <c r="CO1368" i="13"/>
  <c r="CO1372" i="13"/>
  <c r="CO1376" i="13"/>
  <c r="CO1380" i="13"/>
  <c r="CO1384" i="13"/>
  <c r="CO1392" i="13"/>
  <c r="CO1400" i="13"/>
  <c r="CO1404" i="13"/>
  <c r="CO1408" i="13"/>
  <c r="CO1412" i="13"/>
  <c r="CO1416" i="13"/>
  <c r="CO1387" i="13"/>
  <c r="CO1429" i="13"/>
  <c r="CO173" i="13"/>
  <c r="CP189" i="13"/>
  <c r="CO544" i="13"/>
  <c r="CO294" i="13"/>
  <c r="CO264" i="13"/>
  <c r="CO136" i="13"/>
  <c r="CO106" i="13"/>
  <c r="CO138" i="13"/>
  <c r="CO156" i="13"/>
  <c r="CO717" i="13"/>
  <c r="CO1561" i="13"/>
  <c r="CO615" i="13"/>
  <c r="CO536" i="13"/>
  <c r="CO395" i="13"/>
  <c r="CO299" i="13"/>
  <c r="CO254" i="13"/>
  <c r="CP158" i="13"/>
  <c r="CO131" i="13"/>
  <c r="CO46" i="13"/>
  <c r="CO171" i="13"/>
  <c r="CO94" i="13"/>
  <c r="CO47" i="13"/>
  <c r="CO1141" i="13"/>
  <c r="CO509" i="13"/>
  <c r="CN1188" i="13"/>
  <c r="CO532" i="13"/>
  <c r="CO201" i="13"/>
  <c r="CO1615" i="13"/>
  <c r="CO1577" i="13"/>
  <c r="CO1528" i="13"/>
  <c r="CO1509" i="13"/>
  <c r="CO1491" i="13"/>
  <c r="CO1475" i="13"/>
  <c r="CO1458" i="13"/>
  <c r="CO1499" i="13"/>
  <c r="CO524" i="13"/>
  <c r="CO1594" i="13"/>
  <c r="CO1425" i="13"/>
  <c r="CO1127" i="13"/>
  <c r="CO965" i="13"/>
  <c r="CO881" i="13"/>
  <c r="CO1228" i="13"/>
  <c r="CO199" i="13"/>
  <c r="CO1129" i="13"/>
  <c r="CO558" i="13"/>
  <c r="CO387" i="13"/>
  <c r="CO363" i="13"/>
  <c r="CO23" i="13"/>
  <c r="CO362" i="13"/>
  <c r="CO1598" i="13"/>
  <c r="CO1681" i="13"/>
  <c r="CO1696" i="13"/>
  <c r="CO1421" i="13"/>
  <c r="CO1356" i="13"/>
  <c r="CO1268" i="13"/>
  <c r="CO1195" i="13"/>
  <c r="CO1143" i="13"/>
  <c r="CO845" i="13"/>
  <c r="CO671" i="13"/>
  <c r="CO639" i="13"/>
  <c r="CO607" i="13"/>
  <c r="CO1571" i="13"/>
  <c r="CO1708" i="13"/>
  <c r="CO1637" i="13"/>
  <c r="CO1636" i="13"/>
  <c r="CO1214" i="13"/>
  <c r="CO1182" i="13"/>
  <c r="CO1111" i="13"/>
  <c r="CO655" i="13"/>
  <c r="CO623" i="13"/>
  <c r="CO582" i="13"/>
  <c r="CO474" i="13"/>
  <c r="CO391" i="13"/>
  <c r="CO361" i="13"/>
  <c r="CO1321" i="13"/>
  <c r="CO1260" i="13"/>
  <c r="CO1690" i="13"/>
  <c r="CO1364" i="13"/>
  <c r="CO1340" i="13"/>
  <c r="CO1301" i="13"/>
  <c r="CO1235" i="13"/>
  <c r="CO1151" i="13"/>
  <c r="CO813" i="13"/>
  <c r="CO1133" i="13"/>
  <c r="CO603" i="13"/>
  <c r="CO571" i="13"/>
  <c r="CO472" i="13"/>
  <c r="CO409" i="13"/>
  <c r="CO370" i="13"/>
  <c r="CO1685" i="13"/>
  <c r="CO1352" i="13"/>
  <c r="CO1297" i="13"/>
  <c r="CO1135" i="13"/>
  <c r="CO986" i="13"/>
  <c r="CO1581" i="13"/>
  <c r="CO1388" i="13"/>
  <c r="CO1350" i="13"/>
  <c r="CO1325" i="13"/>
  <c r="CO1599" i="13"/>
  <c r="CO1308" i="13"/>
  <c r="CO1189" i="13"/>
  <c r="CO1148" i="13"/>
  <c r="CO1101" i="13"/>
  <c r="CO1017" i="13"/>
  <c r="CO935" i="13"/>
  <c r="CO780" i="13"/>
  <c r="CO1396" i="13"/>
  <c r="CO1159" i="13"/>
  <c r="CO1097" i="13"/>
  <c r="CO1009" i="13"/>
  <c r="CO954" i="13"/>
  <c r="CO781" i="13"/>
  <c r="CO663" i="13"/>
  <c r="CO577" i="13"/>
  <c r="CO554" i="13"/>
  <c r="CO496" i="13"/>
  <c r="CO479" i="13"/>
  <c r="CO454" i="13"/>
  <c r="CO434" i="13"/>
  <c r="CO346" i="13"/>
  <c r="CP217" i="13"/>
  <c r="CO178" i="13"/>
  <c r="CP129" i="13"/>
  <c r="CO91" i="13"/>
  <c r="CO43" i="13"/>
  <c r="CO1329" i="13"/>
  <c r="CO1220" i="13"/>
  <c r="CO1200" i="13"/>
  <c r="CO1137" i="13"/>
  <c r="CO860" i="13"/>
  <c r="CO740" i="13"/>
  <c r="CO653" i="13"/>
  <c r="CO569" i="13"/>
  <c r="CO500" i="13"/>
  <c r="CO431" i="13"/>
  <c r="CO416" i="13"/>
  <c r="CO368" i="13"/>
  <c r="CO322" i="13"/>
  <c r="CO306" i="13"/>
  <c r="CO266" i="13"/>
  <c r="CO234" i="13"/>
  <c r="CO195" i="13"/>
  <c r="CP141" i="13"/>
  <c r="CO119" i="13"/>
  <c r="CO82" i="13"/>
  <c r="CO989" i="13"/>
  <c r="CO302" i="13"/>
  <c r="CO55" i="13"/>
  <c r="CO559" i="13"/>
  <c r="CO460" i="13"/>
  <c r="CO426" i="13"/>
  <c r="CO418" i="13"/>
  <c r="CO358" i="13"/>
  <c r="CO232" i="13"/>
  <c r="CO193" i="13"/>
  <c r="CO163" i="13"/>
  <c r="CP138" i="13"/>
  <c r="CO194" i="13"/>
  <c r="CP164" i="13"/>
  <c r="CP136" i="13"/>
  <c r="CO63" i="13"/>
  <c r="CO1171" i="13"/>
  <c r="CO1119" i="13"/>
  <c r="CO1095" i="13"/>
  <c r="CO978" i="13"/>
  <c r="CO548" i="13"/>
  <c r="CO538" i="13"/>
  <c r="CO508" i="13"/>
  <c r="CO455" i="13"/>
  <c r="CO41" i="13"/>
  <c r="CO21" i="13"/>
  <c r="CO45" i="13"/>
  <c r="CO1197" i="13"/>
  <c r="CO537" i="13"/>
  <c r="CO366" i="13"/>
  <c r="CO247" i="13"/>
  <c r="CO203" i="13"/>
  <c r="CO1001" i="13"/>
  <c r="CO504" i="13"/>
  <c r="CO477" i="13"/>
  <c r="CO298" i="13"/>
  <c r="CO90" i="13"/>
  <c r="CP149" i="13"/>
  <c r="CO71" i="13"/>
  <c r="CO556" i="13"/>
  <c r="CO1677" i="13"/>
  <c r="CO1653" i="13"/>
  <c r="CO1553" i="13"/>
  <c r="CO1712" i="13"/>
  <c r="CO1537" i="13"/>
  <c r="CO1483" i="13"/>
  <c r="CO1450" i="13"/>
  <c r="CO1466" i="13"/>
  <c r="CO1490" i="13"/>
  <c r="CO1446" i="13"/>
  <c r="CO1180" i="13"/>
  <c r="CO824" i="13"/>
  <c r="CO679" i="13"/>
  <c r="CO644" i="13"/>
  <c r="CO602" i="13"/>
  <c r="CO552" i="13"/>
  <c r="CO513" i="13"/>
  <c r="CO490" i="13"/>
  <c r="CO451" i="13"/>
  <c r="CO414" i="13"/>
  <c r="CO356" i="13"/>
  <c r="CO327" i="13"/>
  <c r="CO257" i="13"/>
  <c r="CO239" i="13"/>
  <c r="CO219" i="13"/>
  <c r="CP183" i="13"/>
  <c r="CP159" i="13"/>
  <c r="CO107" i="13"/>
  <c r="CO50" i="13"/>
  <c r="CO31" i="13"/>
  <c r="CO946" i="13"/>
  <c r="CO873" i="13"/>
  <c r="CO701" i="13"/>
  <c r="CO658" i="13"/>
  <c r="CO592" i="13"/>
  <c r="CO518" i="13"/>
  <c r="CO486" i="13"/>
  <c r="CO464" i="13"/>
  <c r="CO446" i="13"/>
  <c r="CO410" i="13"/>
  <c r="CO376" i="13"/>
  <c r="CO259" i="13"/>
  <c r="CO213" i="13"/>
  <c r="CP196" i="13"/>
  <c r="CO95" i="13"/>
  <c r="CO1381" i="13"/>
  <c r="CO1225" i="13"/>
  <c r="CO1165" i="13"/>
  <c r="CO1077" i="13"/>
  <c r="CO973" i="13"/>
  <c r="CO933" i="13"/>
  <c r="CO821" i="13"/>
  <c r="CO579" i="13"/>
  <c r="CO546" i="13"/>
  <c r="CO506" i="13"/>
  <c r="CO491" i="13"/>
  <c r="CO473" i="13"/>
  <c r="CO448" i="13"/>
  <c r="CO386" i="13"/>
  <c r="CO375" i="13"/>
  <c r="CO351" i="13"/>
  <c r="CO304" i="13"/>
  <c r="CO287" i="13"/>
  <c r="CO262" i="13"/>
  <c r="CO251" i="13"/>
  <c r="CO212" i="13"/>
  <c r="CO154" i="13"/>
  <c r="CO134" i="13"/>
  <c r="CO64" i="13"/>
  <c r="CO26" i="13"/>
  <c r="CO350" i="13"/>
  <c r="CO320" i="13"/>
  <c r="CP193" i="13"/>
  <c r="CO141" i="13"/>
  <c r="CP194" i="13"/>
  <c r="CP195" i="13"/>
  <c r="CP134" i="13"/>
  <c r="CP213" i="13"/>
  <c r="CO196" i="13"/>
  <c r="CO164" i="13"/>
  <c r="CP219" i="13"/>
  <c r="CP163" i="13"/>
  <c r="CO567" i="13"/>
  <c r="CO183" i="13"/>
  <c r="CO1632" i="13"/>
  <c r="CO1586" i="13"/>
  <c r="CO1436" i="13"/>
  <c r="CO1333" i="13"/>
  <c r="CP178" i="13"/>
  <c r="CO827" i="13"/>
  <c r="CO1701" i="13"/>
  <c r="CO1658" i="13"/>
  <c r="CO1518" i="13"/>
  <c r="CO1500" i="13"/>
  <c r="CO1467" i="13"/>
  <c r="CO282" i="13"/>
  <c r="CP169" i="13"/>
  <c r="CO111" i="13"/>
  <c r="DF1561" i="13"/>
  <c r="DH1561" i="13"/>
  <c r="DH1499" i="13"/>
  <c r="DF1499" i="13"/>
  <c r="DH1674" i="13"/>
  <c r="DF1674" i="13"/>
  <c r="DF1525" i="13"/>
  <c r="DH1525" i="13"/>
  <c r="DF1619" i="13"/>
  <c r="DH1619" i="13"/>
  <c r="DF1681" i="13"/>
  <c r="DH1681" i="13"/>
  <c r="DF1484" i="13"/>
  <c r="DH1677" i="13"/>
  <c r="DH1549" i="13"/>
  <c r="DH1514" i="13"/>
  <c r="DH983" i="13"/>
  <c r="DH1607" i="13"/>
  <c r="DF1607" i="13"/>
  <c r="DF1647" i="13"/>
  <c r="DH1647" i="13"/>
  <c r="DH1467" i="13"/>
  <c r="DF1467" i="13"/>
  <c r="DH1554" i="13"/>
  <c r="DF1554" i="13"/>
  <c r="DF1689" i="13"/>
  <c r="DH1689" i="13"/>
  <c r="DF1657" i="13"/>
  <c r="DH1657" i="13"/>
  <c r="DF1695" i="13"/>
  <c r="DH1695" i="13"/>
  <c r="DF1262" i="13"/>
  <c r="DH1262" i="13"/>
  <c r="DH1206" i="13"/>
  <c r="DF1206" i="13"/>
  <c r="DH730" i="13"/>
  <c r="DF730" i="13"/>
  <c r="DF67" i="13"/>
  <c r="DH67" i="13"/>
  <c r="DF762" i="13"/>
  <c r="DH762" i="13"/>
  <c r="DF747" i="13"/>
  <c r="DH747" i="13"/>
  <c r="DH551" i="13"/>
  <c r="DF551" i="13"/>
  <c r="DH1383" i="13"/>
  <c r="DF1383" i="13"/>
  <c r="DH606" i="13"/>
  <c r="DF606" i="13"/>
  <c r="DF528" i="13"/>
  <c r="DH528" i="13"/>
  <c r="DH487" i="13"/>
  <c r="DF487" i="13"/>
  <c r="DH270" i="13"/>
  <c r="DF270" i="13"/>
  <c r="DH212" i="13"/>
  <c r="DF212" i="13"/>
  <c r="DH1088" i="13"/>
  <c r="DF1088" i="13"/>
  <c r="DH611" i="13"/>
  <c r="DF611" i="13"/>
  <c r="DH482" i="13"/>
  <c r="DF482" i="13"/>
  <c r="DF1196" i="13"/>
  <c r="DH1196" i="13"/>
  <c r="DF891" i="13"/>
  <c r="DH891" i="13"/>
  <c r="DF1038" i="13"/>
  <c r="DH1038" i="13"/>
  <c r="DF3" i="13"/>
  <c r="DH3" i="13"/>
  <c r="DF744" i="13"/>
  <c r="DH744" i="13"/>
  <c r="DH374" i="13"/>
  <c r="DF374" i="13"/>
  <c r="DF1430" i="13"/>
  <c r="DH1430" i="13"/>
  <c r="DH1069" i="13"/>
  <c r="DF1069" i="13"/>
  <c r="DF1044" i="13"/>
  <c r="DH1044" i="13"/>
  <c r="DF335" i="13"/>
  <c r="DH335" i="13"/>
  <c r="DF1205" i="13"/>
  <c r="DH1205" i="13"/>
  <c r="DH970" i="13"/>
  <c r="DF970" i="13"/>
  <c r="DH938" i="13"/>
  <c r="DF938" i="13"/>
  <c r="DF928" i="13"/>
  <c r="DH928" i="13"/>
  <c r="DF896" i="13"/>
  <c r="DH896" i="13"/>
  <c r="DF1343" i="13"/>
  <c r="DH1343" i="13"/>
  <c r="DH847" i="13"/>
  <c r="DF847" i="13"/>
  <c r="DH84" i="13"/>
  <c r="DF84" i="13"/>
  <c r="DF25" i="13"/>
  <c r="DH25" i="13"/>
  <c r="DF1572" i="13"/>
  <c r="DH1572" i="13"/>
  <c r="DF1313" i="13"/>
  <c r="DH1313" i="13"/>
  <c r="DF1392" i="13"/>
  <c r="DH1392" i="13"/>
  <c r="DF919" i="13"/>
  <c r="DH919" i="13"/>
  <c r="DH454" i="13"/>
  <c r="DF454" i="13"/>
  <c r="DF370" i="13"/>
  <c r="DH370" i="13"/>
  <c r="DH999" i="13"/>
  <c r="DF999" i="13"/>
  <c r="DF779" i="13"/>
  <c r="DH779" i="13"/>
  <c r="DF442" i="13"/>
  <c r="DH442" i="13"/>
  <c r="DH155" i="13"/>
  <c r="DF155" i="13"/>
  <c r="DF851" i="13"/>
  <c r="DH851" i="13"/>
  <c r="DF279" i="13"/>
  <c r="DH279" i="13"/>
  <c r="DH1358" i="13"/>
  <c r="DF1358" i="13"/>
  <c r="DH1274" i="13"/>
  <c r="DF1274" i="13"/>
  <c r="DF1238" i="13"/>
  <c r="DH1238" i="13"/>
  <c r="DF1185" i="13"/>
  <c r="DH1185" i="13"/>
  <c r="DF1050" i="13"/>
  <c r="DH1050" i="13"/>
  <c r="DF836" i="13"/>
  <c r="DH836" i="13"/>
  <c r="DF767" i="13"/>
  <c r="DH767" i="13"/>
  <c r="DF646" i="13"/>
  <c r="DH646" i="13"/>
  <c r="DF474" i="13"/>
  <c r="DH474" i="13"/>
  <c r="DF1055" i="13"/>
  <c r="DH1055" i="13"/>
  <c r="DF650" i="13"/>
  <c r="DH650" i="13"/>
  <c r="DH522" i="13"/>
  <c r="DF522" i="13"/>
  <c r="DH261" i="13"/>
  <c r="DF261" i="13"/>
  <c r="DF75" i="13"/>
  <c r="DH75" i="13"/>
  <c r="DF807" i="13"/>
  <c r="DH807" i="13"/>
  <c r="DH719" i="13"/>
  <c r="DF719" i="13"/>
  <c r="DF1129" i="13"/>
  <c r="DH1129" i="13"/>
  <c r="DF835" i="13"/>
  <c r="DH835" i="13"/>
  <c r="DF750" i="13"/>
  <c r="DH750" i="13"/>
  <c r="DF139" i="13"/>
  <c r="DH139" i="13"/>
  <c r="DH1073" i="13"/>
  <c r="DF1073" i="13"/>
  <c r="DH904" i="13"/>
  <c r="DF904" i="13"/>
  <c r="DH1100" i="13"/>
  <c r="DF1100" i="13"/>
  <c r="DF1046" i="13"/>
  <c r="DH1046" i="13"/>
  <c r="DF698" i="13"/>
  <c r="DH698" i="13"/>
  <c r="DH209" i="13"/>
  <c r="DF209" i="13"/>
  <c r="DF206" i="13"/>
  <c r="DH206" i="13"/>
  <c r="DF41" i="13"/>
  <c r="DH41" i="13"/>
  <c r="DF12" i="13"/>
  <c r="DH12" i="13"/>
  <c r="DF1571" i="13"/>
  <c r="DH1571" i="13"/>
  <c r="DF1481" i="13"/>
  <c r="DH1481" i="13"/>
  <c r="DF1537" i="13"/>
  <c r="DH1537" i="13"/>
  <c r="DH1517" i="13"/>
  <c r="DF1517" i="13"/>
  <c r="DF1627" i="13"/>
  <c r="DH1627" i="13"/>
  <c r="DH1544" i="13"/>
  <c r="DF1544" i="13"/>
  <c r="DH1470" i="13"/>
  <c r="DF1470" i="13"/>
  <c r="DF1688" i="13"/>
  <c r="DH1688" i="13"/>
  <c r="DH1582" i="13"/>
  <c r="DF1582" i="13"/>
  <c r="DF1442" i="13"/>
  <c r="DH1442" i="13"/>
  <c r="DF1202" i="13"/>
  <c r="DH1202" i="13"/>
  <c r="DF1354" i="13"/>
  <c r="DH1354" i="13"/>
  <c r="DH1222" i="13"/>
  <c r="DF1222" i="13"/>
  <c r="DH1181" i="13"/>
  <c r="DF1181" i="13"/>
  <c r="DF939" i="13"/>
  <c r="DH939" i="13"/>
  <c r="DH924" i="13"/>
  <c r="DF924" i="13"/>
  <c r="DF470" i="13"/>
  <c r="DH470" i="13"/>
  <c r="DF446" i="13"/>
  <c r="DH446" i="13"/>
  <c r="DF130" i="13"/>
  <c r="DH130" i="13"/>
  <c r="DH658" i="13"/>
  <c r="DF658" i="13"/>
  <c r="DH304" i="13"/>
  <c r="DF304" i="13"/>
  <c r="DF1424" i="13"/>
  <c r="DH1424" i="13"/>
  <c r="DH1126" i="13"/>
  <c r="DF1126" i="13"/>
  <c r="DF1102" i="13"/>
  <c r="DH1102" i="13"/>
  <c r="DF759" i="13"/>
  <c r="DH759" i="13"/>
  <c r="DH450" i="13"/>
  <c r="DF450" i="13"/>
  <c r="DH1391" i="13"/>
  <c r="DF1391" i="13"/>
  <c r="DH1193" i="13"/>
  <c r="DF1193" i="13"/>
  <c r="DF211" i="13"/>
  <c r="DH211" i="13"/>
  <c r="DF87" i="13"/>
  <c r="DH87" i="13"/>
  <c r="DF169" i="13"/>
  <c r="DH169" i="13"/>
  <c r="DF724" i="13"/>
  <c r="DH724" i="13"/>
  <c r="DF434" i="13"/>
  <c r="DH434" i="13"/>
  <c r="DF365" i="13"/>
  <c r="DH365" i="13"/>
  <c r="DF237" i="13"/>
  <c r="DH237" i="13"/>
  <c r="DF1201" i="13"/>
  <c r="DH1201" i="13"/>
  <c r="DH771" i="13"/>
  <c r="DF771" i="13"/>
  <c r="DH634" i="13"/>
  <c r="DF634" i="13"/>
  <c r="DF439" i="13"/>
  <c r="DH439" i="13"/>
  <c r="DH93" i="13"/>
  <c r="DF93" i="13"/>
  <c r="DF1437" i="13"/>
  <c r="DH1437" i="13"/>
  <c r="DF877" i="13"/>
  <c r="DH877" i="13"/>
  <c r="DF907" i="13"/>
  <c r="DH907" i="13"/>
  <c r="DH572" i="13"/>
  <c r="DF572" i="13"/>
  <c r="DF567" i="13"/>
  <c r="DH567" i="13"/>
  <c r="DH443" i="13"/>
  <c r="DF443" i="13"/>
  <c r="DH290" i="13"/>
  <c r="DF290" i="13"/>
  <c r="DH8" i="13"/>
  <c r="DF8" i="13"/>
  <c r="DH1633" i="13"/>
  <c r="DF1633" i="13"/>
  <c r="DF1685" i="13"/>
  <c r="DH1685" i="13"/>
  <c r="DH1599" i="13"/>
  <c r="DF1599" i="13"/>
  <c r="DF1614" i="13"/>
  <c r="DH1614" i="13"/>
  <c r="DH1490" i="13"/>
  <c r="DF1490" i="13"/>
  <c r="DH1456" i="13"/>
  <c r="DF1456" i="13"/>
  <c r="DF1594" i="13"/>
  <c r="DH1594" i="13"/>
  <c r="DH1474" i="13"/>
  <c r="DF1474" i="13"/>
  <c r="DH1345" i="13"/>
  <c r="DF1345" i="13"/>
  <c r="DH1085" i="13"/>
  <c r="DF1085" i="13"/>
  <c r="DH647" i="13"/>
  <c r="DF647" i="13"/>
  <c r="DH1399" i="13"/>
  <c r="DF1399" i="13"/>
  <c r="DF1237" i="13"/>
  <c r="DH1237" i="13"/>
  <c r="DH1145" i="13"/>
  <c r="DF1145" i="13"/>
  <c r="DF1074" i="13"/>
  <c r="DH1074" i="13"/>
  <c r="DF1020" i="13"/>
  <c r="DH1020" i="13"/>
  <c r="DF927" i="13"/>
  <c r="DH927" i="13"/>
  <c r="DF711" i="13"/>
  <c r="DH711" i="13"/>
  <c r="DH699" i="13"/>
  <c r="DF699" i="13"/>
  <c r="DF574" i="13"/>
  <c r="DH574" i="13"/>
  <c r="DF347" i="13"/>
  <c r="DH347" i="13"/>
  <c r="DH73" i="13"/>
  <c r="DF73" i="13"/>
  <c r="DH28" i="13"/>
  <c r="DF28" i="13"/>
  <c r="DH686" i="13"/>
  <c r="DF686" i="13"/>
  <c r="DH471" i="13"/>
  <c r="DF471" i="13"/>
  <c r="DF430" i="13"/>
  <c r="DH430" i="13"/>
  <c r="DF311" i="13"/>
  <c r="DH311" i="13"/>
  <c r="DH90" i="13"/>
  <c r="DF90" i="13"/>
  <c r="DH1220" i="13"/>
  <c r="DF1220" i="13"/>
  <c r="DF1209" i="13"/>
  <c r="DH1209" i="13"/>
  <c r="DF972" i="13"/>
  <c r="DH972" i="13"/>
  <c r="DF841" i="13"/>
  <c r="DH841" i="13"/>
  <c r="DH827" i="13"/>
  <c r="DF827" i="13"/>
  <c r="DH1242" i="13"/>
  <c r="DF1242" i="13"/>
  <c r="DH516" i="13"/>
  <c r="DF516" i="13"/>
  <c r="DF53" i="13"/>
  <c r="DH53" i="13"/>
  <c r="DF816" i="13"/>
  <c r="DH816" i="13"/>
  <c r="DF861" i="13"/>
  <c r="DH861" i="13"/>
  <c r="DH741" i="13"/>
  <c r="DF741" i="13"/>
  <c r="DF196" i="13"/>
  <c r="DH196" i="13"/>
  <c r="DF452" i="13"/>
  <c r="DH452" i="13"/>
  <c r="DF380" i="13"/>
  <c r="DH380" i="13"/>
  <c r="DF1141" i="13"/>
  <c r="DH1141" i="13"/>
  <c r="DF951" i="13"/>
  <c r="DH951" i="13"/>
  <c r="DH1075" i="13"/>
  <c r="DF1075" i="13"/>
  <c r="DF1042" i="13"/>
  <c r="DH1042" i="13"/>
  <c r="DH577" i="13"/>
  <c r="DF577" i="13"/>
  <c r="DH736" i="13"/>
  <c r="DF736" i="13"/>
  <c r="CO1315" i="13"/>
  <c r="CO17" i="13"/>
  <c r="CO1011" i="13"/>
  <c r="CO883" i="13"/>
  <c r="CO177" i="13"/>
  <c r="CO1191" i="13"/>
  <c r="CP214" i="13"/>
  <c r="CO979" i="13"/>
  <c r="CO1529" i="13"/>
  <c r="CO1493" i="13"/>
  <c r="CO931" i="13"/>
  <c r="CO531" i="13"/>
  <c r="CO1281" i="13"/>
  <c r="CO145" i="13"/>
  <c r="CO1283" i="13"/>
  <c r="CO968" i="13"/>
  <c r="CO1683" i="13"/>
  <c r="CO1294" i="13"/>
  <c r="CO1166" i="13"/>
  <c r="CO1150" i="13"/>
  <c r="CO1118" i="13"/>
  <c r="CO1102" i="13"/>
  <c r="CO1086" i="13"/>
  <c r="CO1024" i="13"/>
  <c r="CO907" i="13"/>
  <c r="CO875" i="13"/>
  <c r="CO1664" i="13"/>
  <c r="CO1660" i="13"/>
  <c r="CO1433" i="13"/>
  <c r="CO1390" i="13"/>
  <c r="CO1330" i="13"/>
  <c r="CO1305" i="13"/>
  <c r="CO1262" i="13"/>
  <c r="CO1123" i="13"/>
  <c r="CO1008" i="13"/>
  <c r="CO1379" i="13"/>
  <c r="CO1112" i="13"/>
  <c r="CO713" i="13"/>
  <c r="CO1434" i="13"/>
  <c r="CO1038" i="13"/>
  <c r="CO984" i="13"/>
  <c r="CP179" i="13"/>
  <c r="CO1405" i="13"/>
  <c r="CO1270" i="13"/>
  <c r="CO801" i="13"/>
  <c r="CO1059" i="13"/>
  <c r="CO771" i="13"/>
  <c r="CO689" i="13"/>
  <c r="CO369" i="13"/>
  <c r="CO113" i="13"/>
  <c r="CO401" i="13"/>
  <c r="CO643" i="13"/>
  <c r="CO1578" i="13"/>
  <c r="CO1415" i="13"/>
  <c r="CO1589" i="13"/>
  <c r="CO1484" i="13"/>
  <c r="CO1298" i="13"/>
  <c r="CO1707" i="13"/>
  <c r="CO1639" i="13"/>
  <c r="CO1702" i="13"/>
  <c r="CO1635" i="13"/>
  <c r="CO1629" i="13"/>
  <c r="CO1514" i="13"/>
  <c r="CO1479" i="13"/>
  <c r="CO1215" i="13"/>
  <c r="CO1663" i="13"/>
  <c r="CO1616" i="13"/>
  <c r="CO1507" i="13"/>
  <c r="CO1473" i="13"/>
  <c r="CO1437" i="13"/>
  <c r="CO1351" i="13"/>
  <c r="CO1075" i="13"/>
  <c r="CO947" i="13"/>
  <c r="CO1580" i="13"/>
  <c r="CO1422" i="13"/>
  <c r="CO1358" i="13"/>
  <c r="CO1234" i="13"/>
  <c r="CO1209" i="13"/>
  <c r="CO1134" i="13"/>
  <c r="CO1067" i="13"/>
  <c r="CO1056" i="13"/>
  <c r="CO715" i="13"/>
  <c r="CO697" i="13"/>
  <c r="CO651" i="13"/>
  <c r="CO1369" i="13"/>
  <c r="CO1326" i="13"/>
  <c r="CO1198" i="13"/>
  <c r="CO1051" i="13"/>
  <c r="CO1019" i="13"/>
  <c r="CO987" i="13"/>
  <c r="CO955" i="13"/>
  <c r="CO1187" i="13"/>
  <c r="CO1622" i="13"/>
  <c r="CO1617" i="13"/>
  <c r="CO1697" i="13"/>
  <c r="CO1643" i="13"/>
  <c r="CO1522" i="13"/>
  <c r="CO1487" i="13"/>
  <c r="CO1431" i="13"/>
  <c r="CO1399" i="13"/>
  <c r="CO1218" i="13"/>
  <c r="CO1679" i="13"/>
  <c r="CO1626" i="13"/>
  <c r="CO1548" i="13"/>
  <c r="CO1418" i="13"/>
  <c r="CO1386" i="13"/>
  <c r="CO1516" i="13"/>
  <c r="CO1481" i="13"/>
  <c r="CO1423" i="13"/>
  <c r="CO1295" i="13"/>
  <c r="CO1231" i="13"/>
  <c r="CO1210" i="13"/>
  <c r="CO1167" i="13"/>
  <c r="CO1587" i="13"/>
  <c r="CO1504" i="13"/>
  <c r="CO1448" i="13"/>
  <c r="CO1410" i="13"/>
  <c r="CO1378" i="13"/>
  <c r="CO1346" i="13"/>
  <c r="CO1314" i="13"/>
  <c r="CO1282" i="13"/>
  <c r="CO1250" i="13"/>
  <c r="CO1186" i="13"/>
  <c r="CO1453" i="13"/>
  <c r="CO1407" i="13"/>
  <c r="CO1375" i="13"/>
  <c r="CO1343" i="13"/>
  <c r="CO1279" i="13"/>
  <c r="CO1247" i="13"/>
  <c r="CO1194" i="13"/>
  <c r="CO1715" i="13"/>
  <c r="CO1667" i="13"/>
  <c r="CO1545" i="13"/>
  <c r="CO1535" i="13"/>
  <c r="CO915" i="13"/>
  <c r="CO891" i="13"/>
  <c r="CO880" i="13"/>
  <c r="CO1540" i="13"/>
  <c r="CO1391" i="13"/>
  <c r="CO1263" i="13"/>
  <c r="CO1160" i="13"/>
  <c r="CO1144" i="13"/>
  <c r="CO1128" i="13"/>
  <c r="CO1096" i="13"/>
  <c r="CO1080" i="13"/>
  <c r="CO795" i="13"/>
  <c r="CO731" i="13"/>
  <c r="CO1567" i="13"/>
  <c r="CO1398" i="13"/>
  <c r="CO927" i="13"/>
  <c r="CO833" i="13"/>
  <c r="CO769" i="13"/>
  <c r="CO705" i="13"/>
  <c r="CO681" i="13"/>
  <c r="CO665" i="13"/>
  <c r="CO649" i="13"/>
  <c r="CO633" i="13"/>
  <c r="CO617" i="13"/>
  <c r="CO1370" i="13"/>
  <c r="CO1334" i="13"/>
  <c r="CO1076" i="13"/>
  <c r="CO1023" i="13"/>
  <c r="CO1002" i="13"/>
  <c r="CO974" i="13"/>
  <c r="CO895" i="13"/>
  <c r="CO835" i="13"/>
  <c r="CO817" i="13"/>
  <c r="CO753" i="13"/>
  <c r="CO707" i="13"/>
  <c r="CO534" i="13"/>
  <c r="CO465" i="13"/>
  <c r="CP209" i="13"/>
  <c r="CO561" i="13"/>
  <c r="CO305" i="13"/>
  <c r="CO49" i="13"/>
  <c r="CO182" i="13"/>
  <c r="CO470" i="13"/>
  <c r="CO1573" i="13"/>
  <c r="CO1409" i="13"/>
  <c r="CO1327" i="13"/>
  <c r="CO811" i="13"/>
  <c r="CO747" i="13"/>
  <c r="CO683" i="13"/>
  <c r="CO635" i="13"/>
  <c r="CO273" i="13"/>
  <c r="CO1048" i="13"/>
  <c r="CO793" i="13"/>
  <c r="CO729" i="13"/>
  <c r="CO675" i="13"/>
  <c r="CP145" i="13"/>
  <c r="CO1383" i="13"/>
  <c r="CO1345" i="13"/>
  <c r="CO1152" i="13"/>
  <c r="CO1136" i="13"/>
  <c r="CO1120" i="13"/>
  <c r="CO1104" i="13"/>
  <c r="CO1088" i="13"/>
  <c r="CO1016" i="13"/>
  <c r="CO888" i="13"/>
  <c r="CO809" i="13"/>
  <c r="CO763" i="13"/>
  <c r="CO745" i="13"/>
  <c r="CO699" i="13"/>
  <c r="CO1306" i="13"/>
  <c r="CO1070" i="13"/>
  <c r="CO1044" i="13"/>
  <c r="CO1027" i="13"/>
  <c r="CO991" i="13"/>
  <c r="CO970" i="13"/>
  <c r="CO942" i="13"/>
  <c r="CO899" i="13"/>
  <c r="CO865" i="13"/>
  <c r="CO819" i="13"/>
  <c r="CO755" i="13"/>
  <c r="CO737" i="13"/>
  <c r="CO691" i="13"/>
  <c r="CO673" i="13"/>
  <c r="CO657" i="13"/>
  <c r="CO641" i="13"/>
  <c r="CO625" i="13"/>
  <c r="CO609" i="13"/>
  <c r="CO1341" i="13"/>
  <c r="CO1206" i="13"/>
  <c r="CO1066" i="13"/>
  <c r="CO1012" i="13"/>
  <c r="CO995" i="13"/>
  <c r="CO959" i="13"/>
  <c r="CO910" i="13"/>
  <c r="CO867" i="13"/>
  <c r="CO849" i="13"/>
  <c r="CO803" i="13"/>
  <c r="CO785" i="13"/>
  <c r="CO739" i="13"/>
  <c r="CO721" i="13"/>
  <c r="CO241" i="13"/>
  <c r="CP147" i="13"/>
  <c r="CO1319" i="13"/>
  <c r="CO667" i="13"/>
  <c r="CO659" i="13"/>
  <c r="CO779" i="13"/>
  <c r="CO1202" i="13"/>
  <c r="CO1155" i="13"/>
  <c r="CO1139" i="13"/>
  <c r="CO1107" i="13"/>
  <c r="CO1091" i="13"/>
  <c r="CO1072" i="13"/>
  <c r="CO1040" i="13"/>
  <c r="CO976" i="13"/>
  <c r="CO1501" i="13"/>
  <c r="CO209" i="13"/>
  <c r="CO1311" i="13"/>
  <c r="CO1373" i="13"/>
  <c r="CO1714" i="13"/>
  <c r="CO1362" i="13"/>
  <c r="CO1542" i="13"/>
  <c r="CO1266" i="13"/>
  <c r="CO1251" i="13"/>
  <c r="CO859" i="13"/>
  <c r="CO841" i="13"/>
  <c r="CO777" i="13"/>
  <c r="CO1277" i="13"/>
  <c r="CO1178" i="13"/>
  <c r="CO1055" i="13"/>
  <c r="CO1034" i="13"/>
  <c r="CO1006" i="13"/>
  <c r="CO980" i="13"/>
  <c r="CO963" i="13"/>
  <c r="CO906" i="13"/>
  <c r="CO878" i="13"/>
  <c r="CO851" i="13"/>
  <c r="CO787" i="13"/>
  <c r="CO723" i="13"/>
  <c r="CO371" i="13"/>
  <c r="CO115" i="13"/>
  <c r="CO467" i="13"/>
  <c r="CO619" i="13"/>
  <c r="CO179" i="13"/>
  <c r="CO51" i="13"/>
  <c r="CO857" i="13"/>
  <c r="CO1572" i="13"/>
  <c r="CO593" i="13"/>
  <c r="CO337" i="13"/>
  <c r="CO502" i="13"/>
  <c r="CO433" i="13"/>
  <c r="CP177" i="13"/>
  <c r="CO1611" i="13"/>
  <c r="CO843" i="13"/>
  <c r="CO1672" i="13"/>
  <c r="CO1668" i="13"/>
  <c r="CO1530" i="13"/>
  <c r="CO1520" i="13"/>
  <c r="CO1512" i="13"/>
  <c r="CO1502" i="13"/>
  <c r="CO1494" i="13"/>
  <c r="CO1485" i="13"/>
  <c r="CO1477" i="13"/>
  <c r="CO1469" i="13"/>
  <c r="CO1647" i="13"/>
  <c r="CO1532" i="13"/>
  <c r="CO1496" i="13"/>
  <c r="CO1462" i="13"/>
  <c r="CO1694" i="13"/>
  <c r="CO1630" i="13"/>
  <c r="CO1226" i="13"/>
  <c r="CO1711" i="13"/>
  <c r="CO1525" i="13"/>
  <c r="CO1489" i="13"/>
  <c r="CO1219" i="13"/>
  <c r="CO1688" i="13"/>
  <c r="CO1684" i="13"/>
  <c r="CO1592" i="13"/>
  <c r="CO1367" i="13"/>
  <c r="CO1335" i="13"/>
  <c r="CO1303" i="13"/>
  <c r="CO1271" i="13"/>
  <c r="CO1239" i="13"/>
  <c r="CO1175" i="13"/>
  <c r="CO1354" i="13"/>
  <c r="CO1322" i="13"/>
  <c r="CO1290" i="13"/>
  <c r="CO1258" i="13"/>
  <c r="CO1183" i="13"/>
  <c r="CO1680" i="13"/>
  <c r="CO1676" i="13"/>
  <c r="CO1402" i="13"/>
  <c r="CO1359" i="13"/>
  <c r="CO1338" i="13"/>
  <c r="CO1274" i="13"/>
  <c r="CO1000" i="13"/>
  <c r="CO1035" i="13"/>
  <c r="CO1177" i="13"/>
  <c r="CO1032" i="13"/>
  <c r="CO923" i="13"/>
  <c r="CO1583" i="13"/>
  <c r="CO1242" i="13"/>
  <c r="CO938" i="13"/>
  <c r="CO884" i="13"/>
  <c r="CO1199" i="13"/>
  <c r="CO734" i="13"/>
  <c r="CO825" i="13"/>
  <c r="CO761" i="13"/>
  <c r="CO1510" i="13"/>
  <c r="CO1476" i="13"/>
  <c r="CO1498" i="13"/>
  <c r="CO1465" i="13"/>
  <c r="CO1444" i="13"/>
  <c r="CO1411" i="13"/>
  <c r="CO1347" i="13"/>
  <c r="CO1309" i="13"/>
  <c r="CO1064" i="13"/>
  <c r="CO1043" i="13"/>
  <c r="CO211" i="13"/>
  <c r="CP211" i="13"/>
  <c r="CO1471" i="13"/>
  <c r="CO1698" i="13"/>
  <c r="CO1550" i="13"/>
  <c r="CO1439" i="13"/>
  <c r="CO1652" i="13"/>
  <c r="CO1287" i="13"/>
  <c r="CO1656" i="13"/>
  <c r="CO1207" i="13"/>
  <c r="CO1223" i="13"/>
  <c r="CO275" i="13"/>
  <c r="CO19" i="13"/>
  <c r="CO563" i="13"/>
  <c r="CO307" i="13"/>
  <c r="CO872" i="13"/>
  <c r="CO1538" i="13"/>
  <c r="CO1519" i="13"/>
  <c r="CO1468" i="13"/>
  <c r="CO1457" i="13"/>
  <c r="CO1426" i="13"/>
  <c r="CO1401" i="13"/>
  <c r="CO1337" i="13"/>
  <c r="CO1273" i="13"/>
  <c r="CO1230" i="13"/>
  <c r="CO1170" i="13"/>
  <c r="CO1158" i="13"/>
  <c r="CO1142" i="13"/>
  <c r="CO1126" i="13"/>
  <c r="CO1110" i="13"/>
  <c r="CO1094" i="13"/>
  <c r="CO1003" i="13"/>
  <c r="CO992" i="13"/>
  <c r="CO971" i="13"/>
  <c r="CO960" i="13"/>
  <c r="CO939" i="13"/>
  <c r="CO1646" i="13"/>
  <c r="CO1613" i="13"/>
  <c r="CO1394" i="13"/>
  <c r="CO1163" i="13"/>
  <c r="CO1147" i="13"/>
  <c r="CO1131" i="13"/>
  <c r="CO1115" i="13"/>
  <c r="CO1099" i="13"/>
  <c r="CO1083" i="13"/>
  <c r="CO912" i="13"/>
  <c r="CO1255" i="13"/>
  <c r="CO846" i="13"/>
  <c r="CO782" i="13"/>
  <c r="CO718" i="13"/>
  <c r="CO916" i="13"/>
  <c r="CO838" i="13"/>
  <c r="CO774" i="13"/>
  <c r="CO710" i="13"/>
  <c r="CO499" i="13"/>
  <c r="CO406" i="13"/>
  <c r="CO150" i="13"/>
  <c r="CO81" i="13"/>
  <c r="CO246" i="13"/>
  <c r="CO497" i="13"/>
  <c r="CO403" i="13"/>
  <c r="CO147" i="13"/>
  <c r="CO529" i="13"/>
  <c r="CO435" i="13"/>
  <c r="CO798" i="13"/>
  <c r="CO598" i="13"/>
  <c r="CO214" i="13"/>
  <c r="CO86" i="13"/>
  <c r="CO920" i="13"/>
  <c r="DH1559" i="13"/>
  <c r="DF1559" i="13"/>
  <c r="DF1620" i="13"/>
  <c r="DH1620" i="13"/>
  <c r="DH1519" i="13"/>
  <c r="DF1519" i="13"/>
  <c r="DH1328" i="13"/>
  <c r="DF1328" i="13"/>
  <c r="DH1246" i="13"/>
  <c r="DF1246" i="13"/>
  <c r="DF1016" i="13"/>
  <c r="DH1016" i="13"/>
  <c r="DF900" i="13"/>
  <c r="DH900" i="13"/>
  <c r="DF803" i="13"/>
  <c r="DH803" i="13"/>
  <c r="DF723" i="13"/>
  <c r="DH723" i="13"/>
  <c r="DH1542" i="13"/>
  <c r="DF1542" i="13"/>
  <c r="DH1678" i="13"/>
  <c r="DF1678" i="13"/>
  <c r="DF1504" i="13"/>
  <c r="DH1504" i="13"/>
  <c r="DF1595" i="13"/>
  <c r="DH1595" i="13"/>
  <c r="DH1628" i="13"/>
  <c r="DF1628" i="13"/>
  <c r="DH1662" i="13"/>
  <c r="DF1662" i="13"/>
  <c r="DF1696" i="13"/>
  <c r="DH1696" i="13"/>
  <c r="DF1566" i="13"/>
  <c r="DH1566" i="13"/>
  <c r="DH1558" i="13"/>
  <c r="DF1558" i="13"/>
  <c r="DH1524" i="13"/>
  <c r="DF1524" i="13"/>
  <c r="DF1577" i="13"/>
  <c r="DH1577" i="13"/>
  <c r="DF1539" i="13"/>
  <c r="DH1539" i="13"/>
  <c r="DH1655" i="13"/>
  <c r="DF1655" i="13"/>
  <c r="DF1556" i="13"/>
  <c r="DH1556" i="13"/>
  <c r="DH1569" i="13"/>
  <c r="DF1569" i="13"/>
  <c r="DF1471" i="13"/>
  <c r="DH1471" i="13"/>
  <c r="CP150" i="13"/>
  <c r="DH1533" i="13"/>
  <c r="DF1533" i="13"/>
  <c r="DH1617" i="13"/>
  <c r="DF1617" i="13"/>
  <c r="DH1652" i="13"/>
  <c r="DF1652" i="13"/>
  <c r="DH1684" i="13"/>
  <c r="DF1684" i="13"/>
  <c r="DH1529" i="13"/>
  <c r="DF1529" i="13"/>
  <c r="DH1596" i="13"/>
  <c r="DF1596" i="13"/>
  <c r="DH1629" i="13"/>
  <c r="DF1629" i="13"/>
  <c r="DH1663" i="13"/>
  <c r="DF1663" i="13"/>
  <c r="DH1697" i="13"/>
  <c r="DF1697" i="13"/>
  <c r="DH1659" i="13"/>
  <c r="DF1659" i="13"/>
  <c r="DF1702" i="13"/>
  <c r="DH1702" i="13"/>
  <c r="DH1453" i="13"/>
  <c r="DF1453" i="13"/>
  <c r="DF1547" i="13"/>
  <c r="DH1547" i="13"/>
  <c r="DH1568" i="13"/>
  <c r="DF1568" i="13"/>
  <c r="DH1555" i="13"/>
  <c r="DF1555" i="13"/>
  <c r="DF1654" i="13"/>
  <c r="DH1654" i="13"/>
  <c r="DH1703" i="13"/>
  <c r="DF1703" i="13"/>
  <c r="DH1714" i="13"/>
  <c r="DF1714" i="13"/>
  <c r="DH1584" i="13"/>
  <c r="DF1584" i="13"/>
  <c r="DF1473" i="13"/>
  <c r="DH1473" i="13"/>
  <c r="DH1463" i="13"/>
  <c r="DF1463" i="13"/>
  <c r="DH1444" i="13"/>
  <c r="DF1444" i="13"/>
  <c r="DH1631" i="13"/>
  <c r="DF1631" i="13"/>
  <c r="DH1592" i="13"/>
  <c r="DF1592" i="13"/>
  <c r="DF1668" i="13"/>
  <c r="DH1668" i="13"/>
  <c r="DF1465" i="13"/>
  <c r="DH1465" i="13"/>
  <c r="CO1241" i="13"/>
  <c r="CO944" i="13"/>
  <c r="CO1217" i="13"/>
  <c r="DF1396" i="13"/>
  <c r="DH1396" i="13"/>
  <c r="DF1355" i="13"/>
  <c r="DH1355" i="13"/>
  <c r="DH1266" i="13"/>
  <c r="DF1266" i="13"/>
  <c r="DH1154" i="13"/>
  <c r="DF1154" i="13"/>
  <c r="DH1094" i="13"/>
  <c r="DF1094" i="13"/>
  <c r="DH655" i="13"/>
  <c r="DF655" i="13"/>
  <c r="DH639" i="13"/>
  <c r="DF639" i="13"/>
  <c r="DH566" i="13"/>
  <c r="DF566" i="13"/>
  <c r="DF547" i="13"/>
  <c r="DH547" i="13"/>
  <c r="DH517" i="13"/>
  <c r="DF517" i="13"/>
  <c r="DF495" i="13"/>
  <c r="DH495" i="13"/>
  <c r="DH403" i="13"/>
  <c r="DF403" i="13"/>
  <c r="DF881" i="13"/>
  <c r="DH881" i="13"/>
  <c r="DF1107" i="13"/>
  <c r="DH1107" i="13"/>
  <c r="DF1320" i="13"/>
  <c r="DH1320" i="13"/>
  <c r="DH1062" i="13"/>
  <c r="DF1062" i="13"/>
  <c r="DF778" i="13"/>
  <c r="DH778" i="13"/>
  <c r="DH663" i="13"/>
  <c r="DF663" i="13"/>
  <c r="DH510" i="13"/>
  <c r="DF510" i="13"/>
  <c r="DF467" i="13"/>
  <c r="DH467" i="13"/>
  <c r="DH1462" i="13"/>
  <c r="DF1462" i="13"/>
  <c r="CO1213" i="13"/>
  <c r="CO948" i="13"/>
  <c r="CO874" i="13"/>
  <c r="CO854" i="13"/>
  <c r="CO790" i="13"/>
  <c r="CO726" i="13"/>
  <c r="CO670" i="13"/>
  <c r="CO654" i="13"/>
  <c r="CO638" i="13"/>
  <c r="CO622" i="13"/>
  <c r="DF1362" i="13"/>
  <c r="DH1362" i="13"/>
  <c r="DH1190" i="13"/>
  <c r="DF1190" i="13"/>
  <c r="DF1153" i="13"/>
  <c r="DH1153" i="13"/>
  <c r="DF1058" i="13"/>
  <c r="DH1058" i="13"/>
  <c r="DH1043" i="13"/>
  <c r="DF1043" i="13"/>
  <c r="DH1032" i="13"/>
  <c r="DF1032" i="13"/>
  <c r="DF1008" i="13"/>
  <c r="DH1008" i="13"/>
  <c r="DF979" i="13"/>
  <c r="DH979" i="13"/>
  <c r="DH875" i="13"/>
  <c r="DF875" i="13"/>
  <c r="DF860" i="13"/>
  <c r="DH860" i="13"/>
  <c r="DH582" i="13"/>
  <c r="DF582" i="13"/>
  <c r="DF428" i="13"/>
  <c r="DH428" i="13"/>
  <c r="DF1255" i="13"/>
  <c r="DH1255" i="13"/>
  <c r="CO243" i="13"/>
  <c r="DH1386" i="13"/>
  <c r="DF1386" i="13"/>
  <c r="DF1335" i="13"/>
  <c r="DH1335" i="13"/>
  <c r="DH1318" i="13"/>
  <c r="DF1318" i="13"/>
  <c r="DH1198" i="13"/>
  <c r="DF1198" i="13"/>
  <c r="DF1059" i="13"/>
  <c r="DH1059" i="13"/>
  <c r="DH1040" i="13"/>
  <c r="DF1040" i="13"/>
  <c r="DF1026" i="13"/>
  <c r="DH1026" i="13"/>
  <c r="DH802" i="13"/>
  <c r="DF802" i="13"/>
  <c r="DF715" i="13"/>
  <c r="DH715" i="13"/>
  <c r="DH677" i="13"/>
  <c r="DF677" i="13"/>
  <c r="DF475" i="13"/>
  <c r="DH475" i="13"/>
  <c r="DH307" i="13"/>
  <c r="DF307" i="13"/>
  <c r="DF254" i="13"/>
  <c r="DH254" i="13"/>
  <c r="DF205" i="13"/>
  <c r="DH205" i="13"/>
  <c r="DH175" i="13"/>
  <c r="DF175" i="13"/>
  <c r="DH143" i="13"/>
  <c r="DF143" i="13"/>
  <c r="DF65" i="13"/>
  <c r="DH65" i="13"/>
  <c r="CO595" i="13"/>
  <c r="CO339" i="13"/>
  <c r="CO83" i="13"/>
  <c r="DH1417" i="13"/>
  <c r="DF1417" i="13"/>
  <c r="DF1331" i="13"/>
  <c r="DH1331" i="13"/>
  <c r="DF1197" i="13"/>
  <c r="DH1197" i="13"/>
  <c r="DH1162" i="13"/>
  <c r="DF1162" i="13"/>
  <c r="DF997" i="13"/>
  <c r="DH997" i="13"/>
  <c r="DH766" i="13"/>
  <c r="DF766" i="13"/>
  <c r="DH292" i="13"/>
  <c r="DF292" i="13"/>
  <c r="DF289" i="13"/>
  <c r="DH289" i="13"/>
  <c r="DH227" i="13"/>
  <c r="DF227" i="13"/>
  <c r="DH210" i="13"/>
  <c r="DF210" i="13"/>
  <c r="DF181" i="13"/>
  <c r="DH181" i="13"/>
  <c r="DF126" i="13"/>
  <c r="DH126" i="13"/>
  <c r="DF120" i="13"/>
  <c r="DH120" i="13"/>
  <c r="DH77" i="13"/>
  <c r="DF77" i="13"/>
  <c r="DF33" i="13"/>
  <c r="DH33" i="13"/>
  <c r="CO438" i="13"/>
  <c r="CP182" i="13"/>
  <c r="DH1329" i="13"/>
  <c r="DF1329" i="13"/>
  <c r="DH1249" i="13"/>
  <c r="DF1249" i="13"/>
  <c r="DF1106" i="13"/>
  <c r="DH1106" i="13"/>
  <c r="DF986" i="13"/>
  <c r="DH986" i="13"/>
  <c r="DF890" i="13"/>
  <c r="DH890" i="13"/>
  <c r="DF811" i="13"/>
  <c r="DH811" i="13"/>
  <c r="DF726" i="13"/>
  <c r="DH726" i="13"/>
  <c r="DF427" i="13"/>
  <c r="DH427" i="13"/>
  <c r="DH343" i="13"/>
  <c r="DF343" i="13"/>
  <c r="DH319" i="13"/>
  <c r="DF319" i="13"/>
  <c r="DF238" i="13"/>
  <c r="DH238" i="13"/>
  <c r="DF149" i="13"/>
  <c r="DH149" i="13"/>
  <c r="DH111" i="13"/>
  <c r="DF111" i="13"/>
  <c r="DH103" i="13"/>
  <c r="DF103" i="13"/>
  <c r="DF45" i="13"/>
  <c r="DH45" i="13"/>
  <c r="DF11" i="13"/>
  <c r="DH11" i="13"/>
  <c r="DH894" i="13"/>
  <c r="DF894" i="13"/>
  <c r="DH754" i="13"/>
  <c r="DF754" i="13"/>
  <c r="DF740" i="13"/>
  <c r="DH740" i="13"/>
  <c r="DF493" i="13"/>
  <c r="DH493" i="13"/>
  <c r="DH274" i="13"/>
  <c r="DF274" i="13"/>
  <c r="DF80" i="13"/>
  <c r="DH80" i="13"/>
  <c r="DF110" i="13"/>
  <c r="DH110" i="13"/>
  <c r="DF1138" i="13"/>
  <c r="DH1138" i="13"/>
  <c r="DF1019" i="13"/>
  <c r="DH1019" i="13"/>
  <c r="DF669" i="13"/>
  <c r="DH669" i="13"/>
  <c r="DF318" i="13"/>
  <c r="DH318" i="13"/>
  <c r="DH49" i="13"/>
  <c r="DF49" i="13"/>
  <c r="CO862" i="13"/>
  <c r="CO627" i="13"/>
  <c r="DH794" i="13"/>
  <c r="DF794" i="13"/>
  <c r="CO830" i="13"/>
  <c r="CO766" i="13"/>
  <c r="CO702" i="13"/>
  <c r="DH782" i="13"/>
  <c r="DF782" i="13"/>
  <c r="DH106" i="13"/>
  <c r="DF106" i="13"/>
  <c r="DF40" i="13"/>
  <c r="DH40" i="13"/>
  <c r="DH1066" i="13"/>
  <c r="DF1066" i="13"/>
  <c r="DF717" i="13"/>
  <c r="DH717" i="13"/>
  <c r="DF213" i="13"/>
  <c r="DH213" i="13"/>
  <c r="DH83" i="13"/>
  <c r="DF83" i="13"/>
  <c r="DF272" i="13"/>
  <c r="DH272" i="13"/>
  <c r="DH1579" i="13"/>
  <c r="DF1579" i="13"/>
  <c r="DH1413" i="13"/>
  <c r="DF1413" i="13"/>
  <c r="DF1363" i="13"/>
  <c r="DH1363" i="13"/>
  <c r="DH1277" i="13"/>
  <c r="DF1277" i="13"/>
  <c r="DH1265" i="13"/>
  <c r="DF1265" i="13"/>
  <c r="DH1110" i="13"/>
  <c r="DF1110" i="13"/>
  <c r="DH1004" i="13"/>
  <c r="DF1004" i="13"/>
  <c r="DF947" i="13"/>
  <c r="DH947" i="13"/>
  <c r="DH936" i="13"/>
  <c r="DF936" i="13"/>
  <c r="DF864" i="13"/>
  <c r="DH864" i="13"/>
  <c r="DF786" i="13"/>
  <c r="DH786" i="13"/>
  <c r="DH654" i="13"/>
  <c r="DF654" i="13"/>
  <c r="DH543" i="13"/>
  <c r="DF543" i="13"/>
  <c r="DF462" i="13"/>
  <c r="DH462" i="13"/>
  <c r="DF1406" i="13"/>
  <c r="DH1406" i="13"/>
  <c r="DH956" i="13"/>
  <c r="DF956" i="13"/>
  <c r="DH682" i="13"/>
  <c r="DF682" i="13"/>
  <c r="DF1416" i="13"/>
  <c r="DH1416" i="13"/>
  <c r="DH1378" i="13"/>
  <c r="DF1378" i="13"/>
  <c r="DH1039" i="13"/>
  <c r="DF1039" i="13"/>
  <c r="DH1031" i="13"/>
  <c r="DF1031" i="13"/>
  <c r="DF959" i="13"/>
  <c r="DH959" i="13"/>
  <c r="DF883" i="13"/>
  <c r="DH883" i="13"/>
  <c r="DH806" i="13"/>
  <c r="DF806" i="13"/>
  <c r="DF763" i="13"/>
  <c r="DH763" i="13"/>
  <c r="DH707" i="13"/>
  <c r="DF707" i="13"/>
  <c r="DH563" i="13"/>
  <c r="DF563" i="13"/>
  <c r="DH506" i="13"/>
  <c r="DF506" i="13"/>
  <c r="DF796" i="13"/>
  <c r="DH796" i="13"/>
  <c r="DH1168" i="13"/>
  <c r="DF1168" i="13"/>
  <c r="DH1403" i="13"/>
  <c r="DF1403" i="13"/>
  <c r="DH1229" i="13"/>
  <c r="DF1229" i="13"/>
  <c r="DF855" i="13"/>
  <c r="DH855" i="13"/>
  <c r="DF845" i="13"/>
  <c r="DH845" i="13"/>
  <c r="DF533" i="13"/>
  <c r="DH533" i="13"/>
  <c r="DF455" i="13"/>
  <c r="DH455" i="13"/>
  <c r="DH367" i="13"/>
  <c r="DF367" i="13"/>
  <c r="DF316" i="13"/>
  <c r="DH316" i="13"/>
  <c r="DF306" i="13"/>
  <c r="DH306" i="13"/>
  <c r="DF269" i="13"/>
  <c r="DH269" i="13"/>
  <c r="DH207" i="13"/>
  <c r="DF207" i="13"/>
  <c r="DF174" i="13"/>
  <c r="DH174" i="13"/>
  <c r="DF142" i="13"/>
  <c r="DH142" i="13"/>
  <c r="DF68" i="13"/>
  <c r="DH68" i="13"/>
  <c r="DH62" i="13"/>
  <c r="DF62" i="13"/>
  <c r="DF1349" i="13"/>
  <c r="DH1349" i="13"/>
  <c r="DH1371" i="13"/>
  <c r="DF1371" i="13"/>
  <c r="DH1037" i="13"/>
  <c r="DF1037" i="13"/>
  <c r="DF680" i="13"/>
  <c r="DH680" i="13"/>
  <c r="DF591" i="13"/>
  <c r="DH591" i="13"/>
  <c r="DH587" i="13"/>
  <c r="DF587" i="13"/>
  <c r="DF334" i="13"/>
  <c r="DH334" i="13"/>
  <c r="DF226" i="13"/>
  <c r="DH226" i="13"/>
  <c r="DH131" i="13"/>
  <c r="DF131" i="13"/>
  <c r="DH71" i="13"/>
  <c r="DF71" i="13"/>
  <c r="DF22" i="13"/>
  <c r="DH22" i="13"/>
  <c r="DH916" i="13"/>
  <c r="DF916" i="13"/>
  <c r="DF902" i="13"/>
  <c r="DH902" i="13"/>
  <c r="DH856" i="13"/>
  <c r="DF856" i="13"/>
  <c r="DF485" i="13"/>
  <c r="DH485" i="13"/>
  <c r="DH200" i="13"/>
  <c r="DF200" i="13"/>
  <c r="DH118" i="13"/>
  <c r="DF118" i="13"/>
  <c r="DF256" i="13"/>
  <c r="DH256" i="13"/>
  <c r="DF31" i="13"/>
  <c r="DH31" i="13"/>
  <c r="DF124" i="13"/>
  <c r="DH124" i="13"/>
  <c r="DH1327" i="13"/>
  <c r="DF1327" i="13"/>
  <c r="DH201" i="13"/>
  <c r="DF201" i="13"/>
  <c r="DF88" i="13"/>
  <c r="DH88" i="13"/>
  <c r="DF36" i="13"/>
  <c r="DH36" i="13"/>
  <c r="DF13" i="13"/>
  <c r="DH13" i="13"/>
  <c r="DF433" i="13"/>
  <c r="DH433" i="13"/>
  <c r="DH362" i="13"/>
  <c r="DF362" i="13"/>
  <c r="DF338" i="13"/>
  <c r="DH338" i="13"/>
  <c r="DF240" i="13"/>
  <c r="DH240" i="13"/>
  <c r="DH203" i="13"/>
  <c r="DF203" i="13"/>
  <c r="DH166" i="13"/>
  <c r="DF166" i="13"/>
  <c r="DF644" i="13"/>
  <c r="DH644" i="13"/>
  <c r="DH6" i="13"/>
  <c r="DF6" i="13"/>
  <c r="CO611" i="13"/>
  <c r="DH1241" i="13"/>
  <c r="DF1241" i="13"/>
  <c r="DH76" i="13"/>
  <c r="DF76" i="13"/>
  <c r="DF17" i="13"/>
  <c r="DH17" i="13"/>
  <c r="DF1273" i="13"/>
  <c r="DH1273" i="13"/>
  <c r="DH410" i="13"/>
  <c r="DF410" i="13"/>
  <c r="DH259" i="13"/>
  <c r="DF259" i="13"/>
  <c r="DH1625" i="13"/>
  <c r="DF1625" i="13"/>
  <c r="DF1512" i="13"/>
  <c r="DH1512" i="13"/>
  <c r="DF1498" i="13"/>
  <c r="DH1498" i="13"/>
  <c r="DF1485" i="13"/>
  <c r="DH1485" i="13"/>
  <c r="CO1245" i="13"/>
  <c r="CO1181" i="13"/>
  <c r="CO936" i="13"/>
  <c r="CO904" i="13"/>
  <c r="DH1621" i="13"/>
  <c r="DF1621" i="13"/>
  <c r="CO928" i="13"/>
  <c r="DF1233" i="13"/>
  <c r="DH1233" i="13"/>
  <c r="DF1165" i="13"/>
  <c r="DH1165" i="13"/>
  <c r="DH1114" i="13"/>
  <c r="DF1114" i="13"/>
  <c r="DF1109" i="13"/>
  <c r="DH1109" i="13"/>
  <c r="DH935" i="13"/>
  <c r="DF935" i="13"/>
  <c r="DF559" i="13"/>
  <c r="DH559" i="13"/>
  <c r="DH502" i="13"/>
  <c r="DF502" i="13"/>
  <c r="DH438" i="13"/>
  <c r="DF438" i="13"/>
  <c r="DH696" i="13"/>
  <c r="DF696" i="13"/>
  <c r="DH1357" i="13"/>
  <c r="DF1357" i="13"/>
  <c r="DF1118" i="13"/>
  <c r="DH1118" i="13"/>
  <c r="DF1101" i="13"/>
  <c r="DH1101" i="13"/>
  <c r="DF887" i="13"/>
  <c r="DH887" i="13"/>
  <c r="DF818" i="13"/>
  <c r="DH818" i="13"/>
  <c r="DH478" i="13"/>
  <c r="DF478" i="13"/>
  <c r="DH1445" i="13"/>
  <c r="DF1445" i="13"/>
  <c r="CO822" i="13"/>
  <c r="CO758" i="13"/>
  <c r="CO694" i="13"/>
  <c r="CO678" i="13"/>
  <c r="CO662" i="13"/>
  <c r="CO646" i="13"/>
  <c r="CO630" i="13"/>
  <c r="CO614" i="13"/>
  <c r="DH1321" i="13"/>
  <c r="DF1321" i="13"/>
  <c r="DF1289" i="13"/>
  <c r="DH1289" i="13"/>
  <c r="DH1082" i="13"/>
  <c r="DF1082" i="13"/>
  <c r="DH1056" i="13"/>
  <c r="DF1056" i="13"/>
  <c r="DH895" i="13"/>
  <c r="DF895" i="13"/>
  <c r="DH863" i="13"/>
  <c r="DF863" i="13"/>
  <c r="DF814" i="13"/>
  <c r="DH814" i="13"/>
  <c r="DH714" i="13"/>
  <c r="DF714" i="13"/>
  <c r="DH706" i="13"/>
  <c r="DF706" i="13"/>
  <c r="DH643" i="13"/>
  <c r="DF643" i="13"/>
  <c r="DF595" i="13"/>
  <c r="DH595" i="13"/>
  <c r="DH629" i="13"/>
  <c r="DF629" i="13"/>
  <c r="DF453" i="13"/>
  <c r="DH453" i="13"/>
  <c r="DH660" i="13"/>
  <c r="DF660" i="13"/>
  <c r="DH749" i="13"/>
  <c r="DF749" i="13"/>
  <c r="DF905" i="13"/>
  <c r="DH905" i="13"/>
  <c r="DF1180" i="13"/>
  <c r="DH1180" i="13"/>
  <c r="DF1338" i="13"/>
  <c r="DH1338" i="13"/>
  <c r="DH1411" i="13"/>
  <c r="DF1411" i="13"/>
  <c r="DH915" i="13"/>
  <c r="DF915" i="13"/>
  <c r="DF880" i="13"/>
  <c r="DH880" i="13"/>
  <c r="DF596" i="13"/>
  <c r="DH596" i="13"/>
  <c r="DH518" i="13"/>
  <c r="DF518" i="13"/>
  <c r="DH480" i="13"/>
  <c r="DF480" i="13"/>
  <c r="DF404" i="13"/>
  <c r="DH404" i="13"/>
  <c r="DF366" i="13"/>
  <c r="DH366" i="13"/>
  <c r="DH281" i="13"/>
  <c r="DF281" i="13"/>
  <c r="DH179" i="13"/>
  <c r="DF179" i="13"/>
  <c r="DF138" i="13"/>
  <c r="DH138" i="13"/>
  <c r="DH108" i="13"/>
  <c r="DF108" i="13"/>
  <c r="DH66" i="13"/>
  <c r="DF66" i="13"/>
  <c r="DF47" i="13"/>
  <c r="DH47" i="13"/>
  <c r="DF43" i="13"/>
  <c r="DH43" i="13"/>
  <c r="DH541" i="13"/>
  <c r="DF541" i="13"/>
  <c r="DF1007" i="13"/>
  <c r="DH1007" i="13"/>
  <c r="DF738" i="13"/>
  <c r="DH738" i="13"/>
  <c r="DH515" i="13"/>
  <c r="DF515" i="13"/>
  <c r="DF494" i="13"/>
  <c r="DH494" i="13"/>
  <c r="DH419" i="13"/>
  <c r="DF419" i="13"/>
  <c r="DF392" i="13"/>
  <c r="DH392" i="13"/>
  <c r="DH387" i="13"/>
  <c r="DF387" i="13"/>
  <c r="DH355" i="13"/>
  <c r="DF355" i="13"/>
  <c r="DH310" i="13"/>
  <c r="DF310" i="13"/>
  <c r="DH231" i="13"/>
  <c r="DF231" i="13"/>
  <c r="DF224" i="13"/>
  <c r="DH224" i="13"/>
  <c r="DF172" i="13"/>
  <c r="DH172" i="13"/>
  <c r="DH163" i="13"/>
  <c r="DF163" i="13"/>
  <c r="DF29" i="13"/>
  <c r="DH29" i="13"/>
  <c r="DF636" i="13"/>
  <c r="DH636" i="13"/>
  <c r="CO566" i="13"/>
  <c r="CO310" i="13"/>
  <c r="CO54" i="13"/>
  <c r="DH1326" i="13"/>
  <c r="DF1326" i="13"/>
  <c r="DH967" i="13"/>
  <c r="DF967" i="13"/>
  <c r="DH678" i="13"/>
  <c r="DF678" i="13"/>
  <c r="DF490" i="13"/>
  <c r="DH490" i="13"/>
  <c r="DH390" i="13"/>
  <c r="DF390" i="13"/>
  <c r="DH375" i="13"/>
  <c r="DF375" i="13"/>
  <c r="DH339" i="13"/>
  <c r="DF339" i="13"/>
  <c r="DF312" i="13"/>
  <c r="DH312" i="13"/>
  <c r="DF222" i="13"/>
  <c r="DH222" i="13"/>
  <c r="DH147" i="13"/>
  <c r="DF147" i="13"/>
  <c r="DH38" i="13"/>
  <c r="DF38" i="13"/>
  <c r="DF1404" i="13"/>
  <c r="DH1404" i="13"/>
  <c r="DF1292" i="13"/>
  <c r="DH1292" i="13"/>
  <c r="DH913" i="13"/>
  <c r="DF913" i="13"/>
  <c r="DH734" i="13"/>
  <c r="DF734" i="13"/>
  <c r="DF497" i="13"/>
  <c r="DH497" i="13"/>
  <c r="DH372" i="13"/>
  <c r="DF372" i="13"/>
  <c r="DF297" i="13"/>
  <c r="DH297" i="13"/>
  <c r="DH159" i="13"/>
  <c r="DF159" i="13"/>
  <c r="DF146" i="13"/>
  <c r="DH146" i="13"/>
  <c r="DF94" i="13"/>
  <c r="DH94" i="13"/>
  <c r="CO342" i="13"/>
  <c r="DF949" i="13"/>
  <c r="DH949" i="13"/>
  <c r="DF235" i="13"/>
  <c r="DH235" i="13"/>
  <c r="DF186" i="13"/>
  <c r="DH186" i="13"/>
  <c r="DH102" i="13"/>
  <c r="DF102" i="13"/>
  <c r="DH632" i="13"/>
  <c r="DF632" i="13"/>
  <c r="DF27" i="13"/>
  <c r="DH27" i="13"/>
  <c r="DF1279" i="13"/>
  <c r="DH1279" i="13"/>
  <c r="DH323" i="13"/>
  <c r="DF323" i="13"/>
  <c r="DF263" i="13"/>
  <c r="DH263" i="13"/>
  <c r="DF100" i="13"/>
  <c r="DH100" i="13"/>
  <c r="DF1586" i="13"/>
  <c r="DH1586" i="13"/>
  <c r="DH1487" i="13"/>
  <c r="DF1487" i="13"/>
  <c r="DF1601" i="13"/>
  <c r="DH1601" i="13"/>
  <c r="DH1687" i="13"/>
  <c r="DF1687" i="13"/>
  <c r="DH1546" i="13"/>
  <c r="DF1546" i="13"/>
  <c r="DF1477" i="13"/>
  <c r="DH1477" i="13"/>
  <c r="DF1626" i="13"/>
  <c r="DH1626" i="13"/>
  <c r="DH1667" i="13"/>
  <c r="DF1667" i="13"/>
  <c r="DH1679" i="13"/>
  <c r="DF1679" i="13"/>
  <c r="DH1573" i="13"/>
  <c r="DF1573" i="13"/>
  <c r="DF1660" i="13"/>
  <c r="DH1660" i="13"/>
  <c r="DH1475" i="13"/>
  <c r="DF1475" i="13"/>
  <c r="DH1483" i="13"/>
  <c r="DF1483" i="13"/>
  <c r="DF1450" i="13"/>
  <c r="DH1450" i="13"/>
  <c r="DH1612" i="13"/>
  <c r="DF1612" i="13"/>
  <c r="DH1472" i="13"/>
  <c r="DF1472" i="13"/>
  <c r="DH1604" i="13"/>
  <c r="DF1604" i="13"/>
  <c r="DH1638" i="13"/>
  <c r="DF1638" i="13"/>
  <c r="DH1671" i="13"/>
  <c r="DF1671" i="13"/>
  <c r="DH1706" i="13"/>
  <c r="DF1706" i="13"/>
  <c r="DH1564" i="13"/>
  <c r="DF1564" i="13"/>
  <c r="DF1530" i="13"/>
  <c r="DH1530" i="13"/>
  <c r="DH1522" i="13"/>
  <c r="DF1522" i="13"/>
  <c r="DH1609" i="13"/>
  <c r="DF1609" i="13"/>
  <c r="DH1643" i="13"/>
  <c r="DF1643" i="13"/>
  <c r="DH1676" i="13"/>
  <c r="DF1676" i="13"/>
  <c r="DH1711" i="13"/>
  <c r="DF1711" i="13"/>
  <c r="DH1576" i="13"/>
  <c r="DF1576" i="13"/>
  <c r="DH1538" i="13"/>
  <c r="DF1538" i="13"/>
  <c r="DF1593" i="13"/>
  <c r="DH1593" i="13"/>
  <c r="DH1634" i="13"/>
  <c r="DF1634" i="13"/>
  <c r="DH1646" i="13"/>
  <c r="DF1646" i="13"/>
  <c r="DH1532" i="13"/>
  <c r="DF1532" i="13"/>
  <c r="DH1510" i="13"/>
  <c r="DF1510" i="13"/>
  <c r="DF1443" i="13"/>
  <c r="DH1443" i="13"/>
  <c r="DH1693" i="13"/>
  <c r="DF1693" i="13"/>
  <c r="DF1520" i="13"/>
  <c r="DH1520" i="13"/>
  <c r="DF1479" i="13"/>
  <c r="DH1479" i="13"/>
  <c r="DH1600" i="13"/>
  <c r="DF1600" i="13"/>
  <c r="DF1694" i="13"/>
  <c r="DH1694" i="13"/>
  <c r="DH1534" i="13"/>
  <c r="DF1534" i="13"/>
  <c r="DF1635" i="13"/>
  <c r="DH1635" i="13"/>
  <c r="DF1686" i="13"/>
  <c r="DH1686" i="13"/>
  <c r="DH1496" i="13"/>
  <c r="DF1496" i="13"/>
  <c r="DF1441" i="13"/>
  <c r="DH1441" i="13"/>
  <c r="DH1497" i="13"/>
  <c r="DF1497" i="13"/>
  <c r="DF1250" i="13"/>
  <c r="DH1250" i="13"/>
  <c r="DH1178" i="13"/>
  <c r="DF1178" i="13"/>
  <c r="DF968" i="13"/>
  <c r="DH968" i="13"/>
  <c r="DF872" i="13"/>
  <c r="DH872" i="13"/>
  <c r="DH799" i="13"/>
  <c r="DF799" i="13"/>
  <c r="DH1511" i="13"/>
  <c r="DF1511" i="13"/>
  <c r="CO896" i="13"/>
  <c r="CO952" i="13"/>
  <c r="CO814" i="13"/>
  <c r="CO750" i="13"/>
  <c r="CO686" i="13"/>
  <c r="DF1436" i="13"/>
  <c r="DH1436" i="13"/>
  <c r="DH1421" i="13"/>
  <c r="DF1421" i="13"/>
  <c r="DF1388" i="13"/>
  <c r="DH1388" i="13"/>
  <c r="DF1374" i="13"/>
  <c r="DH1374" i="13"/>
  <c r="DH1290" i="13"/>
  <c r="DF1290" i="13"/>
  <c r="DF1223" i="13"/>
  <c r="DH1223" i="13"/>
  <c r="DF1146" i="13"/>
  <c r="DH1146" i="13"/>
  <c r="DH1070" i="13"/>
  <c r="DF1070" i="13"/>
  <c r="DH1035" i="13"/>
  <c r="DF1035" i="13"/>
  <c r="DH1003" i="13"/>
  <c r="DF1003" i="13"/>
  <c r="DH960" i="13"/>
  <c r="DF960" i="13"/>
  <c r="DF912" i="13"/>
  <c r="DH912" i="13"/>
  <c r="DH837" i="13"/>
  <c r="DF837" i="13"/>
  <c r="DH710" i="13"/>
  <c r="DF710" i="13"/>
  <c r="DH670" i="13"/>
  <c r="DF670" i="13"/>
  <c r="DH594" i="13"/>
  <c r="DF594" i="13"/>
  <c r="DH536" i="13"/>
  <c r="DF536" i="13"/>
  <c r="DF526" i="13"/>
  <c r="DH526" i="13"/>
  <c r="DH499" i="13"/>
  <c r="DF499" i="13"/>
  <c r="DF441" i="13"/>
  <c r="DH441" i="13"/>
  <c r="DH760" i="13"/>
  <c r="DF760" i="13"/>
  <c r="DF914" i="13"/>
  <c r="DH914" i="13"/>
  <c r="CO806" i="13"/>
  <c r="CO742" i="13"/>
  <c r="DF1286" i="13"/>
  <c r="DH1286" i="13"/>
  <c r="DH1105" i="13"/>
  <c r="DF1105" i="13"/>
  <c r="DF853" i="13"/>
  <c r="DH853" i="13"/>
  <c r="DH571" i="13"/>
  <c r="DF571" i="13"/>
  <c r="DH1420" i="13"/>
  <c r="DF1420" i="13"/>
  <c r="DH1253" i="13"/>
  <c r="DF1253" i="13"/>
  <c r="DH971" i="13"/>
  <c r="DF971" i="13"/>
  <c r="DF850" i="13"/>
  <c r="DH850" i="13"/>
  <c r="DF826" i="13"/>
  <c r="DH826" i="13"/>
  <c r="DH775" i="13"/>
  <c r="DF775" i="13"/>
  <c r="DF679" i="13"/>
  <c r="DH679" i="13"/>
  <c r="DH578" i="13"/>
  <c r="DF578" i="13"/>
  <c r="DF491" i="13"/>
  <c r="DH491" i="13"/>
  <c r="DF977" i="13"/>
  <c r="DH977" i="13"/>
  <c r="DF808" i="13"/>
  <c r="DH808" i="13"/>
  <c r="DH1272" i="13"/>
  <c r="DF1272" i="13"/>
  <c r="DF1418" i="13"/>
  <c r="DH1418" i="13"/>
  <c r="CO278" i="13"/>
  <c r="CO22" i="13"/>
  <c r="DH1402" i="13"/>
  <c r="DF1402" i="13"/>
  <c r="DH1314" i="13"/>
  <c r="DF1314" i="13"/>
  <c r="DF897" i="13"/>
  <c r="DH897" i="13"/>
  <c r="DH758" i="13"/>
  <c r="DF758" i="13"/>
  <c r="DF701" i="13"/>
  <c r="DH701" i="13"/>
  <c r="DF683" i="13"/>
  <c r="DH683" i="13"/>
  <c r="DF283" i="13"/>
  <c r="DH283" i="13"/>
  <c r="DH278" i="13"/>
  <c r="DF278" i="13"/>
  <c r="DF218" i="13"/>
  <c r="DH218" i="13"/>
  <c r="DH150" i="13"/>
  <c r="DF150" i="13"/>
  <c r="DH79" i="13"/>
  <c r="DF79" i="13"/>
  <c r="DF1081" i="13"/>
  <c r="DH1081" i="13"/>
  <c r="CO374" i="13"/>
  <c r="CO118" i="13"/>
  <c r="DF1218" i="13"/>
  <c r="DH1218" i="13"/>
  <c r="DH943" i="13"/>
  <c r="DF943" i="13"/>
  <c r="DH871" i="13"/>
  <c r="DF871" i="13"/>
  <c r="DF755" i="13"/>
  <c r="DH755" i="13"/>
  <c r="DF386" i="13"/>
  <c r="DH386" i="13"/>
  <c r="DF364" i="13"/>
  <c r="DH364" i="13"/>
  <c r="DF354" i="13"/>
  <c r="DH354" i="13"/>
  <c r="DF204" i="13"/>
  <c r="DH204" i="13"/>
  <c r="DF162" i="13"/>
  <c r="DH162" i="13"/>
  <c r="DH127" i="13"/>
  <c r="DF127" i="13"/>
  <c r="DF74" i="13"/>
  <c r="DH74" i="13"/>
  <c r="DH54" i="13"/>
  <c r="DF54" i="13"/>
  <c r="DF245" i="13"/>
  <c r="DH245" i="13"/>
  <c r="DF1140" i="13"/>
  <c r="DH1140" i="13"/>
  <c r="DH1173" i="13"/>
  <c r="DF1173" i="13"/>
  <c r="DH1103" i="13"/>
  <c r="DF1103" i="13"/>
  <c r="DH659" i="13"/>
  <c r="DF659" i="13"/>
  <c r="DH466" i="13"/>
  <c r="DF466" i="13"/>
  <c r="DF415" i="13"/>
  <c r="DH415" i="13"/>
  <c r="DF15" i="13"/>
  <c r="DH15" i="13"/>
  <c r="DH1394" i="13"/>
  <c r="DF1394" i="13"/>
  <c r="DH1351" i="13"/>
  <c r="DF1351" i="13"/>
  <c r="DF821" i="13"/>
  <c r="DH821" i="13"/>
  <c r="DF737" i="13"/>
  <c r="DH737" i="13"/>
  <c r="DF589" i="13"/>
  <c r="DH589" i="13"/>
  <c r="DF265" i="13"/>
  <c r="DH265" i="13"/>
  <c r="DF190" i="13"/>
  <c r="DH190" i="13"/>
  <c r="DH152" i="13"/>
  <c r="DF152" i="13"/>
  <c r="DF117" i="13"/>
  <c r="DH117" i="13"/>
  <c r="DH98" i="13"/>
  <c r="DF98" i="13"/>
  <c r="DF870" i="13"/>
  <c r="DH870" i="13"/>
  <c r="DH358" i="13"/>
  <c r="DF358" i="13"/>
  <c r="DF170" i="13"/>
  <c r="DH170" i="13"/>
  <c r="DH1585" i="13"/>
  <c r="DF1585" i="13"/>
  <c r="DF133" i="13"/>
  <c r="DH133" i="13"/>
  <c r="DF59" i="13"/>
  <c r="DH59" i="13"/>
  <c r="DF369" i="13"/>
  <c r="DH369" i="13"/>
  <c r="DF135" i="13"/>
  <c r="DH135" i="13"/>
  <c r="DH1258" i="13"/>
  <c r="DF1258" i="13"/>
  <c r="DH976" i="13"/>
  <c r="DF976" i="13"/>
  <c r="DH295" i="13"/>
  <c r="DF295" i="13"/>
  <c r="DH242" i="13"/>
  <c r="DF242" i="13"/>
  <c r="DF215" i="13"/>
  <c r="DH215" i="13"/>
  <c r="DH115" i="13"/>
  <c r="DF115" i="13"/>
</calcChain>
</file>

<file path=xl/sharedStrings.xml><?xml version="1.0" encoding="utf-8"?>
<sst xmlns="http://schemas.openxmlformats.org/spreadsheetml/2006/main" count="22849" uniqueCount="1960">
  <si>
    <t>&lt;2%</t>
  </si>
  <si>
    <t>pervasive</t>
  </si>
  <si>
    <t>Basalt</t>
  </si>
  <si>
    <t>Diabase</t>
  </si>
  <si>
    <t>Gabbro</t>
  </si>
  <si>
    <t>olivine gabbro</t>
  </si>
  <si>
    <t>Gabbronorite</t>
  </si>
  <si>
    <t>Troctolite</t>
  </si>
  <si>
    <t>Diorite</t>
  </si>
  <si>
    <t>Tonalite</t>
  </si>
  <si>
    <t>Trondjhemite</t>
  </si>
  <si>
    <t>Wehrlite</t>
  </si>
  <si>
    <t>Dunite</t>
  </si>
  <si>
    <t>Harzburgite</t>
  </si>
  <si>
    <t>Lherzolite</t>
  </si>
  <si>
    <t>ophicalcite</t>
  </si>
  <si>
    <t>listvenite</t>
  </si>
  <si>
    <t>serpentinite</t>
  </si>
  <si>
    <t>Not recovered</t>
  </si>
  <si>
    <t>foliated</t>
  </si>
  <si>
    <t>Grain size</t>
  </si>
  <si>
    <t>Modal</t>
  </si>
  <si>
    <t>Colour</t>
  </si>
  <si>
    <t>Sheared</t>
  </si>
  <si>
    <t>Tectonic</t>
  </si>
  <si>
    <t xml:space="preserve">Disseminated oxide </t>
  </si>
  <si>
    <t xml:space="preserve">Oxide </t>
  </si>
  <si>
    <t xml:space="preserve">Olivine-bearing </t>
  </si>
  <si>
    <t xml:space="preserve">Orthopyroxene-bearing </t>
  </si>
  <si>
    <t xml:space="preserve">Troctolitic </t>
  </si>
  <si>
    <t xml:space="preserve">Olivine-rich </t>
  </si>
  <si>
    <t xml:space="preserve">Anorthositic </t>
  </si>
  <si>
    <t>Glassy</t>
  </si>
  <si>
    <t>ICDP Exp/Hole number</t>
  </si>
  <si>
    <t>Core</t>
  </si>
  <si>
    <t>Section</t>
  </si>
  <si>
    <t>Interval top (cm)</t>
  </si>
  <si>
    <t>Interval bottom (cm)</t>
  </si>
  <si>
    <t>Top depth (m downhole)</t>
  </si>
  <si>
    <t>Bottom depth (m downhole)</t>
  </si>
  <si>
    <t>Texture</t>
  </si>
  <si>
    <t>recrystallized</t>
  </si>
  <si>
    <t>patchy</t>
  </si>
  <si>
    <t>Patch shape</t>
  </si>
  <si>
    <t>apparent dip direction 1 [deg]</t>
  </si>
  <si>
    <t>apparent dip direction 2 [deg]</t>
  </si>
  <si>
    <t>dip azimuth measured [deg]</t>
  </si>
  <si>
    <t>dip angle measured [deg]</t>
  </si>
  <si>
    <t>dip angle calculated in CRF [deg]</t>
  </si>
  <si>
    <t>EXPEDITION</t>
  </si>
  <si>
    <t>SITE</t>
  </si>
  <si>
    <t>HOLE</t>
  </si>
  <si>
    <t>CORE</t>
  </si>
  <si>
    <t>SECTION</t>
  </si>
  <si>
    <t>Core-Section</t>
  </si>
  <si>
    <t>chlorite</t>
  </si>
  <si>
    <t>epidote</t>
  </si>
  <si>
    <t>prehnite</t>
  </si>
  <si>
    <t>zeolite (undefined)</t>
  </si>
  <si>
    <t>laumontite</t>
  </si>
  <si>
    <t>calcite</t>
  </si>
  <si>
    <t>quartz</t>
  </si>
  <si>
    <t>pyrite</t>
  </si>
  <si>
    <t>chalcopyrite</t>
  </si>
  <si>
    <t>iron oxy-hydroxides</t>
  </si>
  <si>
    <t>serpentine</t>
  </si>
  <si>
    <t>Cryptocrystalline &lt;0.1mm</t>
  </si>
  <si>
    <t>Microcrystalline 0.1-0.2mm</t>
  </si>
  <si>
    <t>Fine grained 0.2-1mm</t>
  </si>
  <si>
    <t>Medium grained 1-5mm</t>
  </si>
  <si>
    <t>Coarse grained 5-30mm</t>
  </si>
  <si>
    <t>Pegmatitic &gt;30mm</t>
  </si>
  <si>
    <t>Equigranular</t>
  </si>
  <si>
    <t>Seriate</t>
  </si>
  <si>
    <t>Varitextured</t>
  </si>
  <si>
    <t>Poikilitic</t>
  </si>
  <si>
    <t>Granular</t>
  </si>
  <si>
    <t>Intergranular</t>
  </si>
  <si>
    <t>Intersertal</t>
  </si>
  <si>
    <t>Subophitic</t>
  </si>
  <si>
    <t>Ophitic</t>
  </si>
  <si>
    <t>Porphyritic</t>
  </si>
  <si>
    <t>Comb structure</t>
  </si>
  <si>
    <t>Skeletal</t>
  </si>
  <si>
    <t>Dendritic</t>
  </si>
  <si>
    <t>GS_distribution</t>
  </si>
  <si>
    <t>Grain_size</t>
  </si>
  <si>
    <t>Habit</t>
  </si>
  <si>
    <t>Euhedral</t>
  </si>
  <si>
    <t>Subhedral</t>
  </si>
  <si>
    <t>Anhedral</t>
  </si>
  <si>
    <t>Shape</t>
  </si>
  <si>
    <t>Equant</t>
  </si>
  <si>
    <t>Subequant</t>
  </si>
  <si>
    <t>Tabular</t>
  </si>
  <si>
    <t>Elongate</t>
  </si>
  <si>
    <t>Interstitial</t>
  </si>
  <si>
    <t>3-10%</t>
  </si>
  <si>
    <t>11-30%</t>
  </si>
  <si>
    <t>31-60%</t>
  </si>
  <si>
    <t>61-90%</t>
  </si>
  <si>
    <t>&gt;91%</t>
  </si>
  <si>
    <t>BGD_type</t>
  </si>
  <si>
    <t>fresh</t>
  </si>
  <si>
    <t>slight</t>
  </si>
  <si>
    <t>moderate</t>
  </si>
  <si>
    <t>substantial</t>
  </si>
  <si>
    <t>extensive</t>
  </si>
  <si>
    <t>complete</t>
  </si>
  <si>
    <t>Contacts</t>
  </si>
  <si>
    <t>Lithology</t>
  </si>
  <si>
    <t>Modifier</t>
  </si>
  <si>
    <t>CORE_TYPE</t>
  </si>
  <si>
    <t>Z</t>
  </si>
  <si>
    <t>Vein connectivity</t>
  </si>
  <si>
    <t>Vein color</t>
  </si>
  <si>
    <t>Vein comments</t>
  </si>
  <si>
    <t>sharp</t>
  </si>
  <si>
    <t>diffuse</t>
  </si>
  <si>
    <t>branched</t>
  </si>
  <si>
    <t>Generation</t>
  </si>
  <si>
    <t>combined grain size and modal boundary/contact</t>
  </si>
  <si>
    <t xml:space="preserve"> irregular</t>
  </si>
  <si>
    <t xml:space="preserve"> planar</t>
  </si>
  <si>
    <t xml:space="preserve"> curved</t>
  </si>
  <si>
    <t xml:space="preserve"> anastomosing</t>
  </si>
  <si>
    <t>Boundary_layer</t>
  </si>
  <si>
    <t>Nature_layer</t>
  </si>
  <si>
    <t>Intensity_layer</t>
  </si>
  <si>
    <t>weak</t>
  </si>
  <si>
    <t>strong</t>
  </si>
  <si>
    <t>n/a</t>
  </si>
  <si>
    <t>Alteration intensity rank table</t>
  </si>
  <si>
    <t>modal</t>
  </si>
  <si>
    <t>grain size</t>
  </si>
  <si>
    <t>linear</t>
  </si>
  <si>
    <t>MF_geometry</t>
  </si>
  <si>
    <t>anastomosing/irregular</t>
  </si>
  <si>
    <t>planar-linear</t>
  </si>
  <si>
    <t>planar</t>
  </si>
  <si>
    <t>isotropic</t>
  </si>
  <si>
    <t>MF intensity rank table</t>
  </si>
  <si>
    <t>Layer intensity rank table</t>
  </si>
  <si>
    <t>CP_geometry</t>
  </si>
  <si>
    <t>CP intensity rank table</t>
  </si>
  <si>
    <t>gradational</t>
  </si>
  <si>
    <t>undeformed</t>
  </si>
  <si>
    <t>weakly foliated</t>
  </si>
  <si>
    <t>mylonite</t>
  </si>
  <si>
    <t>ultramylonite</t>
  </si>
  <si>
    <t>CP_boundary</t>
  </si>
  <si>
    <t>fault gouge</t>
  </si>
  <si>
    <t>Fault_type</t>
  </si>
  <si>
    <t>Fault rock cohesion table</t>
  </si>
  <si>
    <t>incohesive</t>
  </si>
  <si>
    <t>semicohesive</t>
  </si>
  <si>
    <t>cohesive</t>
  </si>
  <si>
    <t>fault breccia</t>
  </si>
  <si>
    <t>cataclasite</t>
  </si>
  <si>
    <t>hydrothermal breccia</t>
  </si>
  <si>
    <t>BD intensity rank table</t>
  </si>
  <si>
    <t>minor fracturing</t>
  </si>
  <si>
    <t>moderate fracturing</t>
  </si>
  <si>
    <t>Fracture_type</t>
  </si>
  <si>
    <t>curved</t>
  </si>
  <si>
    <t>irregular</t>
  </si>
  <si>
    <t>none</t>
  </si>
  <si>
    <t>Fracture_network</t>
  </si>
  <si>
    <t>stepped</t>
  </si>
  <si>
    <t>splayed</t>
  </si>
  <si>
    <t>anastomosing</t>
  </si>
  <si>
    <t>Fracture intensity rank table</t>
  </si>
  <si>
    <t>no open fractures</t>
  </si>
  <si>
    <t>&lt;1/10cm</t>
  </si>
  <si>
    <t>1-5/10cm</t>
  </si>
  <si>
    <t>&gt;5/10cm</t>
  </si>
  <si>
    <t>pseudotachylite</t>
  </si>
  <si>
    <t>Vein texture</t>
  </si>
  <si>
    <t>Vein_texture</t>
  </si>
  <si>
    <t>massive</t>
  </si>
  <si>
    <t>cross fiber</t>
  </si>
  <si>
    <t>vuggy</t>
  </si>
  <si>
    <t>sheared</t>
  </si>
  <si>
    <t>overgrowth</t>
  </si>
  <si>
    <t>brecciated</t>
  </si>
  <si>
    <t>Vein_connectivity</t>
  </si>
  <si>
    <t>isolated</t>
  </si>
  <si>
    <t>single</t>
  </si>
  <si>
    <t>network</t>
  </si>
  <si>
    <t>en enchelon</t>
  </si>
  <si>
    <t>ribbon</t>
  </si>
  <si>
    <t>parallel</t>
  </si>
  <si>
    <t>overlapping</t>
  </si>
  <si>
    <t>slip fiber</t>
  </si>
  <si>
    <t>continuous</t>
  </si>
  <si>
    <t>Patch size</t>
  </si>
  <si>
    <t>round</t>
  </si>
  <si>
    <t>elongate</t>
  </si>
  <si>
    <t>Date Stamp</t>
  </si>
  <si>
    <t>Scientist Initials</t>
  </si>
  <si>
    <t>Vein_morph</t>
  </si>
  <si>
    <t>Quality_name</t>
  </si>
  <si>
    <t>uncertain</t>
  </si>
  <si>
    <t>likely</t>
  </si>
  <si>
    <t>certain</t>
  </si>
  <si>
    <t>Alluvium</t>
  </si>
  <si>
    <t>banded</t>
  </si>
  <si>
    <t>gypsum</t>
  </si>
  <si>
    <t>pull-apart</t>
  </si>
  <si>
    <t>fault vein</t>
  </si>
  <si>
    <t>Vein morphology</t>
  </si>
  <si>
    <t>&lt;3cm</t>
  </si>
  <si>
    <t>3-6cm</t>
  </si>
  <si>
    <t>&gt;6cm</t>
  </si>
  <si>
    <t>contact_geom</t>
  </si>
  <si>
    <t>contact_nature</t>
  </si>
  <si>
    <t>sutured</t>
  </si>
  <si>
    <t>n</t>
  </si>
  <si>
    <t>r</t>
  </si>
  <si>
    <t>d</t>
  </si>
  <si>
    <t>s</t>
  </si>
  <si>
    <t>nd</t>
  </si>
  <si>
    <t>ns</t>
  </si>
  <si>
    <t>rd</t>
  </si>
  <si>
    <t>rs</t>
  </si>
  <si>
    <t>unknown</t>
  </si>
  <si>
    <t>sense_shear</t>
  </si>
  <si>
    <t>olivine</t>
  </si>
  <si>
    <t>plagioclase</t>
  </si>
  <si>
    <t>pyroxene</t>
  </si>
  <si>
    <t>oxide</t>
  </si>
  <si>
    <t>other</t>
  </si>
  <si>
    <t>SPO_phase</t>
  </si>
  <si>
    <t>Sharp</t>
  </si>
  <si>
    <t>Planar</t>
  </si>
  <si>
    <t>Gradational</t>
  </si>
  <si>
    <t>Curved</t>
  </si>
  <si>
    <t>Sutured</t>
  </si>
  <si>
    <t>Irregular</t>
  </si>
  <si>
    <t>Other</t>
  </si>
  <si>
    <t>mag_vein</t>
  </si>
  <si>
    <t>mag_vein_con</t>
  </si>
  <si>
    <t>mag_vein_geom</t>
  </si>
  <si>
    <t xml:space="preserve"> lineation plunge [deg]</t>
  </si>
  <si>
    <t>apparent dip plunge 1 [deg]</t>
  </si>
  <si>
    <t xml:space="preserve"> apparent dip plunge 2 [deg]</t>
  </si>
  <si>
    <t xml:space="preserve"> dip azimuth calculated in CRF [deg]</t>
  </si>
  <si>
    <t>fracture_type</t>
  </si>
  <si>
    <t xml:space="preserve">slickenside </t>
  </si>
  <si>
    <t>fault zone</t>
  </si>
  <si>
    <t xml:space="preserve"> cataclastic zone</t>
  </si>
  <si>
    <t xml:space="preserve"> shear vein</t>
  </si>
  <si>
    <t xml:space="preserve"> Hydrothermal breccia vein</t>
  </si>
  <si>
    <t xml:space="preserve"> joint</t>
  </si>
  <si>
    <t>sense of shear</t>
  </si>
  <si>
    <t>vein offset (mm)</t>
  </si>
  <si>
    <t>fracturing with incipient grain size reduction and rotation</t>
  </si>
  <si>
    <t>well-developed cataclasis</t>
  </si>
  <si>
    <t>Ultracataclasite (or fault gouge)</t>
  </si>
  <si>
    <t>moderately foliated</t>
  </si>
  <si>
    <t>Protomylonite</t>
  </si>
  <si>
    <t>low-T protomylonite</t>
  </si>
  <si>
    <t>Valid interval bottom?</t>
  </si>
  <si>
    <t>amphibole</t>
  </si>
  <si>
    <t>clinozoisite/zoisite</t>
  </si>
  <si>
    <t>magnetite</t>
  </si>
  <si>
    <t>clay</t>
  </si>
  <si>
    <t>anhydrite</t>
  </si>
  <si>
    <t>magnesite</t>
  </si>
  <si>
    <t>brucite</t>
  </si>
  <si>
    <t>talc</t>
  </si>
  <si>
    <t>garnet/hydrogarnet</t>
  </si>
  <si>
    <t>diopside</t>
  </si>
  <si>
    <t>chrysotile</t>
  </si>
  <si>
    <t>tremolite</t>
  </si>
  <si>
    <t>Apparent vein width (mm)</t>
  </si>
  <si>
    <t>True vein width (mm)</t>
  </si>
  <si>
    <t>vein_mechanism</t>
  </si>
  <si>
    <t>Extensional vein</t>
  </si>
  <si>
    <t>Shear vein</t>
  </si>
  <si>
    <t>Undifferentiated</t>
  </si>
  <si>
    <t>Vein density</t>
  </si>
  <si>
    <t>Vein density comment</t>
  </si>
  <si>
    <t>vein_density_scale</t>
  </si>
  <si>
    <t>&lt;1</t>
  </si>
  <si>
    <t>1-5</t>
  </si>
  <si>
    <t>5-10</t>
  </si>
  <si>
    <t>10-20</t>
  </si>
  <si>
    <t>&gt;20</t>
  </si>
  <si>
    <t>veins per 10 cm</t>
  </si>
  <si>
    <t>Vein type</t>
  </si>
  <si>
    <t>Vein_type</t>
  </si>
  <si>
    <t>vein</t>
  </si>
  <si>
    <t>vein net</t>
  </si>
  <si>
    <t>Vein_attitude</t>
  </si>
  <si>
    <t>vertical</t>
  </si>
  <si>
    <t>inclined</t>
  </si>
  <si>
    <t>picrolite</t>
  </si>
  <si>
    <t>1-1</t>
  </si>
  <si>
    <t>2-1</t>
  </si>
  <si>
    <t>3-1</t>
  </si>
  <si>
    <t>3-2</t>
  </si>
  <si>
    <t>4-1</t>
  </si>
  <si>
    <t>5-1</t>
  </si>
  <si>
    <t>7-1</t>
  </si>
  <si>
    <t>7-2</t>
  </si>
  <si>
    <t>8-1</t>
  </si>
  <si>
    <t>9-1</t>
  </si>
  <si>
    <t>10-1</t>
  </si>
  <si>
    <t>11-1</t>
  </si>
  <si>
    <t>12-1</t>
  </si>
  <si>
    <t>13-1</t>
  </si>
  <si>
    <t>13-2</t>
  </si>
  <si>
    <t>13-3</t>
  </si>
  <si>
    <t>14-1</t>
  </si>
  <si>
    <t>14-2</t>
  </si>
  <si>
    <t>14-3</t>
  </si>
  <si>
    <t>14-4</t>
  </si>
  <si>
    <t>15-1</t>
  </si>
  <si>
    <t>15-2</t>
  </si>
  <si>
    <t>16-1</t>
  </si>
  <si>
    <t>16-2</t>
  </si>
  <si>
    <t>17-1</t>
  </si>
  <si>
    <t>18-1</t>
  </si>
  <si>
    <t>18-2</t>
  </si>
  <si>
    <t>18-3</t>
  </si>
  <si>
    <t>18-4</t>
  </si>
  <si>
    <t>19-1</t>
  </si>
  <si>
    <t>19-2</t>
  </si>
  <si>
    <t>19-3</t>
  </si>
  <si>
    <t>19-4</t>
  </si>
  <si>
    <t>20-1</t>
  </si>
  <si>
    <t>20-2</t>
  </si>
  <si>
    <t>20-3</t>
  </si>
  <si>
    <t>21-1</t>
  </si>
  <si>
    <t>22-1</t>
  </si>
  <si>
    <t>23-1</t>
  </si>
  <si>
    <t>23-2</t>
  </si>
  <si>
    <t>23-3</t>
  </si>
  <si>
    <t>23-4</t>
  </si>
  <si>
    <t>24-1</t>
  </si>
  <si>
    <t>24-2</t>
  </si>
  <si>
    <t>25-1</t>
  </si>
  <si>
    <t>25-2</t>
  </si>
  <si>
    <t>26-1</t>
  </si>
  <si>
    <t>26-2</t>
  </si>
  <si>
    <t>26-3</t>
  </si>
  <si>
    <t>26-4</t>
  </si>
  <si>
    <t>27-1</t>
  </si>
  <si>
    <t>28-1</t>
  </si>
  <si>
    <t>28-2</t>
  </si>
  <si>
    <t>29-1</t>
  </si>
  <si>
    <t>30-1</t>
  </si>
  <si>
    <t>31-1</t>
  </si>
  <si>
    <t>31-2</t>
  </si>
  <si>
    <t>32-1</t>
  </si>
  <si>
    <t>32-2</t>
  </si>
  <si>
    <t>33-1</t>
  </si>
  <si>
    <t>33-2</t>
  </si>
  <si>
    <t>33-3</t>
  </si>
  <si>
    <t>34-1</t>
  </si>
  <si>
    <t>34-2</t>
  </si>
  <si>
    <t>35-1</t>
  </si>
  <si>
    <t>36-1</t>
  </si>
  <si>
    <t>36-2</t>
  </si>
  <si>
    <t>37-1</t>
  </si>
  <si>
    <t>37-2</t>
  </si>
  <si>
    <t>38-1</t>
  </si>
  <si>
    <t>39-1</t>
  </si>
  <si>
    <t>39-2</t>
  </si>
  <si>
    <t>39-3</t>
  </si>
  <si>
    <t>40-1</t>
  </si>
  <si>
    <t>41-1</t>
  </si>
  <si>
    <t>41-2</t>
  </si>
  <si>
    <t>41-3</t>
  </si>
  <si>
    <t>41-4</t>
  </si>
  <si>
    <t>42-1</t>
  </si>
  <si>
    <t>42-2</t>
  </si>
  <si>
    <t>42-3</t>
  </si>
  <si>
    <t>43-1</t>
  </si>
  <si>
    <t>44-1</t>
  </si>
  <si>
    <t>45-1</t>
  </si>
  <si>
    <t>45-2</t>
  </si>
  <si>
    <t>46-1</t>
  </si>
  <si>
    <t>46-2</t>
  </si>
  <si>
    <t>47-1</t>
  </si>
  <si>
    <t>47-2</t>
  </si>
  <si>
    <t>47-3</t>
  </si>
  <si>
    <t>48-1</t>
  </si>
  <si>
    <t>49-1</t>
  </si>
  <si>
    <t>49-2</t>
  </si>
  <si>
    <t>50-1</t>
  </si>
  <si>
    <t>50-2</t>
  </si>
  <si>
    <t>51-1</t>
  </si>
  <si>
    <t>51-2</t>
  </si>
  <si>
    <t>52-1</t>
  </si>
  <si>
    <t>52-2</t>
  </si>
  <si>
    <t>52-3</t>
  </si>
  <si>
    <t>52-4</t>
  </si>
  <si>
    <t>53-1</t>
  </si>
  <si>
    <t>53-2</t>
  </si>
  <si>
    <t>53-3</t>
  </si>
  <si>
    <t>53-4</t>
  </si>
  <si>
    <t>54-1</t>
  </si>
  <si>
    <t>54-2</t>
  </si>
  <si>
    <t>54-3</t>
  </si>
  <si>
    <t>54-4</t>
  </si>
  <si>
    <t>55-1</t>
  </si>
  <si>
    <t>55-2</t>
  </si>
  <si>
    <t>55-3</t>
  </si>
  <si>
    <t>56-1</t>
  </si>
  <si>
    <t>57-1</t>
  </si>
  <si>
    <t>57-2</t>
  </si>
  <si>
    <t>57-3</t>
  </si>
  <si>
    <t>57-4</t>
  </si>
  <si>
    <t>58-1</t>
  </si>
  <si>
    <t>58-2</t>
  </si>
  <si>
    <t>58-3</t>
  </si>
  <si>
    <t>58-4</t>
  </si>
  <si>
    <t>59-1</t>
  </si>
  <si>
    <t>59-2</t>
  </si>
  <si>
    <t>59-3</t>
  </si>
  <si>
    <t>59-4</t>
  </si>
  <si>
    <t>60-1</t>
  </si>
  <si>
    <t>60-2</t>
  </si>
  <si>
    <t>60-3</t>
  </si>
  <si>
    <t>61-1</t>
  </si>
  <si>
    <t>62-1</t>
  </si>
  <si>
    <t>62-2</t>
  </si>
  <si>
    <t>62-3</t>
  </si>
  <si>
    <t>62-4</t>
  </si>
  <si>
    <t>63-1</t>
  </si>
  <si>
    <t>64-1</t>
  </si>
  <si>
    <t>65-1</t>
  </si>
  <si>
    <t>65-2</t>
  </si>
  <si>
    <t>66-1</t>
  </si>
  <si>
    <t>67-1</t>
  </si>
  <si>
    <t>67-2</t>
  </si>
  <si>
    <t>67-3</t>
  </si>
  <si>
    <t>68-1</t>
  </si>
  <si>
    <t>68-2</t>
  </si>
  <si>
    <t>69-1</t>
  </si>
  <si>
    <t>69-2</t>
  </si>
  <si>
    <t>69-3</t>
  </si>
  <si>
    <t>70-1</t>
  </si>
  <si>
    <t>70-2</t>
  </si>
  <si>
    <t>71-1</t>
  </si>
  <si>
    <t>71-2</t>
  </si>
  <si>
    <t>72-1</t>
  </si>
  <si>
    <t>72-2</t>
  </si>
  <si>
    <t>72-3</t>
  </si>
  <si>
    <t>73-1</t>
  </si>
  <si>
    <t>73-2</t>
  </si>
  <si>
    <t>73-3</t>
  </si>
  <si>
    <t>73-4</t>
  </si>
  <si>
    <t>74-1</t>
  </si>
  <si>
    <t>75-1</t>
  </si>
  <si>
    <t>75-2</t>
  </si>
  <si>
    <t>75-3</t>
  </si>
  <si>
    <t>75-4</t>
  </si>
  <si>
    <t>76-1</t>
  </si>
  <si>
    <t>76-2</t>
  </si>
  <si>
    <t>76-3</t>
  </si>
  <si>
    <t>76-4</t>
  </si>
  <si>
    <t>77-1</t>
  </si>
  <si>
    <t>77-2</t>
  </si>
  <si>
    <t>78-1</t>
  </si>
  <si>
    <t>78-2</t>
  </si>
  <si>
    <t>79-1</t>
  </si>
  <si>
    <t>80-1</t>
  </si>
  <si>
    <t>80-2</t>
  </si>
  <si>
    <t>80-3</t>
  </si>
  <si>
    <t>80-4</t>
  </si>
  <si>
    <t>81-1</t>
  </si>
  <si>
    <t>82-1</t>
  </si>
  <si>
    <t>82-2</t>
  </si>
  <si>
    <t>83-1</t>
  </si>
  <si>
    <t>83-2</t>
  </si>
  <si>
    <t>84-1</t>
  </si>
  <si>
    <t>85-1</t>
  </si>
  <si>
    <t>85-2</t>
  </si>
  <si>
    <t>85-3</t>
  </si>
  <si>
    <t>86-1</t>
  </si>
  <si>
    <t>87-1</t>
  </si>
  <si>
    <t>87-2</t>
  </si>
  <si>
    <t>87-3</t>
  </si>
  <si>
    <t>88-1</t>
  </si>
  <si>
    <t>89-1</t>
  </si>
  <si>
    <t>89-2</t>
  </si>
  <si>
    <t>89-3</t>
  </si>
  <si>
    <t>89-4</t>
  </si>
  <si>
    <t>90-1</t>
  </si>
  <si>
    <t>90-2</t>
  </si>
  <si>
    <t>90-3</t>
  </si>
  <si>
    <t>90-4</t>
  </si>
  <si>
    <t>91-1</t>
  </si>
  <si>
    <t>91-2</t>
  </si>
  <si>
    <t>91-3</t>
  </si>
  <si>
    <t>91-4</t>
  </si>
  <si>
    <t>92-1</t>
  </si>
  <si>
    <t>92-2</t>
  </si>
  <si>
    <t>92-3</t>
  </si>
  <si>
    <t>92-4</t>
  </si>
  <si>
    <t>93-1</t>
  </si>
  <si>
    <t>93-2</t>
  </si>
  <si>
    <t>93-3</t>
  </si>
  <si>
    <t>93-4</t>
  </si>
  <si>
    <t>94-1</t>
  </si>
  <si>
    <t>94-2</t>
  </si>
  <si>
    <t>94-3</t>
  </si>
  <si>
    <t>94-4</t>
  </si>
  <si>
    <t>95-1</t>
  </si>
  <si>
    <t>95-2</t>
  </si>
  <si>
    <t>95-3</t>
  </si>
  <si>
    <t>95-4</t>
  </si>
  <si>
    <t>96-1</t>
  </si>
  <si>
    <t>96-2</t>
  </si>
  <si>
    <t>96-3</t>
  </si>
  <si>
    <t>96-4</t>
  </si>
  <si>
    <t>97-1</t>
  </si>
  <si>
    <t>97-2</t>
  </si>
  <si>
    <t>97-3</t>
  </si>
  <si>
    <t>97-4</t>
  </si>
  <si>
    <t>98-1</t>
  </si>
  <si>
    <t>99-1</t>
  </si>
  <si>
    <t>99-2</t>
  </si>
  <si>
    <t>99-3</t>
  </si>
  <si>
    <t>99-4</t>
  </si>
  <si>
    <t>100-1</t>
  </si>
  <si>
    <t>100-2</t>
  </si>
  <si>
    <t>100-3</t>
  </si>
  <si>
    <t>100-4</t>
  </si>
  <si>
    <t>101-1</t>
  </si>
  <si>
    <t>101-2</t>
  </si>
  <si>
    <t>101-3</t>
  </si>
  <si>
    <t>101-4</t>
  </si>
  <si>
    <t>102-1</t>
  </si>
  <si>
    <t>102-2</t>
  </si>
  <si>
    <t>102-3</t>
  </si>
  <si>
    <t>102-4</t>
  </si>
  <si>
    <t>103-1</t>
  </si>
  <si>
    <t>103-2</t>
  </si>
  <si>
    <t>103-3</t>
  </si>
  <si>
    <t>104-1</t>
  </si>
  <si>
    <t>105-1</t>
  </si>
  <si>
    <t>105-2</t>
  </si>
  <si>
    <t>105-3</t>
  </si>
  <si>
    <t>105-4</t>
  </si>
  <si>
    <t>106-1</t>
  </si>
  <si>
    <t>107-1</t>
  </si>
  <si>
    <t>107-2</t>
  </si>
  <si>
    <t>107-3</t>
  </si>
  <si>
    <t>108-1</t>
  </si>
  <si>
    <t>109-1</t>
  </si>
  <si>
    <t>110-1</t>
  </si>
  <si>
    <t>111-1</t>
  </si>
  <si>
    <t>111-2</t>
  </si>
  <si>
    <t>111-3</t>
  </si>
  <si>
    <t>112-1</t>
  </si>
  <si>
    <t>113-1</t>
  </si>
  <si>
    <t>113-2</t>
  </si>
  <si>
    <t>113-3</t>
  </si>
  <si>
    <t>113-4</t>
  </si>
  <si>
    <t>114-1</t>
  </si>
  <si>
    <t>114-2</t>
  </si>
  <si>
    <t>Vein 100% check</t>
  </si>
  <si>
    <t>Hematite</t>
  </si>
  <si>
    <t>Vein structure</t>
  </si>
  <si>
    <t>Vein_structure</t>
  </si>
  <si>
    <t>uniform</t>
  </si>
  <si>
    <t>composite</t>
  </si>
  <si>
    <t>haloed</t>
  </si>
  <si>
    <t>intraveinous</t>
  </si>
  <si>
    <t>undefined</t>
  </si>
  <si>
    <t>vein tip</t>
  </si>
  <si>
    <t>C-S</t>
  </si>
  <si>
    <t>Curated
length (m)</t>
  </si>
  <si>
    <t>Top depth
[m CSF-A]</t>
  </si>
  <si>
    <t>22-2</t>
  </si>
  <si>
    <t>22-3</t>
  </si>
  <si>
    <t>31-3</t>
  </si>
  <si>
    <t>44-2</t>
  </si>
  <si>
    <t>44-3</t>
  </si>
  <si>
    <t>44-4</t>
  </si>
  <si>
    <t>55-4</t>
  </si>
  <si>
    <t>56-2</t>
  </si>
  <si>
    <t>56-3</t>
  </si>
  <si>
    <t>56-4</t>
  </si>
  <si>
    <t>64-2</t>
  </si>
  <si>
    <t>67-4</t>
  </si>
  <si>
    <t>68-3</t>
  </si>
  <si>
    <t>68-4</t>
  </si>
  <si>
    <t>69-4</t>
  </si>
  <si>
    <t>70-3</t>
  </si>
  <si>
    <t>70-4</t>
  </si>
  <si>
    <t>71-3</t>
  </si>
  <si>
    <t>71-4</t>
  </si>
  <si>
    <t>72-4</t>
  </si>
  <si>
    <t>74-2</t>
  </si>
  <si>
    <t>74-3</t>
  </si>
  <si>
    <t>74-4</t>
  </si>
  <si>
    <t>77-3</t>
  </si>
  <si>
    <t>77-4</t>
  </si>
  <si>
    <t>78-3</t>
  </si>
  <si>
    <t>81-2</t>
  </si>
  <si>
    <t>81-3</t>
  </si>
  <si>
    <t>81-4</t>
  </si>
  <si>
    <t>82-3</t>
  </si>
  <si>
    <t>82-4</t>
  </si>
  <si>
    <t>83-3</t>
  </si>
  <si>
    <t>83-4</t>
  </si>
  <si>
    <t>84-2</t>
  </si>
  <si>
    <t>84-3</t>
  </si>
  <si>
    <t>84-4</t>
  </si>
  <si>
    <t>85-4</t>
  </si>
  <si>
    <t>86-2</t>
  </si>
  <si>
    <t>86-3</t>
  </si>
  <si>
    <t>86-4</t>
  </si>
  <si>
    <t>103-4</t>
  </si>
  <si>
    <t>104-2</t>
  </si>
  <si>
    <t>104-3</t>
  </si>
  <si>
    <t>104-4</t>
  </si>
  <si>
    <t>106-2</t>
  </si>
  <si>
    <t>106-3</t>
  </si>
  <si>
    <t>106-4</t>
  </si>
  <si>
    <t>107-4</t>
  </si>
  <si>
    <t>108-2</t>
  </si>
  <si>
    <t>108-3</t>
  </si>
  <si>
    <t>111-4</t>
  </si>
  <si>
    <t>112-2</t>
  </si>
  <si>
    <t>112-3</t>
  </si>
  <si>
    <t>112-4</t>
  </si>
  <si>
    <t>114-3</t>
  </si>
  <si>
    <t>114-4</t>
  </si>
  <si>
    <t xml:space="preserve"> lineation trend [deg]</t>
  </si>
  <si>
    <t>Comments Struct. Team)</t>
  </si>
  <si>
    <t>Apparent vein dip (vertical/inclined/horizontal)</t>
  </si>
  <si>
    <t>Observation type</t>
  </si>
  <si>
    <t>FORMULA HERE!!!</t>
  </si>
  <si>
    <t>Vein Group</t>
  </si>
  <si>
    <t>Secondary mineral assemblage BGD</t>
  </si>
  <si>
    <t>secondary plagioclase</t>
  </si>
  <si>
    <t>hematite</t>
  </si>
  <si>
    <t>CHECK</t>
  </si>
  <si>
    <t>Halo alteration color</t>
  </si>
  <si>
    <t>Halo textures</t>
  </si>
  <si>
    <t>Halo Comments</t>
  </si>
  <si>
    <t>1-2</t>
  </si>
  <si>
    <t>2-2</t>
  </si>
  <si>
    <t>2-3</t>
  </si>
  <si>
    <t>2-4</t>
  </si>
  <si>
    <t>3-3</t>
  </si>
  <si>
    <t>3-4</t>
  </si>
  <si>
    <t>7-3</t>
  </si>
  <si>
    <t>7-4</t>
  </si>
  <si>
    <t>8-2</t>
  </si>
  <si>
    <t>8-3</t>
  </si>
  <si>
    <t>10-2</t>
  </si>
  <si>
    <t>10-3</t>
  </si>
  <si>
    <t>M</t>
  </si>
  <si>
    <t>20-4</t>
  </si>
  <si>
    <t>24-3</t>
  </si>
  <si>
    <t>24-4</t>
  </si>
  <si>
    <t>25-3</t>
  </si>
  <si>
    <t>25-4</t>
  </si>
  <si>
    <t>27-2</t>
  </si>
  <si>
    <t>27-3</t>
  </si>
  <si>
    <t>27-4</t>
  </si>
  <si>
    <t>28-3</t>
  </si>
  <si>
    <t>28-4</t>
  </si>
  <si>
    <t>30-2</t>
  </si>
  <si>
    <t>30-3</t>
  </si>
  <si>
    <t>31-4</t>
  </si>
  <si>
    <t>32-3</t>
  </si>
  <si>
    <t>32-4</t>
  </si>
  <si>
    <t>33-4</t>
  </si>
  <si>
    <t>34-3</t>
  </si>
  <si>
    <t>38-2</t>
  </si>
  <si>
    <t>38-3</t>
  </si>
  <si>
    <t>38-4</t>
  </si>
  <si>
    <t>39-4</t>
  </si>
  <si>
    <t>40-2</t>
  </si>
  <si>
    <t>40-3</t>
  </si>
  <si>
    <t>40-4</t>
  </si>
  <si>
    <t>42-4</t>
  </si>
  <si>
    <t>43-2</t>
  </si>
  <si>
    <t>43-3</t>
  </si>
  <si>
    <t>43-4</t>
  </si>
  <si>
    <t>45-3</t>
  </si>
  <si>
    <t>45-4</t>
  </si>
  <si>
    <t>46-3</t>
  </si>
  <si>
    <t>46-4</t>
  </si>
  <si>
    <t>49-3</t>
  </si>
  <si>
    <t>51-3</t>
  </si>
  <si>
    <t>51-4</t>
  </si>
  <si>
    <t>60-4</t>
  </si>
  <si>
    <t>61-2</t>
  </si>
  <si>
    <t>61-3</t>
  </si>
  <si>
    <t>61-4</t>
  </si>
  <si>
    <t>64-3</t>
  </si>
  <si>
    <t>64-4</t>
  </si>
  <si>
    <t>65-3</t>
  </si>
  <si>
    <t>65-4</t>
  </si>
  <si>
    <t>66-2</t>
  </si>
  <si>
    <t>66-3</t>
  </si>
  <si>
    <t>66-4</t>
  </si>
  <si>
    <t>78-4</t>
  </si>
  <si>
    <t>79-2</t>
  </si>
  <si>
    <t>79-3</t>
  </si>
  <si>
    <t>79-4</t>
  </si>
  <si>
    <t>87-4</t>
  </si>
  <si>
    <t>88-2</t>
  </si>
  <si>
    <t>88-3</t>
  </si>
  <si>
    <t>88-4</t>
  </si>
  <si>
    <t>98-2</t>
  </si>
  <si>
    <t>98-3</t>
  </si>
  <si>
    <t>98-4</t>
  </si>
  <si>
    <t>108-4</t>
  </si>
  <si>
    <t>109-2</t>
  </si>
  <si>
    <t>109-3</t>
  </si>
  <si>
    <t>\</t>
  </si>
  <si>
    <t>HALO TEXTURES</t>
  </si>
  <si>
    <t>px</t>
  </si>
  <si>
    <t>pseudomorphs</t>
  </si>
  <si>
    <t>horizantal</t>
  </si>
  <si>
    <t>vein set</t>
  </si>
  <si>
    <t>dolomit</t>
  </si>
  <si>
    <t>carbonate</t>
  </si>
  <si>
    <t>dolomite</t>
  </si>
  <si>
    <t>granular</t>
  </si>
  <si>
    <t>cross cutting Frankenstein</t>
  </si>
  <si>
    <t>branching Frankenstein</t>
  </si>
  <si>
    <t>assymetric Frankenstein</t>
  </si>
  <si>
    <t>Apparent thickness of halo</t>
  </si>
  <si>
    <t>chaotic</t>
  </si>
  <si>
    <r>
      <rPr>
        <b/>
        <sz val="11"/>
        <color rgb="FFFF0000"/>
        <rFont val="Microsoft Sans Serif"/>
        <family val="2"/>
      </rPr>
      <t>WHATEVER YOU DO, MAKE SURE THAT THIS REMAINS COLUMN CQ</t>
    </r>
    <r>
      <rPr>
        <sz val="11"/>
        <color theme="1"/>
        <rFont val="Microsoft Sans Serif"/>
        <family val="2"/>
      </rPr>
      <t xml:space="preserve">   Shear vein (Y/N)</t>
    </r>
  </si>
  <si>
    <t>conjugate</t>
  </si>
  <si>
    <t>haloes?</t>
  </si>
  <si>
    <t>crosscutting?</t>
  </si>
  <si>
    <t>median depth</t>
  </si>
  <si>
    <t>turtle</t>
  </si>
  <si>
    <t>fibrous</t>
  </si>
  <si>
    <t>CUT BY</t>
  </si>
  <si>
    <t>CUTS</t>
  </si>
  <si>
    <t>C5709A</t>
    <phoneticPr fontId="12" type="noConversion"/>
  </si>
  <si>
    <t>waxy green</t>
    <phoneticPr fontId="12" type="noConversion"/>
  </si>
  <si>
    <t>Sa</t>
    <phoneticPr fontId="12" type="noConversion"/>
  </si>
  <si>
    <t>Sf</t>
    <phoneticPr fontId="12" type="noConversion"/>
  </si>
  <si>
    <t>inclined</t>
    <phoneticPr fontId="12" type="noConversion"/>
  </si>
  <si>
    <t>massive</t>
    <phoneticPr fontId="12" type="noConversion"/>
  </si>
  <si>
    <t>uniform</t>
    <phoneticPr fontId="12" type="noConversion"/>
  </si>
  <si>
    <t>irregular</t>
    <phoneticPr fontId="12" type="noConversion"/>
  </si>
  <si>
    <t>white</t>
    <phoneticPr fontId="12" type="noConversion"/>
  </si>
  <si>
    <t>Sb</t>
    <phoneticPr fontId="12" type="noConversion"/>
  </si>
  <si>
    <t>inclined</t>
    <phoneticPr fontId="12" type="noConversion"/>
  </si>
  <si>
    <t>branched</t>
    <phoneticPr fontId="12" type="noConversion"/>
  </si>
  <si>
    <t>green</t>
    <phoneticPr fontId="12" type="noConversion"/>
  </si>
  <si>
    <t>Sd</t>
    <phoneticPr fontId="12" type="noConversion"/>
  </si>
  <si>
    <t>Sf</t>
    <phoneticPr fontId="12" type="noConversion"/>
  </si>
  <si>
    <t>inclined</t>
    <phoneticPr fontId="12" type="noConversion"/>
  </si>
  <si>
    <t>black</t>
    <phoneticPr fontId="12" type="noConversion"/>
  </si>
  <si>
    <t>Sf, Sb</t>
    <phoneticPr fontId="12" type="noConversion"/>
  </si>
  <si>
    <t>Sf, Sa</t>
    <phoneticPr fontId="12" type="noConversion"/>
  </si>
  <si>
    <t>white</t>
    <phoneticPr fontId="12" type="noConversion"/>
  </si>
  <si>
    <t>Sf</t>
    <phoneticPr fontId="12" type="noConversion"/>
  </si>
  <si>
    <t>Sa</t>
    <phoneticPr fontId="12" type="noConversion"/>
  </si>
  <si>
    <t>Sb</t>
    <phoneticPr fontId="12" type="noConversion"/>
  </si>
  <si>
    <t>Sf, Sa</t>
    <phoneticPr fontId="12" type="noConversion"/>
  </si>
  <si>
    <t>branched</t>
    <phoneticPr fontId="12" type="noConversion"/>
  </si>
  <si>
    <t>Sf, Sb, Sd</t>
    <phoneticPr fontId="12" type="noConversion"/>
  </si>
  <si>
    <t>network</t>
    <phoneticPr fontId="12" type="noConversion"/>
  </si>
  <si>
    <t>Sb, Sd</t>
    <phoneticPr fontId="12" type="noConversion"/>
  </si>
  <si>
    <t>Sa, Sd</t>
    <phoneticPr fontId="12" type="noConversion"/>
  </si>
  <si>
    <t>inclined</t>
    <phoneticPr fontId="12" type="noConversion"/>
  </si>
  <si>
    <t>uniform</t>
    <phoneticPr fontId="12" type="noConversion"/>
  </si>
  <si>
    <t>irregular</t>
    <phoneticPr fontId="12" type="noConversion"/>
  </si>
  <si>
    <t>dark green</t>
    <phoneticPr fontId="12" type="noConversion"/>
  </si>
  <si>
    <t>Sf</t>
    <phoneticPr fontId="12" type="noConversion"/>
  </si>
  <si>
    <t>inclined</t>
    <phoneticPr fontId="12" type="noConversion"/>
  </si>
  <si>
    <t>Sa, Sf</t>
    <phoneticPr fontId="12" type="noConversion"/>
  </si>
  <si>
    <t>planar</t>
    <phoneticPr fontId="12" type="noConversion"/>
  </si>
  <si>
    <t>A</t>
  </si>
  <si>
    <t>C5709A-1Z-1</t>
  </si>
  <si>
    <t>C5709A-1Z-2</t>
  </si>
  <si>
    <t>C5709A-2Z-1</t>
  </si>
  <si>
    <t>C5709A-2Z-2</t>
  </si>
  <si>
    <t>C5709A-2Z-3</t>
  </si>
  <si>
    <t>C5709A-2Z-4</t>
  </si>
  <si>
    <t>C5709A-3Z-1</t>
  </si>
  <si>
    <t>C5709A-3Z-2</t>
  </si>
  <si>
    <t>C5709A-3Z-3</t>
  </si>
  <si>
    <t>C5709A-3Z-4</t>
  </si>
  <si>
    <t>C5709A-4M-1</t>
  </si>
  <si>
    <t>C5709A-5M-1</t>
  </si>
  <si>
    <t>C5709A-7Z-1</t>
  </si>
  <si>
    <t>C5709A-7Z-2</t>
  </si>
  <si>
    <t>C5709A-7Z-3</t>
  </si>
  <si>
    <t>C5709A-7Z-4</t>
  </si>
  <si>
    <t>C5709A-8Z-1</t>
  </si>
  <si>
    <t>C5709A-8Z-2</t>
  </si>
  <si>
    <t>C5709A-8Z-3</t>
  </si>
  <si>
    <t>C5709A-9Z-1</t>
  </si>
  <si>
    <t>C5709A-10Z-1</t>
  </si>
  <si>
    <t>C5709A-10Z-2</t>
  </si>
  <si>
    <t>C5709A-10Z-3</t>
  </si>
  <si>
    <t>C5709A-11Z-1</t>
  </si>
  <si>
    <t>C5709A-12Z-1</t>
  </si>
  <si>
    <t>12-2</t>
  </si>
  <si>
    <t>C5709A-12Z-2</t>
  </si>
  <si>
    <t>12-3</t>
  </si>
  <si>
    <t>C5709A-12Z-3</t>
  </si>
  <si>
    <t>12-4</t>
  </si>
  <si>
    <t>C5709A-12Z-4</t>
  </si>
  <si>
    <t>C5709A-13Z-1</t>
  </si>
  <si>
    <t>C5709A-13Z-2</t>
  </si>
  <si>
    <t>C5709A-13Z-3</t>
  </si>
  <si>
    <t>13-4</t>
  </si>
  <si>
    <t>C5709A-13Z-4</t>
  </si>
  <si>
    <t>C5709A-14Z-1</t>
  </si>
  <si>
    <t>C5709A-14Z-2</t>
  </si>
  <si>
    <t>C5709A-14Z-3</t>
  </si>
  <si>
    <t>C5709A-14Z-4</t>
  </si>
  <si>
    <t>C5709A-15Z-1</t>
  </si>
  <si>
    <t>C5709A-15Z-2</t>
  </si>
  <si>
    <t>15-3</t>
  </si>
  <si>
    <t>C5709A-15Z-3</t>
  </si>
  <si>
    <t>15-4</t>
  </si>
  <si>
    <t>C5709A-15Z-4</t>
  </si>
  <si>
    <t>C5709A-16Z-1</t>
  </si>
  <si>
    <t>C5709A-16Z-2</t>
  </si>
  <si>
    <t>16-3</t>
  </si>
  <si>
    <t>C5709A-16Z-3</t>
  </si>
  <si>
    <t>16-4</t>
  </si>
  <si>
    <t>C5709A-16Z-4</t>
  </si>
  <si>
    <t>C5709A-17Z-1</t>
  </si>
  <si>
    <t>17-2</t>
  </si>
  <si>
    <t>C5709A-17Z-2</t>
  </si>
  <si>
    <t>17-3</t>
  </si>
  <si>
    <t>C5709A-17Z-3</t>
  </si>
  <si>
    <t>17-4</t>
  </si>
  <si>
    <t>C5709A-17Z-4</t>
  </si>
  <si>
    <t>C5709A-18Z-1</t>
  </si>
  <si>
    <t>C5709A-18Z-2</t>
  </si>
  <si>
    <t>C5709A-18Z-3</t>
  </si>
  <si>
    <t>C5709A-18Z-4</t>
  </si>
  <si>
    <t>C5709A-19Z-1</t>
  </si>
  <si>
    <t>C5709A-19Z-2</t>
  </si>
  <si>
    <t>C5709A-19Z-3</t>
  </si>
  <si>
    <t>C5709A-19Z-4</t>
  </si>
  <si>
    <t>C5709A-20Z-1</t>
  </si>
  <si>
    <t>C5709A-20Z-2</t>
  </si>
  <si>
    <t>C5709A-20Z-3</t>
  </si>
  <si>
    <t>C5709A-20Z-4</t>
  </si>
  <si>
    <t>C5709A-21Z-1</t>
  </si>
  <si>
    <t>C5709A-22Z-1</t>
  </si>
  <si>
    <t>C5709A-22Z-2</t>
  </si>
  <si>
    <t>C5709A-22Z-3</t>
  </si>
  <si>
    <t>C5709A-23Z-1</t>
  </si>
  <si>
    <t>C5709A-23Z-2</t>
  </si>
  <si>
    <t>C5709A-23Z-3</t>
  </si>
  <si>
    <t>C5709A-23Z-4</t>
  </si>
  <si>
    <t>C5709A-24Z-1</t>
  </si>
  <si>
    <t>C5709A-24Z-2</t>
  </si>
  <si>
    <t>C5709A-24Z-3</t>
  </si>
  <si>
    <t>C5709A-24Z-4</t>
  </si>
  <si>
    <t>C5709A-25Z-1</t>
  </si>
  <si>
    <t>C5709A-25Z-2</t>
  </si>
  <si>
    <t>C5709A-25Z-3</t>
  </si>
  <si>
    <t>C5709A-25Z-4</t>
  </si>
  <si>
    <t>C5709A-26Z-1</t>
  </si>
  <si>
    <t>C5709A-26Z-2</t>
  </si>
  <si>
    <t>C5709A-26Z-3</t>
  </si>
  <si>
    <t>C5709A-26Z-4</t>
  </si>
  <si>
    <t>C5709A-27Z-1</t>
  </si>
  <si>
    <t>C5709A-27Z-2</t>
  </si>
  <si>
    <t>C5709A-27Z-3</t>
  </si>
  <si>
    <t>C5709A-27Z-4</t>
  </si>
  <si>
    <t>C5709A-28Z-1</t>
  </si>
  <si>
    <t>C5709A-28Z-2</t>
  </si>
  <si>
    <t>C5709A-28Z-3</t>
  </si>
  <si>
    <t>C5709A-28Z-4</t>
  </si>
  <si>
    <t>C5709A-29Z-1</t>
  </si>
  <si>
    <t>C5709A-30Z-1</t>
  </si>
  <si>
    <t>C5709A-30Z-2</t>
  </si>
  <si>
    <t>C5709A-30Z-3</t>
  </si>
  <si>
    <t>C5709A-31Z-1</t>
  </si>
  <si>
    <t>C5709A-31Z-2</t>
  </si>
  <si>
    <t>C5709A-31Z-3</t>
  </si>
  <si>
    <t>C5709A-31Z-4</t>
  </si>
  <si>
    <t>C5709A-32Z-1</t>
  </si>
  <si>
    <t>C5709A-32Z-2</t>
  </si>
  <si>
    <t>C5709A-32Z-3</t>
  </si>
  <si>
    <t>C5709A-32Z-4</t>
  </si>
  <si>
    <t>C5709A-33Z-1</t>
  </si>
  <si>
    <t>C5709A-33Z-2</t>
  </si>
  <si>
    <t>C5709A-33Z-3</t>
  </si>
  <si>
    <t>C5709A-33Z-4</t>
  </si>
  <si>
    <t>C5709A-34Z-1</t>
  </si>
  <si>
    <t>C5709A-34Z-2</t>
  </si>
  <si>
    <t>C5709A-34Z-3</t>
  </si>
  <si>
    <t>C5709A-35Z-1</t>
  </si>
  <si>
    <t>C5709A-36Z-1</t>
  </si>
  <si>
    <t>C5709A-36Z-2</t>
  </si>
  <si>
    <t>C5709A-37Z-1</t>
  </si>
  <si>
    <t>C5709A-37Z-2</t>
  </si>
  <si>
    <t>C5709A-38Z-1</t>
  </si>
  <si>
    <t>C5709A-38Z-2</t>
  </si>
  <si>
    <t>C5709A-38Z-3</t>
  </si>
  <si>
    <t>C5709A-38Z-4</t>
  </si>
  <si>
    <t>C5709A-39Z-1</t>
  </si>
  <si>
    <t>C5709A-39Z-2</t>
  </si>
  <si>
    <t>C5709A-39Z-3</t>
  </si>
  <si>
    <t>C5709A-39Z-4</t>
  </si>
  <si>
    <t>C5709A-40Z-1</t>
  </si>
  <si>
    <t>C5709A-40Z-2</t>
  </si>
  <si>
    <t>C5709A-40Z-3</t>
  </si>
  <si>
    <t>C5709A-40Z-4</t>
  </si>
  <si>
    <t>C5709A-41Z-1</t>
  </si>
  <si>
    <t>C5709A-41Z-2</t>
  </si>
  <si>
    <t>C5709A-41Z-3</t>
  </si>
  <si>
    <t>C5709A-41Z-4</t>
  </si>
  <si>
    <t>C5709A-42Z-1</t>
  </si>
  <si>
    <t>C5709A-42Z-2</t>
  </si>
  <si>
    <t>C5709A-42Z-3</t>
  </si>
  <si>
    <t>C5709A-42Z-4</t>
  </si>
  <si>
    <t>C5709A-43Z-1</t>
  </si>
  <si>
    <t>C5709A-43Z-2</t>
  </si>
  <si>
    <t>C5709A-43Z-3</t>
  </si>
  <si>
    <t>C5709A-43Z-4</t>
  </si>
  <si>
    <t>C5709A-44Z-1</t>
  </si>
  <si>
    <t>C5709A-44Z-2</t>
  </si>
  <si>
    <t>C5709A-44Z-3</t>
  </si>
  <si>
    <t>C5709A-44Z-4</t>
  </si>
  <si>
    <t>C5709A-45Z-1</t>
  </si>
  <si>
    <t>C5709A-45Z-2</t>
  </si>
  <si>
    <t>C5709A-45Z-3</t>
  </si>
  <si>
    <t>C5709A-45Z-4</t>
  </si>
  <si>
    <t>C5709A-46Z-1</t>
  </si>
  <si>
    <t>C5709A-46Z-2</t>
  </si>
  <si>
    <t>C5709A-46Z-3</t>
  </si>
  <si>
    <t>C5709A-46Z-4</t>
  </si>
  <si>
    <t>C5709A-47Z-1</t>
  </si>
  <si>
    <t>C5709A-47Z-2</t>
  </si>
  <si>
    <t>C5709A-47Z-3</t>
  </si>
  <si>
    <t>C5709A-48Z-1</t>
  </si>
  <si>
    <t>C5709A-49Z-1</t>
  </si>
  <si>
    <t>C5709A-49Z-2</t>
  </si>
  <si>
    <t>C5709A-49Z-3</t>
  </si>
  <si>
    <t>C5709A-50Z-1</t>
  </si>
  <si>
    <t>C5709A-50Z-2</t>
  </si>
  <si>
    <t>C5709A-51Z-1</t>
  </si>
  <si>
    <t>C5709A-51Z-2</t>
  </si>
  <si>
    <t>C5709A-51Z-3</t>
  </si>
  <si>
    <t>C5709A-51Z-4</t>
  </si>
  <si>
    <t>51-5</t>
  </si>
  <si>
    <t>C5709A-51Z-5</t>
  </si>
  <si>
    <t>C5709A-52Z-1</t>
  </si>
  <si>
    <t>C5709A-52Z-2</t>
  </si>
  <si>
    <t>C5709A-52Z-3</t>
  </si>
  <si>
    <t>C5709A-52Z-4</t>
  </si>
  <si>
    <t>C5709A-53Z-1</t>
  </si>
  <si>
    <t>C5709A-53Z-2</t>
  </si>
  <si>
    <t>C5709A-53Z-3</t>
  </si>
  <si>
    <t>C5709A-53Z-4</t>
  </si>
  <si>
    <t>C5709A-54Z-1</t>
  </si>
  <si>
    <t>C5709A-54Z-2</t>
  </si>
  <si>
    <t>C5709A-54Z-3</t>
  </si>
  <si>
    <t>C5709A-54Z-4</t>
  </si>
  <si>
    <t>C5709A-55Z-1</t>
  </si>
  <si>
    <t>C5709A-55Z-2</t>
  </si>
  <si>
    <t>C5709A-55Z-3</t>
  </si>
  <si>
    <t>C5709A-55Z-4</t>
  </si>
  <si>
    <t>C5709A-56Z-1</t>
  </si>
  <si>
    <t>C5709A-56Z-2</t>
  </si>
  <si>
    <t>C5709A-56Z-3</t>
  </si>
  <si>
    <t>C5709A-56Z-4</t>
  </si>
  <si>
    <t>C5709A-57Z-1</t>
  </si>
  <si>
    <t>C5709A-57Z-2</t>
  </si>
  <si>
    <t>C5709A-57Z-3</t>
  </si>
  <si>
    <t>C5709A-57Z-4</t>
  </si>
  <si>
    <t>C5709A-58Z-1</t>
  </si>
  <si>
    <t>C5709A-58Z-2</t>
  </si>
  <si>
    <t>C5709A-58Z-3</t>
  </si>
  <si>
    <t>C5709A-58Z-4</t>
  </si>
  <si>
    <t>C5709A-59Z-1</t>
  </si>
  <si>
    <t>C5709A-59Z-2</t>
  </si>
  <si>
    <t>C5709A-59Z-3</t>
  </si>
  <si>
    <t>C5709A-59Z-4</t>
  </si>
  <si>
    <t>C5709A-60Z-1</t>
  </si>
  <si>
    <t>C5709A-60Z-2</t>
  </si>
  <si>
    <t>C5709A-60Z-3</t>
  </si>
  <si>
    <t>C5709A-60Z-4</t>
  </si>
  <si>
    <t>C5709A-61Z-1</t>
  </si>
  <si>
    <t>C5709A-61Z-2</t>
  </si>
  <si>
    <t>C5709A-61Z-3</t>
  </si>
  <si>
    <t>C5709A-61Z-4</t>
  </si>
  <si>
    <t>C5709A-62Z-1</t>
  </si>
  <si>
    <t>C5709A-62Z-2</t>
  </si>
  <si>
    <t>C5709A-62Z-3</t>
  </si>
  <si>
    <t>C5709A-62Z-4</t>
  </si>
  <si>
    <t>C5709A-64Z-1</t>
  </si>
  <si>
    <t>C5709A-63Z-1</t>
  </si>
  <si>
    <t>C5709A-64Z-2</t>
  </si>
  <si>
    <t>C5709A-64Z-3</t>
  </si>
  <si>
    <t>C5709A-64Z-4</t>
  </si>
  <si>
    <t>64-5</t>
  </si>
  <si>
    <t>C5709A-64Z-5</t>
  </si>
  <si>
    <t>C5709A-65Z-1</t>
  </si>
  <si>
    <t>C5709A-65Z-2</t>
  </si>
  <si>
    <t>C5709A-65Z-3</t>
  </si>
  <si>
    <t>C5709A-65Z-4</t>
  </si>
  <si>
    <t>C5709A-66Z-1</t>
  </si>
  <si>
    <t>C5709A-66Z-2</t>
  </si>
  <si>
    <t>C5709A-66Z-3</t>
  </si>
  <si>
    <t>C5709A-66Z-4</t>
  </si>
  <si>
    <t>C5709A-67Z-1</t>
  </si>
  <si>
    <t>C5709A-67Z-2</t>
  </si>
  <si>
    <t>C5709A-67Z-3</t>
  </si>
  <si>
    <t>C5709A-67Z-4</t>
  </si>
  <si>
    <t>C5709A-68Z-1</t>
  </si>
  <si>
    <t>C5709A-68Z-2</t>
  </si>
  <si>
    <t>C5709A-68Z-3</t>
  </si>
  <si>
    <t>C5709A-68Z-4</t>
  </si>
  <si>
    <t>C5709A-69Z-1</t>
  </si>
  <si>
    <t>C5709A-69Z-2</t>
  </si>
  <si>
    <t>C5709A-69Z-3</t>
  </si>
  <si>
    <t>C5709A-69Z-4</t>
  </si>
  <si>
    <t>C5709A-70Z-1</t>
  </si>
  <si>
    <t>C5709A-70Z-2</t>
  </si>
  <si>
    <t>C5709A-70Z-3</t>
  </si>
  <si>
    <t>C5709A-70Z-4</t>
  </si>
  <si>
    <t>C5709A-71Z-1</t>
  </si>
  <si>
    <t>C5709A-71Z-2</t>
  </si>
  <si>
    <t>C5709A-71Z-3</t>
  </si>
  <si>
    <t>C5709A-71Z-4</t>
  </si>
  <si>
    <t>C5709A-72Z-1</t>
  </si>
  <si>
    <t>C5709A-72Z-2</t>
  </si>
  <si>
    <t>C5709A-72Z-3</t>
  </si>
  <si>
    <t>C5709A-72Z-4</t>
  </si>
  <si>
    <t>C5709A-73Z-1</t>
  </si>
  <si>
    <t>C5709A-73Z-2</t>
  </si>
  <si>
    <t>C5709A-73Z-3</t>
  </si>
  <si>
    <t>C5709A-73Z-4</t>
  </si>
  <si>
    <t>C5709A-74Z-1</t>
  </si>
  <si>
    <t>C5709A-74Z-2</t>
  </si>
  <si>
    <t>C5709A-74Z-3</t>
  </si>
  <si>
    <t>C5709A-74Z-4</t>
  </si>
  <si>
    <t>C5709A-75Z-1</t>
  </si>
  <si>
    <t>C5709A-75Z-2</t>
  </si>
  <si>
    <t>C5709A-75Z-3</t>
  </si>
  <si>
    <t>C5709A-75Z-4</t>
  </si>
  <si>
    <t>C5709A-76Z-1</t>
  </si>
  <si>
    <t>C5709A-76Z-2</t>
  </si>
  <si>
    <t>C5709A-76Z-3</t>
  </si>
  <si>
    <t>C5709A-76Z-4</t>
  </si>
  <si>
    <t>C5709A-77Z-1</t>
  </si>
  <si>
    <t>C5709A-77Z-2</t>
  </si>
  <si>
    <t>C5709A-77Z-3</t>
  </si>
  <si>
    <t>C5709A-77Z-4</t>
  </si>
  <si>
    <t>C5709A-78Z-1</t>
  </si>
  <si>
    <t>C5709A-78Z-2</t>
  </si>
  <si>
    <t>C5709A-78Z-3</t>
  </si>
  <si>
    <t>C5709A-78Z-4</t>
  </si>
  <si>
    <t>C5709A-79Z-1</t>
  </si>
  <si>
    <t>C5709A-79Z-2</t>
  </si>
  <si>
    <t>C5709A-79Z-3</t>
  </si>
  <si>
    <t>C5709A-79Z-4</t>
  </si>
  <si>
    <t>C5709A-80Z-1</t>
  </si>
  <si>
    <t>C5709A-80Z-2</t>
  </si>
  <si>
    <t>C5709A-80Z-3</t>
  </si>
  <si>
    <t>C5709A-80Z-4</t>
  </si>
  <si>
    <t>C5709A-81Z-1</t>
  </si>
  <si>
    <t>C5709A-81Z-2</t>
  </si>
  <si>
    <t>C5709A-81Z-3</t>
  </si>
  <si>
    <t>C5709A-81Z-4</t>
  </si>
  <si>
    <t>C5709A-82Z-1</t>
  </si>
  <si>
    <t>C5709A-82Z-2</t>
  </si>
  <si>
    <t>C5709A-82Z-3</t>
  </si>
  <si>
    <t>C5709A-82Z-4</t>
  </si>
  <si>
    <t>C5709A-83Z-1</t>
  </si>
  <si>
    <t>C5709A-83Z-2</t>
  </si>
  <si>
    <t>C5709A-83Z-3</t>
  </si>
  <si>
    <t>C5709A-83Z-4</t>
  </si>
  <si>
    <t>C5709A-84Z-1</t>
  </si>
  <si>
    <t>C5709A-84Z-2</t>
  </si>
  <si>
    <t>C5709A-84Z-3</t>
  </si>
  <si>
    <t>C5709A-84Z-4</t>
  </si>
  <si>
    <t>C5709A-85Z-1</t>
  </si>
  <si>
    <t>C5709A-85Z-2</t>
  </si>
  <si>
    <t>C5709A-85Z-3</t>
  </si>
  <si>
    <t>C5709A-85Z-4</t>
  </si>
  <si>
    <t>C5709A-86Z-1</t>
  </si>
  <si>
    <t>C5709A-86Z-2</t>
  </si>
  <si>
    <t>C5709A-86Z-3</t>
  </si>
  <si>
    <t>C5709A-86Z-4</t>
  </si>
  <si>
    <t>C5709A-87Z-1</t>
  </si>
  <si>
    <t>C5709A-87Z-2</t>
  </si>
  <si>
    <t>C5709A-87Z-3</t>
  </si>
  <si>
    <t>C5709A-87Z-4</t>
  </si>
  <si>
    <t>C5709A-88Z-1</t>
  </si>
  <si>
    <t>C5709A-88Z-2</t>
  </si>
  <si>
    <t>C5709A-88Z-3</t>
  </si>
  <si>
    <t>C5709A-88Z-4</t>
  </si>
  <si>
    <t>C5709A-89Z-1</t>
  </si>
  <si>
    <t>C5709A-89Z-2</t>
  </si>
  <si>
    <t>C5709A-89Z-3</t>
  </si>
  <si>
    <t>C5709A-89Z-4</t>
  </si>
  <si>
    <t>C5709A-90Z-1</t>
  </si>
  <si>
    <t>C5709A-90Z-2</t>
  </si>
  <si>
    <t>C5709A-90Z-3</t>
  </si>
  <si>
    <t>C5709A-90Z-4</t>
  </si>
  <si>
    <t>C5709A-91Z-1</t>
  </si>
  <si>
    <t>C5709A-91Z-2</t>
  </si>
  <si>
    <t>C5709A-91Z-3</t>
  </si>
  <si>
    <t>C5709A-91Z-4</t>
  </si>
  <si>
    <t>C5709A-92Z-1</t>
  </si>
  <si>
    <t>C5709A-92Z-2</t>
  </si>
  <si>
    <t>C5709A-92Z-3</t>
  </si>
  <si>
    <t>C5709A-92Z-4</t>
  </si>
  <si>
    <t>C5709A-93Z-1</t>
  </si>
  <si>
    <t>C5709A-93Z-2</t>
  </si>
  <si>
    <t>C5709A-93Z-3</t>
  </si>
  <si>
    <t>C5709A-93Z-4</t>
  </si>
  <si>
    <t>C5709A-94Z-1</t>
  </si>
  <si>
    <t>C5709A-94Z-2</t>
  </si>
  <si>
    <t>C5709A-94Z-3</t>
  </si>
  <si>
    <t>C5709A-94Z-4</t>
  </si>
  <si>
    <t>C5709A-95Z-1</t>
  </si>
  <si>
    <t>C5709A-95Z-2</t>
  </si>
  <si>
    <t>C5709A-95Z-3</t>
  </si>
  <si>
    <t>C5709A-95Z-4</t>
  </si>
  <si>
    <t>C5709A-96Z-1</t>
  </si>
  <si>
    <t>C5709A-96Z-2</t>
  </si>
  <si>
    <t>C5709A-96Z-3</t>
  </si>
  <si>
    <t>C5709A-96Z-4</t>
  </si>
  <si>
    <t>C5709A-97Z-1</t>
  </si>
  <si>
    <t>C5709A-97Z-2</t>
  </si>
  <si>
    <t>C5709A-97Z-3</t>
  </si>
  <si>
    <t>C5709A-97Z-4</t>
  </si>
  <si>
    <t>C5709A-98Z-1</t>
  </si>
  <si>
    <t>C5709A-98Z-2</t>
  </si>
  <si>
    <t>C5709A-98Z-3</t>
  </si>
  <si>
    <t>C5709A-98Z-4</t>
  </si>
  <si>
    <t>C5709A-99Z-1</t>
  </si>
  <si>
    <t>C5709A-99Z-2</t>
  </si>
  <si>
    <t>C5709A-99Z-3</t>
  </si>
  <si>
    <t>C5709A-99Z-4</t>
  </si>
  <si>
    <t>C5709A-100Z-1</t>
  </si>
  <si>
    <t>C5709A-100Z-2</t>
  </si>
  <si>
    <t>C5709A-100Z-3</t>
  </si>
  <si>
    <t>C5709A-100Z-4</t>
  </si>
  <si>
    <t>C5709A-101Z-1</t>
  </si>
  <si>
    <t>C5709A-101Z-2</t>
  </si>
  <si>
    <t>C5709A-101Z-3</t>
  </si>
  <si>
    <t>C5709A-101Z-4</t>
  </si>
  <si>
    <t>C5709A-102Z-1</t>
  </si>
  <si>
    <t>C5709A-102Z-2</t>
  </si>
  <si>
    <t>C5709A-102Z-3</t>
  </si>
  <si>
    <t>C5709A-102Z-4</t>
  </si>
  <si>
    <t>C5709A-103Z-1</t>
  </si>
  <si>
    <t>C5709A-103Z-2</t>
  </si>
  <si>
    <t>C5709A-103Z-3</t>
  </si>
  <si>
    <t>C5709A-103Z-4</t>
  </si>
  <si>
    <t>C5709A-104Z-1</t>
  </si>
  <si>
    <t>C5709A-104Z-2</t>
  </si>
  <si>
    <t>C5709A-104Z-3</t>
  </si>
  <si>
    <t>C5709A-104Z-4</t>
  </si>
  <si>
    <t>C5709A-105Z-1</t>
  </si>
  <si>
    <t>C5709A-105Z-2</t>
  </si>
  <si>
    <t>C5709A-105Z-3</t>
  </si>
  <si>
    <t>C5709A-105Z-4</t>
  </si>
  <si>
    <t>C5709A-106Z-1</t>
  </si>
  <si>
    <t>C5709A-106Z-2</t>
  </si>
  <si>
    <t>C5709A-106Z-3</t>
  </si>
  <si>
    <t>C5709A-106Z-4</t>
  </si>
  <si>
    <t>C5709A-107Z-1</t>
  </si>
  <si>
    <t>C5709A-107Z-2</t>
  </si>
  <si>
    <t>C5709A-107Z-3</t>
  </si>
  <si>
    <t>C5709A-107Z-4</t>
  </si>
  <si>
    <t>C5709A-108Z-1</t>
  </si>
  <si>
    <t>C5709A-108Z-2</t>
  </si>
  <si>
    <t>C5709A-108Z-3</t>
  </si>
  <si>
    <t>C5709A-108Z-4</t>
  </si>
  <si>
    <t>C5709A-109Z-1</t>
  </si>
  <si>
    <t>C5709A-109Z-2</t>
  </si>
  <si>
    <t>C5709A-109Z-3</t>
  </si>
  <si>
    <t>C5709A-110Z-1</t>
  </si>
  <si>
    <t>C5709A-111Z-1</t>
  </si>
  <si>
    <t>C5709A-111Z-2</t>
  </si>
  <si>
    <t>C5709A-111Z-3</t>
  </si>
  <si>
    <t>C5709A-111Z-4</t>
  </si>
  <si>
    <t>C5709A-112Z-1</t>
  </si>
  <si>
    <t>C5709A-112Z-2</t>
  </si>
  <si>
    <t>C5709A-112Z-3</t>
  </si>
  <si>
    <t>C5709A-112Z-4</t>
  </si>
  <si>
    <t>C5709A-113Z-1</t>
  </si>
  <si>
    <t>C5709A-113Z-2</t>
  </si>
  <si>
    <t>C5709A-113Z-3</t>
  </si>
  <si>
    <t>C5709A-113Z-4</t>
  </si>
  <si>
    <t>C5709A-114Z-1</t>
  </si>
  <si>
    <t>C5709A-114Z-2</t>
  </si>
  <si>
    <t>C5709A-114Z-3</t>
  </si>
  <si>
    <t>C5709A-114Z-4</t>
  </si>
  <si>
    <r>
      <t>Area</t>
    </r>
    <r>
      <rPr>
        <b/>
        <sz val="11"/>
        <rFont val="ＭＳ Ｐゴシック"/>
        <family val="3"/>
        <charset val="128"/>
      </rPr>
      <t>％</t>
    </r>
    <phoneticPr fontId="12" type="noConversion"/>
  </si>
  <si>
    <t>sheared</t>
    <phoneticPr fontId="12" type="noConversion"/>
  </si>
  <si>
    <t>single</t>
    <phoneticPr fontId="12" type="noConversion"/>
  </si>
  <si>
    <t>Sb</t>
    <phoneticPr fontId="12" type="noConversion"/>
  </si>
  <si>
    <t>branched</t>
    <phoneticPr fontId="12" type="noConversion"/>
  </si>
  <si>
    <t>waxy green</t>
    <phoneticPr fontId="12" type="noConversion"/>
  </si>
  <si>
    <t>Sb</t>
    <phoneticPr fontId="12" type="noConversion"/>
  </si>
  <si>
    <t>Sd, Sf, Sa</t>
    <phoneticPr fontId="12" type="noConversion"/>
  </si>
  <si>
    <t>branched</t>
    <phoneticPr fontId="12" type="noConversion"/>
  </si>
  <si>
    <t>Sd</t>
    <phoneticPr fontId="12" type="noConversion"/>
  </si>
  <si>
    <t>Sf</t>
    <phoneticPr fontId="12" type="noConversion"/>
  </si>
  <si>
    <t>massive</t>
    <phoneticPr fontId="12" type="noConversion"/>
  </si>
  <si>
    <t>irregular</t>
    <phoneticPr fontId="12" type="noConversion"/>
  </si>
  <si>
    <t>massive</t>
    <phoneticPr fontId="12" type="noConversion"/>
  </si>
  <si>
    <t>Sf</t>
    <phoneticPr fontId="12" type="noConversion"/>
  </si>
  <si>
    <t>network</t>
    <phoneticPr fontId="12" type="noConversion"/>
  </si>
  <si>
    <t>irregular</t>
    <phoneticPr fontId="12" type="noConversion"/>
  </si>
  <si>
    <t>Sf</t>
    <phoneticPr fontId="12" type="noConversion"/>
  </si>
  <si>
    <t>uniform</t>
    <phoneticPr fontId="12" type="noConversion"/>
  </si>
  <si>
    <t>grey</t>
    <phoneticPr fontId="12" type="noConversion"/>
  </si>
  <si>
    <t>uniform</t>
    <phoneticPr fontId="12" type="noConversion"/>
  </si>
  <si>
    <t>Sf</t>
    <phoneticPr fontId="12" type="noConversion"/>
  </si>
  <si>
    <t>vein set</t>
    <phoneticPr fontId="12" type="noConversion"/>
  </si>
  <si>
    <t>vein</t>
    <phoneticPr fontId="12" type="noConversion"/>
  </si>
  <si>
    <t>vertical</t>
    <phoneticPr fontId="12" type="noConversion"/>
  </si>
  <si>
    <t>Sb</t>
    <phoneticPr fontId="12" type="noConversion"/>
  </si>
  <si>
    <r>
      <t>Sa,</t>
    </r>
    <r>
      <rPr>
        <sz val="11"/>
        <rFont val="ＭＳ Ｐゴシック"/>
        <family val="3"/>
        <charset val="128"/>
      </rPr>
      <t>　</t>
    </r>
    <r>
      <rPr>
        <sz val="11"/>
        <rFont val="Microsoft Sans Serif"/>
        <family val="2"/>
      </rPr>
      <t>Sf</t>
    </r>
    <phoneticPr fontId="12" type="noConversion"/>
  </si>
  <si>
    <t>vein set</t>
    <phoneticPr fontId="12" type="noConversion"/>
  </si>
  <si>
    <t>sheared</t>
    <phoneticPr fontId="12" type="noConversion"/>
  </si>
  <si>
    <t>parallel</t>
    <phoneticPr fontId="12" type="noConversion"/>
  </si>
  <si>
    <t>planar</t>
    <phoneticPr fontId="12" type="noConversion"/>
  </si>
  <si>
    <t>parallel</t>
    <phoneticPr fontId="12" type="noConversion"/>
  </si>
  <si>
    <r>
      <t>Sa,</t>
    </r>
    <r>
      <rPr>
        <sz val="11"/>
        <rFont val="ＭＳ Ｐゴシック"/>
        <family val="3"/>
        <charset val="128"/>
      </rPr>
      <t>Sf</t>
    </r>
    <phoneticPr fontId="12" type="noConversion"/>
  </si>
  <si>
    <t>network</t>
    <phoneticPr fontId="12" type="noConversion"/>
  </si>
  <si>
    <t xml:space="preserve">Sa, </t>
    <phoneticPr fontId="12" type="noConversion"/>
  </si>
  <si>
    <t>inclined</t>
    <phoneticPr fontId="12" type="noConversion"/>
  </si>
  <si>
    <t>uniform</t>
    <phoneticPr fontId="12" type="noConversion"/>
  </si>
  <si>
    <t>Sf,Sb</t>
    <phoneticPr fontId="12" type="noConversion"/>
  </si>
  <si>
    <t>irregular</t>
    <phoneticPr fontId="12" type="noConversion"/>
  </si>
  <si>
    <t>vein</t>
    <phoneticPr fontId="12" type="noConversion"/>
  </si>
  <si>
    <t>Sb, Sf</t>
    <phoneticPr fontId="12" type="noConversion"/>
  </si>
  <si>
    <t>inclined</t>
    <phoneticPr fontId="12" type="noConversion"/>
  </si>
  <si>
    <t>Sa,Sd,Sf</t>
    <phoneticPr fontId="12" type="noConversion"/>
  </si>
  <si>
    <t>vein</t>
    <phoneticPr fontId="12" type="noConversion"/>
  </si>
  <si>
    <t>inclined</t>
    <phoneticPr fontId="12" type="noConversion"/>
  </si>
  <si>
    <t>Sd</t>
    <phoneticPr fontId="12" type="noConversion"/>
  </si>
  <si>
    <t>Sb</t>
    <phoneticPr fontId="12" type="noConversion"/>
  </si>
  <si>
    <t>horizantal</t>
    <phoneticPr fontId="12" type="noConversion"/>
  </si>
  <si>
    <t>parallel</t>
    <phoneticPr fontId="12" type="noConversion"/>
  </si>
  <si>
    <t>Sd</t>
    <phoneticPr fontId="12" type="noConversion"/>
  </si>
  <si>
    <t>massive</t>
    <phoneticPr fontId="12" type="noConversion"/>
  </si>
  <si>
    <t xml:space="preserve">black and waxy green </t>
    <phoneticPr fontId="12" type="noConversion"/>
  </si>
  <si>
    <t>Se</t>
    <phoneticPr fontId="12" type="noConversion"/>
  </si>
  <si>
    <t>Sf</t>
    <phoneticPr fontId="12" type="noConversion"/>
  </si>
  <si>
    <t>Sf, Se</t>
    <phoneticPr fontId="12" type="noConversion"/>
  </si>
  <si>
    <t>composite</t>
    <phoneticPr fontId="12" type="noConversion"/>
  </si>
  <si>
    <t>parallel</t>
    <phoneticPr fontId="12" type="noConversion"/>
  </si>
  <si>
    <t>irregular</t>
    <phoneticPr fontId="12" type="noConversion"/>
  </si>
  <si>
    <t>white and green</t>
    <phoneticPr fontId="12" type="noConversion"/>
  </si>
  <si>
    <t>Ca</t>
    <phoneticPr fontId="12" type="noConversion"/>
  </si>
  <si>
    <t>Se, Sf</t>
    <phoneticPr fontId="12" type="noConversion"/>
  </si>
  <si>
    <t>planar</t>
    <phoneticPr fontId="12" type="noConversion"/>
  </si>
  <si>
    <t>Sd</t>
    <phoneticPr fontId="12" type="noConversion"/>
  </si>
  <si>
    <t>Sf, Sb</t>
    <phoneticPr fontId="12" type="noConversion"/>
  </si>
  <si>
    <t>inclined</t>
    <phoneticPr fontId="12" type="noConversion"/>
  </si>
  <si>
    <t>uniform</t>
    <phoneticPr fontId="12" type="noConversion"/>
  </si>
  <si>
    <t>uniform</t>
    <phoneticPr fontId="12" type="noConversion"/>
  </si>
  <si>
    <t>Sf, Sd</t>
    <phoneticPr fontId="12" type="noConversion"/>
  </si>
  <si>
    <t>sheared</t>
    <phoneticPr fontId="12" type="noConversion"/>
  </si>
  <si>
    <t>single</t>
    <phoneticPr fontId="12" type="noConversion"/>
  </si>
  <si>
    <t>Sb</t>
    <phoneticPr fontId="12" type="noConversion"/>
  </si>
  <si>
    <t>Sd</t>
    <phoneticPr fontId="12" type="noConversion"/>
  </si>
  <si>
    <t>Sb, Sf</t>
    <phoneticPr fontId="12" type="noConversion"/>
  </si>
  <si>
    <t>Sf</t>
    <phoneticPr fontId="12" type="noConversion"/>
  </si>
  <si>
    <t>massive</t>
    <phoneticPr fontId="12" type="noConversion"/>
  </si>
  <si>
    <t>uniform</t>
    <phoneticPr fontId="12" type="noConversion"/>
  </si>
  <si>
    <t>dark green</t>
    <phoneticPr fontId="12" type="noConversion"/>
  </si>
  <si>
    <t>vertical</t>
    <phoneticPr fontId="12" type="noConversion"/>
  </si>
  <si>
    <t>haloed</t>
    <phoneticPr fontId="12" type="noConversion"/>
  </si>
  <si>
    <t>irregular</t>
    <phoneticPr fontId="12" type="noConversion"/>
  </si>
  <si>
    <t>Sd. Sf</t>
    <phoneticPr fontId="12" type="noConversion"/>
  </si>
  <si>
    <t xml:space="preserve">dark green </t>
    <phoneticPr fontId="12" type="noConversion"/>
  </si>
  <si>
    <t>sheared</t>
    <phoneticPr fontId="12" type="noConversion"/>
  </si>
  <si>
    <t>sheared</t>
    <phoneticPr fontId="12" type="noConversion"/>
  </si>
  <si>
    <t>waxy green and white</t>
    <phoneticPr fontId="12" type="noConversion"/>
  </si>
  <si>
    <t>banded</t>
    <phoneticPr fontId="12" type="noConversion"/>
  </si>
  <si>
    <t>white</t>
    <phoneticPr fontId="12" type="noConversion"/>
  </si>
  <si>
    <t>Sb</t>
    <phoneticPr fontId="12" type="noConversion"/>
  </si>
  <si>
    <t>Sd</t>
    <phoneticPr fontId="12" type="noConversion"/>
  </si>
  <si>
    <t>irregular</t>
    <phoneticPr fontId="12" type="noConversion"/>
  </si>
  <si>
    <t>dark green</t>
    <phoneticPr fontId="12" type="noConversion"/>
  </si>
  <si>
    <t>network</t>
    <phoneticPr fontId="12" type="noConversion"/>
  </si>
  <si>
    <t>massive</t>
    <phoneticPr fontId="12" type="noConversion"/>
  </si>
  <si>
    <t>Sd</t>
    <phoneticPr fontId="12" type="noConversion"/>
  </si>
  <si>
    <t>vertical</t>
    <phoneticPr fontId="12" type="noConversion"/>
  </si>
  <si>
    <t>massive</t>
    <phoneticPr fontId="12" type="noConversion"/>
  </si>
  <si>
    <t>waxy green</t>
    <phoneticPr fontId="12" type="noConversion"/>
  </si>
  <si>
    <t>Sb</t>
    <phoneticPr fontId="12" type="noConversion"/>
  </si>
  <si>
    <t>Sd, Sf</t>
    <phoneticPr fontId="12" type="noConversion"/>
  </si>
  <si>
    <t>horizantal</t>
    <phoneticPr fontId="12" type="noConversion"/>
  </si>
  <si>
    <t>massive</t>
    <phoneticPr fontId="12" type="noConversion"/>
  </si>
  <si>
    <t>uniform</t>
    <phoneticPr fontId="12" type="noConversion"/>
  </si>
  <si>
    <t>white</t>
    <phoneticPr fontId="12" type="noConversion"/>
  </si>
  <si>
    <t>Sf</t>
    <phoneticPr fontId="12" type="noConversion"/>
  </si>
  <si>
    <t>Sd</t>
    <phoneticPr fontId="12" type="noConversion"/>
  </si>
  <si>
    <t>Sb</t>
    <phoneticPr fontId="12" type="noConversion"/>
  </si>
  <si>
    <t>isolated</t>
    <phoneticPr fontId="12" type="noConversion"/>
  </si>
  <si>
    <t>waxy green</t>
    <phoneticPr fontId="12" type="noConversion"/>
  </si>
  <si>
    <t>composite</t>
    <phoneticPr fontId="12" type="noConversion"/>
  </si>
  <si>
    <t>dark green</t>
    <phoneticPr fontId="12" type="noConversion"/>
  </si>
  <si>
    <t>Sf, Sb</t>
    <phoneticPr fontId="12" type="noConversion"/>
  </si>
  <si>
    <t>waxy green</t>
    <phoneticPr fontId="12" type="noConversion"/>
  </si>
  <si>
    <t>Sf, Sd</t>
    <phoneticPr fontId="12" type="noConversion"/>
  </si>
  <si>
    <t>Sf, Sb, Ca</t>
    <phoneticPr fontId="12" type="noConversion"/>
  </si>
  <si>
    <t>sheared</t>
    <phoneticPr fontId="12" type="noConversion"/>
  </si>
  <si>
    <t>composite</t>
    <phoneticPr fontId="12" type="noConversion"/>
  </si>
  <si>
    <t>single</t>
    <phoneticPr fontId="12" type="noConversion"/>
  </si>
  <si>
    <t>dark green and white</t>
    <phoneticPr fontId="12" type="noConversion"/>
  </si>
  <si>
    <t>Ca</t>
    <phoneticPr fontId="12" type="noConversion"/>
  </si>
  <si>
    <t>Sb</t>
    <phoneticPr fontId="12" type="noConversion"/>
  </si>
  <si>
    <t>inclined</t>
    <phoneticPr fontId="12" type="noConversion"/>
  </si>
  <si>
    <t>irregular</t>
    <phoneticPr fontId="12" type="noConversion"/>
  </si>
  <si>
    <t>white and waxy green</t>
    <phoneticPr fontId="12" type="noConversion"/>
  </si>
  <si>
    <t>Ca</t>
    <phoneticPr fontId="12" type="noConversion"/>
  </si>
  <si>
    <t>Sb, Ca</t>
    <phoneticPr fontId="12" type="noConversion"/>
  </si>
  <si>
    <t>irregular</t>
    <phoneticPr fontId="12" type="noConversion"/>
  </si>
  <si>
    <t>sheared</t>
    <phoneticPr fontId="12" type="noConversion"/>
  </si>
  <si>
    <t>vertical</t>
    <phoneticPr fontId="12" type="noConversion"/>
  </si>
  <si>
    <t>uniform</t>
    <phoneticPr fontId="12" type="noConversion"/>
  </si>
  <si>
    <t>parallel</t>
    <phoneticPr fontId="12" type="noConversion"/>
  </si>
  <si>
    <t>irregular</t>
    <phoneticPr fontId="12" type="noConversion"/>
  </si>
  <si>
    <t>Cb</t>
    <phoneticPr fontId="12" type="noConversion"/>
  </si>
  <si>
    <t>green and white</t>
    <phoneticPr fontId="12" type="noConversion"/>
  </si>
  <si>
    <t>composite</t>
    <phoneticPr fontId="12" type="noConversion"/>
  </si>
  <si>
    <t>Ca</t>
    <phoneticPr fontId="12" type="noConversion"/>
  </si>
  <si>
    <t>irregular</t>
    <phoneticPr fontId="12" type="noConversion"/>
  </si>
  <si>
    <t>white and green</t>
    <phoneticPr fontId="12" type="noConversion"/>
  </si>
  <si>
    <t>Ca</t>
    <phoneticPr fontId="12" type="noConversion"/>
  </si>
  <si>
    <t>vuggy</t>
    <phoneticPr fontId="12" type="noConversion"/>
  </si>
  <si>
    <t>uniform</t>
    <phoneticPr fontId="12" type="noConversion"/>
  </si>
  <si>
    <t>white and green</t>
    <phoneticPr fontId="12" type="noConversion"/>
  </si>
  <si>
    <t>vuggy</t>
    <phoneticPr fontId="12" type="noConversion"/>
  </si>
  <si>
    <t>Cb</t>
    <phoneticPr fontId="12" type="noConversion"/>
  </si>
  <si>
    <t>Ca, Cb</t>
    <phoneticPr fontId="12" type="noConversion"/>
  </si>
  <si>
    <t>parallel</t>
    <phoneticPr fontId="12" type="noConversion"/>
  </si>
  <si>
    <t>grey</t>
    <phoneticPr fontId="12" type="noConversion"/>
  </si>
  <si>
    <t>single</t>
    <phoneticPr fontId="12" type="noConversion"/>
  </si>
  <si>
    <t>irregular</t>
    <phoneticPr fontId="12" type="noConversion"/>
  </si>
  <si>
    <t>single</t>
    <phoneticPr fontId="12" type="noConversion"/>
  </si>
  <si>
    <t>white</t>
    <phoneticPr fontId="12" type="noConversion"/>
  </si>
  <si>
    <t>dark green</t>
    <phoneticPr fontId="12" type="noConversion"/>
  </si>
  <si>
    <t>uniform</t>
    <phoneticPr fontId="12" type="noConversion"/>
  </si>
  <si>
    <t>inclined</t>
    <phoneticPr fontId="12" type="noConversion"/>
  </si>
  <si>
    <t>parallel</t>
    <phoneticPr fontId="12" type="noConversion"/>
  </si>
  <si>
    <t xml:space="preserve">dark green </t>
    <phoneticPr fontId="12" type="noConversion"/>
  </si>
  <si>
    <t>uniform</t>
    <phoneticPr fontId="12" type="noConversion"/>
  </si>
  <si>
    <t>Ca</t>
    <phoneticPr fontId="12" type="noConversion"/>
  </si>
  <si>
    <t>horizantal</t>
    <phoneticPr fontId="12" type="noConversion"/>
  </si>
  <si>
    <t>YI&amp;PK</t>
  </si>
  <si>
    <t>WAK</t>
  </si>
  <si>
    <t>C5709A</t>
  </si>
  <si>
    <t>white</t>
  </si>
  <si>
    <t>Sf</t>
  </si>
  <si>
    <t>white green</t>
  </si>
  <si>
    <t>Se</t>
  </si>
  <si>
    <t>Sb</t>
  </si>
  <si>
    <t>Se, Sb</t>
  </si>
  <si>
    <t>waxy green</t>
  </si>
  <si>
    <t>Sf, Se</t>
  </si>
  <si>
    <t>green white</t>
  </si>
  <si>
    <t>Sf, Sb</t>
  </si>
  <si>
    <t>Se, Sf</t>
  </si>
  <si>
    <t>magmatic feature</t>
  </si>
  <si>
    <t>dark green</t>
  </si>
  <si>
    <t>Sd</t>
  </si>
  <si>
    <t>brown</t>
  </si>
  <si>
    <t>White</t>
  </si>
  <si>
    <t>waxy green to white</t>
  </si>
  <si>
    <t>waxy green network with large central blobs of waxy green</t>
  </si>
  <si>
    <t>waxy white</t>
  </si>
  <si>
    <t>light green</t>
  </si>
  <si>
    <t>broken up vein</t>
  </si>
  <si>
    <t>black</t>
  </si>
  <si>
    <t>Sa</t>
  </si>
  <si>
    <t>black with white  cross cuts</t>
  </si>
  <si>
    <t>Sa/Sf</t>
  </si>
  <si>
    <t>green</t>
  </si>
  <si>
    <t>Se/Sf</t>
  </si>
  <si>
    <t>white and black</t>
  </si>
  <si>
    <t>white and waxy green</t>
  </si>
  <si>
    <t>magmatic dikelet</t>
  </si>
  <si>
    <t>Sb, Cb</t>
  </si>
  <si>
    <t>Ca</t>
  </si>
  <si>
    <t>Cb</t>
  </si>
  <si>
    <t>MH</t>
    <phoneticPr fontId="12" type="noConversion"/>
  </si>
  <si>
    <t>bkg</t>
    <phoneticPr fontId="12" type="noConversion"/>
  </si>
  <si>
    <t>dark green and grayish white</t>
    <phoneticPr fontId="12" type="noConversion"/>
  </si>
  <si>
    <t>Sa/Sb</t>
    <phoneticPr fontId="12" type="noConversion"/>
  </si>
  <si>
    <t>waxy green and grayish green</t>
    <phoneticPr fontId="12" type="noConversion"/>
  </si>
  <si>
    <t>vein net</t>
    <phoneticPr fontId="12" type="noConversion"/>
  </si>
  <si>
    <t>chaotic</t>
    <phoneticPr fontId="12" type="noConversion"/>
  </si>
  <si>
    <t>Sa and magmatic intrusion</t>
    <phoneticPr fontId="12" type="noConversion"/>
  </si>
  <si>
    <t>Sf and Sb</t>
    <phoneticPr fontId="12" type="noConversion"/>
  </si>
  <si>
    <t>less than 1%</t>
    <phoneticPr fontId="12" type="noConversion"/>
  </si>
  <si>
    <t>Sd and Sa</t>
    <phoneticPr fontId="12" type="noConversion"/>
  </si>
  <si>
    <t>waxy green, black vein, and white crosscut</t>
    <phoneticPr fontId="12" type="noConversion"/>
  </si>
  <si>
    <t>Se/Sf</t>
    <phoneticPr fontId="12" type="noConversion"/>
  </si>
  <si>
    <t>black vein with white crosscut</t>
    <phoneticPr fontId="12" type="noConversion"/>
  </si>
  <si>
    <t>Sa/Sf</t>
    <phoneticPr fontId="12" type="noConversion"/>
  </si>
  <si>
    <t>waxy green with white cluster</t>
    <phoneticPr fontId="12" type="noConversion"/>
  </si>
  <si>
    <t>Sb/Sf</t>
    <phoneticPr fontId="12" type="noConversion"/>
  </si>
  <si>
    <t>Sd/Sb</t>
    <phoneticPr fontId="12" type="noConversion"/>
  </si>
  <si>
    <t xml:space="preserve">                       </t>
    <phoneticPr fontId="12" type="noConversion"/>
  </si>
  <si>
    <t>waxy green in the middle and white in the margin</t>
    <phoneticPr fontId="12" type="noConversion"/>
  </si>
  <si>
    <t xml:space="preserve">Se </t>
    <phoneticPr fontId="12" type="noConversion"/>
  </si>
  <si>
    <t>other</t>
    <phoneticPr fontId="12" type="noConversion"/>
  </si>
  <si>
    <t>light green</t>
    <phoneticPr fontId="12" type="noConversion"/>
  </si>
  <si>
    <t xml:space="preserve">             </t>
    <phoneticPr fontId="12" type="noConversion"/>
  </si>
  <si>
    <t>waxy green and dark green</t>
    <phoneticPr fontId="12" type="noConversion"/>
  </si>
  <si>
    <t>white and black</t>
    <phoneticPr fontId="12" type="noConversion"/>
  </si>
  <si>
    <t>horrible green and black</t>
    <phoneticPr fontId="12" type="noConversion"/>
  </si>
  <si>
    <t>Ca1</t>
    <phoneticPr fontId="12" type="noConversion"/>
  </si>
  <si>
    <t xml:space="preserve">white </t>
    <phoneticPr fontId="12" type="noConversion"/>
  </si>
  <si>
    <t>green in the middle and white in the rim</t>
    <phoneticPr fontId="12" type="noConversion"/>
  </si>
  <si>
    <t>brownish white</t>
    <phoneticPr fontId="12" type="noConversion"/>
  </si>
  <si>
    <t>less than 5</t>
    <phoneticPr fontId="12" type="noConversion"/>
  </si>
  <si>
    <t>steep apparent dip (60-65)</t>
  </si>
  <si>
    <t>steep apparent dip (c. 70)</t>
  </si>
  <si>
    <t>most continous vein in set; there is a conjugate discontinous set with orientations similar to the dark green veins</t>
  </si>
  <si>
    <t>green with brown</t>
  </si>
  <si>
    <t>conjugate set 1</t>
  </si>
  <si>
    <t>conjugate set 2</t>
  </si>
  <si>
    <t xml:space="preserve">main orientation of net </t>
  </si>
  <si>
    <t>greenish white</t>
  </si>
  <si>
    <t>MM</t>
  </si>
  <si>
    <t>horizontal</t>
  </si>
  <si>
    <t>conjugate set 3</t>
  </si>
  <si>
    <t>not clear if conjugate (more branched); dominant set measured</t>
  </si>
  <si>
    <t>main vein measured (vertical set not measured)</t>
  </si>
  <si>
    <t>branching</t>
  </si>
  <si>
    <t>conjugate to a less developed set in the lower part of the section</t>
  </si>
  <si>
    <t>thicker veins measured (thins ones not visible)</t>
  </si>
  <si>
    <t>vertical, associated to sub-horizontal waxy vein (below)</t>
  </si>
  <si>
    <t>dominant set vertical, conjugate to measured minor set</t>
  </si>
  <si>
    <t>dominantly vertical</t>
  </si>
  <si>
    <t>conjugate to a vertical set</t>
  </si>
  <si>
    <t>green and white</t>
  </si>
  <si>
    <t>has small vertical conjugate branches</t>
  </si>
  <si>
    <t>cut and offset by vertical vein</t>
  </si>
  <si>
    <t>sub-vertical</t>
  </si>
  <si>
    <t>single vein with chaotic vein net around</t>
  </si>
  <si>
    <t>main orientation of waxy green</t>
  </si>
  <si>
    <t>greenish black</t>
  </si>
  <si>
    <t>conjugate to a vertical set (not possible to measure)</t>
  </si>
  <si>
    <t>MH</t>
  </si>
  <si>
    <t>Sc</t>
  </si>
  <si>
    <t>waxy green, white &amp; dark green</t>
  </si>
  <si>
    <t>white &amp; dark green</t>
  </si>
  <si>
    <t>Sa,Sb,Ca</t>
  </si>
  <si>
    <t>Se,Sf</t>
  </si>
  <si>
    <t>waxy green, black &amp; dark green</t>
  </si>
  <si>
    <t>Cb, Sf</t>
  </si>
  <si>
    <t>lightgreen</t>
  </si>
  <si>
    <t>dark green and white</t>
  </si>
  <si>
    <t>Sd/Sf</t>
  </si>
  <si>
    <t>dark green and waxy green</t>
  </si>
  <si>
    <t>just two veins</t>
  </si>
  <si>
    <t>Parallel</t>
  </si>
  <si>
    <t>dark green, waxy green</t>
  </si>
  <si>
    <t>Sa/Sb</t>
  </si>
  <si>
    <t>Sb cuts Sa</t>
  </si>
  <si>
    <t xml:space="preserve">light green dark green </t>
  </si>
  <si>
    <t>white dark green light green</t>
  </si>
  <si>
    <t>Sf,Sb</t>
  </si>
  <si>
    <t>Sd,Sf</t>
  </si>
  <si>
    <t>all within Sd</t>
  </si>
  <si>
    <t>light and dark green</t>
  </si>
  <si>
    <t>conjugate to a subvertical set</t>
  </si>
  <si>
    <t>white &amp; , light green green</t>
  </si>
  <si>
    <t>Se, Sd</t>
  </si>
  <si>
    <t>Isolated</t>
  </si>
  <si>
    <t>main trend, with riedel</t>
  </si>
  <si>
    <t>Sf, Sd</t>
  </si>
  <si>
    <t>waxy &amp; dark green</t>
  </si>
  <si>
    <t>Sb, Sd</t>
  </si>
  <si>
    <t>Sf,Sd</t>
  </si>
  <si>
    <t>Sb, Sf</t>
  </si>
  <si>
    <t>Sg</t>
  </si>
  <si>
    <t>horrible green</t>
  </si>
  <si>
    <t>dark and light green</t>
  </si>
  <si>
    <t>is a set</t>
  </si>
  <si>
    <t>is a set (only one measured)</t>
  </si>
  <si>
    <t>Sd/Sb</t>
  </si>
  <si>
    <t>YI</t>
    <phoneticPr fontId="12" type="noConversion"/>
  </si>
  <si>
    <t>waxy green and dark green</t>
    <phoneticPr fontId="12" type="noConversion"/>
  </si>
  <si>
    <t>Se</t>
    <phoneticPr fontId="12" type="noConversion"/>
  </si>
  <si>
    <t>inclined</t>
    <phoneticPr fontId="12" type="noConversion"/>
  </si>
  <si>
    <t>massive</t>
    <phoneticPr fontId="12" type="noConversion"/>
  </si>
  <si>
    <t>irregular</t>
    <phoneticPr fontId="12" type="noConversion"/>
  </si>
  <si>
    <t>waxy green</t>
    <phoneticPr fontId="12" type="noConversion"/>
  </si>
  <si>
    <t>Sb</t>
    <phoneticPr fontId="12" type="noConversion"/>
  </si>
  <si>
    <t>highly damaged zone</t>
  </si>
  <si>
    <t>uniform</t>
    <phoneticPr fontId="12" type="noConversion"/>
  </si>
  <si>
    <t>white</t>
    <phoneticPr fontId="12" type="noConversion"/>
  </si>
  <si>
    <t>single</t>
    <phoneticPr fontId="12" type="noConversion"/>
  </si>
  <si>
    <t>dark green</t>
    <phoneticPr fontId="12" type="noConversion"/>
  </si>
  <si>
    <t>Sd/Sf</t>
    <phoneticPr fontId="12" type="noConversion"/>
  </si>
  <si>
    <t>main trend of network</t>
  </si>
  <si>
    <t>composite</t>
    <phoneticPr fontId="12" type="noConversion"/>
  </si>
  <si>
    <t xml:space="preserve">waxy green and dark green </t>
    <phoneticPr fontId="12" type="noConversion"/>
  </si>
  <si>
    <t>green with white frankensteins</t>
  </si>
  <si>
    <t>waxy green vein and white crosscut</t>
    <phoneticPr fontId="12" type="noConversion"/>
  </si>
  <si>
    <t>Sb/Sf</t>
    <phoneticPr fontId="12" type="noConversion"/>
  </si>
  <si>
    <t xml:space="preserve">black </t>
    <phoneticPr fontId="12" type="noConversion"/>
  </si>
  <si>
    <t>Sa</t>
    <phoneticPr fontId="12" type="noConversion"/>
  </si>
  <si>
    <t>intraveinous</t>
    <phoneticPr fontId="12" type="noConversion"/>
  </si>
  <si>
    <t>parallel</t>
    <phoneticPr fontId="12" type="noConversion"/>
  </si>
  <si>
    <t>chaotic</t>
    <phoneticPr fontId="12" type="noConversion"/>
  </si>
  <si>
    <t>white and dark green</t>
    <phoneticPr fontId="12" type="noConversion"/>
  </si>
  <si>
    <t>white and dark green vein with white crosscut</t>
    <phoneticPr fontId="12" type="noConversion"/>
  </si>
  <si>
    <t>Se/Sf</t>
    <phoneticPr fontId="12" type="noConversion"/>
  </si>
  <si>
    <t>waxy green and white</t>
    <phoneticPr fontId="12" type="noConversion"/>
  </si>
  <si>
    <t>waxy green and white vein with white crosscut</t>
    <phoneticPr fontId="12" type="noConversion"/>
  </si>
  <si>
    <t>waxy green and dark green vein with waxy green croscut</t>
    <phoneticPr fontId="12" type="noConversion"/>
  </si>
  <si>
    <t>Se/Sb</t>
    <phoneticPr fontId="12" type="noConversion"/>
  </si>
  <si>
    <t>Cb</t>
    <phoneticPr fontId="12" type="noConversion"/>
  </si>
  <si>
    <t>Ca1</t>
    <phoneticPr fontId="12" type="noConversion"/>
  </si>
  <si>
    <t>dark and waxy green vein with waxy green crosscut</t>
    <phoneticPr fontId="12" type="noConversion"/>
  </si>
  <si>
    <t>wxy green and white</t>
    <phoneticPr fontId="12" type="noConversion"/>
  </si>
  <si>
    <t>subhorizontal</t>
  </si>
  <si>
    <t>dark green and lighte green</t>
    <phoneticPr fontId="12" type="noConversion"/>
  </si>
  <si>
    <t>network</t>
    <phoneticPr fontId="12" type="noConversion"/>
  </si>
  <si>
    <t>white and black</t>
    <phoneticPr fontId="12" type="noConversion"/>
  </si>
  <si>
    <t>waxy greena dn dark green</t>
    <phoneticPr fontId="12" type="noConversion"/>
  </si>
  <si>
    <t>dark green vein with white branches</t>
    <phoneticPr fontId="12" type="noConversion"/>
  </si>
  <si>
    <t>waxy green and greysh green vein with waxy green branches</t>
    <phoneticPr fontId="12" type="noConversion"/>
  </si>
  <si>
    <t>waxy green vein with white crosscut</t>
    <phoneticPr fontId="12" type="noConversion"/>
  </si>
  <si>
    <t>dark greenadn white vein with white crosscut</t>
    <phoneticPr fontId="12" type="noConversion"/>
  </si>
  <si>
    <t>dark green and white</t>
    <phoneticPr fontId="12" type="noConversion"/>
  </si>
  <si>
    <t xml:space="preserve">white and dark green </t>
    <phoneticPr fontId="12" type="noConversion"/>
  </si>
  <si>
    <t>dark green vein with waxy green crosscut</t>
    <phoneticPr fontId="12" type="noConversion"/>
  </si>
  <si>
    <t>Sd/Sb</t>
    <phoneticPr fontId="12" type="noConversion"/>
  </si>
  <si>
    <t>greysh green and white veins with white croSscut</t>
    <phoneticPr fontId="12" type="noConversion"/>
  </si>
  <si>
    <t>magmatic dike</t>
    <phoneticPr fontId="12" type="noConversion"/>
  </si>
  <si>
    <t>vertical</t>
    <phoneticPr fontId="12" type="noConversion"/>
  </si>
  <si>
    <t>dark green and white vein with waxy green crosscut</t>
    <phoneticPr fontId="12" type="noConversion"/>
  </si>
  <si>
    <t>black vein with white crosscut</t>
    <phoneticPr fontId="12" type="noConversion"/>
  </si>
  <si>
    <t>Sa black vein measure</t>
  </si>
  <si>
    <t>dark green and grey vein with white branches</t>
    <phoneticPr fontId="12" type="noConversion"/>
  </si>
  <si>
    <t>FA</t>
  </si>
  <si>
    <t>whitish green</t>
  </si>
  <si>
    <t>greyish white</t>
  </si>
  <si>
    <t>X</t>
  </si>
  <si>
    <t>multiple magmatic features</t>
  </si>
  <si>
    <t>Sf/Sb</t>
  </si>
  <si>
    <t>conjugate set 2 (3rd set vertical)</t>
  </si>
  <si>
    <t>light waxy green</t>
  </si>
  <si>
    <t>black with white crosscuts</t>
  </si>
  <si>
    <t>Sd/Sb, Sf</t>
  </si>
  <si>
    <t>Sd/Sb, Sd/Sf</t>
  </si>
  <si>
    <t>dark green with waxy green crosscuts</t>
  </si>
  <si>
    <t>Sg, Sc</t>
  </si>
  <si>
    <t>whitish brown</t>
  </si>
  <si>
    <t>Sb, Sg</t>
  </si>
  <si>
    <t>white to waxy green</t>
  </si>
  <si>
    <t>Sb, Sb</t>
  </si>
  <si>
    <t>white and waxy green crosscuts</t>
  </si>
  <si>
    <t>Sb/Sb</t>
  </si>
  <si>
    <t>Ca, Sd, magmatic feature</t>
  </si>
  <si>
    <t>vertical, with apparent offset</t>
  </si>
  <si>
    <t>Ca, Sb</t>
  </si>
  <si>
    <t>dominantly subvertical and horizontal</t>
  </si>
  <si>
    <t>waxy green core, white rim</t>
  </si>
  <si>
    <t>Sb/Sb, Sb</t>
  </si>
  <si>
    <t>forms a horizontal set</t>
  </si>
  <si>
    <t>main trend vertical</t>
  </si>
  <si>
    <t>waxy green with waxy green crosscuts</t>
  </si>
  <si>
    <t>also vertical set</t>
  </si>
  <si>
    <t>dark green with white crosscuts</t>
  </si>
  <si>
    <t>Ca3</t>
  </si>
  <si>
    <t>waxy green and white</t>
  </si>
  <si>
    <t>greyish white vein with greyish white crosscuts</t>
  </si>
  <si>
    <t>greyish white vein with waxy green core</t>
  </si>
  <si>
    <t>altered magmatic feature</t>
  </si>
  <si>
    <t>white with waxy green core</t>
  </si>
  <si>
    <t>Sd/Cb</t>
  </si>
  <si>
    <t>main trend</t>
  </si>
  <si>
    <t>waxy green to white to brown</t>
  </si>
  <si>
    <t>shear zone</t>
  </si>
  <si>
    <t xml:space="preserve">white </t>
    <phoneticPr fontId="12" type="noConversion"/>
  </si>
  <si>
    <t>black and waxy green</t>
    <phoneticPr fontId="12" type="noConversion"/>
  </si>
  <si>
    <t>Sf, Se</t>
    <phoneticPr fontId="12" type="noConversion"/>
  </si>
  <si>
    <t>dark green and grey</t>
    <phoneticPr fontId="12" type="noConversion"/>
  </si>
  <si>
    <t>Sd</t>
    <phoneticPr fontId="12" type="noConversion"/>
  </si>
  <si>
    <t>light brown</t>
    <phoneticPr fontId="12" type="noConversion"/>
  </si>
  <si>
    <t>Sc</t>
    <phoneticPr fontId="12" type="noConversion"/>
  </si>
  <si>
    <t>Ca</t>
    <phoneticPr fontId="12" type="noConversion"/>
  </si>
  <si>
    <t>white and grey</t>
    <phoneticPr fontId="12" type="noConversion"/>
  </si>
  <si>
    <t>dark grey</t>
    <phoneticPr fontId="12" type="noConversion"/>
  </si>
  <si>
    <t>magmatic dikelet</t>
    <phoneticPr fontId="12" type="noConversion"/>
  </si>
  <si>
    <t>black</t>
    <phoneticPr fontId="12" type="noConversion"/>
  </si>
  <si>
    <t>planar</t>
    <phoneticPr fontId="12" type="noConversion"/>
  </si>
  <si>
    <t>main trend of net</t>
  </si>
  <si>
    <t>AE</t>
    <phoneticPr fontId="12" type="noConversion"/>
  </si>
  <si>
    <t xml:space="preserve">waxy green </t>
    <phoneticPr fontId="12" type="noConversion"/>
  </si>
  <si>
    <t>Sa/Sf</t>
    <phoneticPr fontId="12" type="noConversion"/>
  </si>
  <si>
    <t>waxy green, white, and Grey</t>
    <phoneticPr fontId="12" type="noConversion"/>
  </si>
  <si>
    <t>horizantal</t>
    <phoneticPr fontId="12" type="noConversion"/>
  </si>
  <si>
    <t>dark green and waxy green vein with white crosscut</t>
    <phoneticPr fontId="12" type="noConversion"/>
  </si>
  <si>
    <t xml:space="preserve">dark green </t>
    <phoneticPr fontId="12" type="noConversion"/>
  </si>
  <si>
    <t>grey and waxy green vein with white crosscut</t>
    <phoneticPr fontId="12" type="noConversion"/>
  </si>
  <si>
    <t>PK</t>
  </si>
  <si>
    <t>waxy green and black</t>
  </si>
  <si>
    <t>waxy green and dark green</t>
  </si>
  <si>
    <t>dark and light green and white</t>
  </si>
  <si>
    <t>grey &amp; green</t>
  </si>
  <si>
    <t>magmatic</t>
  </si>
  <si>
    <t>displaced by fault</t>
  </si>
  <si>
    <t>Sd in fault, hard to see</t>
  </si>
  <si>
    <t>white and dark green</t>
  </si>
  <si>
    <t>white and dark and waxy green</t>
  </si>
  <si>
    <t>waxy, dark and light green</t>
  </si>
  <si>
    <t>branching frankenstein</t>
  </si>
  <si>
    <t>cutting Sd veins, cross cutting frankenstein if you ask me, PK</t>
  </si>
  <si>
    <t>dark &amp; light green</t>
  </si>
  <si>
    <t>X,Cb</t>
  </si>
  <si>
    <t>dark and waxy green</t>
  </si>
  <si>
    <t>riedel shear veins</t>
  </si>
  <si>
    <t>whatever</t>
  </si>
  <si>
    <t>dark &amp; light green, waxy green</t>
  </si>
  <si>
    <t>dark green &amp; black</t>
  </si>
  <si>
    <t>with riedel shear veins</t>
  </si>
  <si>
    <t>green with waxy green cross cuts</t>
  </si>
  <si>
    <t>dark grey</t>
  </si>
  <si>
    <t>connected magmatic features</t>
  </si>
  <si>
    <t>black with white net</t>
  </si>
  <si>
    <t>Sb, magmatic feature</t>
  </si>
  <si>
    <t>white and green black</t>
  </si>
  <si>
    <t>magmatic feature, Se, Sf</t>
  </si>
  <si>
    <t>black vein with white cross cuts</t>
  </si>
  <si>
    <t>Y</t>
  </si>
  <si>
    <t>black with waxy crosscuts</t>
  </si>
  <si>
    <t>Sf, magmatic feature</t>
  </si>
  <si>
    <t>main vein measured</t>
  </si>
  <si>
    <t>magmatic features</t>
  </si>
  <si>
    <t>magmatic features, Sf</t>
  </si>
  <si>
    <t>waxy light green</t>
  </si>
  <si>
    <t xml:space="preserve">white </t>
  </si>
  <si>
    <t>magmatic feature, Sf</t>
  </si>
  <si>
    <t>black with white cross cuts</t>
  </si>
  <si>
    <t>magmatic feature, Sb</t>
  </si>
  <si>
    <t>related magmatic features, Sf</t>
  </si>
  <si>
    <t>white with crosscuts</t>
  </si>
  <si>
    <t>waxy white green</t>
  </si>
  <si>
    <t>related magmatic features</t>
  </si>
  <si>
    <t>magmatic feature, Se</t>
  </si>
  <si>
    <t>AE</t>
  </si>
  <si>
    <t>C5709A</t>
    <phoneticPr fontId="12" type="noConversion"/>
  </si>
  <si>
    <t>dark green and black</t>
  </si>
  <si>
    <t>main vein</t>
  </si>
  <si>
    <t>white and green</t>
  </si>
  <si>
    <t>dark yellowish green</t>
  </si>
  <si>
    <t>green with black halo and white crosscuts</t>
  </si>
  <si>
    <t>black with waxy green crosscut</t>
  </si>
  <si>
    <t>magmatic dike</t>
  </si>
  <si>
    <t>YI</t>
    <phoneticPr fontId="12" type="noConversion"/>
  </si>
  <si>
    <t>broken out in part</t>
    <phoneticPr fontId="12" type="noConversion"/>
  </si>
  <si>
    <t>vertical, measured orientation is minor set</t>
  </si>
  <si>
    <t>in crack, cannot see</t>
  </si>
  <si>
    <t>white, red, …</t>
  </si>
  <si>
    <t>light and dark green, white</t>
  </si>
  <si>
    <t>in fault zone, hard to see</t>
  </si>
  <si>
    <t>waxy green &amp; dark green</t>
  </si>
  <si>
    <t>white &amp; green</t>
  </si>
  <si>
    <t>Sd, Se</t>
  </si>
  <si>
    <t>grey</t>
  </si>
  <si>
    <t>light green and waxy green</t>
  </si>
  <si>
    <t>Sd, Cb, Sg</t>
  </si>
  <si>
    <t>AF</t>
  </si>
  <si>
    <t>waxy black</t>
  </si>
  <si>
    <t>green with white crosscuts</t>
  </si>
  <si>
    <t>Sb/Sf</t>
  </si>
  <si>
    <t>green vein with white crosscuts</t>
  </si>
  <si>
    <t>white with white crosscuts</t>
  </si>
  <si>
    <t>Sf/Sf</t>
  </si>
  <si>
    <t>black vein with white crosscuts</t>
  </si>
  <si>
    <t>white rim with waxy green center</t>
  </si>
  <si>
    <t>white with black center</t>
  </si>
  <si>
    <t>related magmatic features, Sd</t>
  </si>
  <si>
    <t>waxy green to dark green</t>
  </si>
  <si>
    <t>Xonotlite</t>
  </si>
  <si>
    <t>dark and waxy gree crosscut by waxy green</t>
  </si>
  <si>
    <t>Se/Sb</t>
  </si>
  <si>
    <t>Sf, Se, magmatic feature</t>
  </si>
  <si>
    <t>Sd, magmatic feature</t>
  </si>
  <si>
    <t>Ca2</t>
  </si>
  <si>
    <t>Sb, Se, Sf, Se/Sf, Sb, Se, Sb, Sf, Sd/Sf</t>
  </si>
  <si>
    <t>Sd, Sf</t>
  </si>
  <si>
    <t>Sf, Sf</t>
  </si>
  <si>
    <t>sf</t>
  </si>
  <si>
    <t>YI</t>
    <phoneticPr fontId="12" type="noConversion"/>
  </si>
  <si>
    <t>C5709A</t>
    <phoneticPr fontId="12" type="noConversion"/>
  </si>
  <si>
    <t>vein set</t>
    <phoneticPr fontId="12" type="noConversion"/>
  </si>
  <si>
    <t xml:space="preserve">waxy green and white </t>
  </si>
  <si>
    <t>dark green vein and white crosscut</t>
  </si>
  <si>
    <t>white vein with white crosscut</t>
  </si>
  <si>
    <t>dark green and whiite</t>
  </si>
  <si>
    <t>magmatic intrusion</t>
  </si>
  <si>
    <t>dark green vein with waxy green branches</t>
  </si>
  <si>
    <t>white and grey</t>
  </si>
  <si>
    <t>dark green vein and waxy green branches</t>
  </si>
  <si>
    <t>white, dakr green, and waxy green</t>
  </si>
  <si>
    <t>dark green and white vein with waxy green crosscut</t>
  </si>
  <si>
    <t>dark  green</t>
  </si>
  <si>
    <t xml:space="preserve">magmatic </t>
  </si>
  <si>
    <t>magmatic dike, Se</t>
  </si>
  <si>
    <t>dark green and white vein with waxy green branches</t>
  </si>
  <si>
    <t>Se/SB</t>
  </si>
  <si>
    <t>black and dark green</t>
  </si>
  <si>
    <t>white and yellowish grey</t>
  </si>
  <si>
    <t>dark green and white with white crosscut</t>
  </si>
  <si>
    <t>YI</t>
  </si>
  <si>
    <t>white and dark green vein with white branches</t>
  </si>
  <si>
    <t>grey and dark grey vein with waxy green crosScut</t>
  </si>
  <si>
    <t>dark green and grey vein with waxy green branches</t>
  </si>
  <si>
    <t>black to dark green</t>
  </si>
  <si>
    <t>Sd, magmatic feature, Sb</t>
  </si>
  <si>
    <t>waxy green to black</t>
  </si>
  <si>
    <t>dark and waxy green with white crosscuts</t>
  </si>
  <si>
    <t>Se, magmatic feature</t>
  </si>
  <si>
    <t>waxy green with white crosscuts</t>
  </si>
  <si>
    <t>waxy grenn</t>
  </si>
  <si>
    <t xml:space="preserve">Sb, Sb, Sb, </t>
  </si>
  <si>
    <t>dark green veins with waxy green and white crosscuts</t>
  </si>
  <si>
    <t>Sd/Se</t>
  </si>
  <si>
    <t>dark green and light green vein with waxy green crosscuts</t>
  </si>
  <si>
    <t>dark green vein with waxy green and white branches</t>
  </si>
  <si>
    <t>dark green bein with white crosscuts</t>
  </si>
  <si>
    <t>dark green vein with white crosscuts</t>
  </si>
  <si>
    <t xml:space="preserve">waxy green </t>
  </si>
  <si>
    <t>dark green and brownish green vein with white crosscuts</t>
  </si>
  <si>
    <t>white vein in core</t>
  </si>
  <si>
    <t>main vein with black core</t>
  </si>
  <si>
    <t>main trend in net</t>
  </si>
  <si>
    <t>main vein parallel to dikelet measured</t>
  </si>
  <si>
    <t>main trend in net; waxy green crosscuts are parallel to this</t>
  </si>
  <si>
    <t>only one of the conjugate sets measurable</t>
  </si>
  <si>
    <t>main trend measurable</t>
  </si>
  <si>
    <t>main trend of set</t>
  </si>
  <si>
    <t>with white riedel shear veins</t>
  </si>
  <si>
    <t>conjugate to a sub-vertical set</t>
  </si>
  <si>
    <t>greenish grey</t>
  </si>
  <si>
    <t>green with black halo and waxy crosscuts</t>
  </si>
  <si>
    <t>third conjugate set vertical</t>
  </si>
  <si>
    <t>sub-vertical and curved</t>
  </si>
  <si>
    <t>waxy green &amp; light green</t>
  </si>
  <si>
    <t>Sf and Sc</t>
  </si>
  <si>
    <t>dark green &amp; white</t>
  </si>
  <si>
    <t>white &amp; light green</t>
  </si>
  <si>
    <t>white &amp; waxy green</t>
  </si>
  <si>
    <t>white in perid, waxy green in gabbro dike</t>
  </si>
  <si>
    <t>white &amp; etc</t>
  </si>
  <si>
    <t>no veins in section</t>
  </si>
  <si>
    <t>gb</t>
  </si>
  <si>
    <t>6 dikes</t>
  </si>
  <si>
    <t>cutting &amp; perpendiculr to gb dikes</t>
  </si>
  <si>
    <t>lighter green</t>
  </si>
  <si>
    <t>a few dikes, .5% of area</t>
  </si>
  <si>
    <t>dark &amp; light green, white</t>
  </si>
  <si>
    <t>Gb</t>
  </si>
  <si>
    <t>in dunite band</t>
  </si>
  <si>
    <t>density 2, area 5</t>
  </si>
  <si>
    <t>Sd, Sf, X</t>
  </si>
  <si>
    <t>gb,</t>
  </si>
  <si>
    <t>gb, Sb</t>
  </si>
  <si>
    <t>density 1, area 2</t>
  </si>
  <si>
    <t>cuts something on E edge of core</t>
  </si>
  <si>
    <t>b</t>
  </si>
  <si>
    <t>green white with white cross cuts</t>
  </si>
  <si>
    <t>white with black intraveins</t>
  </si>
  <si>
    <t>waxy green with center white green</t>
  </si>
  <si>
    <t>pyroxene rich harzburgite zone</t>
  </si>
  <si>
    <t>reddish magmatic feature</t>
  </si>
  <si>
    <t>white waxy green</t>
  </si>
  <si>
    <t>dark yellow</t>
  </si>
  <si>
    <t>dark green vein with white branches</t>
  </si>
  <si>
    <t xml:space="preserve">dark green </t>
  </si>
  <si>
    <t>what seems like a very altered magmatic feature</t>
  </si>
  <si>
    <t>white with black rim</t>
  </si>
  <si>
    <t>Pyroxene rich harzburgite region</t>
  </si>
  <si>
    <t>brownish yellow</t>
  </si>
  <si>
    <t>white and dark grey</t>
  </si>
  <si>
    <t>main trend (secondary trend vertical)</t>
  </si>
  <si>
    <t>main trend parallel to dark green</t>
  </si>
  <si>
    <t>vein parallel to dikelet</t>
  </si>
  <si>
    <t>main trend of branching net</t>
  </si>
  <si>
    <t>with branches / white riedel shear veins</t>
  </si>
  <si>
    <t>associated with dike, terminate before core surface</t>
  </si>
  <si>
    <t>conjugate set 2 (minor)</t>
  </si>
  <si>
    <t>black with withe crosscuts</t>
  </si>
  <si>
    <t>curved or folded vein</t>
  </si>
  <si>
    <t>conjugate to main trend of white vein set from 0 - 40</t>
  </si>
  <si>
    <t>one of the main trends</t>
  </si>
  <si>
    <t>main trend of conjugate set</t>
  </si>
  <si>
    <t>with brown halo</t>
  </si>
  <si>
    <t>main trend of localized net</t>
  </si>
  <si>
    <t>branched network</t>
  </si>
  <si>
    <t>curved, main orientation not clear</t>
  </si>
  <si>
    <t>main orientation of net</t>
  </si>
  <si>
    <t>dark green to black</t>
  </si>
  <si>
    <t>parrallel to magmatic feature</t>
  </si>
  <si>
    <t>black and waxy green</t>
  </si>
  <si>
    <t>black and white</t>
  </si>
  <si>
    <t>waxy green, yellow, blue and white</t>
  </si>
  <si>
    <t>grey and green</t>
  </si>
  <si>
    <t>white green and blue</t>
  </si>
  <si>
    <t>maybe conjugate to vertical set</t>
  </si>
  <si>
    <t>a vertical set branches off of this one</t>
  </si>
  <si>
    <t>dark grey white</t>
  </si>
  <si>
    <t>vertical and curved</t>
  </si>
  <si>
    <t>related to vertical black and white veins</t>
  </si>
  <si>
    <t>main trend or single vein</t>
  </si>
  <si>
    <t>main trend or single vein with crosscuts</t>
  </si>
  <si>
    <t>cut by Sf</t>
  </si>
  <si>
    <t>various greens</t>
  </si>
  <si>
    <t>dark greend</t>
  </si>
  <si>
    <t>Sd &amp; magmatic</t>
  </si>
  <si>
    <t>Sg, Sa</t>
  </si>
  <si>
    <t>Sg, Sa, Sd</t>
  </si>
  <si>
    <t>Sa, Sb</t>
  </si>
  <si>
    <t>grey etc</t>
  </si>
  <si>
    <t>veins are not continuous across this</t>
  </si>
  <si>
    <t>dark</t>
  </si>
  <si>
    <t>reddish grey</t>
  </si>
  <si>
    <t>cuts Gb</t>
  </si>
  <si>
    <t>Sa, Sd</t>
  </si>
  <si>
    <t>discontinuous across magmatic intrusion</t>
  </si>
  <si>
    <t>cuts magmatic intrusion</t>
  </si>
  <si>
    <t>X, magmatic feature, Sf</t>
  </si>
  <si>
    <t>white with dark green core</t>
  </si>
  <si>
    <t>white green with white crosscuts</t>
  </si>
  <si>
    <t>Sf, Se/Sf</t>
  </si>
  <si>
    <t>Se, Se/Sf</t>
  </si>
  <si>
    <t>white green with white green crosscuts</t>
  </si>
  <si>
    <t>Sf, X</t>
  </si>
  <si>
    <t>waxy green with white rim</t>
  </si>
  <si>
    <t>dark green with white rim and white crosscuts</t>
  </si>
  <si>
    <t>waxy green with white rim and white crosscuts</t>
  </si>
  <si>
    <t>white with waxy green</t>
  </si>
  <si>
    <t>waxy green core with white rim</t>
  </si>
  <si>
    <t>pervasive in depth</t>
  </si>
  <si>
    <t>srp = brucite?</t>
  </si>
  <si>
    <t>pyxroxene-rich magmatic feature</t>
  </si>
  <si>
    <t>pyxroxene-rich harzburgite region</t>
  </si>
  <si>
    <t>white and waxy black</t>
  </si>
  <si>
    <t>various magmatic features</t>
  </si>
  <si>
    <t>C5709A</t>
    <phoneticPr fontId="12" type="noConversion"/>
  </si>
  <si>
    <t>dark green and grey vein with white crosscut</t>
    <phoneticPr fontId="12" type="noConversion"/>
  </si>
  <si>
    <t>horizantal</t>
    <phoneticPr fontId="12" type="noConversion"/>
  </si>
  <si>
    <t>cross cutting Frankenstein</t>
    <phoneticPr fontId="12" type="noConversion"/>
  </si>
  <si>
    <t>dark green andn white vein with white crosscut</t>
    <phoneticPr fontId="12" type="noConversion"/>
  </si>
  <si>
    <t>waxy green and white vein with white crosscuts</t>
    <phoneticPr fontId="12" type="noConversion"/>
  </si>
  <si>
    <t>white vein with white crosscuts</t>
    <phoneticPr fontId="12" type="noConversion"/>
  </si>
  <si>
    <t>Sf/Sf</t>
    <phoneticPr fontId="12" type="noConversion"/>
  </si>
  <si>
    <t>anastomosing</t>
    <phoneticPr fontId="12" type="noConversion"/>
  </si>
  <si>
    <t xml:space="preserve">waxy green </t>
    <phoneticPr fontId="12" type="noConversion"/>
  </si>
  <si>
    <t>wavy green and greysh green</t>
    <phoneticPr fontId="12" type="noConversion"/>
  </si>
  <si>
    <t>dark green and waxy green</t>
    <phoneticPr fontId="12" type="noConversion"/>
  </si>
  <si>
    <t xml:space="preserve">white </t>
    <phoneticPr fontId="12" type="noConversion"/>
  </si>
  <si>
    <t>green and greysh green vein with white crosscuts</t>
    <phoneticPr fontId="12" type="noConversion"/>
  </si>
  <si>
    <t>dark green and white vein with white crosscuts</t>
    <phoneticPr fontId="12" type="noConversion"/>
  </si>
  <si>
    <t>white and blueish white</t>
    <phoneticPr fontId="12" type="noConversion"/>
  </si>
  <si>
    <t>Other</t>
    <phoneticPr fontId="12" type="noConversion"/>
  </si>
  <si>
    <t>white and green</t>
    <phoneticPr fontId="12" type="noConversion"/>
  </si>
  <si>
    <t>greysh white</t>
    <phoneticPr fontId="12" type="noConversion"/>
  </si>
  <si>
    <t>planar</t>
    <phoneticPr fontId="12" type="noConversion"/>
  </si>
  <si>
    <t xml:space="preserve">greysh green and white </t>
    <phoneticPr fontId="12" type="noConversion"/>
  </si>
  <si>
    <t>waxy green and black</t>
    <phoneticPr fontId="12" type="noConversion"/>
  </si>
  <si>
    <t xml:space="preserve">waxy green and white </t>
    <phoneticPr fontId="12" type="noConversion"/>
  </si>
  <si>
    <t>white and grey</t>
    <phoneticPr fontId="12" type="noConversion"/>
  </si>
  <si>
    <t>dark green vein with white crosscuts</t>
    <phoneticPr fontId="12" type="noConversion"/>
  </si>
  <si>
    <t>dark green and black vein with white crosscuts</t>
    <phoneticPr fontId="12" type="noConversion"/>
  </si>
  <si>
    <t>vein</t>
    <phoneticPr fontId="12" type="noConversion"/>
  </si>
  <si>
    <t>light green and white vein with white crosscuts</t>
    <phoneticPr fontId="12" type="noConversion"/>
  </si>
  <si>
    <t>brown</t>
    <phoneticPr fontId="12" type="noConversion"/>
  </si>
  <si>
    <t>Sc</t>
    <phoneticPr fontId="12" type="noConversion"/>
  </si>
  <si>
    <t>isolated</t>
    <phoneticPr fontId="12" type="noConversion"/>
  </si>
  <si>
    <t>waxy gareen and white</t>
    <phoneticPr fontId="12" type="noConversion"/>
  </si>
  <si>
    <t>waxy green, brownish green and white</t>
    <phoneticPr fontId="12" type="noConversion"/>
  </si>
  <si>
    <t>brownish green and dark green vein with waxy green crosscuts</t>
    <phoneticPr fontId="12" type="noConversion"/>
  </si>
  <si>
    <t>wax green and white</t>
    <phoneticPr fontId="12" type="noConversion"/>
  </si>
  <si>
    <t>black magmatic feature</t>
  </si>
  <si>
    <t>gabbroic dike</t>
    <phoneticPr fontId="12" type="noConversion"/>
  </si>
  <si>
    <t>dark green vein and white branches</t>
    <phoneticPr fontId="12" type="noConversion"/>
  </si>
  <si>
    <t>light green and white</t>
    <phoneticPr fontId="12" type="noConversion"/>
  </si>
  <si>
    <t>dark green vein and white crosscuts</t>
    <phoneticPr fontId="12" type="noConversion"/>
  </si>
  <si>
    <t>main set vertical</t>
  </si>
  <si>
    <t>not clear, irregular branched</t>
  </si>
  <si>
    <t>true width c. 3 mm; area% heavily overestimated</t>
  </si>
  <si>
    <t>main trend sub-vertical</t>
  </si>
  <si>
    <t>black and green with white crosscuts</t>
  </si>
  <si>
    <t>branching/irregular</t>
  </si>
  <si>
    <t>parralell to single dark green and white vein, parallel to black veins</t>
  </si>
  <si>
    <t>parallel to white conjugate sets</t>
  </si>
  <si>
    <t>mostly vertical</t>
  </si>
  <si>
    <t>conjugate (not chaotic), but not clear to measure</t>
  </si>
  <si>
    <t>on set, other similar type veins are very different here</t>
  </si>
  <si>
    <t>true thickness c. 3 mm; area% massively overestimated</t>
  </si>
  <si>
    <t>main vein; network is ladder/frankenstein-type</t>
  </si>
  <si>
    <t>Sd and Sf</t>
    <phoneticPr fontId="12" type="noConversion"/>
  </si>
  <si>
    <t>magmatic</t>
    <phoneticPr fontId="12" type="noConversion"/>
  </si>
  <si>
    <t>Sf and Se</t>
    <phoneticPr fontId="12" type="noConversion"/>
  </si>
  <si>
    <t>conjugate</t>
    <phoneticPr fontId="12" type="noConversion"/>
  </si>
  <si>
    <t>light and dark green</t>
    <phoneticPr fontId="12" type="noConversion"/>
  </si>
  <si>
    <t>No veins in this section.</t>
    <phoneticPr fontId="12" type="noConversion"/>
  </si>
  <si>
    <t>curved</t>
    <phoneticPr fontId="12" type="noConversion"/>
  </si>
  <si>
    <t>broken sheared dike</t>
  </si>
  <si>
    <t>brown discoloration</t>
  </si>
  <si>
    <t>white light green</t>
  </si>
  <si>
    <t>magmatic feature, Sf/Sf</t>
  </si>
  <si>
    <t>gabbroic dike</t>
  </si>
  <si>
    <t>waxy dark grey</t>
  </si>
  <si>
    <t xml:space="preserve">black </t>
  </si>
  <si>
    <t>dark grey waxy</t>
  </si>
  <si>
    <t>related magmatic feature</t>
  </si>
  <si>
    <t>lightest white waxy green</t>
  </si>
  <si>
    <t>black vein with white crosscuts</t>
    <phoneticPr fontId="12" type="noConversion"/>
  </si>
  <si>
    <t>waxy green vein wih waxy green crosscuts</t>
    <phoneticPr fontId="12" type="noConversion"/>
  </si>
  <si>
    <t>Sb/Sb</t>
    <phoneticPr fontId="12" type="noConversion"/>
  </si>
  <si>
    <t>dark green and waxy green vein with white crosscuts</t>
    <phoneticPr fontId="12" type="noConversion"/>
  </si>
  <si>
    <t>white and dark green vein with white crosscuts</t>
    <phoneticPr fontId="12" type="noConversion"/>
  </si>
  <si>
    <t>dark green vein with white rosscuts</t>
    <phoneticPr fontId="12" type="noConversion"/>
  </si>
  <si>
    <t>dark green and greysh green vein with white branches</t>
    <phoneticPr fontId="12" type="noConversion"/>
  </si>
  <si>
    <t>magmatic intrusion</t>
    <phoneticPr fontId="12" type="noConversion"/>
  </si>
  <si>
    <t>black vein with white branches</t>
    <phoneticPr fontId="12" type="noConversion"/>
  </si>
  <si>
    <t>magmatic dike, Sf</t>
    <phoneticPr fontId="12" type="noConversion"/>
  </si>
  <si>
    <t>waxy green vein with white braches</t>
    <phoneticPr fontId="12" type="noConversion"/>
  </si>
  <si>
    <t>white with black intraveins with white cross cuts</t>
  </si>
  <si>
    <t>pyroxene rich region</t>
  </si>
  <si>
    <t xml:space="preserve">dark green and waxy green </t>
    <phoneticPr fontId="12" type="noConversion"/>
  </si>
  <si>
    <t>brownish yellow</t>
    <phoneticPr fontId="12" type="noConversion"/>
  </si>
  <si>
    <t>parallel to rod. dikelet</t>
  </si>
  <si>
    <t>nearly vertical, true thickness c. 2 mm</t>
  </si>
  <si>
    <t>main trend; secondary trend is sub-vertical</t>
  </si>
  <si>
    <t>main trend; with white riedel shear veins</t>
  </si>
  <si>
    <t>with pull-apart/horsetail structure</t>
  </si>
  <si>
    <t>parallel to larger shear vein</t>
  </si>
  <si>
    <t>white parallel to magmatic</t>
  </si>
  <si>
    <t>main trend, with white riedel shear veins</t>
  </si>
  <si>
    <t>main orientation</t>
  </si>
  <si>
    <t>with waxy green riedel shear veins</t>
  </si>
  <si>
    <t>horizontal; crosscuts of black veins</t>
  </si>
  <si>
    <t>waxy green with dark and brown halo</t>
  </si>
  <si>
    <t>green patchy</t>
  </si>
  <si>
    <t>vertical and patchy</t>
  </si>
  <si>
    <t>parallel to dike</t>
  </si>
  <si>
    <t>unclear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</si>
</sst>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Microsoft Sans Serif"/>
      <family val="2"/>
    </font>
    <font>
      <sz val="12"/>
      <color rgb="FF9C0006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12"/>
      <color theme="4" tint="-0.249977111117893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4" tint="-0.249977111117893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1"/>
      <color rgb="FFFF0000"/>
      <name val="Microsoft Sans Serif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name val="Microsoft Sans Serif"/>
      <family val="2"/>
    </font>
    <font>
      <b/>
      <sz val="11"/>
      <color theme="1"/>
      <name val="Calibri"/>
      <family val="2"/>
    </font>
    <font>
      <b/>
      <sz val="11"/>
      <color theme="1"/>
      <name val="Microsoft Sans Serif"/>
      <family val="2"/>
    </font>
    <font>
      <b/>
      <sz val="11"/>
      <name val="Calibri"/>
      <family val="2"/>
    </font>
    <font>
      <sz val="11"/>
      <color rgb="FF3366FF"/>
      <name val="Calibri"/>
      <family val="2"/>
    </font>
    <font>
      <sz val="11"/>
      <color theme="1"/>
      <name val="Microsoft Sans Serif"/>
      <family val="2"/>
    </font>
    <font>
      <b/>
      <sz val="11"/>
      <color rgb="FFFF0000"/>
      <name val="Microsoft Sans Serif"/>
      <family val="2"/>
    </font>
    <font>
      <sz val="6"/>
      <name val="Calibri"/>
      <family val="3"/>
      <charset val="128"/>
      <scheme val="minor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35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50">
    <xf numFmtId="0" fontId="0" fillId="0" borderId="0" xfId="0"/>
    <xf numFmtId="0" fontId="0" fillId="0" borderId="0" xfId="0" applyFont="1" applyAlignment="1">
      <alignment wrapText="1"/>
    </xf>
    <xf numFmtId="0" fontId="0" fillId="0" borderId="0" xfId="0" applyFont="1"/>
    <xf numFmtId="0" fontId="6" fillId="0" borderId="0" xfId="0" applyFont="1"/>
    <xf numFmtId="0" fontId="7" fillId="0" borderId="0" xfId="0" applyFont="1" applyAlignment="1">
      <alignment wrapText="1"/>
    </xf>
    <xf numFmtId="0" fontId="0" fillId="0" borderId="0" xfId="0" applyFont="1" applyAlignment="1">
      <alignment vertical="center" wrapText="1"/>
    </xf>
    <xf numFmtId="0" fontId="0" fillId="0" borderId="0" xfId="0" applyFont="1" applyBorder="1" applyAlignment="1">
      <alignment wrapText="1"/>
    </xf>
    <xf numFmtId="2" fontId="0" fillId="0" borderId="0" xfId="0" applyNumberFormat="1" applyFont="1"/>
    <xf numFmtId="0" fontId="10" fillId="0" borderId="0" xfId="0" applyFont="1" applyAlignment="1" applyProtection="1">
      <alignment vertical="top"/>
      <protection locked="0"/>
    </xf>
    <xf numFmtId="0" fontId="10" fillId="0" borderId="0" xfId="0" applyFont="1" applyAlignment="1" applyProtection="1">
      <alignment vertical="top" wrapText="1"/>
      <protection locked="0"/>
    </xf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4" xfId="0" applyFont="1" applyBorder="1"/>
    <xf numFmtId="0" fontId="0" fillId="0" borderId="5" xfId="0" applyFont="1" applyBorder="1"/>
    <xf numFmtId="0" fontId="0" fillId="0" borderId="6" xfId="0" applyFont="1" applyBorder="1"/>
    <xf numFmtId="2" fontId="0" fillId="0" borderId="1" xfId="0" applyNumberFormat="1" applyFont="1" applyBorder="1"/>
    <xf numFmtId="0" fontId="0" fillId="0" borderId="7" xfId="0" applyFont="1" applyBorder="1"/>
    <xf numFmtId="2" fontId="0" fillId="0" borderId="3" xfId="0" applyNumberFormat="1" applyFont="1" applyBorder="1"/>
    <xf numFmtId="0" fontId="0" fillId="0" borderId="0" xfId="0" applyFont="1" applyBorder="1"/>
    <xf numFmtId="2" fontId="0" fillId="0" borderId="5" xfId="0" applyNumberFormat="1" applyFont="1" applyBorder="1"/>
    <xf numFmtId="0" fontId="0" fillId="0" borderId="8" xfId="0" applyFont="1" applyBorder="1"/>
    <xf numFmtId="0" fontId="0" fillId="0" borderId="0" xfId="0" applyFont="1" applyFill="1" applyBorder="1" applyAlignment="1">
      <alignment wrapText="1"/>
    </xf>
    <xf numFmtId="0" fontId="4" fillId="3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wrapText="1"/>
    </xf>
    <xf numFmtId="0" fontId="11" fillId="0" borderId="0" xfId="0" applyFont="1" applyAlignment="1">
      <alignment vertical="center" wrapText="1"/>
    </xf>
    <xf numFmtId="2" fontId="7" fillId="0" borderId="0" xfId="0" applyNumberFormat="1" applyFont="1" applyAlignment="1">
      <alignment wrapText="1"/>
    </xf>
    <xf numFmtId="0" fontId="0" fillId="3" borderId="3" xfId="0" applyFont="1" applyFill="1" applyBorder="1"/>
    <xf numFmtId="0" fontId="0" fillId="3" borderId="5" xfId="0" applyFont="1" applyFill="1" applyBorder="1"/>
    <xf numFmtId="0" fontId="10" fillId="0" borderId="0" xfId="0" applyFont="1" applyFill="1"/>
    <xf numFmtId="0" fontId="10" fillId="0" borderId="0" xfId="3" applyFont="1" applyFill="1"/>
    <xf numFmtId="0" fontId="0" fillId="0" borderId="0" xfId="0" applyFont="1" applyFill="1" applyBorder="1"/>
    <xf numFmtId="0" fontId="0" fillId="0" borderId="3" xfId="0" applyFont="1" applyFill="1" applyBorder="1"/>
    <xf numFmtId="49" fontId="0" fillId="0" borderId="4" xfId="0" applyNumberFormat="1" applyFont="1" applyFill="1" applyBorder="1"/>
    <xf numFmtId="0" fontId="0" fillId="0" borderId="5" xfId="0" applyFont="1" applyFill="1" applyBorder="1"/>
    <xf numFmtId="49" fontId="0" fillId="0" borderId="6" xfId="0" applyNumberFormat="1" applyFont="1" applyFill="1" applyBorder="1"/>
    <xf numFmtId="0" fontId="13" fillId="0" borderId="0" xfId="236" applyAlignment="1">
      <alignment horizontal="center"/>
    </xf>
    <xf numFmtId="0" fontId="13" fillId="0" borderId="0" xfId="236"/>
    <xf numFmtId="0" fontId="0" fillId="0" borderId="0" xfId="0" applyAlignment="1">
      <alignment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vertical="center"/>
    </xf>
    <xf numFmtId="0" fontId="14" fillId="0" borderId="10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0" fillId="0" borderId="11" xfId="0" applyBorder="1" applyAlignment="1">
      <alignment vertical="center"/>
    </xf>
    <xf numFmtId="0" fontId="14" fillId="0" borderId="1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4" fillId="0" borderId="0" xfId="0" applyFont="1"/>
    <xf numFmtId="0" fontId="15" fillId="0" borderId="0" xfId="0" applyFont="1"/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0" applyFont="1" applyBorder="1" applyAlignment="1">
      <alignment horizontal="left"/>
    </xf>
    <xf numFmtId="0" fontId="4" fillId="0" borderId="0" xfId="0" applyFont="1" applyBorder="1" applyAlignment="1" applyProtection="1">
      <alignment vertical="top"/>
      <protection locked="0"/>
    </xf>
    <xf numFmtId="0" fontId="7" fillId="0" borderId="0" xfId="0" applyFont="1" applyBorder="1"/>
    <xf numFmtId="14" fontId="0" fillId="0" borderId="0" xfId="0" applyNumberFormat="1" applyFont="1" applyBorder="1"/>
    <xf numFmtId="0" fontId="7" fillId="0" borderId="0" xfId="0" applyFont="1" applyFill="1" applyBorder="1"/>
    <xf numFmtId="0" fontId="0" fillId="0" borderId="0" xfId="0" applyBorder="1"/>
    <xf numFmtId="0" fontId="0" fillId="0" borderId="0" xfId="0" applyFill="1" applyBorder="1"/>
    <xf numFmtId="0" fontId="0" fillId="0" borderId="0" xfId="0" applyFont="1"/>
    <xf numFmtId="0" fontId="19" fillId="0" borderId="0" xfId="0" applyFont="1" applyFill="1" applyBorder="1" applyAlignment="1" applyProtection="1">
      <alignment horizontal="center" wrapText="1"/>
      <protection locked="0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2" fontId="8" fillId="0" borderId="0" xfId="0" applyNumberFormat="1" applyFont="1" applyBorder="1" applyAlignment="1">
      <alignment horizontal="center" wrapText="1"/>
    </xf>
    <xf numFmtId="0" fontId="4" fillId="0" borderId="0" xfId="0" applyFont="1" applyFill="1" applyBorder="1" applyAlignment="1" applyProtection="1">
      <alignment vertical="top"/>
      <protection locked="0"/>
    </xf>
    <xf numFmtId="164" fontId="1" fillId="0" borderId="0" xfId="0" applyNumberFormat="1" applyFont="1" applyBorder="1"/>
    <xf numFmtId="0" fontId="7" fillId="0" borderId="0" xfId="0" applyFont="1" applyBorder="1" applyAlignment="1">
      <alignment wrapText="1"/>
    </xf>
    <xf numFmtId="0" fontId="7" fillId="0" borderId="0" xfId="0" applyFont="1" applyFill="1" applyBorder="1" applyAlignment="1">
      <alignment wrapText="1"/>
    </xf>
    <xf numFmtId="0" fontId="8" fillId="0" borderId="0" xfId="0" applyFont="1" applyFill="1" applyBorder="1"/>
    <xf numFmtId="0" fontId="4" fillId="3" borderId="0" xfId="0" applyFont="1" applyFill="1" applyBorder="1" applyAlignment="1" applyProtection="1">
      <alignment vertical="top"/>
      <protection locked="0"/>
    </xf>
    <xf numFmtId="0" fontId="16" fillId="0" borderId="0" xfId="0" applyFont="1" applyBorder="1" applyAlignment="1" applyProtection="1">
      <alignment vertical="top"/>
      <protection locked="0"/>
    </xf>
    <xf numFmtId="0" fontId="0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4" fillId="0" borderId="0" xfId="0" applyFont="1" applyBorder="1" applyAlignment="1" applyProtection="1">
      <alignment vertical="center"/>
      <protection locked="0"/>
    </xf>
    <xf numFmtId="0" fontId="7" fillId="0" borderId="0" xfId="0" applyFont="1" applyFill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1" fillId="0" borderId="0" xfId="0" applyFont="1" applyBorder="1"/>
    <xf numFmtId="0" fontId="17" fillId="0" borderId="0" xfId="0" applyFont="1" applyBorder="1"/>
    <xf numFmtId="0" fontId="23" fillId="5" borderId="0" xfId="0" applyFont="1" applyFill="1" applyBorder="1"/>
    <xf numFmtId="0" fontId="17" fillId="0" borderId="0" xfId="0" applyFont="1" applyFill="1" applyBorder="1" applyAlignment="1">
      <alignment wrapText="1"/>
    </xf>
    <xf numFmtId="0" fontId="23" fillId="5" borderId="0" xfId="0" applyFont="1" applyFill="1" applyBorder="1" applyAlignment="1">
      <alignment horizontal="left"/>
    </xf>
    <xf numFmtId="0" fontId="23" fillId="5" borderId="0" xfId="0" applyFont="1" applyFill="1" applyBorder="1" applyAlignment="1">
      <alignment wrapText="1"/>
    </xf>
    <xf numFmtId="0" fontId="23" fillId="5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 applyProtection="1">
      <alignment horizontal="center" textRotation="90"/>
      <protection locked="0"/>
    </xf>
    <xf numFmtId="0" fontId="20" fillId="4" borderId="0" xfId="0" applyFont="1" applyFill="1" applyBorder="1" applyAlignment="1" applyProtection="1">
      <alignment textRotation="90"/>
      <protection locked="0"/>
    </xf>
    <xf numFmtId="0" fontId="20" fillId="0" borderId="0" xfId="0" applyFont="1" applyBorder="1" applyAlignment="1" applyProtection="1">
      <alignment textRotation="90"/>
      <protection locked="0"/>
    </xf>
    <xf numFmtId="0" fontId="19" fillId="0" borderId="0" xfId="0" applyFont="1" applyFill="1" applyBorder="1" applyAlignment="1" applyProtection="1">
      <alignment horizontal="center" textRotation="90" wrapText="1"/>
      <protection locked="0"/>
    </xf>
    <xf numFmtId="0" fontId="21" fillId="0" borderId="0" xfId="0" applyFont="1" applyFill="1" applyBorder="1" applyAlignment="1">
      <alignment wrapText="1"/>
    </xf>
    <xf numFmtId="0" fontId="19" fillId="3" borderId="0" xfId="0" applyFont="1" applyFill="1" applyBorder="1" applyAlignment="1" applyProtection="1">
      <alignment horizontal="center" textRotation="90"/>
      <protection locked="0"/>
    </xf>
    <xf numFmtId="0" fontId="22" fillId="0" borderId="0" xfId="0" applyFont="1" applyFill="1" applyBorder="1" applyAlignment="1" applyProtection="1">
      <alignment horizontal="left" wrapText="1"/>
      <protection locked="0"/>
    </xf>
    <xf numFmtId="0" fontId="20" fillId="0" borderId="0" xfId="0" applyFont="1" applyFill="1" applyBorder="1" applyAlignment="1">
      <alignment horizontal="left" textRotation="90"/>
    </xf>
    <xf numFmtId="0" fontId="18" fillId="0" borderId="0" xfId="0" applyFont="1" applyFill="1" applyBorder="1" applyAlignment="1">
      <alignment horizontal="left" textRotation="90"/>
    </xf>
    <xf numFmtId="0" fontId="8" fillId="0" borderId="0" xfId="0" applyFont="1" applyBorder="1" applyAlignment="1">
      <alignment horizontal="center" wrapText="1"/>
    </xf>
    <xf numFmtId="0" fontId="0" fillId="3" borderId="0" xfId="0" applyFont="1" applyFill="1"/>
    <xf numFmtId="0" fontId="23" fillId="6" borderId="0" xfId="0" applyFont="1" applyFill="1" applyBorder="1"/>
    <xf numFmtId="0" fontId="19" fillId="6" borderId="0" xfId="0" applyFont="1" applyFill="1" applyBorder="1" applyAlignment="1" applyProtection="1">
      <alignment horizontal="center" textRotation="90"/>
      <protection locked="0"/>
    </xf>
    <xf numFmtId="0" fontId="4" fillId="6" borderId="0" xfId="0" applyFont="1" applyFill="1" applyBorder="1" applyAlignment="1" applyProtection="1">
      <alignment vertical="top"/>
      <protection locked="0"/>
    </xf>
    <xf numFmtId="0" fontId="4" fillId="6" borderId="0" xfId="0" applyFont="1" applyFill="1" applyBorder="1" applyAlignment="1" applyProtection="1">
      <alignment vertical="center"/>
      <protection locked="0"/>
    </xf>
    <xf numFmtId="0" fontId="0" fillId="6" borderId="0" xfId="0" applyFont="1" applyFill="1" applyBorder="1"/>
    <xf numFmtId="0" fontId="6" fillId="6" borderId="0" xfId="0" applyFont="1" applyFill="1" applyBorder="1" applyAlignment="1">
      <alignment wrapText="1"/>
    </xf>
    <xf numFmtId="0" fontId="24" fillId="0" borderId="0" xfId="0" applyFont="1" applyAlignment="1">
      <alignment horizontal="center" wrapText="1"/>
    </xf>
    <xf numFmtId="0" fontId="23" fillId="0" borderId="0" xfId="0" applyFont="1" applyFill="1" applyBorder="1"/>
    <xf numFmtId="9" fontId="0" fillId="0" borderId="0" xfId="0" applyNumberFormat="1" applyFont="1" applyFill="1" applyBorder="1"/>
    <xf numFmtId="0" fontId="23" fillId="5" borderId="12" xfId="0" applyFont="1" applyFill="1" applyBorder="1"/>
    <xf numFmtId="0" fontId="19" fillId="0" borderId="12" xfId="0" applyFont="1" applyFill="1" applyBorder="1" applyAlignment="1" applyProtection="1">
      <alignment horizontal="center" wrapText="1"/>
      <protection locked="0"/>
    </xf>
    <xf numFmtId="0" fontId="7" fillId="0" borderId="12" xfId="0" applyFont="1" applyBorder="1"/>
    <xf numFmtId="0" fontId="7" fillId="0" borderId="12" xfId="0" applyFont="1" applyBorder="1" applyAlignment="1">
      <alignment vertical="center"/>
    </xf>
    <xf numFmtId="0" fontId="0" fillId="0" borderId="12" xfId="0" applyFont="1" applyBorder="1"/>
    <xf numFmtId="0" fontId="0" fillId="0" borderId="12" xfId="0" applyFont="1" applyFill="1" applyBorder="1"/>
    <xf numFmtId="0" fontId="0" fillId="0" borderId="12" xfId="0" applyBorder="1"/>
    <xf numFmtId="14" fontId="0" fillId="0" borderId="0" xfId="0" applyNumberFormat="1"/>
    <xf numFmtId="0" fontId="4" fillId="0" borderId="0" xfId="0" applyFont="1" applyBorder="1" applyAlignment="1" applyProtection="1">
      <alignment vertical="top" wrapText="1"/>
      <protection locked="0"/>
    </xf>
    <xf numFmtId="14" fontId="0" fillId="0" borderId="8" xfId="0" applyNumberFormat="1" applyFont="1" applyBorder="1"/>
    <xf numFmtId="0" fontId="7" fillId="0" borderId="8" xfId="0" applyFont="1" applyBorder="1"/>
    <xf numFmtId="0" fontId="7" fillId="0" borderId="8" xfId="0" applyFont="1" applyFill="1" applyBorder="1"/>
    <xf numFmtId="0" fontId="8" fillId="0" borderId="8" xfId="0" applyFont="1" applyBorder="1"/>
    <xf numFmtId="0" fontId="0" fillId="0" borderId="8" xfId="0" applyFont="1" applyFill="1" applyBorder="1"/>
    <xf numFmtId="0" fontId="0" fillId="0" borderId="8" xfId="0" applyFont="1" applyBorder="1" applyAlignment="1">
      <alignment horizontal="left"/>
    </xf>
    <xf numFmtId="0" fontId="4" fillId="0" borderId="8" xfId="0" applyFont="1" applyBorder="1" applyAlignment="1" applyProtection="1">
      <alignment vertical="top"/>
      <protection locked="0"/>
    </xf>
    <xf numFmtId="0" fontId="0" fillId="0" borderId="8" xfId="0" applyBorder="1"/>
    <xf numFmtId="0" fontId="4" fillId="0" borderId="8" xfId="0" applyFont="1" applyFill="1" applyBorder="1" applyAlignment="1" applyProtection="1">
      <alignment vertical="top"/>
      <protection locked="0"/>
    </xf>
    <xf numFmtId="0" fontId="8" fillId="0" borderId="8" xfId="0" applyFont="1" applyFill="1" applyBorder="1"/>
    <xf numFmtId="0" fontId="4" fillId="6" borderId="8" xfId="0" applyFont="1" applyFill="1" applyBorder="1" applyAlignment="1" applyProtection="1">
      <alignment vertical="top"/>
      <protection locked="0"/>
    </xf>
    <xf numFmtId="0" fontId="0" fillId="0" borderId="13" xfId="0" applyFont="1" applyBorder="1"/>
    <xf numFmtId="14" fontId="0" fillId="0" borderId="8" xfId="0" applyNumberFormat="1" applyBorder="1"/>
    <xf numFmtId="164" fontId="1" fillId="0" borderId="8" xfId="0" applyNumberFormat="1" applyFont="1" applyBorder="1"/>
    <xf numFmtId="14" fontId="0" fillId="0" borderId="14" xfId="0" applyNumberFormat="1" applyFont="1" applyBorder="1"/>
    <xf numFmtId="0" fontId="0" fillId="0" borderId="14" xfId="0" applyFont="1" applyBorder="1"/>
    <xf numFmtId="0" fontId="7" fillId="0" borderId="14" xfId="0" applyFont="1" applyBorder="1"/>
    <xf numFmtId="0" fontId="7" fillId="0" borderId="14" xfId="0" applyFont="1" applyFill="1" applyBorder="1"/>
    <xf numFmtId="0" fontId="8" fillId="0" borderId="14" xfId="0" applyFont="1" applyBorder="1"/>
    <xf numFmtId="0" fontId="0" fillId="0" borderId="14" xfId="0" applyFont="1" applyFill="1" applyBorder="1"/>
    <xf numFmtId="0" fontId="0" fillId="0" borderId="14" xfId="0" applyFont="1" applyBorder="1" applyAlignment="1">
      <alignment horizontal="left"/>
    </xf>
    <xf numFmtId="0" fontId="4" fillId="0" borderId="14" xfId="0" applyFont="1" applyBorder="1" applyAlignment="1" applyProtection="1">
      <alignment vertical="top"/>
      <protection locked="0"/>
    </xf>
    <xf numFmtId="0" fontId="0" fillId="0" borderId="14" xfId="0" applyBorder="1"/>
    <xf numFmtId="0" fontId="4" fillId="0" borderId="14" xfId="0" applyFont="1" applyFill="1" applyBorder="1" applyAlignment="1" applyProtection="1">
      <alignment vertical="top"/>
      <protection locked="0"/>
    </xf>
    <xf numFmtId="0" fontId="8" fillId="0" borderId="14" xfId="0" applyFont="1" applyFill="1" applyBorder="1"/>
    <xf numFmtId="0" fontId="4" fillId="6" borderId="14" xfId="0" applyFont="1" applyFill="1" applyBorder="1" applyAlignment="1" applyProtection="1">
      <alignment vertical="top"/>
      <protection locked="0"/>
    </xf>
    <xf numFmtId="0" fontId="0" fillId="0" borderId="15" xfId="0" applyFont="1" applyFill="1" applyBorder="1"/>
    <xf numFmtId="0" fontId="0" fillId="0" borderId="15" xfId="0" applyFont="1" applyBorder="1"/>
    <xf numFmtId="0" fontId="0" fillId="0" borderId="16" xfId="0" applyFont="1" applyBorder="1"/>
    <xf numFmtId="0" fontId="23" fillId="5" borderId="0" xfId="0" applyFont="1" applyFill="1" applyBorder="1" applyAlignment="1">
      <alignment horizontal="center"/>
    </xf>
  </cellXfs>
  <cellStyles count="351">
    <cellStyle name="Bad" xfId="3" builtinId="27"/>
    <cellStyle name="Followed Hyperlink" xfId="2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Hyperlink" xfId="1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Normal" xfId="0" builtinId="0"/>
    <cellStyle name="Normal 2" xfId="236"/>
  </cellStyles>
  <dxfs count="3766">
    <dxf>
      <font>
        <color rgb="FF008000"/>
      </font>
      <fill>
        <patternFill patternType="solid">
          <fgColor indexed="64"/>
          <bgColor theme="9" tint="0.599993896298104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8000"/>
      </font>
      <fill>
        <patternFill patternType="solid">
          <fgColor indexed="64"/>
          <bgColor theme="9" tint="0.599993896298104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8000"/>
      </font>
      <fill>
        <patternFill patternType="solid">
          <fgColor indexed="64"/>
          <bgColor theme="9" tint="0.599993896298104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8000"/>
      </font>
      <fill>
        <patternFill patternType="solid">
          <fgColor indexed="64"/>
          <bgColor theme="9" tint="0.599993896298104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8.xml"/><Relationship Id="rId22" Type="http://schemas.openxmlformats.org/officeDocument/2006/relationships/externalLink" Target="externalLinks/externalLink19.xml"/><Relationship Id="rId23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21.xml"/><Relationship Id="rId25" Type="http://schemas.openxmlformats.org/officeDocument/2006/relationships/externalLink" Target="externalLinks/externalLink22.xml"/><Relationship Id="rId26" Type="http://schemas.openxmlformats.org/officeDocument/2006/relationships/externalLink" Target="externalLinks/externalLink23.xml"/><Relationship Id="rId27" Type="http://schemas.openxmlformats.org/officeDocument/2006/relationships/externalLink" Target="externalLinks/externalLink24.xml"/><Relationship Id="rId28" Type="http://schemas.openxmlformats.org/officeDocument/2006/relationships/externalLink" Target="externalLinks/externalLink25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externalLink" Target="externalLinks/externalLink2.xml"/><Relationship Id="rId30" Type="http://schemas.openxmlformats.org/officeDocument/2006/relationships/externalLink" Target="externalLinks/externalLink27.xml"/><Relationship Id="rId31" Type="http://schemas.openxmlformats.org/officeDocument/2006/relationships/externalLink" Target="externalLinks/externalLink28.xml"/><Relationship Id="rId32" Type="http://schemas.openxmlformats.org/officeDocument/2006/relationships/externalLink" Target="externalLinks/externalLink29.xml"/><Relationship Id="rId9" Type="http://schemas.openxmlformats.org/officeDocument/2006/relationships/externalLink" Target="externalLinks/externalLink6.xml"/><Relationship Id="rId6" Type="http://schemas.openxmlformats.org/officeDocument/2006/relationships/externalLink" Target="externalLinks/externalLink3.xml"/><Relationship Id="rId7" Type="http://schemas.openxmlformats.org/officeDocument/2006/relationships/externalLink" Target="externalLinks/externalLink4.xml"/><Relationship Id="rId8" Type="http://schemas.openxmlformats.org/officeDocument/2006/relationships/externalLink" Target="externalLinks/externalLink5.xml"/><Relationship Id="rId33" Type="http://schemas.openxmlformats.org/officeDocument/2006/relationships/theme" Target="theme/theme1.xml"/><Relationship Id="rId34" Type="http://schemas.openxmlformats.org/officeDocument/2006/relationships/styles" Target="styles.xml"/><Relationship Id="rId35" Type="http://schemas.openxmlformats.org/officeDocument/2006/relationships/sharedStrings" Target="sharedStrings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11" Type="http://schemas.openxmlformats.org/officeDocument/2006/relationships/externalLink" Target="externalLinks/externalLink8.xml"/><Relationship Id="rId12" Type="http://schemas.openxmlformats.org/officeDocument/2006/relationships/externalLink" Target="externalLinks/externalLink9.xml"/><Relationship Id="rId13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11.xml"/><Relationship Id="rId15" Type="http://schemas.openxmlformats.org/officeDocument/2006/relationships/externalLink" Target="externalLinks/externalLink12.xml"/><Relationship Id="rId16" Type="http://schemas.openxmlformats.org/officeDocument/2006/relationships/externalLink" Target="externalLinks/externalLink13.xml"/><Relationship Id="rId17" Type="http://schemas.openxmlformats.org/officeDocument/2006/relationships/externalLink" Target="externalLinks/externalLink14.xml"/><Relationship Id="rId18" Type="http://schemas.openxmlformats.org/officeDocument/2006/relationships/externalLink" Target="externalLinks/externalLink15.xml"/><Relationship Id="rId19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/Volumes/Temporary/Science%20Party/LEG%204/D_Veins%20/BA1B/BA1B_Veins_AF-Aug%207-2018-fin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peterkelemen/Documents/Oman%20drilling/vein%20log%20files/August%2018/BA3A_Veins-Aug%2018-2018-AF-930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peterkelemen/Documents/Oman%20drilling/vein%20log%20files/August%2018/BA3A_Veins-Aug%2018-2018-AE-845AM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peterkelemen/Documents/Oman%20drilling/vein%20log%20files/August%2018/BA3A_Veins-Aug%2018-2018-YI-10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Temporary-1/Science%20Party/LEG%204/D_Veins%20/BA3A/BA3A_Veins-Aug%2019-2018-AE-104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Temporary-1/Science%20Party/LEG%204/D_Veins%20/BA3A/BA3A_Veins-Aug%2019-2018-AF-1045am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Temporary/Science%20Party/LEG%204/D_Veins%20/BA1B/BA1B_Veins_Template%20pk%20080818-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Temporary/Science%20Party/LEG%204/D_Veins%20/BA1B/LEG4_Alteration_Vein_summary_TEMPLAT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Temporary/Science%20Party/LEG%204/D_Veins%20/BA1B/BA1B_Veins_AF-Aug%207-2018-fina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Vein-log-temp/BA3A_Veins-Aug%2020-2018%20all%20toda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peterkelemen/Documents/Oman%20drilling/vein%20log%20files/August%2020/BA3A_Veins-Aug%2020-2018-AF-830a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/Volumes/Temporary/Science%20Party/LEG%204/D_Veins%20/BA1B/LEG4_Alteration_Vein_summary_TEMPLATE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peterkelemen/Documents/Oman%20drilling/vein%20log%20files/August%2020/BA3A_Veins-Aug%2020-2018-AE-830am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Vein-log-temp/BA3A_Veins-Aug%2020-2018%20compiled%20uploaded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terkelemen/Documents/Oman%20drilling/vein%20log%20files/August%2021/BA3A_Veins-Aug%2021-2018%20ALL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peterkelemen/Documents/Oman%20drilling/vein%20log%20files/August%2021/BA3A_Veins-Aug%2021-2018-AF-915a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terkelemen/Documents/Oman%20drilling/vein%20log%20files/August%2021/BA3A_Veins-Aug%2021-2018-YI-0915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Vein-log-temp/BA3A_Veins-Aug%2017%20to%2021-2018%20compiled%20uploaded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Vein-log-temp/BA3A_Veins-Aug%2022-2018-YI-1040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peterkelemen/Documents/Oman%20drilling/vein%20log%20files/August%2022/BA3A_Veins-Aug%2022-2018-YI-0805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peterkelemen/Documents/Oman%20drilling/vein%20log%20files/August%2022/BA3A_Veins-Aug%2022-2018-AF-830am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peterkelemen/Documents/Oman%20drilling/vein%20log%20files/August%2022/BA3A_Veins-Aug%2022-2018_MH%20almost%20al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/Volumes/Temporary/Science%20Party/LEG%204/D_Veins%20/BA1B/BA1B_Veins_Template%20pk%20080818-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peterkelemen/Documents/Oman%20drilling/vein%20log%20files/August%2016/BA3A_Veins-Aug%2016-2018-AF-1030a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Vein-log-temp/BA3A_Veins-Aug%2016-2018-AF-1030am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Vein-log-temp/BA3A_Veins-Aug%2017-2018-YI-19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Vein-log-temp/BA3A_Veins-Aug%2017-2018-AF-11am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peterkelemen/Documents/Oman%20drilling/vein%20log%20files/August%2017/BA3A_Veins-Aug%2017-2018-YI-105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Vein-log-temp/BA3A_Veins-Aug%2018-2018%20complete%20for%20today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/>
      <sheetData sheetId="1">
        <row r="3">
          <cell r="A3" t="str">
            <v>1-1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/>
      <sheetData sheetId="1">
        <row r="3">
          <cell r="A3" t="str">
            <v>1-1</v>
          </cell>
        </row>
      </sheetData>
      <sheetData sheetId="2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/>
      <sheetData sheetId="1">
        <row r="3">
          <cell r="A3" t="str">
            <v>1-1</v>
          </cell>
        </row>
      </sheetData>
      <sheetData sheetId="2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 refreshError="1"/>
      <sheetData sheetId="1">
        <row r="3">
          <cell r="A3" t="str">
            <v>1-1</v>
          </cell>
        </row>
      </sheetData>
      <sheetData sheetId="2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/>
      <sheetData sheetId="1">
        <row r="3">
          <cell r="A3" t="str">
            <v>1-1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/>
      <sheetData sheetId="1">
        <row r="3">
          <cell r="A3" t="str">
            <v>1-1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ownhole area calcs"/>
      <sheetName val="Depth_Lookup"/>
      <sheetName val="definitions_list_lookup"/>
    </sheetNames>
    <sheetDataSet>
      <sheetData sheetId="0"/>
      <sheetData sheetId="1"/>
      <sheetData sheetId="2"/>
      <sheetData sheetId="3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/>
      <sheetData sheetId="1">
        <row r="3">
          <cell r="A3" t="str">
            <v>1-1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/>
      <sheetData sheetId="1">
        <row r="3">
          <cell r="A3" t="str">
            <v>1-1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efinitions_list_lookup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Veins"/>
      <sheetName val="Depth_Lookup"/>
      <sheetName val="definitions_list_lookup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D1E0"/>
  </sheetPr>
  <dimension ref="A1:EQ1950"/>
  <sheetViews>
    <sheetView tabSelected="1" zoomScale="110" zoomScaleNormal="110" zoomScalePageLayoutView="110" workbookViewId="0">
      <pane xSplit="9" ySplit="2" topLeftCell="J1945" activePane="bottomRight" state="frozen"/>
      <selection pane="topRight" activeCell="J1" sqref="J1"/>
      <selection pane="bottomLeft" activeCell="A3" sqref="A3"/>
      <selection pane="bottomRight" activeCell="K3" sqref="K3:L1950"/>
    </sheetView>
  </sheetViews>
  <sheetFormatPr baseColWidth="10" defaultColWidth="10.83203125" defaultRowHeight="14" x14ac:dyDescent="0"/>
  <cols>
    <col min="1" max="1" width="12.6640625" style="19" customWidth="1"/>
    <col min="2" max="2" width="6.5" style="19" customWidth="1"/>
    <col min="3" max="3" width="2.5" style="19" customWidth="1"/>
    <col min="4" max="4" width="4.33203125" style="19" bestFit="1" customWidth="1"/>
    <col min="5" max="5" width="4.5" style="19" bestFit="1" customWidth="1"/>
    <col min="6" max="6" width="5.83203125" style="19" customWidth="1"/>
    <col min="7" max="7" width="7.33203125" style="63" bestFit="1" customWidth="1"/>
    <col min="8" max="8" width="7.83203125" style="19" bestFit="1" customWidth="1"/>
    <col min="9" max="9" width="7.33203125" style="19" bestFit="1" customWidth="1"/>
    <col min="10" max="10" width="7.83203125" style="64" customWidth="1"/>
    <col min="11" max="11" width="10.6640625" style="100" customWidth="1"/>
    <col min="12" max="12" width="10.5" style="100" customWidth="1"/>
    <col min="13" max="13" width="8.5" style="54" customWidth="1"/>
    <col min="14" max="14" width="4.83203125" style="19" bestFit="1" customWidth="1"/>
    <col min="15" max="15" width="8.1640625" style="19" customWidth="1"/>
    <col min="16" max="16" width="9.33203125" style="82" customWidth="1"/>
    <col min="17" max="17" width="10" style="82" customWidth="1"/>
    <col min="18" max="18" width="8.6640625" style="19" bestFit="1" customWidth="1"/>
    <col min="19" max="19" width="8.5" style="19" customWidth="1"/>
    <col min="20" max="20" width="18.1640625" style="19" customWidth="1"/>
    <col min="21" max="21" width="4.33203125" style="31" bestFit="1" customWidth="1"/>
    <col min="22" max="51" width="4.33203125" style="19" hidden="1" customWidth="1"/>
    <col min="52" max="52" width="6.6640625" style="19" hidden="1" customWidth="1"/>
    <col min="53" max="53" width="13.83203125" style="19" customWidth="1"/>
    <col min="54" max="55" width="6" style="19" customWidth="1"/>
    <col min="56" max="56" width="11.6640625" style="19" customWidth="1"/>
    <col min="57" max="57" width="9.1640625" style="31" customWidth="1"/>
    <col min="58" max="58" width="10.33203125" style="31" customWidth="1"/>
    <col min="59" max="59" width="8.83203125" style="59" customWidth="1"/>
    <col min="60" max="60" width="9.1640625" style="59" customWidth="1"/>
    <col min="61" max="61" width="8.33203125" style="59" hidden="1" customWidth="1"/>
    <col min="62" max="62" width="9.6640625" style="59" hidden="1" customWidth="1"/>
    <col min="63" max="81" width="3.33203125" style="59" hidden="1" customWidth="1"/>
    <col min="82" max="82" width="3.83203125" style="59" hidden="1" customWidth="1"/>
    <col min="83" max="88" width="3.33203125" style="59" hidden="1" customWidth="1"/>
    <col min="89" max="89" width="4.1640625" style="59" hidden="1" customWidth="1"/>
    <col min="90" max="90" width="5.5" style="19" hidden="1" customWidth="1"/>
    <col min="91" max="92" width="4.33203125" style="31" hidden="1" customWidth="1"/>
    <col min="93" max="93" width="9.83203125" style="31" customWidth="1"/>
    <col min="94" max="94" width="1.1640625" style="106" customWidth="1"/>
    <col min="95" max="95" width="14" style="19" customWidth="1"/>
    <col min="96" max="96" width="10.83203125" style="19" customWidth="1"/>
    <col min="97" max="97" width="6.5" style="19" customWidth="1"/>
    <col min="98" max="98" width="6" style="19" customWidth="1"/>
    <col min="99" max="100" width="5.5" style="19" customWidth="1"/>
    <col min="101" max="101" width="10.83203125" style="115" customWidth="1"/>
    <col min="102" max="104" width="10.83203125" style="19" customWidth="1"/>
    <col min="105" max="105" width="12.6640625" style="19" customWidth="1"/>
    <col min="106" max="106" width="2.1640625" style="19" customWidth="1"/>
    <col min="107" max="107" width="1.6640625" style="19" customWidth="1"/>
    <col min="108" max="108" width="2.33203125" style="19" customWidth="1"/>
    <col min="109" max="109" width="2" style="19" customWidth="1"/>
    <col min="110" max="110" width="1.83203125" style="19" customWidth="1"/>
    <col min="111" max="113" width="10.83203125" style="19" customWidth="1"/>
    <col min="114" max="114" width="12.5" style="31" customWidth="1"/>
    <col min="115" max="115" width="22.33203125" style="19" customWidth="1"/>
    <col min="116" max="116" width="12.5" style="59" bestFit="1" customWidth="1"/>
    <col min="117" max="117" width="12.5" style="59" customWidth="1"/>
    <col min="118" max="120" width="10.83203125" style="59"/>
    <col min="121" max="121" width="6.5" style="59" bestFit="1" customWidth="1"/>
    <col min="122" max="122" width="5.33203125" style="59" bestFit="1" customWidth="1"/>
    <col min="123" max="123" width="6.1640625" style="59" bestFit="1" customWidth="1"/>
    <col min="124" max="124" width="4.83203125" style="59" bestFit="1" customWidth="1"/>
    <col min="125" max="125" width="4.1640625" style="59" bestFit="1" customWidth="1"/>
    <col min="126" max="126" width="5.33203125" style="59" bestFit="1" customWidth="1"/>
    <col min="127" max="130" width="4.1640625" style="59" bestFit="1" customWidth="1"/>
    <col min="131" max="131" width="4.1640625" style="59" customWidth="1"/>
    <col min="132" max="133" width="4.1640625" style="59" bestFit="1" customWidth="1"/>
    <col min="134" max="135" width="4.1640625" style="59" customWidth="1"/>
    <col min="136" max="136" width="4.1640625" style="59" bestFit="1" customWidth="1"/>
    <col min="137" max="137" width="6.5" style="59" bestFit="1" customWidth="1"/>
    <col min="138" max="143" width="4.1640625" style="59" customWidth="1"/>
    <col min="144" max="144" width="6.5" style="59" bestFit="1" customWidth="1"/>
    <col min="145" max="145" width="6.5" style="59" customWidth="1"/>
    <col min="146" max="16384" width="10.83203125" style="19"/>
  </cols>
  <sheetData>
    <row r="1" spans="1:146" s="84" customFormat="1">
      <c r="M1" s="86"/>
      <c r="BH1" s="87"/>
      <c r="BI1" s="87"/>
      <c r="BJ1" s="87"/>
      <c r="BK1" s="149" t="s">
        <v>640</v>
      </c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88"/>
      <c r="CL1" s="88"/>
      <c r="CM1" s="109"/>
      <c r="CN1" s="109"/>
      <c r="CO1" s="109"/>
      <c r="CP1" s="102"/>
      <c r="CW1" s="111"/>
      <c r="DO1" s="87"/>
      <c r="DP1" s="87"/>
      <c r="DQ1" s="87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88"/>
      <c r="EP1" s="88"/>
    </row>
    <row r="2" spans="1:146" s="85" customFormat="1" ht="55.5" customHeight="1">
      <c r="A2" s="85" t="s">
        <v>198</v>
      </c>
      <c r="B2" s="85" t="s">
        <v>199</v>
      </c>
      <c r="C2" s="85" t="s">
        <v>33</v>
      </c>
      <c r="E2" s="85" t="s">
        <v>34</v>
      </c>
      <c r="F2" s="85" t="s">
        <v>35</v>
      </c>
      <c r="G2" s="89" t="s">
        <v>54</v>
      </c>
      <c r="H2" s="85" t="s">
        <v>36</v>
      </c>
      <c r="I2" s="85" t="s">
        <v>37</v>
      </c>
      <c r="J2" s="90" t="s">
        <v>262</v>
      </c>
      <c r="K2" s="90" t="s">
        <v>38</v>
      </c>
      <c r="L2" s="90" t="s">
        <v>39</v>
      </c>
      <c r="M2" s="91" t="s">
        <v>637</v>
      </c>
      <c r="N2" s="91" t="s">
        <v>275</v>
      </c>
      <c r="O2" s="91" t="s">
        <v>636</v>
      </c>
      <c r="P2" s="91" t="s">
        <v>177</v>
      </c>
      <c r="Q2" s="91" t="s">
        <v>567</v>
      </c>
      <c r="R2" s="91" t="s">
        <v>114</v>
      </c>
      <c r="S2" s="91" t="s">
        <v>210</v>
      </c>
      <c r="T2" s="91" t="s">
        <v>115</v>
      </c>
      <c r="U2" s="91" t="s">
        <v>290</v>
      </c>
      <c r="V2" s="92" t="s">
        <v>263</v>
      </c>
      <c r="W2" s="93" t="s">
        <v>274</v>
      </c>
      <c r="X2" s="92" t="s">
        <v>228</v>
      </c>
      <c r="Y2" s="93" t="s">
        <v>55</v>
      </c>
      <c r="Z2" s="92" t="s">
        <v>56</v>
      </c>
      <c r="AA2" s="93" t="s">
        <v>264</v>
      </c>
      <c r="AB2" s="92" t="s">
        <v>57</v>
      </c>
      <c r="AC2" s="93" t="s">
        <v>271</v>
      </c>
      <c r="AD2" s="92" t="s">
        <v>272</v>
      </c>
      <c r="AE2" s="93" t="s">
        <v>58</v>
      </c>
      <c r="AF2" s="92" t="s">
        <v>59</v>
      </c>
      <c r="AG2" s="93" t="s">
        <v>60</v>
      </c>
      <c r="AH2" s="93" t="s">
        <v>726</v>
      </c>
      <c r="AI2" s="92" t="s">
        <v>268</v>
      </c>
      <c r="AJ2" s="92" t="s">
        <v>727</v>
      </c>
      <c r="AK2" s="93" t="s">
        <v>61</v>
      </c>
      <c r="AL2" s="92" t="s">
        <v>207</v>
      </c>
      <c r="AM2" s="93" t="s">
        <v>267</v>
      </c>
      <c r="AN2" s="92" t="s">
        <v>62</v>
      </c>
      <c r="AO2" s="93" t="s">
        <v>63</v>
      </c>
      <c r="AP2" s="92" t="s">
        <v>265</v>
      </c>
      <c r="AQ2" s="93" t="s">
        <v>566</v>
      </c>
      <c r="AR2" s="92" t="s">
        <v>64</v>
      </c>
      <c r="AS2" s="93" t="s">
        <v>65</v>
      </c>
      <c r="AT2" s="92" t="s">
        <v>273</v>
      </c>
      <c r="AU2" s="93" t="s">
        <v>297</v>
      </c>
      <c r="AV2" s="92" t="s">
        <v>269</v>
      </c>
      <c r="AW2" s="93" t="s">
        <v>270</v>
      </c>
      <c r="AX2" s="92" t="s">
        <v>266</v>
      </c>
      <c r="AY2" s="93" t="s">
        <v>573</v>
      </c>
      <c r="AZ2" s="93" t="s">
        <v>565</v>
      </c>
      <c r="BA2" s="91" t="s">
        <v>116</v>
      </c>
      <c r="BB2" s="94" t="s">
        <v>281</v>
      </c>
      <c r="BC2" s="94" t="s">
        <v>1203</v>
      </c>
      <c r="BD2" s="62" t="s">
        <v>282</v>
      </c>
      <c r="BE2" s="94" t="s">
        <v>743</v>
      </c>
      <c r="BF2" s="94" t="s">
        <v>742</v>
      </c>
      <c r="BG2" s="97" t="s">
        <v>733</v>
      </c>
      <c r="BH2" s="97" t="s">
        <v>644</v>
      </c>
      <c r="BI2" s="97" t="s">
        <v>645</v>
      </c>
      <c r="BJ2" s="97" t="s">
        <v>646</v>
      </c>
      <c r="BK2" s="98" t="s">
        <v>263</v>
      </c>
      <c r="BL2" s="98" t="s">
        <v>641</v>
      </c>
      <c r="BM2" s="98" t="s">
        <v>55</v>
      </c>
      <c r="BN2" s="98" t="s">
        <v>56</v>
      </c>
      <c r="BO2" s="98" t="s">
        <v>264</v>
      </c>
      <c r="BP2" s="98" t="s">
        <v>57</v>
      </c>
      <c r="BQ2" s="98" t="s">
        <v>58</v>
      </c>
      <c r="BR2" s="98" t="s">
        <v>59</v>
      </c>
      <c r="BS2" s="98" t="s">
        <v>60</v>
      </c>
      <c r="BT2" s="98" t="s">
        <v>728</v>
      </c>
      <c r="BU2" s="98" t="s">
        <v>268</v>
      </c>
      <c r="BV2" s="98" t="s">
        <v>727</v>
      </c>
      <c r="BW2" s="98" t="s">
        <v>61</v>
      </c>
      <c r="BX2" s="98" t="s">
        <v>207</v>
      </c>
      <c r="BY2" s="98" t="s">
        <v>62</v>
      </c>
      <c r="BZ2" s="98" t="s">
        <v>63</v>
      </c>
      <c r="CA2" s="98" t="s">
        <v>265</v>
      </c>
      <c r="CB2" s="98" t="s">
        <v>642</v>
      </c>
      <c r="CC2" s="98" t="s">
        <v>64</v>
      </c>
      <c r="CD2" s="98" t="s">
        <v>65</v>
      </c>
      <c r="CE2" s="98" t="s">
        <v>266</v>
      </c>
      <c r="CF2" s="98" t="s">
        <v>267</v>
      </c>
      <c r="CG2" s="98" t="s">
        <v>268</v>
      </c>
      <c r="CH2" s="98" t="s">
        <v>269</v>
      </c>
      <c r="CI2" s="98" t="s">
        <v>270</v>
      </c>
      <c r="CJ2" s="98" t="s">
        <v>271</v>
      </c>
      <c r="CK2" s="98" t="s">
        <v>573</v>
      </c>
      <c r="CL2" s="99" t="s">
        <v>643</v>
      </c>
      <c r="CM2" s="91" t="s">
        <v>737</v>
      </c>
      <c r="CN2" s="91" t="s">
        <v>738</v>
      </c>
      <c r="CO2" s="91" t="s">
        <v>739</v>
      </c>
      <c r="CP2" s="103"/>
      <c r="CQ2" s="108" t="s">
        <v>735</v>
      </c>
      <c r="CR2" s="62" t="s">
        <v>254</v>
      </c>
      <c r="CS2" s="62" t="s">
        <v>255</v>
      </c>
      <c r="CT2" s="62" t="s">
        <v>46</v>
      </c>
      <c r="CU2" s="62" t="s">
        <v>47</v>
      </c>
      <c r="CV2" s="62" t="s">
        <v>634</v>
      </c>
      <c r="CW2" s="112" t="s">
        <v>243</v>
      </c>
      <c r="CX2" s="62" t="s">
        <v>244</v>
      </c>
      <c r="CY2" s="62" t="s">
        <v>44</v>
      </c>
      <c r="CZ2" s="62" t="s">
        <v>245</v>
      </c>
      <c r="DA2" s="62" t="s">
        <v>45</v>
      </c>
      <c r="DB2" s="62"/>
      <c r="DC2" s="62"/>
      <c r="DD2" s="62"/>
      <c r="DE2" s="62"/>
      <c r="DF2" s="62"/>
      <c r="DG2" s="62" t="s">
        <v>246</v>
      </c>
      <c r="DH2" s="62" t="s">
        <v>48</v>
      </c>
      <c r="DI2" s="95" t="s">
        <v>639</v>
      </c>
      <c r="DJ2" s="95" t="s">
        <v>120</v>
      </c>
      <c r="DK2" s="62" t="s">
        <v>635</v>
      </c>
      <c r="DL2" s="96" t="s">
        <v>276</v>
      </c>
      <c r="DM2" s="97"/>
      <c r="DN2" s="97"/>
      <c r="DO2" s="97"/>
      <c r="DP2" s="97"/>
      <c r="DQ2" s="97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9"/>
    </row>
    <row r="3" spans="1:146" ht="14" customHeight="1">
      <c r="A3" s="57">
        <v>43328</v>
      </c>
      <c r="B3" s="19" t="s">
        <v>1361</v>
      </c>
      <c r="C3" s="56" t="s">
        <v>744</v>
      </c>
      <c r="D3" s="56"/>
      <c r="E3" s="58">
        <v>1</v>
      </c>
      <c r="F3" s="58">
        <v>2</v>
      </c>
      <c r="G3" s="63" t="str">
        <f t="shared" ref="G3:G69" si="0">E3&amp;"-"&amp;F3</f>
        <v>1-2</v>
      </c>
      <c r="H3" s="31">
        <v>30</v>
      </c>
      <c r="I3" s="58">
        <v>50</v>
      </c>
      <c r="J3" s="64" t="str">
        <f>IF(((VLOOKUP($G3,Depth_Lookup!$A$3:$J$5461,9,FALSE))-(I3/100))&gt;=0,"Good","Too Long")</f>
        <v>Good</v>
      </c>
      <c r="K3" s="65">
        <f>(VLOOKUP($G3,Depth_Lookup!$A$3:$J$561,10,FALSE))+(H3/100)</f>
        <v>1.1599999999999999</v>
      </c>
      <c r="L3" s="65">
        <f>(VLOOKUP($G3,Depth_Lookup!$A$3:$J$561,10,FALSE))+(I3/100)</f>
        <v>1.3599999999999999</v>
      </c>
      <c r="M3" s="54" t="s">
        <v>725</v>
      </c>
      <c r="N3" s="31">
        <v>1</v>
      </c>
      <c r="O3" s="31" t="s">
        <v>748</v>
      </c>
      <c r="P3" s="31" t="s">
        <v>749</v>
      </c>
      <c r="Q3" s="31" t="s">
        <v>1331</v>
      </c>
      <c r="R3" s="31" t="s">
        <v>1332</v>
      </c>
      <c r="S3" s="31" t="s">
        <v>1333</v>
      </c>
      <c r="T3" s="31" t="s">
        <v>1305</v>
      </c>
      <c r="U3" s="31" t="s">
        <v>1334</v>
      </c>
      <c r="AG3" s="19">
        <v>100</v>
      </c>
      <c r="AS3" s="31"/>
      <c r="AZ3" s="19">
        <f t="shared" ref="AZ3:AZ34" si="1">SUM(V3:AY3)</f>
        <v>100</v>
      </c>
      <c r="BB3" s="55">
        <v>2</v>
      </c>
      <c r="BC3" s="55">
        <v>5</v>
      </c>
      <c r="BD3" s="31"/>
      <c r="BE3" s="66"/>
      <c r="BF3" s="66"/>
      <c r="CL3" s="70">
        <f t="shared" ref="CL3:CL34" si="2">SUM(BK3:CK3)</f>
        <v>0</v>
      </c>
      <c r="CM3" s="66">
        <f t="shared" ref="CM3:CM34" si="3">IF(COUNTA(BG3:BJ3)&gt;0,1,0)</f>
        <v>0</v>
      </c>
      <c r="CN3" s="66">
        <f t="shared" ref="CN3:CN34" si="4">IF(COUNTA(BE3)&gt;0,1,0)</f>
        <v>0</v>
      </c>
      <c r="CO3" s="66">
        <f t="shared" ref="CO3:CO66" si="5">(L3+K3)/2</f>
        <v>1.2599999999999998</v>
      </c>
      <c r="CP3" s="104"/>
      <c r="CQ3" s="55"/>
      <c r="CR3" s="56"/>
      <c r="CS3" s="56"/>
      <c r="CT3" s="56"/>
      <c r="CU3" s="56"/>
      <c r="CV3" s="56"/>
      <c r="CW3" s="113"/>
      <c r="CX3" s="19">
        <v>15</v>
      </c>
      <c r="CY3" s="19">
        <v>90</v>
      </c>
      <c r="CZ3" s="19">
        <v>43</v>
      </c>
      <c r="DA3" s="31">
        <v>180</v>
      </c>
      <c r="DB3" s="19">
        <f>+(IF($CY3&lt;$DA3,((MIN($DA3,$CY3)+(DEGREES(ATAN((TAN(RADIANS($CZ3))/((TAN(RADIANS($CX3))*SIN(RADIANS(ABS($CY3-$DA3))))))-(COS(RADIANS(ABS($CY3-$DA3)))/SIN(RADIANS(ABS($CY3-$DA3)))))))-180)),((MAX($DA3,$CY3)-(DEGREES(ATAN((TAN(RADIANS($CZ3))/((TAN(RADIANS($CX3))*SIN(RADIANS(ABS($CY3-$DA3))))))-(COS(RADIANS(ABS($CY3-$DA3)))/SIN(RADIANS(ABS($CY3-$DA3)))))))-180))))</f>
        <v>-16.03149296536418</v>
      </c>
      <c r="DC3" s="19">
        <f>IF($DB3&gt;0,$DB3,360+$DB3)</f>
        <v>343.96850703463582</v>
      </c>
      <c r="DD3" s="19">
        <f>+ABS(DEGREES(ATAN((COS(RADIANS(ABS($DB3+180-(IF($CY3&gt;$DA3,MAX($CZ3,$CY3),MIN($CY3,$DA3))))))/(TAN(RADIANS($CX3)))))))</f>
        <v>45.865137411623031</v>
      </c>
      <c r="DE3" s="19">
        <f>+IF(($DB3+90)&gt;0,$DB3+90,$DB3+450)</f>
        <v>73.96850703463582</v>
      </c>
      <c r="DF3" s="19">
        <f>-$DD3+90</f>
        <v>44.134862588376969</v>
      </c>
      <c r="DG3" s="67">
        <f>IF(($DC3&lt;180),$DC3+180,$DC3-180)</f>
        <v>163.96850703463582</v>
      </c>
      <c r="DH3" s="67">
        <f>-$DD3+90</f>
        <v>44.134862588376969</v>
      </c>
      <c r="DJ3" s="19"/>
      <c r="DK3" s="31"/>
      <c r="DL3" s="55"/>
      <c r="DM3" s="58"/>
      <c r="DN3" s="58"/>
      <c r="DO3" s="68"/>
      <c r="DP3" s="68"/>
      <c r="DQ3" s="69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70"/>
    </row>
    <row r="4" spans="1:146">
      <c r="A4" s="57">
        <v>43328</v>
      </c>
      <c r="B4" s="19" t="s">
        <v>1361</v>
      </c>
      <c r="C4" s="56" t="s">
        <v>744</v>
      </c>
      <c r="D4" s="56"/>
      <c r="E4" s="58">
        <v>2</v>
      </c>
      <c r="F4" s="58">
        <v>1</v>
      </c>
      <c r="G4" s="63" t="str">
        <f t="shared" si="0"/>
        <v>2-1</v>
      </c>
      <c r="H4" s="31">
        <v>8</v>
      </c>
      <c r="I4" s="58">
        <v>17</v>
      </c>
      <c r="J4" s="64" t="str">
        <f>IF(((VLOOKUP($G4,Depth_Lookup!$A$3:$J$5461,9,FALSE))-(I4/100))&gt;=0,"Good","Too Long")</f>
        <v>Good</v>
      </c>
      <c r="K4" s="65">
        <f>(VLOOKUP($G4,Depth_Lookup!$A$3:$J$561,10,FALSE))+(H4/100)</f>
        <v>2.7800000000000002</v>
      </c>
      <c r="L4" s="65">
        <f>(VLOOKUP($G4,Depth_Lookup!$A$3:$J$561,10,FALSE))+(I4/100)</f>
        <v>2.87</v>
      </c>
      <c r="M4" s="54" t="s">
        <v>725</v>
      </c>
      <c r="N4" s="31">
        <v>5</v>
      </c>
      <c r="O4" s="31" t="s">
        <v>296</v>
      </c>
      <c r="P4" s="31" t="s">
        <v>749</v>
      </c>
      <c r="Q4" s="31" t="s">
        <v>1318</v>
      </c>
      <c r="R4" s="31" t="s">
        <v>1232</v>
      </c>
      <c r="S4" s="31" t="s">
        <v>780</v>
      </c>
      <c r="T4" s="31" t="s">
        <v>1335</v>
      </c>
      <c r="U4" s="31" t="s">
        <v>1326</v>
      </c>
      <c r="AG4" s="19">
        <v>80</v>
      </c>
      <c r="AS4" s="31">
        <v>20</v>
      </c>
      <c r="AZ4" s="19">
        <f t="shared" si="1"/>
        <v>100</v>
      </c>
      <c r="BB4" s="55">
        <v>1</v>
      </c>
      <c r="BC4" s="55">
        <v>5</v>
      </c>
      <c r="BD4" s="31"/>
      <c r="BE4" s="66"/>
      <c r="BF4" s="66"/>
      <c r="CL4" s="70">
        <f t="shared" si="2"/>
        <v>0</v>
      </c>
      <c r="CM4" s="66">
        <f t="shared" si="3"/>
        <v>0</v>
      </c>
      <c r="CN4" s="66">
        <f t="shared" si="4"/>
        <v>0</v>
      </c>
      <c r="CO4" s="66">
        <f t="shared" si="5"/>
        <v>2.8250000000000002</v>
      </c>
      <c r="CP4" s="104"/>
      <c r="CQ4" s="55"/>
      <c r="CR4" s="56"/>
      <c r="CS4" s="56"/>
      <c r="CT4" s="56"/>
      <c r="CU4" s="56"/>
      <c r="CV4" s="56"/>
      <c r="CW4" s="113"/>
      <c r="DB4" s="19" t="e">
        <f t="shared" ref="DB4:DB67" si="6">+(IF($CY4&lt;$DA4,((MIN($DA4,$CY4)+(DEGREES(ATAN((TAN(RADIANS($CZ4))/((TAN(RADIANS($CX4))*SIN(RADIANS(ABS($CY4-$DA4))))))-(COS(RADIANS(ABS($CY4-$DA4)))/SIN(RADIANS(ABS($CY4-$DA4)))))))-180)),((MAX($DA4,$CY4)-(DEGREES(ATAN((TAN(RADIANS($CZ4))/((TAN(RADIANS($CX4))*SIN(RADIANS(ABS($CY4-$DA4))))))-(COS(RADIANS(ABS($CY4-$DA4)))/SIN(RADIANS(ABS($CY4-$DA4)))))))-180))))</f>
        <v>#DIV/0!</v>
      </c>
      <c r="DC4" s="19" t="e">
        <f t="shared" ref="DC4:DC67" si="7">IF($DB4&gt;0,$DB4,360+$DB4)</f>
        <v>#DIV/0!</v>
      </c>
      <c r="DD4" s="19" t="e">
        <f t="shared" ref="DD4:DD67" si="8">+ABS(DEGREES(ATAN((COS(RADIANS(ABS($DB4+180-(IF($CY4&gt;$DA4,MAX($CZ4,$CY4),MIN($CY4,$DA4))))))/(TAN(RADIANS($CX4)))))))</f>
        <v>#DIV/0!</v>
      </c>
      <c r="DE4" s="19" t="e">
        <f t="shared" ref="DE4:DE67" si="9">+IF(($DB4+90)&gt;0,$DB4+90,$DB4+450)</f>
        <v>#DIV/0!</v>
      </c>
      <c r="DF4" s="19" t="e">
        <f t="shared" ref="DF4:DF67" si="10">-$DD4+90</f>
        <v>#DIV/0!</v>
      </c>
      <c r="DG4" s="67" t="e">
        <f t="shared" ref="DG4:DG67" si="11">IF(($DC4&lt;180),$DC4+180,$DC4-180)</f>
        <v>#DIV/0!</v>
      </c>
      <c r="DH4" s="67" t="e">
        <f t="shared" ref="DH4:DH67" si="12">-$DD4+90</f>
        <v>#DIV/0!</v>
      </c>
      <c r="DJ4" s="19"/>
      <c r="DK4" s="31" t="s">
        <v>1429</v>
      </c>
      <c r="DL4" s="71" t="s">
        <v>638</v>
      </c>
      <c r="DM4" s="58"/>
      <c r="DO4" s="68"/>
      <c r="DP4" s="68"/>
      <c r="DQ4" s="69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70"/>
    </row>
    <row r="5" spans="1:146">
      <c r="A5" s="57">
        <v>43328</v>
      </c>
      <c r="B5" s="19" t="s">
        <v>1361</v>
      </c>
      <c r="C5" s="56" t="s">
        <v>744</v>
      </c>
      <c r="D5" s="56"/>
      <c r="E5" s="58">
        <v>2</v>
      </c>
      <c r="F5" s="58">
        <v>1</v>
      </c>
      <c r="G5" s="63" t="str">
        <f t="shared" si="0"/>
        <v>2-1</v>
      </c>
      <c r="H5" s="31">
        <v>19</v>
      </c>
      <c r="I5" s="58">
        <v>87</v>
      </c>
      <c r="J5" s="64" t="str">
        <f>IF(((VLOOKUP($G5,Depth_Lookup!$A$3:$J$5461,9,FALSE))-(I5/100))&gt;=0,"Good","Too Long")</f>
        <v>Good</v>
      </c>
      <c r="K5" s="65">
        <f>(VLOOKUP($G5,Depth_Lookup!$A$3:$J$561,10,FALSE))+(H5/100)</f>
        <v>2.89</v>
      </c>
      <c r="L5" s="65">
        <f>(VLOOKUP($G5,Depth_Lookup!$A$3:$J$561,10,FALSE))+(I5/100)</f>
        <v>3.5700000000000003</v>
      </c>
      <c r="M5" s="54" t="s">
        <v>725</v>
      </c>
      <c r="N5" s="31">
        <v>1</v>
      </c>
      <c r="O5" s="31" t="s">
        <v>736</v>
      </c>
      <c r="P5" s="31" t="s">
        <v>749</v>
      </c>
      <c r="Q5" s="31" t="s">
        <v>750</v>
      </c>
      <c r="R5" s="31" t="s">
        <v>770</v>
      </c>
      <c r="S5" s="31" t="s">
        <v>751</v>
      </c>
      <c r="T5" s="31" t="s">
        <v>1305</v>
      </c>
      <c r="U5" s="31" t="s">
        <v>1334</v>
      </c>
      <c r="AG5" s="19">
        <v>100</v>
      </c>
      <c r="AS5" s="31"/>
      <c r="AZ5" s="19">
        <f t="shared" si="1"/>
        <v>100</v>
      </c>
      <c r="BB5" s="55">
        <v>3</v>
      </c>
      <c r="BC5" s="55">
        <v>4</v>
      </c>
      <c r="BD5" s="31"/>
      <c r="BE5" s="66"/>
      <c r="BF5" s="66"/>
      <c r="CL5" s="70">
        <f t="shared" si="2"/>
        <v>0</v>
      </c>
      <c r="CM5" s="66">
        <f t="shared" si="3"/>
        <v>0</v>
      </c>
      <c r="CN5" s="66">
        <f t="shared" si="4"/>
        <v>0</v>
      </c>
      <c r="CO5" s="66">
        <f t="shared" si="5"/>
        <v>3.2300000000000004</v>
      </c>
      <c r="CP5" s="104"/>
      <c r="CQ5" s="55"/>
      <c r="CR5" s="56"/>
      <c r="CS5" s="56"/>
      <c r="CT5" s="56"/>
      <c r="CU5" s="56"/>
      <c r="CV5" s="56"/>
      <c r="CW5" s="113"/>
      <c r="DB5" s="19" t="e">
        <f t="shared" si="6"/>
        <v>#DIV/0!</v>
      </c>
      <c r="DC5" s="19" t="e">
        <f t="shared" si="7"/>
        <v>#DIV/0!</v>
      </c>
      <c r="DD5" s="19" t="e">
        <f t="shared" si="8"/>
        <v>#DIV/0!</v>
      </c>
      <c r="DE5" s="19" t="e">
        <f t="shared" si="9"/>
        <v>#DIV/0!</v>
      </c>
      <c r="DF5" s="19" t="e">
        <f t="shared" si="10"/>
        <v>#DIV/0!</v>
      </c>
      <c r="DG5" s="67" t="e">
        <f t="shared" si="11"/>
        <v>#DIV/0!</v>
      </c>
      <c r="DH5" s="67" t="e">
        <f t="shared" si="12"/>
        <v>#DIV/0!</v>
      </c>
      <c r="DJ5" s="19"/>
      <c r="DK5" s="31" t="s">
        <v>1430</v>
      </c>
      <c r="DL5" s="55"/>
      <c r="DM5" s="58"/>
      <c r="DO5" s="68"/>
      <c r="DP5" s="68"/>
      <c r="DQ5" s="69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70"/>
    </row>
    <row r="6" spans="1:146">
      <c r="A6" s="57">
        <v>43328</v>
      </c>
      <c r="B6" s="19" t="s">
        <v>1361</v>
      </c>
      <c r="C6" s="56" t="s">
        <v>744</v>
      </c>
      <c r="D6" s="56"/>
      <c r="E6" s="58">
        <v>2</v>
      </c>
      <c r="F6" s="58">
        <v>1</v>
      </c>
      <c r="G6" s="63" t="str">
        <f t="shared" si="0"/>
        <v>2-1</v>
      </c>
      <c r="H6" s="31">
        <v>50</v>
      </c>
      <c r="I6" s="58">
        <v>54</v>
      </c>
      <c r="J6" s="64" t="str">
        <f>IF(((VLOOKUP($G6,Depth_Lookup!$A$3:$J$5461,9,FALSE))-(I6/100))&gt;=0,"Good","Too Long")</f>
        <v>Good</v>
      </c>
      <c r="K6" s="65">
        <f>(VLOOKUP($G6,Depth_Lookup!$A$3:$J$561,10,FALSE))+(H6/100)</f>
        <v>3.2</v>
      </c>
      <c r="L6" s="65">
        <f>(VLOOKUP($G6,Depth_Lookup!$A$3:$J$561,10,FALSE))+(I6/100)</f>
        <v>3.24</v>
      </c>
      <c r="M6" s="54" t="s">
        <v>292</v>
      </c>
      <c r="N6" s="31">
        <v>4</v>
      </c>
      <c r="O6" s="31" t="s">
        <v>296</v>
      </c>
      <c r="P6" s="31" t="s">
        <v>749</v>
      </c>
      <c r="Q6" s="31" t="s">
        <v>1336</v>
      </c>
      <c r="R6" s="31" t="s">
        <v>1205</v>
      </c>
      <c r="S6" s="31" t="s">
        <v>780</v>
      </c>
      <c r="T6" s="31" t="s">
        <v>1305</v>
      </c>
      <c r="U6" s="31" t="s">
        <v>1337</v>
      </c>
      <c r="AG6" s="19">
        <v>80</v>
      </c>
      <c r="AS6" s="31">
        <v>20</v>
      </c>
      <c r="AZ6" s="19">
        <f t="shared" si="1"/>
        <v>100</v>
      </c>
      <c r="BB6" s="55">
        <v>1</v>
      </c>
      <c r="BC6" s="66">
        <v>8</v>
      </c>
      <c r="BD6" s="31"/>
      <c r="BE6" s="66"/>
      <c r="BF6" s="66"/>
      <c r="CL6" s="70">
        <f t="shared" si="2"/>
        <v>0</v>
      </c>
      <c r="CM6" s="66">
        <f t="shared" si="3"/>
        <v>0</v>
      </c>
      <c r="CN6" s="66">
        <f t="shared" si="4"/>
        <v>0</v>
      </c>
      <c r="CO6" s="66">
        <f t="shared" si="5"/>
        <v>3.22</v>
      </c>
      <c r="CP6" s="104"/>
      <c r="CQ6" s="55"/>
      <c r="CR6" s="56"/>
      <c r="CS6" s="56"/>
      <c r="CT6" s="56"/>
      <c r="CU6" s="56"/>
      <c r="CV6" s="56"/>
      <c r="CW6" s="113"/>
      <c r="DB6" s="19" t="e">
        <f t="shared" si="6"/>
        <v>#DIV/0!</v>
      </c>
      <c r="DC6" s="19" t="e">
        <f t="shared" si="7"/>
        <v>#DIV/0!</v>
      </c>
      <c r="DD6" s="19" t="e">
        <f t="shared" si="8"/>
        <v>#DIV/0!</v>
      </c>
      <c r="DE6" s="19" t="e">
        <f t="shared" si="9"/>
        <v>#DIV/0!</v>
      </c>
      <c r="DF6" s="19" t="e">
        <f t="shared" si="10"/>
        <v>#DIV/0!</v>
      </c>
      <c r="DG6" s="67" t="e">
        <f t="shared" si="11"/>
        <v>#DIV/0!</v>
      </c>
      <c r="DH6" s="67" t="e">
        <f t="shared" si="12"/>
        <v>#DIV/0!</v>
      </c>
      <c r="DJ6" s="19"/>
      <c r="DK6" s="31"/>
      <c r="DL6" s="72"/>
      <c r="DM6" s="58"/>
      <c r="DO6" s="68"/>
      <c r="DP6" s="68"/>
      <c r="DQ6" s="69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70"/>
    </row>
    <row r="7" spans="1:146">
      <c r="A7" s="57">
        <v>43328</v>
      </c>
      <c r="B7" s="19" t="s">
        <v>1361</v>
      </c>
      <c r="C7" s="56" t="s">
        <v>744</v>
      </c>
      <c r="D7" s="56"/>
      <c r="E7" s="58">
        <v>2</v>
      </c>
      <c r="F7" s="58">
        <v>1</v>
      </c>
      <c r="G7" s="63" t="str">
        <f t="shared" si="0"/>
        <v>2-1</v>
      </c>
      <c r="H7" s="31">
        <v>60</v>
      </c>
      <c r="I7" s="58">
        <v>70</v>
      </c>
      <c r="J7" s="64" t="str">
        <f>IF(((VLOOKUP($G7,Depth_Lookup!$A$3:$J$5461,9,FALSE))-(I7/100))&gt;=0,"Good","Too Long")</f>
        <v>Good</v>
      </c>
      <c r="K7" s="65">
        <f>(VLOOKUP($G7,Depth_Lookup!$A$3:$J$561,10,FALSE))+(H7/100)</f>
        <v>3.3000000000000003</v>
      </c>
      <c r="L7" s="65">
        <f>(VLOOKUP($G7,Depth_Lookup!$A$3:$J$561,10,FALSE))+(I7/100)</f>
        <v>3.4000000000000004</v>
      </c>
      <c r="M7" s="54" t="s">
        <v>725</v>
      </c>
      <c r="N7" s="31">
        <v>3</v>
      </c>
      <c r="O7" s="31" t="s">
        <v>1330</v>
      </c>
      <c r="P7" s="31" t="s">
        <v>749</v>
      </c>
      <c r="Q7" s="31" t="s">
        <v>750</v>
      </c>
      <c r="R7" s="31" t="s">
        <v>1232</v>
      </c>
      <c r="S7" s="31" t="s">
        <v>751</v>
      </c>
      <c r="T7" s="31" t="s">
        <v>1305</v>
      </c>
      <c r="U7" s="31" t="s">
        <v>1334</v>
      </c>
      <c r="AG7" s="31">
        <v>100</v>
      </c>
      <c r="AS7" s="31"/>
      <c r="AZ7" s="19">
        <f t="shared" si="1"/>
        <v>100</v>
      </c>
      <c r="BB7" s="55">
        <v>4</v>
      </c>
      <c r="BC7" s="66">
        <v>8</v>
      </c>
      <c r="BD7" s="31"/>
      <c r="BE7" s="66"/>
      <c r="BF7" s="66"/>
      <c r="CL7" s="70">
        <f t="shared" si="2"/>
        <v>0</v>
      </c>
      <c r="CM7" s="66">
        <f t="shared" si="3"/>
        <v>0</v>
      </c>
      <c r="CN7" s="66">
        <f t="shared" si="4"/>
        <v>0</v>
      </c>
      <c r="CO7" s="66">
        <f t="shared" si="5"/>
        <v>3.3500000000000005</v>
      </c>
      <c r="CP7" s="104"/>
      <c r="CQ7" s="55"/>
      <c r="CR7" s="56"/>
      <c r="CS7" s="56"/>
      <c r="CT7" s="56"/>
      <c r="CU7" s="56"/>
      <c r="CV7" s="56"/>
      <c r="CW7" s="113"/>
      <c r="DB7" s="19" t="e">
        <f t="shared" si="6"/>
        <v>#DIV/0!</v>
      </c>
      <c r="DC7" s="19" t="e">
        <f t="shared" si="7"/>
        <v>#DIV/0!</v>
      </c>
      <c r="DD7" s="19" t="e">
        <f t="shared" si="8"/>
        <v>#DIV/0!</v>
      </c>
      <c r="DE7" s="19" t="e">
        <f t="shared" si="9"/>
        <v>#DIV/0!</v>
      </c>
      <c r="DF7" s="19" t="e">
        <f t="shared" si="10"/>
        <v>#DIV/0!</v>
      </c>
      <c r="DG7" s="67" t="e">
        <f t="shared" si="11"/>
        <v>#DIV/0!</v>
      </c>
      <c r="DH7" s="67" t="e">
        <f t="shared" si="12"/>
        <v>#DIV/0!</v>
      </c>
      <c r="DJ7" s="19"/>
      <c r="DK7" s="31"/>
      <c r="DL7" s="72"/>
      <c r="DM7" s="58"/>
      <c r="DO7" s="68"/>
      <c r="DP7" s="68"/>
      <c r="DQ7" s="69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70"/>
    </row>
    <row r="8" spans="1:146">
      <c r="A8" s="57">
        <v>43328</v>
      </c>
      <c r="B8" s="19" t="s">
        <v>1361</v>
      </c>
      <c r="C8" s="56" t="s">
        <v>744</v>
      </c>
      <c r="D8" s="56"/>
      <c r="E8" s="58">
        <v>2</v>
      </c>
      <c r="F8" s="58">
        <v>2</v>
      </c>
      <c r="G8" s="63" t="str">
        <f t="shared" si="0"/>
        <v>2-2</v>
      </c>
      <c r="H8" s="31">
        <v>0</v>
      </c>
      <c r="I8" s="58">
        <v>14</v>
      </c>
      <c r="J8" s="64" t="str">
        <f>IF(((VLOOKUP($G8,Depth_Lookup!$A$3:$J$5461,9,FALSE))-(I8/100))&gt;=0,"Good","Too Long")</f>
        <v>Good</v>
      </c>
      <c r="K8" s="65">
        <f>(VLOOKUP($G8,Depth_Lookup!$A$3:$J$561,10,FALSE))+(H8/100)</f>
        <v>3.58</v>
      </c>
      <c r="L8" s="65">
        <f>(VLOOKUP($G8,Depth_Lookup!$A$3:$J$561,10,FALSE))+(I8/100)</f>
        <v>3.72</v>
      </c>
      <c r="M8" s="54" t="s">
        <v>292</v>
      </c>
      <c r="N8" s="31">
        <v>12</v>
      </c>
      <c r="O8" s="31" t="s">
        <v>1330</v>
      </c>
      <c r="P8" s="31" t="s">
        <v>749</v>
      </c>
      <c r="Q8" s="31" t="s">
        <v>1318</v>
      </c>
      <c r="R8" s="31" t="s">
        <v>1205</v>
      </c>
      <c r="S8" s="31" t="s">
        <v>1338</v>
      </c>
      <c r="T8" s="31" t="s">
        <v>1339</v>
      </c>
      <c r="U8" s="31" t="s">
        <v>1326</v>
      </c>
      <c r="AG8" s="31">
        <v>20</v>
      </c>
      <c r="AS8" s="31">
        <v>80</v>
      </c>
      <c r="AZ8" s="19">
        <f t="shared" si="1"/>
        <v>100</v>
      </c>
      <c r="BB8" s="55">
        <v>1</v>
      </c>
      <c r="BC8" s="66">
        <v>10</v>
      </c>
      <c r="BD8" s="31"/>
      <c r="BE8" s="66"/>
      <c r="BF8" s="66" t="s">
        <v>1334</v>
      </c>
      <c r="CL8" s="70">
        <f t="shared" si="2"/>
        <v>0</v>
      </c>
      <c r="CM8" s="66">
        <f t="shared" si="3"/>
        <v>0</v>
      </c>
      <c r="CN8" s="66">
        <f t="shared" si="4"/>
        <v>0</v>
      </c>
      <c r="CO8" s="66">
        <f t="shared" si="5"/>
        <v>3.6500000000000004</v>
      </c>
      <c r="CP8" s="104"/>
      <c r="CQ8" s="55"/>
      <c r="CR8" s="56"/>
      <c r="CS8" s="56"/>
      <c r="CT8" s="56"/>
      <c r="CU8" s="56"/>
      <c r="CV8" s="56"/>
      <c r="CW8" s="113"/>
      <c r="DB8" s="19" t="e">
        <f t="shared" si="6"/>
        <v>#DIV/0!</v>
      </c>
      <c r="DC8" s="19" t="e">
        <f t="shared" si="7"/>
        <v>#DIV/0!</v>
      </c>
      <c r="DD8" s="19" t="e">
        <f t="shared" si="8"/>
        <v>#DIV/0!</v>
      </c>
      <c r="DE8" s="19" t="e">
        <f t="shared" si="9"/>
        <v>#DIV/0!</v>
      </c>
      <c r="DF8" s="19" t="e">
        <f t="shared" si="10"/>
        <v>#DIV/0!</v>
      </c>
      <c r="DG8" s="67" t="e">
        <f t="shared" si="11"/>
        <v>#DIV/0!</v>
      </c>
      <c r="DH8" s="67" t="e">
        <f t="shared" si="12"/>
        <v>#DIV/0!</v>
      </c>
      <c r="DJ8" s="19"/>
      <c r="DK8" s="31"/>
      <c r="DL8" s="72"/>
      <c r="DM8" s="58"/>
      <c r="DO8" s="68"/>
      <c r="DP8" s="68"/>
      <c r="DQ8" s="69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70"/>
    </row>
    <row r="9" spans="1:146">
      <c r="A9" s="57">
        <v>43328</v>
      </c>
      <c r="B9" s="19" t="s">
        <v>1361</v>
      </c>
      <c r="C9" s="56" t="s">
        <v>744</v>
      </c>
      <c r="D9" s="56"/>
      <c r="E9" s="58">
        <v>2</v>
      </c>
      <c r="F9" s="58">
        <v>2</v>
      </c>
      <c r="G9" s="63" t="str">
        <f t="shared" si="0"/>
        <v>2-2</v>
      </c>
      <c r="H9" s="31">
        <v>1</v>
      </c>
      <c r="I9" s="58">
        <v>6</v>
      </c>
      <c r="J9" s="64" t="str">
        <f>IF(((VLOOKUP($G9,Depth_Lookup!$A$3:$J$5461,9,FALSE))-(I9/100))&gt;=0,"Good","Too Long")</f>
        <v>Good</v>
      </c>
      <c r="K9" s="65">
        <f>(VLOOKUP($G9,Depth_Lookup!$A$3:$J$561,10,FALSE))+(H9/100)</f>
        <v>3.59</v>
      </c>
      <c r="L9" s="65">
        <f>(VLOOKUP($G9,Depth_Lookup!$A$3:$J$561,10,FALSE))+(I9/100)</f>
        <v>3.64</v>
      </c>
      <c r="M9" s="54" t="s">
        <v>725</v>
      </c>
      <c r="N9" s="31">
        <v>2</v>
      </c>
      <c r="O9" s="31" t="s">
        <v>1302</v>
      </c>
      <c r="P9" s="31" t="s">
        <v>749</v>
      </c>
      <c r="Q9" s="31" t="s">
        <v>750</v>
      </c>
      <c r="R9" s="31" t="s">
        <v>1232</v>
      </c>
      <c r="S9" s="31" t="s">
        <v>751</v>
      </c>
      <c r="T9" s="31" t="s">
        <v>1305</v>
      </c>
      <c r="U9" s="31" t="s">
        <v>1334</v>
      </c>
      <c r="AG9" s="31">
        <v>100</v>
      </c>
      <c r="AS9" s="31"/>
      <c r="AZ9" s="19">
        <f t="shared" si="1"/>
        <v>100</v>
      </c>
      <c r="BB9" s="55">
        <v>1</v>
      </c>
      <c r="BC9" s="66">
        <v>5</v>
      </c>
      <c r="BD9" s="31"/>
      <c r="BE9" s="66" t="s">
        <v>1326</v>
      </c>
      <c r="BF9" s="66"/>
      <c r="CL9" s="70">
        <f t="shared" si="2"/>
        <v>0</v>
      </c>
      <c r="CM9" s="66">
        <f t="shared" si="3"/>
        <v>0</v>
      </c>
      <c r="CN9" s="66">
        <f t="shared" si="4"/>
        <v>1</v>
      </c>
      <c r="CO9" s="66">
        <f t="shared" si="5"/>
        <v>3.6150000000000002</v>
      </c>
      <c r="CP9" s="104"/>
      <c r="CQ9" s="55"/>
      <c r="CR9" s="56"/>
      <c r="CS9" s="56"/>
      <c r="CT9" s="56"/>
      <c r="CU9" s="56"/>
      <c r="CV9" s="56"/>
      <c r="CW9" s="113"/>
      <c r="CX9" s="19">
        <v>7</v>
      </c>
      <c r="CY9" s="19">
        <v>270</v>
      </c>
      <c r="CZ9" s="19">
        <v>32</v>
      </c>
      <c r="DA9" s="19">
        <v>180</v>
      </c>
      <c r="DB9" s="19">
        <f t="shared" si="6"/>
        <v>11.116780880149889</v>
      </c>
      <c r="DC9" s="19">
        <f t="shared" si="7"/>
        <v>11.116780880149889</v>
      </c>
      <c r="DD9" s="19">
        <f t="shared" si="8"/>
        <v>57.510263176307426</v>
      </c>
      <c r="DE9" s="19">
        <f t="shared" si="9"/>
        <v>101.11678088014989</v>
      </c>
      <c r="DF9" s="19">
        <f t="shared" si="10"/>
        <v>32.489736823692574</v>
      </c>
      <c r="DG9" s="67">
        <f t="shared" si="11"/>
        <v>191.11678088014989</v>
      </c>
      <c r="DH9" s="67">
        <f t="shared" si="12"/>
        <v>32.489736823692574</v>
      </c>
      <c r="DJ9" s="19"/>
      <c r="DK9" s="31"/>
      <c r="DL9" s="72"/>
      <c r="DM9" s="58"/>
      <c r="DO9" s="68"/>
      <c r="DP9" s="68"/>
      <c r="DQ9" s="69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70"/>
    </row>
    <row r="10" spans="1:146">
      <c r="A10" s="57">
        <v>43328</v>
      </c>
      <c r="B10" s="19" t="s">
        <v>1361</v>
      </c>
      <c r="C10" s="56" t="s">
        <v>744</v>
      </c>
      <c r="D10" s="56"/>
      <c r="E10" s="58">
        <v>2</v>
      </c>
      <c r="F10" s="58">
        <v>2</v>
      </c>
      <c r="G10" s="63" t="str">
        <f t="shared" si="0"/>
        <v>2-2</v>
      </c>
      <c r="H10" s="31">
        <v>25</v>
      </c>
      <c r="I10" s="58">
        <v>33</v>
      </c>
      <c r="J10" s="64" t="str">
        <f>IF(((VLOOKUP($G10,Depth_Lookup!$A$3:$J$5461,9,FALSE))-(I10/100))&gt;=0,"Good","Too Long")</f>
        <v>Good</v>
      </c>
      <c r="K10" s="65">
        <f>(VLOOKUP($G10,Depth_Lookup!$A$3:$J$561,10,FALSE))+(H10/100)</f>
        <v>3.83</v>
      </c>
      <c r="L10" s="65">
        <f>(VLOOKUP($G10,Depth_Lookup!$A$3:$J$561,10,FALSE))+(I10/100)</f>
        <v>3.91</v>
      </c>
      <c r="M10" s="54" t="s">
        <v>292</v>
      </c>
      <c r="N10" s="31">
        <v>2</v>
      </c>
      <c r="O10" s="31" t="s">
        <v>295</v>
      </c>
      <c r="P10" s="31" t="s">
        <v>1204</v>
      </c>
      <c r="Q10" s="31" t="s">
        <v>1258</v>
      </c>
      <c r="R10" s="31" t="s">
        <v>1205</v>
      </c>
      <c r="S10" s="31" t="s">
        <v>780</v>
      </c>
      <c r="T10" s="31" t="s">
        <v>1339</v>
      </c>
      <c r="U10" s="31" t="s">
        <v>1340</v>
      </c>
      <c r="AG10" s="31">
        <v>20</v>
      </c>
      <c r="AS10" s="31">
        <v>80</v>
      </c>
      <c r="AZ10" s="19">
        <f t="shared" si="1"/>
        <v>100</v>
      </c>
      <c r="BB10" s="55">
        <v>1</v>
      </c>
      <c r="BC10" s="66">
        <v>3</v>
      </c>
      <c r="BD10" s="31"/>
      <c r="BE10" s="66"/>
      <c r="BF10" s="66" t="s">
        <v>1334</v>
      </c>
      <c r="CL10" s="70">
        <f t="shared" si="2"/>
        <v>0</v>
      </c>
      <c r="CM10" s="66">
        <f t="shared" si="3"/>
        <v>0</v>
      </c>
      <c r="CN10" s="66">
        <f t="shared" si="4"/>
        <v>0</v>
      </c>
      <c r="CO10" s="66">
        <f t="shared" si="5"/>
        <v>3.87</v>
      </c>
      <c r="CP10" s="104"/>
      <c r="CQ10" s="55"/>
      <c r="CR10" s="56"/>
      <c r="CS10" s="56"/>
      <c r="CT10" s="56"/>
      <c r="CU10" s="56"/>
      <c r="CV10" s="56"/>
      <c r="CW10" s="113"/>
      <c r="DB10" s="19" t="e">
        <f t="shared" si="6"/>
        <v>#DIV/0!</v>
      </c>
      <c r="DC10" s="19" t="e">
        <f t="shared" si="7"/>
        <v>#DIV/0!</v>
      </c>
      <c r="DD10" s="19" t="e">
        <f t="shared" si="8"/>
        <v>#DIV/0!</v>
      </c>
      <c r="DE10" s="19" t="e">
        <f t="shared" si="9"/>
        <v>#DIV/0!</v>
      </c>
      <c r="DF10" s="19" t="e">
        <f t="shared" si="10"/>
        <v>#DIV/0!</v>
      </c>
      <c r="DG10" s="67" t="e">
        <f t="shared" si="11"/>
        <v>#DIV/0!</v>
      </c>
      <c r="DH10" s="67" t="e">
        <f t="shared" si="12"/>
        <v>#DIV/0!</v>
      </c>
      <c r="DJ10" s="19"/>
      <c r="DK10" s="31"/>
      <c r="DL10" s="55"/>
      <c r="DM10" s="58"/>
      <c r="DO10" s="68"/>
      <c r="DP10" s="68"/>
      <c r="DQ10" s="69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70"/>
    </row>
    <row r="11" spans="1:146">
      <c r="A11" s="57">
        <v>43328</v>
      </c>
      <c r="B11" s="19" t="s">
        <v>1361</v>
      </c>
      <c r="C11" s="56" t="s">
        <v>744</v>
      </c>
      <c r="D11" s="56"/>
      <c r="E11" s="58">
        <v>2</v>
      </c>
      <c r="F11" s="58">
        <v>2</v>
      </c>
      <c r="G11" s="63" t="str">
        <f t="shared" si="0"/>
        <v>2-2</v>
      </c>
      <c r="H11" s="31">
        <v>28.5</v>
      </c>
      <c r="I11" s="58">
        <v>33</v>
      </c>
      <c r="J11" s="64" t="str">
        <f>IF(((VLOOKUP($G11,Depth_Lookup!$A$3:$J$5461,9,FALSE))-(I11/100))&gt;=0,"Good","Too Long")</f>
        <v>Good</v>
      </c>
      <c r="K11" s="65">
        <f>(VLOOKUP($G11,Depth_Lookup!$A$3:$J$561,10,FALSE))+(H11/100)</f>
        <v>3.8650000000000002</v>
      </c>
      <c r="L11" s="65">
        <f>(VLOOKUP($G11,Depth_Lookup!$A$3:$J$561,10,FALSE))+(I11/100)</f>
        <v>3.91</v>
      </c>
      <c r="M11" s="54" t="s">
        <v>725</v>
      </c>
      <c r="N11" s="31">
        <v>1</v>
      </c>
      <c r="O11" s="31" t="s">
        <v>1302</v>
      </c>
      <c r="P11" s="31" t="s">
        <v>1341</v>
      </c>
      <c r="Q11" s="31" t="s">
        <v>1342</v>
      </c>
      <c r="R11" s="31" t="s">
        <v>1232</v>
      </c>
      <c r="S11" s="31" t="s">
        <v>1324</v>
      </c>
      <c r="T11" s="31" t="s">
        <v>1305</v>
      </c>
      <c r="U11" s="31" t="s">
        <v>1334</v>
      </c>
      <c r="AG11" s="31">
        <v>100</v>
      </c>
      <c r="AS11" s="31"/>
      <c r="AZ11" s="19">
        <f t="shared" si="1"/>
        <v>100</v>
      </c>
      <c r="BB11" s="55">
        <v>1</v>
      </c>
      <c r="BC11" s="55">
        <v>2</v>
      </c>
      <c r="BD11" s="31"/>
      <c r="BE11" s="66" t="s">
        <v>1326</v>
      </c>
      <c r="BF11" s="66"/>
      <c r="CL11" s="70">
        <f t="shared" si="2"/>
        <v>0</v>
      </c>
      <c r="CM11" s="66">
        <f t="shared" si="3"/>
        <v>0</v>
      </c>
      <c r="CN11" s="66">
        <f t="shared" si="4"/>
        <v>1</v>
      </c>
      <c r="CO11" s="66">
        <f t="shared" si="5"/>
        <v>3.8875000000000002</v>
      </c>
      <c r="CP11" s="104"/>
      <c r="CQ11" s="55"/>
      <c r="CR11" s="56"/>
      <c r="CS11" s="56"/>
      <c r="CT11" s="56"/>
      <c r="CU11" s="56"/>
      <c r="CV11" s="56"/>
      <c r="CW11" s="113"/>
      <c r="DB11" s="19" t="e">
        <f t="shared" si="6"/>
        <v>#DIV/0!</v>
      </c>
      <c r="DC11" s="19" t="e">
        <f t="shared" si="7"/>
        <v>#DIV/0!</v>
      </c>
      <c r="DD11" s="19" t="e">
        <f t="shared" si="8"/>
        <v>#DIV/0!</v>
      </c>
      <c r="DE11" s="19" t="e">
        <f t="shared" si="9"/>
        <v>#DIV/0!</v>
      </c>
      <c r="DF11" s="19" t="e">
        <f t="shared" si="10"/>
        <v>#DIV/0!</v>
      </c>
      <c r="DG11" s="67" t="e">
        <f t="shared" si="11"/>
        <v>#DIV/0!</v>
      </c>
      <c r="DH11" s="67" t="e">
        <f t="shared" si="12"/>
        <v>#DIV/0!</v>
      </c>
      <c r="DJ11" s="19"/>
      <c r="DK11" s="31"/>
      <c r="DL11" s="55"/>
      <c r="DM11" s="58"/>
      <c r="DO11" s="68"/>
      <c r="DP11" s="68"/>
      <c r="DQ11" s="69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70"/>
    </row>
    <row r="12" spans="1:146">
      <c r="A12" s="57">
        <v>43328</v>
      </c>
      <c r="B12" s="19" t="s">
        <v>1361</v>
      </c>
      <c r="C12" s="56" t="s">
        <v>744</v>
      </c>
      <c r="D12" s="56"/>
      <c r="E12" s="58">
        <v>2</v>
      </c>
      <c r="F12" s="58">
        <v>2</v>
      </c>
      <c r="G12" s="63" t="str">
        <f t="shared" si="0"/>
        <v>2-2</v>
      </c>
      <c r="H12" s="31">
        <v>38</v>
      </c>
      <c r="I12" s="58">
        <v>76</v>
      </c>
      <c r="J12" s="64" t="str">
        <f>IF(((VLOOKUP($G12,Depth_Lookup!$A$3:$J$5461,9,FALSE))-(I12/100))&gt;=0,"Good","Too Long")</f>
        <v>Good</v>
      </c>
      <c r="K12" s="65">
        <f>(VLOOKUP($G12,Depth_Lookup!$A$3:$J$561,10,FALSE))+(H12/100)</f>
        <v>3.96</v>
      </c>
      <c r="L12" s="65">
        <f>(VLOOKUP($G12,Depth_Lookup!$A$3:$J$561,10,FALSE))+(I12/100)</f>
        <v>4.34</v>
      </c>
      <c r="M12" s="54" t="s">
        <v>725</v>
      </c>
      <c r="N12" s="31">
        <v>1</v>
      </c>
      <c r="O12" s="31" t="s">
        <v>295</v>
      </c>
      <c r="P12" s="31" t="s">
        <v>749</v>
      </c>
      <c r="Q12" s="31" t="s">
        <v>1258</v>
      </c>
      <c r="R12" s="31" t="s">
        <v>770</v>
      </c>
      <c r="S12" s="31" t="s">
        <v>1324</v>
      </c>
      <c r="T12" s="31" t="s">
        <v>1343</v>
      </c>
      <c r="U12" s="31" t="s">
        <v>1326</v>
      </c>
      <c r="AG12" s="31">
        <v>20</v>
      </c>
      <c r="AS12" s="31">
        <v>80</v>
      </c>
      <c r="AZ12" s="19">
        <f t="shared" si="1"/>
        <v>100</v>
      </c>
      <c r="BB12" s="55">
        <v>1</v>
      </c>
      <c r="BC12" s="55">
        <v>3</v>
      </c>
      <c r="BD12" s="31"/>
      <c r="BE12" s="66"/>
      <c r="BF12" s="66"/>
      <c r="CL12" s="70">
        <f t="shared" si="2"/>
        <v>0</v>
      </c>
      <c r="CM12" s="66">
        <f t="shared" si="3"/>
        <v>0</v>
      </c>
      <c r="CN12" s="66">
        <f t="shared" si="4"/>
        <v>0</v>
      </c>
      <c r="CO12" s="66">
        <f t="shared" si="5"/>
        <v>4.1500000000000004</v>
      </c>
      <c r="CP12" s="104"/>
      <c r="CQ12" s="55"/>
      <c r="CR12" s="56"/>
      <c r="CS12" s="56"/>
      <c r="CT12" s="56"/>
      <c r="CU12" s="56"/>
      <c r="CV12" s="56"/>
      <c r="CW12" s="113"/>
      <c r="DB12" s="19" t="e">
        <f t="shared" si="6"/>
        <v>#DIV/0!</v>
      </c>
      <c r="DC12" s="19" t="e">
        <f t="shared" si="7"/>
        <v>#DIV/0!</v>
      </c>
      <c r="DD12" s="19" t="e">
        <f t="shared" si="8"/>
        <v>#DIV/0!</v>
      </c>
      <c r="DE12" s="19" t="e">
        <f t="shared" si="9"/>
        <v>#DIV/0!</v>
      </c>
      <c r="DF12" s="19" t="e">
        <f t="shared" si="10"/>
        <v>#DIV/0!</v>
      </c>
      <c r="DG12" s="67" t="e">
        <f t="shared" si="11"/>
        <v>#DIV/0!</v>
      </c>
      <c r="DH12" s="67" t="e">
        <f t="shared" si="12"/>
        <v>#DIV/0!</v>
      </c>
      <c r="DJ12" s="19"/>
      <c r="DK12" s="31"/>
      <c r="DL12" s="55"/>
      <c r="DM12" s="58"/>
      <c r="DO12" s="68"/>
      <c r="DP12" s="68"/>
      <c r="DQ12" s="69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70"/>
    </row>
    <row r="13" spans="1:146">
      <c r="A13" s="57">
        <v>43328</v>
      </c>
      <c r="B13" s="19" t="s">
        <v>1361</v>
      </c>
      <c r="C13" s="56" t="s">
        <v>744</v>
      </c>
      <c r="D13" s="56"/>
      <c r="E13" s="58">
        <v>2</v>
      </c>
      <c r="F13" s="58">
        <v>2</v>
      </c>
      <c r="G13" s="63" t="str">
        <f t="shared" si="0"/>
        <v>2-2</v>
      </c>
      <c r="H13" s="31">
        <v>47</v>
      </c>
      <c r="I13" s="58">
        <v>51</v>
      </c>
      <c r="J13" s="64" t="str">
        <f>IF(((VLOOKUP($G13,Depth_Lookup!$A$3:$J$5461,9,FALSE))-(I13/100))&gt;=0,"Good","Too Long")</f>
        <v>Good</v>
      </c>
      <c r="K13" s="65">
        <f>(VLOOKUP($G13,Depth_Lookup!$A$3:$J$561,10,FALSE))+(H13/100)</f>
        <v>4.05</v>
      </c>
      <c r="L13" s="65">
        <f>(VLOOKUP($G13,Depth_Lookup!$A$3:$J$561,10,FALSE))+(I13/100)</f>
        <v>4.09</v>
      </c>
      <c r="M13" s="54" t="s">
        <v>292</v>
      </c>
      <c r="N13" s="31">
        <v>6</v>
      </c>
      <c r="O13" s="31" t="s">
        <v>748</v>
      </c>
      <c r="P13" s="31" t="s">
        <v>1344</v>
      </c>
      <c r="Q13" s="31" t="s">
        <v>750</v>
      </c>
      <c r="R13" s="31" t="s">
        <v>1205</v>
      </c>
      <c r="S13" s="31" t="s">
        <v>780</v>
      </c>
      <c r="T13" s="31" t="s">
        <v>1305</v>
      </c>
      <c r="U13" s="31" t="s">
        <v>1345</v>
      </c>
      <c r="AG13" s="31">
        <v>100</v>
      </c>
      <c r="AS13" s="31"/>
      <c r="AZ13" s="19">
        <f t="shared" si="1"/>
        <v>100</v>
      </c>
      <c r="BB13" s="55">
        <v>1</v>
      </c>
      <c r="BC13" s="66">
        <v>30</v>
      </c>
      <c r="BD13" s="31"/>
      <c r="BE13" s="66" t="s">
        <v>1326</v>
      </c>
      <c r="BF13" s="66"/>
      <c r="CL13" s="70">
        <f t="shared" si="2"/>
        <v>0</v>
      </c>
      <c r="CM13" s="66">
        <f t="shared" si="3"/>
        <v>0</v>
      </c>
      <c r="CN13" s="66">
        <f t="shared" si="4"/>
        <v>1</v>
      </c>
      <c r="CO13" s="66">
        <f t="shared" si="5"/>
        <v>4.07</v>
      </c>
      <c r="CP13" s="104"/>
      <c r="CQ13" s="55"/>
      <c r="CR13" s="56"/>
      <c r="CS13" s="56"/>
      <c r="CT13" s="56"/>
      <c r="CU13" s="56"/>
      <c r="CV13" s="56"/>
      <c r="CW13" s="113"/>
      <c r="DB13" s="19" t="e">
        <f t="shared" si="6"/>
        <v>#DIV/0!</v>
      </c>
      <c r="DC13" s="19" t="e">
        <f t="shared" si="7"/>
        <v>#DIV/0!</v>
      </c>
      <c r="DD13" s="19" t="e">
        <f t="shared" si="8"/>
        <v>#DIV/0!</v>
      </c>
      <c r="DE13" s="19" t="e">
        <f t="shared" si="9"/>
        <v>#DIV/0!</v>
      </c>
      <c r="DF13" s="19" t="e">
        <f t="shared" si="10"/>
        <v>#DIV/0!</v>
      </c>
      <c r="DG13" s="67" t="e">
        <f t="shared" si="11"/>
        <v>#DIV/0!</v>
      </c>
      <c r="DH13" s="67" t="e">
        <f t="shared" si="12"/>
        <v>#DIV/0!</v>
      </c>
      <c r="DJ13" s="19"/>
      <c r="DK13" s="31"/>
      <c r="DL13" s="55"/>
      <c r="DM13" s="58"/>
      <c r="DO13" s="68"/>
      <c r="DP13" s="68"/>
      <c r="DQ13" s="69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70"/>
    </row>
    <row r="14" spans="1:146">
      <c r="A14" s="57">
        <v>43328</v>
      </c>
      <c r="B14" s="19" t="s">
        <v>1361</v>
      </c>
      <c r="C14" s="56" t="s">
        <v>744</v>
      </c>
      <c r="D14" s="56"/>
      <c r="E14" s="58">
        <v>2</v>
      </c>
      <c r="F14" s="58">
        <v>2</v>
      </c>
      <c r="G14" s="63" t="str">
        <f t="shared" si="0"/>
        <v>2-2</v>
      </c>
      <c r="H14" s="31">
        <v>55</v>
      </c>
      <c r="I14" s="58">
        <v>57</v>
      </c>
      <c r="J14" s="64" t="str">
        <f>IF(((VLOOKUP($G14,Depth_Lookup!$A$3:$J$5461,9,FALSE))-(I14/100))&gt;=0,"Good","Too Long")</f>
        <v>Good</v>
      </c>
      <c r="K14" s="65">
        <f>(VLOOKUP($G14,Depth_Lookup!$A$3:$J$561,10,FALSE))+(H14/100)</f>
        <v>4.13</v>
      </c>
      <c r="L14" s="65">
        <f>(VLOOKUP($G14,Depth_Lookup!$A$3:$J$561,10,FALSE))+(I14/100)</f>
        <v>4.1500000000000004</v>
      </c>
      <c r="M14" s="54" t="s">
        <v>292</v>
      </c>
      <c r="N14" s="31">
        <v>6</v>
      </c>
      <c r="O14" s="31" t="s">
        <v>748</v>
      </c>
      <c r="P14" s="31" t="s">
        <v>1344</v>
      </c>
      <c r="Q14" s="31" t="s">
        <v>750</v>
      </c>
      <c r="R14" s="31" t="s">
        <v>1205</v>
      </c>
      <c r="S14" s="31" t="s">
        <v>780</v>
      </c>
      <c r="T14" s="31" t="s">
        <v>1305</v>
      </c>
      <c r="U14" s="31" t="s">
        <v>1345</v>
      </c>
      <c r="AG14" s="31">
        <v>100</v>
      </c>
      <c r="AS14" s="31"/>
      <c r="AZ14" s="19">
        <f t="shared" si="1"/>
        <v>100</v>
      </c>
      <c r="BB14" s="55">
        <v>1</v>
      </c>
      <c r="BC14" s="66">
        <v>30</v>
      </c>
      <c r="BD14" s="31"/>
      <c r="BE14" s="66" t="s">
        <v>1326</v>
      </c>
      <c r="BF14" s="66"/>
      <c r="CL14" s="70">
        <f t="shared" si="2"/>
        <v>0</v>
      </c>
      <c r="CM14" s="66">
        <f t="shared" si="3"/>
        <v>0</v>
      </c>
      <c r="CN14" s="66">
        <f t="shared" si="4"/>
        <v>1</v>
      </c>
      <c r="CO14" s="66">
        <f t="shared" si="5"/>
        <v>4.1400000000000006</v>
      </c>
      <c r="CP14" s="104"/>
      <c r="CQ14" s="55"/>
      <c r="CR14" s="56"/>
      <c r="CS14" s="56"/>
      <c r="CT14" s="56"/>
      <c r="CU14" s="56"/>
      <c r="CV14" s="56"/>
      <c r="CW14" s="113"/>
      <c r="DB14" s="19" t="e">
        <f t="shared" si="6"/>
        <v>#DIV/0!</v>
      </c>
      <c r="DC14" s="19" t="e">
        <f t="shared" si="7"/>
        <v>#DIV/0!</v>
      </c>
      <c r="DD14" s="19" t="e">
        <f t="shared" si="8"/>
        <v>#DIV/0!</v>
      </c>
      <c r="DE14" s="19" t="e">
        <f t="shared" si="9"/>
        <v>#DIV/0!</v>
      </c>
      <c r="DF14" s="19" t="e">
        <f t="shared" si="10"/>
        <v>#DIV/0!</v>
      </c>
      <c r="DG14" s="67" t="e">
        <f t="shared" si="11"/>
        <v>#DIV/0!</v>
      </c>
      <c r="DH14" s="67" t="e">
        <f t="shared" si="12"/>
        <v>#DIV/0!</v>
      </c>
      <c r="DJ14" s="19"/>
      <c r="DK14" s="31"/>
      <c r="DL14" s="55"/>
      <c r="DM14" s="58"/>
      <c r="DO14" s="68"/>
      <c r="DP14" s="68"/>
      <c r="DQ14" s="69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70"/>
    </row>
    <row r="15" spans="1:146">
      <c r="A15" s="57">
        <v>43328</v>
      </c>
      <c r="B15" s="19" t="s">
        <v>1361</v>
      </c>
      <c r="C15" s="56" t="s">
        <v>744</v>
      </c>
      <c r="D15" s="56"/>
      <c r="E15" s="58">
        <v>2</v>
      </c>
      <c r="F15" s="58">
        <v>2</v>
      </c>
      <c r="G15" s="63" t="str">
        <f t="shared" si="0"/>
        <v>2-2</v>
      </c>
      <c r="H15" s="31">
        <v>59</v>
      </c>
      <c r="I15" s="58">
        <v>70</v>
      </c>
      <c r="J15" s="64" t="str">
        <f>IF(((VLOOKUP($G15,Depth_Lookup!$A$3:$J$5461,9,FALSE))-(I15/100))&gt;=0,"Good","Too Long")</f>
        <v>Good</v>
      </c>
      <c r="K15" s="65">
        <f>(VLOOKUP($G15,Depth_Lookup!$A$3:$J$561,10,FALSE))+(H15/100)</f>
        <v>4.17</v>
      </c>
      <c r="L15" s="65">
        <f>(VLOOKUP($G15,Depth_Lookup!$A$3:$J$561,10,FALSE))+(I15/100)</f>
        <v>4.28</v>
      </c>
      <c r="M15" s="54" t="s">
        <v>292</v>
      </c>
      <c r="N15" s="31">
        <v>1</v>
      </c>
      <c r="O15" s="31" t="s">
        <v>748</v>
      </c>
      <c r="P15" s="31" t="s">
        <v>179</v>
      </c>
      <c r="Q15" s="31" t="s">
        <v>569</v>
      </c>
      <c r="R15" s="31" t="s">
        <v>170</v>
      </c>
      <c r="S15" s="31" t="s">
        <v>1324</v>
      </c>
      <c r="T15" s="31" t="s">
        <v>1305</v>
      </c>
      <c r="U15" s="31" t="s">
        <v>1334</v>
      </c>
      <c r="AG15" s="31">
        <v>100</v>
      </c>
      <c r="AS15" s="31"/>
      <c r="AZ15" s="19">
        <f t="shared" si="1"/>
        <v>100</v>
      </c>
      <c r="BB15" s="55">
        <v>1</v>
      </c>
      <c r="BC15" s="66">
        <v>1</v>
      </c>
      <c r="BD15" s="31"/>
      <c r="BE15" s="66"/>
      <c r="BF15" s="66"/>
      <c r="CL15" s="70">
        <f t="shared" si="2"/>
        <v>0</v>
      </c>
      <c r="CM15" s="66">
        <f t="shared" si="3"/>
        <v>0</v>
      </c>
      <c r="CN15" s="66">
        <f t="shared" si="4"/>
        <v>0</v>
      </c>
      <c r="CO15" s="66">
        <f t="shared" si="5"/>
        <v>4.2249999999999996</v>
      </c>
      <c r="CP15" s="104"/>
      <c r="CQ15" s="55"/>
      <c r="CR15" s="56"/>
      <c r="CS15" s="56"/>
      <c r="CT15" s="56"/>
      <c r="CU15" s="56"/>
      <c r="CV15" s="56"/>
      <c r="CW15" s="113"/>
      <c r="CX15" s="19">
        <v>49</v>
      </c>
      <c r="CY15" s="19">
        <v>90</v>
      </c>
      <c r="CZ15" s="19">
        <v>3</v>
      </c>
      <c r="DA15" s="31">
        <v>0</v>
      </c>
      <c r="DB15" s="19">
        <f t="shared" si="6"/>
        <v>-92.608442440278765</v>
      </c>
      <c r="DC15" s="19">
        <f t="shared" si="7"/>
        <v>267.39155755972126</v>
      </c>
      <c r="DD15" s="19">
        <f t="shared" si="8"/>
        <v>40.970592958148956</v>
      </c>
      <c r="DE15" s="19">
        <f t="shared" si="9"/>
        <v>357.39155755972126</v>
      </c>
      <c r="DF15" s="19">
        <f t="shared" si="10"/>
        <v>49.029407041851044</v>
      </c>
      <c r="DG15" s="67">
        <f t="shared" si="11"/>
        <v>87.391557559721264</v>
      </c>
      <c r="DH15" s="67">
        <f t="shared" si="12"/>
        <v>49.029407041851044</v>
      </c>
      <c r="DJ15" s="19"/>
      <c r="DK15" s="31"/>
      <c r="DL15" s="55"/>
      <c r="DM15" s="58"/>
      <c r="DO15" s="68"/>
      <c r="DP15" s="68"/>
      <c r="DQ15" s="31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70"/>
    </row>
    <row r="16" spans="1:146">
      <c r="A16" s="57">
        <v>43328</v>
      </c>
      <c r="B16" s="19" t="s">
        <v>1361</v>
      </c>
      <c r="C16" s="56" t="s">
        <v>744</v>
      </c>
      <c r="D16" s="56"/>
      <c r="E16" s="58">
        <v>2</v>
      </c>
      <c r="F16" s="58">
        <v>3</v>
      </c>
      <c r="G16" s="63" t="str">
        <f t="shared" si="0"/>
        <v>2-3</v>
      </c>
      <c r="H16" s="31">
        <v>3</v>
      </c>
      <c r="I16" s="58">
        <v>7</v>
      </c>
      <c r="J16" s="64" t="str">
        <f>IF(((VLOOKUP($G16,Depth_Lookup!$A$3:$J$5461,9,FALSE))-(I16/100))&gt;=0,"Good","Too Long")</f>
        <v>Good</v>
      </c>
      <c r="K16" s="65">
        <f>(VLOOKUP($G16,Depth_Lookup!$A$3:$J$561,10,FALSE))+(H16/100)</f>
        <v>4.37</v>
      </c>
      <c r="L16" s="65">
        <f>(VLOOKUP($G16,Depth_Lookup!$A$3:$J$561,10,FALSE))+(I16/100)</f>
        <v>4.41</v>
      </c>
      <c r="M16" s="54" t="s">
        <v>725</v>
      </c>
      <c r="N16" s="31">
        <v>1</v>
      </c>
      <c r="O16" s="31" t="s">
        <v>296</v>
      </c>
      <c r="P16" s="31" t="s">
        <v>1341</v>
      </c>
      <c r="Q16" s="31" t="s">
        <v>1281</v>
      </c>
      <c r="R16" s="31" t="s">
        <v>1347</v>
      </c>
      <c r="S16" s="31" t="s">
        <v>751</v>
      </c>
      <c r="T16" s="31" t="s">
        <v>1305</v>
      </c>
      <c r="U16" s="31" t="s">
        <v>1334</v>
      </c>
      <c r="AG16" s="31">
        <v>100</v>
      </c>
      <c r="AS16" s="31"/>
      <c r="AZ16" s="19">
        <f t="shared" si="1"/>
        <v>100</v>
      </c>
      <c r="BB16" s="55">
        <v>4</v>
      </c>
      <c r="BC16" s="66">
        <v>10</v>
      </c>
      <c r="BD16" s="31"/>
      <c r="BE16" s="66" t="s">
        <v>1334</v>
      </c>
      <c r="BF16" s="66"/>
      <c r="BG16" s="59">
        <v>10</v>
      </c>
      <c r="BH16" s="59" t="s">
        <v>1348</v>
      </c>
      <c r="BI16" s="59" t="s">
        <v>179</v>
      </c>
      <c r="CD16" s="59">
        <v>100</v>
      </c>
      <c r="CL16" s="70">
        <f t="shared" si="2"/>
        <v>100</v>
      </c>
      <c r="CM16" s="66">
        <f t="shared" si="3"/>
        <v>1</v>
      </c>
      <c r="CN16" s="66">
        <f t="shared" si="4"/>
        <v>1</v>
      </c>
      <c r="CO16" s="66">
        <f t="shared" si="5"/>
        <v>4.3900000000000006</v>
      </c>
      <c r="CP16" s="104"/>
      <c r="CQ16" s="55"/>
      <c r="CR16" s="56"/>
      <c r="CS16" s="56"/>
      <c r="CT16" s="56"/>
      <c r="CU16" s="56"/>
      <c r="CV16" s="56"/>
      <c r="CW16" s="113"/>
      <c r="DB16" s="19" t="e">
        <f t="shared" si="6"/>
        <v>#DIV/0!</v>
      </c>
      <c r="DC16" s="19" t="e">
        <f t="shared" si="7"/>
        <v>#DIV/0!</v>
      </c>
      <c r="DD16" s="19" t="e">
        <f t="shared" si="8"/>
        <v>#DIV/0!</v>
      </c>
      <c r="DE16" s="19" t="e">
        <f t="shared" si="9"/>
        <v>#DIV/0!</v>
      </c>
      <c r="DF16" s="19" t="e">
        <f t="shared" si="10"/>
        <v>#DIV/0!</v>
      </c>
      <c r="DG16" s="67" t="e">
        <f t="shared" si="11"/>
        <v>#DIV/0!</v>
      </c>
      <c r="DH16" s="67" t="e">
        <f t="shared" si="12"/>
        <v>#DIV/0!</v>
      </c>
      <c r="DJ16" s="19"/>
      <c r="DK16" s="31"/>
      <c r="DL16" s="55"/>
      <c r="DM16" s="58"/>
      <c r="DO16" s="68"/>
      <c r="DP16" s="68"/>
      <c r="DQ16" s="31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70"/>
    </row>
    <row r="17" spans="1:146">
      <c r="A17" s="57">
        <v>43328</v>
      </c>
      <c r="B17" s="19" t="s">
        <v>1361</v>
      </c>
      <c r="C17" s="56" t="s">
        <v>744</v>
      </c>
      <c r="D17" s="56"/>
      <c r="E17" s="58">
        <v>2</v>
      </c>
      <c r="F17" s="58">
        <v>3</v>
      </c>
      <c r="G17" s="63" t="str">
        <f t="shared" si="0"/>
        <v>2-3</v>
      </c>
      <c r="H17" s="31">
        <v>7</v>
      </c>
      <c r="I17" s="58">
        <v>81</v>
      </c>
      <c r="J17" s="64" t="str">
        <f>IF(((VLOOKUP($G17,Depth_Lookup!$A$3:$J$5461,9,FALSE))-(I17/100))&gt;=0,"Good","Too Long")</f>
        <v>Good</v>
      </c>
      <c r="K17" s="65">
        <f>(VLOOKUP($G17,Depth_Lookup!$A$3:$J$561,10,FALSE))+(H17/100)</f>
        <v>4.41</v>
      </c>
      <c r="L17" s="65">
        <f>(VLOOKUP($G17,Depth_Lookup!$A$3:$J$561,10,FALSE))+(I17/100)</f>
        <v>5.15</v>
      </c>
      <c r="M17" s="54" t="s">
        <v>725</v>
      </c>
      <c r="N17" s="31">
        <v>0.5</v>
      </c>
      <c r="O17" s="31" t="s">
        <v>736</v>
      </c>
      <c r="P17" s="31" t="s">
        <v>749</v>
      </c>
      <c r="Q17" s="31" t="s">
        <v>750</v>
      </c>
      <c r="R17" s="31" t="s">
        <v>119</v>
      </c>
      <c r="S17" s="31" t="s">
        <v>1324</v>
      </c>
      <c r="T17" s="31" t="s">
        <v>1305</v>
      </c>
      <c r="U17" s="31" t="s">
        <v>1334</v>
      </c>
      <c r="AG17" s="31">
        <v>100</v>
      </c>
      <c r="AS17" s="31"/>
      <c r="AZ17" s="19">
        <f t="shared" si="1"/>
        <v>100</v>
      </c>
      <c r="BB17" s="55">
        <v>2</v>
      </c>
      <c r="BC17" s="66">
        <v>2</v>
      </c>
      <c r="BD17" s="31"/>
      <c r="BE17" s="66"/>
      <c r="BF17" s="66" t="s">
        <v>1346</v>
      </c>
      <c r="CL17" s="70">
        <f t="shared" si="2"/>
        <v>0</v>
      </c>
      <c r="CM17" s="66">
        <f t="shared" si="3"/>
        <v>0</v>
      </c>
      <c r="CN17" s="66">
        <f t="shared" si="4"/>
        <v>0</v>
      </c>
      <c r="CO17" s="66">
        <f t="shared" si="5"/>
        <v>4.78</v>
      </c>
      <c r="CP17" s="104"/>
      <c r="CQ17" s="55"/>
      <c r="CR17" s="56"/>
      <c r="CS17" s="56"/>
      <c r="CT17" s="56"/>
      <c r="CU17" s="56"/>
      <c r="CV17" s="56"/>
      <c r="CW17" s="113"/>
      <c r="DB17" s="19" t="e">
        <f t="shared" si="6"/>
        <v>#DIV/0!</v>
      </c>
      <c r="DC17" s="19" t="e">
        <f t="shared" si="7"/>
        <v>#DIV/0!</v>
      </c>
      <c r="DD17" s="19" t="e">
        <f t="shared" si="8"/>
        <v>#DIV/0!</v>
      </c>
      <c r="DE17" s="19" t="e">
        <f t="shared" si="9"/>
        <v>#DIV/0!</v>
      </c>
      <c r="DF17" s="19" t="e">
        <f t="shared" si="10"/>
        <v>#DIV/0!</v>
      </c>
      <c r="DG17" s="67" t="e">
        <f t="shared" si="11"/>
        <v>#DIV/0!</v>
      </c>
      <c r="DH17" s="67" t="e">
        <f t="shared" si="12"/>
        <v>#DIV/0!</v>
      </c>
      <c r="DJ17" s="19"/>
      <c r="DK17" s="31"/>
      <c r="DL17" s="55"/>
      <c r="DM17" s="58"/>
      <c r="DO17" s="68"/>
      <c r="DP17" s="68"/>
      <c r="DQ17" s="31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70"/>
    </row>
    <row r="18" spans="1:146">
      <c r="A18" s="57">
        <v>43328</v>
      </c>
      <c r="B18" s="19" t="s">
        <v>1361</v>
      </c>
      <c r="C18" s="56" t="s">
        <v>744</v>
      </c>
      <c r="D18" s="56"/>
      <c r="E18" s="58">
        <v>2</v>
      </c>
      <c r="F18" s="58">
        <v>3</v>
      </c>
      <c r="G18" s="63" t="str">
        <f t="shared" si="0"/>
        <v>2-3</v>
      </c>
      <c r="H18" s="31">
        <v>17</v>
      </c>
      <c r="I18" s="58">
        <v>21</v>
      </c>
      <c r="J18" s="64" t="str">
        <f>IF(((VLOOKUP($G18,Depth_Lookup!$A$3:$J$5461,9,FALSE))-(I18/100))&gt;=0,"Good","Too Long")</f>
        <v>Good</v>
      </c>
      <c r="K18" s="65">
        <f>(VLOOKUP($G18,Depth_Lookup!$A$3:$J$561,10,FALSE))+(H18/100)</f>
        <v>4.51</v>
      </c>
      <c r="L18" s="65">
        <f>(VLOOKUP($G18,Depth_Lookup!$A$3:$J$561,10,FALSE))+(I18/100)</f>
        <v>4.55</v>
      </c>
      <c r="M18" s="54" t="s">
        <v>292</v>
      </c>
      <c r="N18" s="31">
        <v>1</v>
      </c>
      <c r="O18" s="31" t="s">
        <v>296</v>
      </c>
      <c r="P18" s="31" t="s">
        <v>749</v>
      </c>
      <c r="Q18" s="31" t="s">
        <v>1258</v>
      </c>
      <c r="R18" s="31" t="s">
        <v>1349</v>
      </c>
      <c r="S18" s="31" t="s">
        <v>751</v>
      </c>
      <c r="T18" s="31" t="s">
        <v>1339</v>
      </c>
      <c r="U18" s="31" t="s">
        <v>1326</v>
      </c>
      <c r="AG18" s="31">
        <v>20</v>
      </c>
      <c r="AS18" s="31">
        <v>80</v>
      </c>
      <c r="AZ18" s="19">
        <f t="shared" si="1"/>
        <v>100</v>
      </c>
      <c r="BB18" s="55">
        <v>1</v>
      </c>
      <c r="BC18" s="66">
        <v>2</v>
      </c>
      <c r="BD18" s="31"/>
      <c r="BE18" s="66"/>
      <c r="BF18" s="66"/>
      <c r="CL18" s="70">
        <f t="shared" si="2"/>
        <v>0</v>
      </c>
      <c r="CM18" s="66">
        <f t="shared" si="3"/>
        <v>0</v>
      </c>
      <c r="CN18" s="66">
        <f t="shared" si="4"/>
        <v>0</v>
      </c>
      <c r="CO18" s="66">
        <f t="shared" si="5"/>
        <v>4.5299999999999994</v>
      </c>
      <c r="CP18" s="104"/>
      <c r="CQ18" s="55"/>
      <c r="CR18" s="56"/>
      <c r="CS18" s="56"/>
      <c r="CT18" s="56"/>
      <c r="CU18" s="56"/>
      <c r="CV18" s="56"/>
      <c r="CW18" s="113"/>
      <c r="DB18" s="19" t="e">
        <f t="shared" si="6"/>
        <v>#DIV/0!</v>
      </c>
      <c r="DC18" s="19" t="e">
        <f t="shared" si="7"/>
        <v>#DIV/0!</v>
      </c>
      <c r="DD18" s="19" t="e">
        <f t="shared" si="8"/>
        <v>#DIV/0!</v>
      </c>
      <c r="DE18" s="19" t="e">
        <f t="shared" si="9"/>
        <v>#DIV/0!</v>
      </c>
      <c r="DF18" s="19" t="e">
        <f t="shared" si="10"/>
        <v>#DIV/0!</v>
      </c>
      <c r="DG18" s="67" t="e">
        <f t="shared" si="11"/>
        <v>#DIV/0!</v>
      </c>
      <c r="DH18" s="67" t="e">
        <f t="shared" si="12"/>
        <v>#DIV/0!</v>
      </c>
      <c r="DJ18" s="19"/>
      <c r="DK18" s="31"/>
      <c r="DL18" s="55"/>
      <c r="DM18" s="58"/>
      <c r="DO18" s="68"/>
      <c r="DP18" s="68"/>
      <c r="DQ18" s="31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70"/>
    </row>
    <row r="19" spans="1:146">
      <c r="A19" s="57">
        <v>43328</v>
      </c>
      <c r="B19" s="19" t="s">
        <v>1361</v>
      </c>
      <c r="C19" s="56" t="s">
        <v>744</v>
      </c>
      <c r="D19" s="56"/>
      <c r="E19" s="58">
        <v>2</v>
      </c>
      <c r="F19" s="58">
        <v>3</v>
      </c>
      <c r="G19" s="63" t="str">
        <f t="shared" si="0"/>
        <v>2-3</v>
      </c>
      <c r="H19" s="31">
        <v>26</v>
      </c>
      <c r="I19" s="58">
        <v>36</v>
      </c>
      <c r="J19" s="64" t="str">
        <f>IF(((VLOOKUP($G19,Depth_Lookup!$A$3:$J$5461,9,FALSE))-(I19/100))&gt;=0,"Good","Too Long")</f>
        <v>Good</v>
      </c>
      <c r="K19" s="65">
        <f>(VLOOKUP($G19,Depth_Lookup!$A$3:$J$561,10,FALSE))+(H19/100)</f>
        <v>4.5999999999999996</v>
      </c>
      <c r="L19" s="65">
        <f>(VLOOKUP($G19,Depth_Lookup!$A$3:$J$561,10,FALSE))+(I19/100)</f>
        <v>4.7</v>
      </c>
      <c r="M19" s="54" t="s">
        <v>292</v>
      </c>
      <c r="N19" s="31">
        <v>1</v>
      </c>
      <c r="O19" s="31" t="s">
        <v>296</v>
      </c>
      <c r="P19" s="31" t="s">
        <v>749</v>
      </c>
      <c r="Q19" s="31" t="s">
        <v>1258</v>
      </c>
      <c r="R19" s="31" t="s">
        <v>1349</v>
      </c>
      <c r="S19" s="31" t="s">
        <v>751</v>
      </c>
      <c r="T19" s="31" t="s">
        <v>1339</v>
      </c>
      <c r="U19" s="31" t="s">
        <v>1326</v>
      </c>
      <c r="AG19" s="31">
        <v>20</v>
      </c>
      <c r="AS19" s="31">
        <v>80</v>
      </c>
      <c r="AZ19" s="19">
        <f t="shared" si="1"/>
        <v>100</v>
      </c>
      <c r="BB19" s="55">
        <v>1</v>
      </c>
      <c r="BC19" s="66">
        <v>2</v>
      </c>
      <c r="BD19" s="31"/>
      <c r="BE19" s="66"/>
      <c r="BF19" s="66"/>
      <c r="CL19" s="70">
        <f t="shared" si="2"/>
        <v>0</v>
      </c>
      <c r="CM19" s="66">
        <f t="shared" si="3"/>
        <v>0</v>
      </c>
      <c r="CN19" s="66">
        <f t="shared" si="4"/>
        <v>0</v>
      </c>
      <c r="CO19" s="66">
        <f t="shared" si="5"/>
        <v>4.6500000000000004</v>
      </c>
      <c r="CP19" s="104"/>
      <c r="CQ19" s="55"/>
      <c r="CR19" s="56"/>
      <c r="CS19" s="56"/>
      <c r="CT19" s="56"/>
      <c r="CU19" s="56"/>
      <c r="CV19" s="56"/>
      <c r="CW19" s="113"/>
      <c r="DB19" s="19" t="e">
        <f t="shared" si="6"/>
        <v>#DIV/0!</v>
      </c>
      <c r="DC19" s="19" t="e">
        <f t="shared" si="7"/>
        <v>#DIV/0!</v>
      </c>
      <c r="DD19" s="19" t="e">
        <f t="shared" si="8"/>
        <v>#DIV/0!</v>
      </c>
      <c r="DE19" s="19" t="e">
        <f t="shared" si="9"/>
        <v>#DIV/0!</v>
      </c>
      <c r="DF19" s="19" t="e">
        <f t="shared" si="10"/>
        <v>#DIV/0!</v>
      </c>
      <c r="DG19" s="67" t="e">
        <f t="shared" si="11"/>
        <v>#DIV/0!</v>
      </c>
      <c r="DH19" s="67" t="e">
        <f t="shared" si="12"/>
        <v>#DIV/0!</v>
      </c>
      <c r="DJ19" s="19"/>
      <c r="DK19" s="31"/>
      <c r="DL19" s="55"/>
      <c r="DM19" s="58"/>
      <c r="DO19" s="68"/>
      <c r="DP19" s="68"/>
      <c r="DQ19" s="69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70"/>
    </row>
    <row r="20" spans="1:146">
      <c r="A20" s="57">
        <v>43328</v>
      </c>
      <c r="B20" s="19" t="s">
        <v>1361</v>
      </c>
      <c r="C20" s="56" t="s">
        <v>744</v>
      </c>
      <c r="D20" s="56"/>
      <c r="E20" s="58">
        <v>2</v>
      </c>
      <c r="F20" s="58">
        <v>3</v>
      </c>
      <c r="G20" s="63" t="str">
        <f t="shared" si="0"/>
        <v>2-3</v>
      </c>
      <c r="H20" s="31">
        <v>29.5</v>
      </c>
      <c r="I20" s="58">
        <v>29.6</v>
      </c>
      <c r="J20" s="64" t="str">
        <f>IF(((VLOOKUP($G20,Depth_Lookup!$A$3:$J$5461,9,FALSE))-(I20/100))&gt;=0,"Good","Too Long")</f>
        <v>Good</v>
      </c>
      <c r="K20" s="65">
        <f>(VLOOKUP($G20,Depth_Lookup!$A$3:$J$561,10,FALSE))+(H20/100)</f>
        <v>4.6349999999999998</v>
      </c>
      <c r="L20" s="65">
        <f>(VLOOKUP($G20,Depth_Lookup!$A$3:$J$561,10,FALSE))+(I20/100)</f>
        <v>4.6360000000000001</v>
      </c>
      <c r="M20" s="54" t="s">
        <v>292</v>
      </c>
      <c r="N20" s="31">
        <v>1</v>
      </c>
      <c r="O20" s="31" t="s">
        <v>1250</v>
      </c>
      <c r="P20" s="31" t="s">
        <v>1341</v>
      </c>
      <c r="Q20" s="31" t="s">
        <v>750</v>
      </c>
      <c r="R20" s="31" t="s">
        <v>1351</v>
      </c>
      <c r="S20" s="31" t="s">
        <v>780</v>
      </c>
      <c r="T20" s="31" t="s">
        <v>1352</v>
      </c>
      <c r="U20" s="31" t="s">
        <v>1334</v>
      </c>
      <c r="AG20" s="31">
        <v>100</v>
      </c>
      <c r="AS20" s="31"/>
      <c r="AZ20" s="19">
        <f t="shared" si="1"/>
        <v>100</v>
      </c>
      <c r="BB20" s="55">
        <v>1</v>
      </c>
      <c r="BC20" s="66">
        <v>100</v>
      </c>
      <c r="BD20" s="31"/>
      <c r="BE20" s="66" t="s">
        <v>1326</v>
      </c>
      <c r="BF20" s="66"/>
      <c r="CL20" s="70">
        <f t="shared" si="2"/>
        <v>0</v>
      </c>
      <c r="CM20" s="66">
        <f t="shared" si="3"/>
        <v>0</v>
      </c>
      <c r="CN20" s="66">
        <f t="shared" si="4"/>
        <v>1</v>
      </c>
      <c r="CO20" s="66">
        <f t="shared" si="5"/>
        <v>4.6355000000000004</v>
      </c>
      <c r="CP20" s="104"/>
      <c r="CQ20" s="55"/>
      <c r="CR20" s="56"/>
      <c r="CS20" s="56"/>
      <c r="CT20" s="56"/>
      <c r="CU20" s="56"/>
      <c r="CV20" s="56"/>
      <c r="CW20" s="113"/>
      <c r="CX20" s="19">
        <v>5</v>
      </c>
      <c r="CY20" s="19">
        <v>90</v>
      </c>
      <c r="CZ20" s="19">
        <v>0</v>
      </c>
      <c r="DA20" s="31">
        <v>0</v>
      </c>
      <c r="DB20" s="19">
        <f t="shared" si="6"/>
        <v>-90</v>
      </c>
      <c r="DC20" s="19">
        <f t="shared" si="7"/>
        <v>270</v>
      </c>
      <c r="DD20" s="19">
        <f t="shared" si="8"/>
        <v>85</v>
      </c>
      <c r="DE20" s="19">
        <f t="shared" si="9"/>
        <v>360</v>
      </c>
      <c r="DF20" s="19">
        <f t="shared" si="10"/>
        <v>5</v>
      </c>
      <c r="DG20" s="67">
        <f t="shared" si="11"/>
        <v>90</v>
      </c>
      <c r="DH20" s="67">
        <f t="shared" si="12"/>
        <v>5</v>
      </c>
      <c r="DJ20" s="19"/>
      <c r="DK20" s="31"/>
      <c r="DL20" s="55"/>
      <c r="DM20" s="58"/>
      <c r="DO20" s="68"/>
      <c r="DP20" s="68"/>
      <c r="DQ20" s="69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70"/>
    </row>
    <row r="21" spans="1:146" s="73" customFormat="1">
      <c r="A21" s="57">
        <v>43328</v>
      </c>
      <c r="B21" s="19" t="s">
        <v>1361</v>
      </c>
      <c r="C21" s="56" t="s">
        <v>744</v>
      </c>
      <c r="D21" s="56"/>
      <c r="E21" s="58">
        <v>2</v>
      </c>
      <c r="F21" s="58">
        <v>3</v>
      </c>
      <c r="G21" s="63" t="str">
        <f t="shared" si="0"/>
        <v>2-3</v>
      </c>
      <c r="H21" s="31">
        <v>57</v>
      </c>
      <c r="I21" s="58">
        <v>82</v>
      </c>
      <c r="J21" s="64" t="str">
        <f>IF(((VLOOKUP($G21,Depth_Lookup!$A$3:$J$5461,9,FALSE))-(I21/100))&gt;=0,"Good","Too Long")</f>
        <v>Good</v>
      </c>
      <c r="K21" s="65">
        <f>(VLOOKUP($G21,Depth_Lookup!$A$3:$J$561,10,FALSE))+(H21/100)</f>
        <v>4.91</v>
      </c>
      <c r="L21" s="65">
        <f>(VLOOKUP($G21,Depth_Lookup!$A$3:$J$561,10,FALSE))+(I21/100)</f>
        <v>5.16</v>
      </c>
      <c r="M21" s="54" t="s">
        <v>292</v>
      </c>
      <c r="N21" s="31">
        <v>2</v>
      </c>
      <c r="O21" s="31" t="s">
        <v>1227</v>
      </c>
      <c r="P21" s="31" t="s">
        <v>1341</v>
      </c>
      <c r="Q21" s="31" t="s">
        <v>1258</v>
      </c>
      <c r="R21" s="31" t="s">
        <v>1319</v>
      </c>
      <c r="S21" s="31" t="s">
        <v>1350</v>
      </c>
      <c r="T21" s="31" t="s">
        <v>1339</v>
      </c>
      <c r="U21" s="31" t="s">
        <v>1326</v>
      </c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31">
        <v>20</v>
      </c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31">
        <v>80</v>
      </c>
      <c r="AT21" s="19"/>
      <c r="AU21" s="19"/>
      <c r="AV21" s="19"/>
      <c r="AW21" s="19"/>
      <c r="AX21" s="19"/>
      <c r="AY21" s="19"/>
      <c r="AZ21" s="19">
        <f t="shared" si="1"/>
        <v>100</v>
      </c>
      <c r="BA21" s="19"/>
      <c r="BB21" s="55">
        <v>1</v>
      </c>
      <c r="BC21" s="66">
        <v>3</v>
      </c>
      <c r="BD21" s="31"/>
      <c r="BE21" s="66"/>
      <c r="BF21" s="66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70">
        <f t="shared" si="2"/>
        <v>0</v>
      </c>
      <c r="CM21" s="66">
        <f t="shared" si="3"/>
        <v>0</v>
      </c>
      <c r="CN21" s="66">
        <f t="shared" si="4"/>
        <v>0</v>
      </c>
      <c r="CO21" s="66">
        <f t="shared" si="5"/>
        <v>5.0350000000000001</v>
      </c>
      <c r="CP21" s="105"/>
      <c r="CQ21" s="77"/>
      <c r="CR21" s="74"/>
      <c r="CS21" s="74"/>
      <c r="CT21" s="74"/>
      <c r="CU21" s="74"/>
      <c r="CV21" s="74"/>
      <c r="CW21" s="114"/>
      <c r="CX21" s="73">
        <v>74</v>
      </c>
      <c r="CY21" s="73">
        <v>270</v>
      </c>
      <c r="CZ21" s="73">
        <v>0</v>
      </c>
      <c r="DA21" s="73">
        <v>0</v>
      </c>
      <c r="DB21" s="19">
        <f t="shared" si="6"/>
        <v>90</v>
      </c>
      <c r="DC21" s="19">
        <f t="shared" si="7"/>
        <v>90</v>
      </c>
      <c r="DD21" s="19">
        <f t="shared" si="8"/>
        <v>16</v>
      </c>
      <c r="DE21" s="19">
        <f t="shared" si="9"/>
        <v>180</v>
      </c>
      <c r="DF21" s="19">
        <f t="shared" si="10"/>
        <v>74</v>
      </c>
      <c r="DG21" s="67">
        <f t="shared" si="11"/>
        <v>270</v>
      </c>
      <c r="DH21" s="67">
        <f t="shared" si="12"/>
        <v>74</v>
      </c>
      <c r="DK21" s="75"/>
      <c r="DL21" s="77"/>
      <c r="DM21" s="78"/>
      <c r="DN21" s="76"/>
      <c r="DO21" s="79"/>
      <c r="DP21" s="79"/>
      <c r="DQ21" s="80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81"/>
    </row>
    <row r="22" spans="1:146">
      <c r="A22" s="57">
        <v>43328</v>
      </c>
      <c r="B22" s="19" t="s">
        <v>1361</v>
      </c>
      <c r="C22" s="56" t="s">
        <v>744</v>
      </c>
      <c r="D22" s="56"/>
      <c r="E22" s="58">
        <v>2</v>
      </c>
      <c r="F22" s="58">
        <v>4</v>
      </c>
      <c r="G22" s="63" t="str">
        <f t="shared" si="0"/>
        <v>2-4</v>
      </c>
      <c r="H22" s="31">
        <v>0</v>
      </c>
      <c r="I22" s="58">
        <v>10</v>
      </c>
      <c r="J22" s="64" t="str">
        <f>IF(((VLOOKUP($G22,Depth_Lookup!$A$3:$J$5461,9,FALSE))-(I22/100))&gt;=0,"Good","Too Long")</f>
        <v>Good</v>
      </c>
      <c r="K22" s="65">
        <f>(VLOOKUP($G22,Depth_Lookup!$A$3:$J$561,10,FALSE))+(H22/100)</f>
        <v>5.16</v>
      </c>
      <c r="L22" s="65">
        <f>(VLOOKUP($G22,Depth_Lookup!$A$3:$J$561,10,FALSE))+(I22/100)</f>
        <v>5.26</v>
      </c>
      <c r="M22" s="54" t="s">
        <v>725</v>
      </c>
      <c r="N22" s="31">
        <v>2</v>
      </c>
      <c r="O22" s="31" t="s">
        <v>748</v>
      </c>
      <c r="P22" s="31" t="s">
        <v>1303</v>
      </c>
      <c r="Q22" s="31" t="s">
        <v>750</v>
      </c>
      <c r="R22" s="31" t="s">
        <v>1232</v>
      </c>
      <c r="S22" s="31" t="s">
        <v>751</v>
      </c>
      <c r="T22" s="31" t="s">
        <v>1353</v>
      </c>
      <c r="U22" s="31" t="s">
        <v>1307</v>
      </c>
      <c r="AG22" s="31"/>
      <c r="AS22" s="31">
        <v>100</v>
      </c>
      <c r="AZ22" s="19">
        <f t="shared" si="1"/>
        <v>100</v>
      </c>
      <c r="BB22" s="55">
        <v>3</v>
      </c>
      <c r="BC22" s="66">
        <v>8</v>
      </c>
      <c r="BD22" s="31"/>
      <c r="BE22" s="66"/>
      <c r="BF22" s="66" t="s">
        <v>1334</v>
      </c>
      <c r="CL22" s="70">
        <f t="shared" si="2"/>
        <v>0</v>
      </c>
      <c r="CM22" s="66">
        <f t="shared" si="3"/>
        <v>0</v>
      </c>
      <c r="CN22" s="66">
        <f t="shared" si="4"/>
        <v>0</v>
      </c>
      <c r="CO22" s="66">
        <f t="shared" si="5"/>
        <v>5.21</v>
      </c>
      <c r="CP22" s="104"/>
      <c r="CQ22" s="55"/>
      <c r="CR22" s="56"/>
      <c r="CS22" s="56"/>
      <c r="CT22" s="56"/>
      <c r="CU22" s="56"/>
      <c r="CV22" s="56"/>
      <c r="CW22" s="113"/>
      <c r="CX22" s="19">
        <v>49</v>
      </c>
      <c r="CY22" s="19">
        <v>270</v>
      </c>
      <c r="CZ22" s="19">
        <v>31</v>
      </c>
      <c r="DA22" s="31">
        <v>180</v>
      </c>
      <c r="DB22" s="19">
        <f t="shared" si="6"/>
        <v>62.421026871749859</v>
      </c>
      <c r="DC22" s="19">
        <f t="shared" si="7"/>
        <v>62.421026871749859</v>
      </c>
      <c r="DD22" s="19">
        <f t="shared" si="8"/>
        <v>37.614710511230591</v>
      </c>
      <c r="DE22" s="19">
        <f t="shared" si="9"/>
        <v>152.42102687174986</v>
      </c>
      <c r="DF22" s="19">
        <f t="shared" si="10"/>
        <v>52.385289488769409</v>
      </c>
      <c r="DG22" s="67">
        <f t="shared" si="11"/>
        <v>242.42102687174986</v>
      </c>
      <c r="DH22" s="67">
        <f t="shared" si="12"/>
        <v>52.385289488769409</v>
      </c>
      <c r="DJ22" s="19"/>
      <c r="DK22" s="31"/>
      <c r="DL22" s="55"/>
      <c r="DM22" s="58"/>
      <c r="DO22" s="68"/>
      <c r="DP22" s="68"/>
      <c r="DQ22" s="69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70"/>
    </row>
    <row r="23" spans="1:146">
      <c r="A23" s="57">
        <v>43328</v>
      </c>
      <c r="B23" s="19" t="s">
        <v>1361</v>
      </c>
      <c r="C23" s="56" t="s">
        <v>744</v>
      </c>
      <c r="D23" s="56"/>
      <c r="E23" s="58">
        <v>2</v>
      </c>
      <c r="F23" s="58">
        <v>4</v>
      </c>
      <c r="G23" s="63" t="str">
        <f t="shared" si="0"/>
        <v>2-4</v>
      </c>
      <c r="H23" s="31">
        <v>2</v>
      </c>
      <c r="I23" s="58">
        <v>10</v>
      </c>
      <c r="J23" s="64" t="str">
        <f>IF(((VLOOKUP($G23,Depth_Lookup!$A$3:$J$5461,9,FALSE))-(I23/100))&gt;=0,"Good","Too Long")</f>
        <v>Good</v>
      </c>
      <c r="K23" s="65">
        <f>(VLOOKUP($G23,Depth_Lookup!$A$3:$J$561,10,FALSE))+(H23/100)</f>
        <v>5.18</v>
      </c>
      <c r="L23" s="65">
        <f>(VLOOKUP($G23,Depth_Lookup!$A$3:$J$561,10,FALSE))+(I23/100)</f>
        <v>5.26</v>
      </c>
      <c r="M23" s="54" t="s">
        <v>725</v>
      </c>
      <c r="N23" s="31">
        <v>0.5</v>
      </c>
      <c r="O23" s="31" t="s">
        <v>736</v>
      </c>
      <c r="P23" s="31" t="s">
        <v>1303</v>
      </c>
      <c r="Q23" s="31" t="s">
        <v>1354</v>
      </c>
      <c r="R23" s="31" t="s">
        <v>770</v>
      </c>
      <c r="S23" s="31" t="s">
        <v>751</v>
      </c>
      <c r="T23" s="31" t="s">
        <v>1305</v>
      </c>
      <c r="U23" s="31" t="s">
        <v>1334</v>
      </c>
      <c r="AG23" s="31">
        <v>100</v>
      </c>
      <c r="AS23" s="31"/>
      <c r="AZ23" s="19">
        <f t="shared" si="1"/>
        <v>100</v>
      </c>
      <c r="BB23" s="55">
        <v>2</v>
      </c>
      <c r="BC23" s="66">
        <v>1</v>
      </c>
      <c r="BD23" s="31"/>
      <c r="BE23" s="66" t="s">
        <v>1307</v>
      </c>
      <c r="BF23" s="66"/>
      <c r="CL23" s="70">
        <f t="shared" si="2"/>
        <v>0</v>
      </c>
      <c r="CM23" s="66">
        <f t="shared" si="3"/>
        <v>0</v>
      </c>
      <c r="CN23" s="66">
        <f t="shared" si="4"/>
        <v>1</v>
      </c>
      <c r="CO23" s="66">
        <f t="shared" si="5"/>
        <v>5.22</v>
      </c>
      <c r="CP23" s="104"/>
      <c r="CQ23" s="55"/>
      <c r="CR23" s="56"/>
      <c r="CS23" s="56"/>
      <c r="CT23" s="56"/>
      <c r="CU23" s="56"/>
      <c r="CV23" s="56"/>
      <c r="CW23" s="113"/>
      <c r="CX23" s="31">
        <v>42</v>
      </c>
      <c r="CY23" s="31">
        <v>270</v>
      </c>
      <c r="CZ23" s="31">
        <v>41</v>
      </c>
      <c r="DA23" s="31">
        <v>0</v>
      </c>
      <c r="DB23" s="19">
        <f t="shared" si="6"/>
        <v>133.99264513351699</v>
      </c>
      <c r="DC23" s="19">
        <f t="shared" si="7"/>
        <v>133.99264513351699</v>
      </c>
      <c r="DD23" s="19">
        <f t="shared" si="8"/>
        <v>38.625092992049133</v>
      </c>
      <c r="DE23" s="19">
        <f t="shared" si="9"/>
        <v>223.99264513351699</v>
      </c>
      <c r="DF23" s="19">
        <f t="shared" si="10"/>
        <v>51.374907007950867</v>
      </c>
      <c r="DG23" s="67">
        <f t="shared" si="11"/>
        <v>313.99264513351699</v>
      </c>
      <c r="DH23" s="67">
        <f t="shared" si="12"/>
        <v>51.374907007950867</v>
      </c>
      <c r="DJ23" s="19"/>
      <c r="DK23" s="31" t="s">
        <v>1431</v>
      </c>
      <c r="DL23" s="55"/>
      <c r="DM23" s="58"/>
      <c r="DO23" s="68"/>
      <c r="DP23" s="68"/>
      <c r="DQ23" s="69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70"/>
    </row>
    <row r="24" spans="1:146">
      <c r="A24" s="57">
        <v>43328</v>
      </c>
      <c r="B24" s="19" t="s">
        <v>1361</v>
      </c>
      <c r="C24" s="56" t="s">
        <v>744</v>
      </c>
      <c r="D24" s="56"/>
      <c r="E24" s="58">
        <v>2</v>
      </c>
      <c r="F24" s="58">
        <v>4</v>
      </c>
      <c r="G24" s="63" t="str">
        <f t="shared" si="0"/>
        <v>2-4</v>
      </c>
      <c r="H24" s="31">
        <v>25</v>
      </c>
      <c r="I24" s="58">
        <v>37</v>
      </c>
      <c r="J24" s="64" t="str">
        <f>IF(((VLOOKUP($G24,Depth_Lookup!$A$3:$J$5461,9,FALSE))-(I24/100))&gt;=0,"Good","Too Long")</f>
        <v>Good</v>
      </c>
      <c r="K24" s="65">
        <f>(VLOOKUP($G24,Depth_Lookup!$A$3:$J$561,10,FALSE))+(H24/100)</f>
        <v>5.41</v>
      </c>
      <c r="L24" s="65">
        <f>(VLOOKUP($G24,Depth_Lookup!$A$3:$J$561,10,FALSE))+(I24/100)</f>
        <v>5.53</v>
      </c>
      <c r="M24" s="54" t="s">
        <v>725</v>
      </c>
      <c r="N24" s="31">
        <v>2</v>
      </c>
      <c r="O24" s="31" t="s">
        <v>1355</v>
      </c>
      <c r="P24" s="31" t="s">
        <v>749</v>
      </c>
      <c r="Q24" s="31" t="s">
        <v>750</v>
      </c>
      <c r="R24" s="31" t="s">
        <v>1356</v>
      </c>
      <c r="S24" s="31" t="s">
        <v>751</v>
      </c>
      <c r="T24" s="31" t="s">
        <v>1357</v>
      </c>
      <c r="U24" s="31" t="s">
        <v>1307</v>
      </c>
      <c r="AS24" s="31">
        <v>100</v>
      </c>
      <c r="AZ24" s="19">
        <f t="shared" si="1"/>
        <v>100</v>
      </c>
      <c r="BB24" s="55">
        <v>3</v>
      </c>
      <c r="BC24" s="66">
        <v>5</v>
      </c>
      <c r="BD24" s="31"/>
      <c r="BE24" s="66"/>
      <c r="BF24" s="66" t="s">
        <v>1334</v>
      </c>
      <c r="CL24" s="70">
        <f t="shared" si="2"/>
        <v>0</v>
      </c>
      <c r="CM24" s="66">
        <f t="shared" si="3"/>
        <v>0</v>
      </c>
      <c r="CN24" s="66">
        <f t="shared" si="4"/>
        <v>0</v>
      </c>
      <c r="CO24" s="66">
        <f t="shared" si="5"/>
        <v>5.4700000000000006</v>
      </c>
      <c r="CP24" s="104"/>
      <c r="CQ24" s="55"/>
      <c r="CR24" s="56"/>
      <c r="CS24" s="56"/>
      <c r="CT24" s="56"/>
      <c r="CU24" s="56"/>
      <c r="CV24" s="56"/>
      <c r="CW24" s="113"/>
      <c r="DB24" s="19" t="e">
        <f t="shared" si="6"/>
        <v>#DIV/0!</v>
      </c>
      <c r="DC24" s="19" t="e">
        <f t="shared" si="7"/>
        <v>#DIV/0!</v>
      </c>
      <c r="DD24" s="19" t="e">
        <f t="shared" si="8"/>
        <v>#DIV/0!</v>
      </c>
      <c r="DE24" s="19" t="e">
        <f t="shared" si="9"/>
        <v>#DIV/0!</v>
      </c>
      <c r="DF24" s="19" t="e">
        <f t="shared" si="10"/>
        <v>#DIV/0!</v>
      </c>
      <c r="DG24" s="67" t="e">
        <f t="shared" si="11"/>
        <v>#DIV/0!</v>
      </c>
      <c r="DH24" s="67" t="e">
        <f t="shared" si="12"/>
        <v>#DIV/0!</v>
      </c>
      <c r="DI24" s="82"/>
      <c r="DJ24" s="82"/>
      <c r="DK24" s="31"/>
      <c r="DL24" s="55"/>
      <c r="DM24" s="58"/>
      <c r="DO24" s="68"/>
      <c r="DP24" s="68"/>
      <c r="DQ24" s="69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70"/>
    </row>
    <row r="25" spans="1:146">
      <c r="A25" s="57">
        <v>43328</v>
      </c>
      <c r="B25" s="19" t="s">
        <v>1361</v>
      </c>
      <c r="C25" s="56" t="s">
        <v>744</v>
      </c>
      <c r="D25" s="56"/>
      <c r="E25" s="58">
        <v>2</v>
      </c>
      <c r="F25" s="58">
        <v>4</v>
      </c>
      <c r="G25" s="63" t="str">
        <f t="shared" si="0"/>
        <v>2-4</v>
      </c>
      <c r="H25" s="31">
        <v>25</v>
      </c>
      <c r="I25" s="58">
        <v>37</v>
      </c>
      <c r="J25" s="64" t="str">
        <f>IF(((VLOOKUP($G25,Depth_Lookup!$A$3:$J$5461,9,FALSE))-(I25/100))&gt;=0,"Good","Too Long")</f>
        <v>Good</v>
      </c>
      <c r="K25" s="65">
        <f>(VLOOKUP($G25,Depth_Lookup!$A$3:$J$561,10,FALSE))+(H25/100)</f>
        <v>5.41</v>
      </c>
      <c r="L25" s="65">
        <f>(VLOOKUP($G25,Depth_Lookup!$A$3:$J$561,10,FALSE))+(I25/100)</f>
        <v>5.53</v>
      </c>
      <c r="M25" s="54" t="s">
        <v>725</v>
      </c>
      <c r="N25" s="31">
        <v>0.5</v>
      </c>
      <c r="O25" s="31" t="s">
        <v>736</v>
      </c>
      <c r="P25" s="31" t="s">
        <v>1303</v>
      </c>
      <c r="Q25" s="31" t="s">
        <v>1354</v>
      </c>
      <c r="R25" s="31" t="s">
        <v>770</v>
      </c>
      <c r="S25" s="31" t="s">
        <v>751</v>
      </c>
      <c r="T25" s="31" t="s">
        <v>1305</v>
      </c>
      <c r="U25" s="31" t="s">
        <v>1334</v>
      </c>
      <c r="AG25" s="31">
        <v>100</v>
      </c>
      <c r="AS25" s="31"/>
      <c r="AZ25" s="19">
        <f t="shared" si="1"/>
        <v>100</v>
      </c>
      <c r="BB25" s="55">
        <v>2</v>
      </c>
      <c r="BC25" s="66">
        <v>1</v>
      </c>
      <c r="BD25" s="31"/>
      <c r="BE25" s="66" t="s">
        <v>1307</v>
      </c>
      <c r="BF25" s="66"/>
      <c r="CL25" s="70">
        <f t="shared" si="2"/>
        <v>0</v>
      </c>
      <c r="CM25" s="66">
        <f t="shared" si="3"/>
        <v>0</v>
      </c>
      <c r="CN25" s="66">
        <f t="shared" si="4"/>
        <v>1</v>
      </c>
      <c r="CO25" s="66">
        <f t="shared" si="5"/>
        <v>5.4700000000000006</v>
      </c>
      <c r="CP25" s="104"/>
      <c r="CQ25" s="55"/>
      <c r="CR25" s="56"/>
      <c r="CS25" s="56"/>
      <c r="CT25" s="56"/>
      <c r="CU25" s="56"/>
      <c r="CV25" s="56"/>
      <c r="CW25" s="113"/>
      <c r="DB25" s="19" t="e">
        <f t="shared" si="6"/>
        <v>#DIV/0!</v>
      </c>
      <c r="DC25" s="19" t="e">
        <f t="shared" si="7"/>
        <v>#DIV/0!</v>
      </c>
      <c r="DD25" s="19" t="e">
        <f t="shared" si="8"/>
        <v>#DIV/0!</v>
      </c>
      <c r="DE25" s="19" t="e">
        <f t="shared" si="9"/>
        <v>#DIV/0!</v>
      </c>
      <c r="DF25" s="19" t="e">
        <f t="shared" si="10"/>
        <v>#DIV/0!</v>
      </c>
      <c r="DG25" s="67" t="e">
        <f t="shared" si="11"/>
        <v>#DIV/0!</v>
      </c>
      <c r="DH25" s="67" t="e">
        <f t="shared" si="12"/>
        <v>#DIV/0!</v>
      </c>
      <c r="DI25" s="82"/>
      <c r="DJ25" s="82"/>
      <c r="DK25" s="31"/>
      <c r="DL25" s="55"/>
      <c r="DM25" s="58"/>
      <c r="DO25" s="68"/>
      <c r="DP25" s="68"/>
      <c r="DQ25" s="69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70"/>
    </row>
    <row r="26" spans="1:146">
      <c r="A26" s="57">
        <v>43328</v>
      </c>
      <c r="B26" s="31" t="s">
        <v>1397</v>
      </c>
      <c r="C26" s="56"/>
      <c r="D26" s="56" t="s">
        <v>744</v>
      </c>
      <c r="E26" s="58">
        <v>4</v>
      </c>
      <c r="F26" s="58">
        <v>1</v>
      </c>
      <c r="G26" s="63" t="str">
        <f t="shared" si="0"/>
        <v>4-1</v>
      </c>
      <c r="H26" s="31">
        <v>19</v>
      </c>
      <c r="I26" s="58">
        <v>30</v>
      </c>
      <c r="J26" s="64" t="str">
        <f>IF(((VLOOKUP($G26,Depth_Lookup!$A$3:$J$5461,9,FALSE))-(I26/100))&gt;=0,"Good","Too Long")</f>
        <v>Good</v>
      </c>
      <c r="K26" s="65">
        <f>(VLOOKUP($G26,Depth_Lookup!$A$3:$J$561,10,FALSE))+(H26/100)</f>
        <v>5.8900000000000006</v>
      </c>
      <c r="L26" s="65">
        <f>(VLOOKUP($G26,Depth_Lookup!$A$3:$J$561,10,FALSE))+(I26/100)</f>
        <v>6</v>
      </c>
      <c r="M26" s="54" t="s">
        <v>1225</v>
      </c>
      <c r="N26" s="31">
        <v>0.5</v>
      </c>
      <c r="O26" s="31" t="s">
        <v>748</v>
      </c>
      <c r="P26" s="31" t="s">
        <v>749</v>
      </c>
      <c r="Q26" s="31" t="s">
        <v>750</v>
      </c>
      <c r="R26" s="31" t="s">
        <v>755</v>
      </c>
      <c r="S26" s="31" t="s">
        <v>751</v>
      </c>
      <c r="T26" s="31" t="s">
        <v>752</v>
      </c>
      <c r="U26" s="31" t="s">
        <v>1334</v>
      </c>
      <c r="AG26" s="19">
        <v>100</v>
      </c>
      <c r="AS26" s="31"/>
      <c r="AZ26" s="19">
        <f t="shared" si="1"/>
        <v>100</v>
      </c>
      <c r="BB26" s="55">
        <v>3</v>
      </c>
      <c r="BC26" s="110">
        <v>0.03</v>
      </c>
      <c r="BD26" s="31"/>
      <c r="BE26" s="66"/>
      <c r="BF26" s="66"/>
      <c r="CL26" s="70">
        <f t="shared" si="2"/>
        <v>0</v>
      </c>
      <c r="CM26" s="66">
        <f t="shared" si="3"/>
        <v>0</v>
      </c>
      <c r="CN26" s="66">
        <f t="shared" si="4"/>
        <v>0</v>
      </c>
      <c r="CO26" s="66">
        <f t="shared" si="5"/>
        <v>5.9450000000000003</v>
      </c>
      <c r="CP26" s="104"/>
      <c r="CQ26" s="55"/>
      <c r="CR26" s="56"/>
      <c r="CS26" s="56"/>
      <c r="CT26" s="56"/>
      <c r="CU26" s="56"/>
      <c r="CV26" s="56"/>
      <c r="CW26" s="113"/>
      <c r="DB26" s="19" t="e">
        <f t="shared" si="6"/>
        <v>#DIV/0!</v>
      </c>
      <c r="DC26" s="19" t="e">
        <f t="shared" si="7"/>
        <v>#DIV/0!</v>
      </c>
      <c r="DD26" s="19" t="e">
        <f t="shared" si="8"/>
        <v>#DIV/0!</v>
      </c>
      <c r="DE26" s="19" t="e">
        <f t="shared" si="9"/>
        <v>#DIV/0!</v>
      </c>
      <c r="DF26" s="19" t="e">
        <f t="shared" si="10"/>
        <v>#DIV/0!</v>
      </c>
      <c r="DG26" s="67" t="e">
        <f t="shared" si="11"/>
        <v>#DIV/0!</v>
      </c>
      <c r="DH26" s="67" t="e">
        <f t="shared" si="12"/>
        <v>#DIV/0!</v>
      </c>
      <c r="DI26" s="82"/>
      <c r="DJ26" s="82"/>
      <c r="DK26" s="31"/>
      <c r="DL26" s="55"/>
      <c r="DM26" s="58"/>
      <c r="DO26" s="68"/>
      <c r="DP26" s="68"/>
      <c r="DQ26" s="69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70"/>
    </row>
    <row r="27" spans="1:146">
      <c r="A27" s="57">
        <v>43328</v>
      </c>
      <c r="B27" s="31" t="s">
        <v>1397</v>
      </c>
      <c r="C27" s="56"/>
      <c r="D27" s="56" t="s">
        <v>744</v>
      </c>
      <c r="E27" s="58">
        <v>5</v>
      </c>
      <c r="F27" s="58">
        <v>1</v>
      </c>
      <c r="G27" s="63" t="str">
        <f t="shared" si="0"/>
        <v>5-1</v>
      </c>
      <c r="H27" s="31">
        <v>2</v>
      </c>
      <c r="I27" s="58">
        <v>18</v>
      </c>
      <c r="J27" s="64" t="str">
        <f>IF(((VLOOKUP($G27,Depth_Lookup!$A$3:$J$5461,9,FALSE))-(I27/100))&gt;=0,"Good","Too Long")</f>
        <v>Good</v>
      </c>
      <c r="K27" s="65">
        <f>(VLOOKUP($G27,Depth_Lookup!$A$3:$J$561,10,FALSE))+(H27/100)</f>
        <v>5.92</v>
      </c>
      <c r="L27" s="65">
        <f>(VLOOKUP($G27,Depth_Lookup!$A$3:$J$561,10,FALSE))+(I27/100)</f>
        <v>6.08</v>
      </c>
      <c r="M27" s="54" t="s">
        <v>1225</v>
      </c>
      <c r="N27" s="31">
        <v>0.5</v>
      </c>
      <c r="O27" s="31" t="s">
        <v>748</v>
      </c>
      <c r="P27" s="31" t="s">
        <v>749</v>
      </c>
      <c r="Q27" s="31" t="s">
        <v>750</v>
      </c>
      <c r="R27" s="31" t="s">
        <v>755</v>
      </c>
      <c r="S27" s="31" t="s">
        <v>751</v>
      </c>
      <c r="T27" s="31" t="s">
        <v>752</v>
      </c>
      <c r="U27" s="31" t="s">
        <v>747</v>
      </c>
      <c r="AS27" s="31">
        <v>100</v>
      </c>
      <c r="AZ27" s="19">
        <f t="shared" si="1"/>
        <v>100</v>
      </c>
      <c r="BB27" s="55">
        <v>2</v>
      </c>
      <c r="BC27" s="110" t="s">
        <v>1406</v>
      </c>
      <c r="BD27" s="31"/>
      <c r="BE27" s="66" t="s">
        <v>746</v>
      </c>
      <c r="BF27" s="66"/>
      <c r="CL27" s="70">
        <f t="shared" si="2"/>
        <v>0</v>
      </c>
      <c r="CM27" s="66">
        <f t="shared" si="3"/>
        <v>0</v>
      </c>
      <c r="CN27" s="66">
        <f t="shared" si="4"/>
        <v>1</v>
      </c>
      <c r="CO27" s="66">
        <f t="shared" si="5"/>
        <v>6</v>
      </c>
      <c r="CP27" s="104"/>
      <c r="CQ27" s="55"/>
      <c r="CR27" s="56"/>
      <c r="CS27" s="56"/>
      <c r="CT27" s="56"/>
      <c r="CU27" s="56"/>
      <c r="CV27" s="56"/>
      <c r="CW27" s="113"/>
      <c r="DB27" s="19" t="e">
        <f t="shared" si="6"/>
        <v>#DIV/0!</v>
      </c>
      <c r="DC27" s="19" t="e">
        <f t="shared" si="7"/>
        <v>#DIV/0!</v>
      </c>
      <c r="DD27" s="19" t="e">
        <f t="shared" si="8"/>
        <v>#DIV/0!</v>
      </c>
      <c r="DE27" s="19" t="e">
        <f t="shared" si="9"/>
        <v>#DIV/0!</v>
      </c>
      <c r="DF27" s="19" t="e">
        <f t="shared" si="10"/>
        <v>#DIV/0!</v>
      </c>
      <c r="DG27" s="67" t="e">
        <f t="shared" si="11"/>
        <v>#DIV/0!</v>
      </c>
      <c r="DH27" s="67" t="e">
        <f t="shared" si="12"/>
        <v>#DIV/0!</v>
      </c>
      <c r="DI27" s="82"/>
      <c r="DJ27" s="82"/>
      <c r="DK27" s="31"/>
      <c r="DL27" s="55"/>
      <c r="DM27" s="58"/>
      <c r="DO27" s="68"/>
      <c r="DP27" s="68"/>
      <c r="DQ27" s="69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70"/>
    </row>
    <row r="28" spans="1:146">
      <c r="A28" s="57">
        <v>43328</v>
      </c>
      <c r="B28" s="31" t="s">
        <v>1397</v>
      </c>
      <c r="C28" s="56"/>
      <c r="D28" s="56" t="s">
        <v>744</v>
      </c>
      <c r="E28" s="58">
        <v>5</v>
      </c>
      <c r="F28" s="58">
        <v>1</v>
      </c>
      <c r="G28" s="63" t="str">
        <f t="shared" si="0"/>
        <v>5-1</v>
      </c>
      <c r="H28" s="31">
        <v>2</v>
      </c>
      <c r="I28" s="58">
        <v>18</v>
      </c>
      <c r="J28" s="64" t="str">
        <f>IF(((VLOOKUP($G28,Depth_Lookup!$A$3:$J$5461,9,FALSE))-(I28/100))&gt;=0,"Good","Too Long")</f>
        <v>Good</v>
      </c>
      <c r="K28" s="65">
        <f>(VLOOKUP($G28,Depth_Lookup!$A$3:$J$561,10,FALSE))+(H28/100)</f>
        <v>5.92</v>
      </c>
      <c r="L28" s="65">
        <f>(VLOOKUP($G28,Depth_Lookup!$A$3:$J$561,10,FALSE))+(I28/100)</f>
        <v>6.08</v>
      </c>
      <c r="M28" s="54" t="s">
        <v>1225</v>
      </c>
      <c r="N28" s="31">
        <v>0.5</v>
      </c>
      <c r="O28" s="31" t="s">
        <v>748</v>
      </c>
      <c r="P28" s="31" t="s">
        <v>749</v>
      </c>
      <c r="Q28" s="31" t="s">
        <v>750</v>
      </c>
      <c r="R28" s="31" t="s">
        <v>755</v>
      </c>
      <c r="S28" s="31" t="s">
        <v>751</v>
      </c>
      <c r="T28" s="31" t="s">
        <v>760</v>
      </c>
      <c r="U28" s="31" t="s">
        <v>746</v>
      </c>
      <c r="AS28" s="31">
        <v>100</v>
      </c>
      <c r="AZ28" s="19">
        <f t="shared" si="1"/>
        <v>100</v>
      </c>
      <c r="BB28" s="55">
        <v>3</v>
      </c>
      <c r="BC28" s="110">
        <v>0.02</v>
      </c>
      <c r="BD28" s="31"/>
      <c r="BE28" s="66"/>
      <c r="BF28" s="66" t="s">
        <v>747</v>
      </c>
      <c r="CL28" s="70">
        <f t="shared" si="2"/>
        <v>0</v>
      </c>
      <c r="CM28" s="66">
        <f t="shared" si="3"/>
        <v>0</v>
      </c>
      <c r="CN28" s="66">
        <f t="shared" si="4"/>
        <v>0</v>
      </c>
      <c r="CO28" s="66">
        <f t="shared" si="5"/>
        <v>6</v>
      </c>
      <c r="CP28" s="104"/>
      <c r="CQ28" s="55"/>
      <c r="CR28" s="56"/>
      <c r="CS28" s="56"/>
      <c r="CT28" s="56"/>
      <c r="CU28" s="56"/>
      <c r="CV28" s="56"/>
      <c r="CW28" s="113"/>
      <c r="DB28" s="19" t="e">
        <f t="shared" si="6"/>
        <v>#DIV/0!</v>
      </c>
      <c r="DC28" s="19" t="e">
        <f t="shared" si="7"/>
        <v>#DIV/0!</v>
      </c>
      <c r="DD28" s="19" t="e">
        <f t="shared" si="8"/>
        <v>#DIV/0!</v>
      </c>
      <c r="DE28" s="19" t="e">
        <f t="shared" si="9"/>
        <v>#DIV/0!</v>
      </c>
      <c r="DF28" s="19" t="e">
        <f t="shared" si="10"/>
        <v>#DIV/0!</v>
      </c>
      <c r="DG28" s="67" t="e">
        <f t="shared" si="11"/>
        <v>#DIV/0!</v>
      </c>
      <c r="DH28" s="67" t="e">
        <f t="shared" si="12"/>
        <v>#DIV/0!</v>
      </c>
      <c r="DI28" s="82"/>
      <c r="DJ28" s="82"/>
      <c r="DK28" s="31"/>
      <c r="DL28" s="55"/>
      <c r="DM28" s="58"/>
      <c r="DO28" s="68"/>
      <c r="DP28" s="68"/>
      <c r="DQ28" s="69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70"/>
    </row>
    <row r="29" spans="1:146">
      <c r="A29" s="57">
        <v>43328</v>
      </c>
      <c r="B29" s="31" t="s">
        <v>1397</v>
      </c>
      <c r="C29" s="56"/>
      <c r="D29" s="56" t="s">
        <v>744</v>
      </c>
      <c r="E29" s="58">
        <v>4</v>
      </c>
      <c r="F29" s="58">
        <v>1</v>
      </c>
      <c r="G29" s="63" t="str">
        <f t="shared" si="0"/>
        <v>4-1</v>
      </c>
      <c r="H29" s="31">
        <v>30</v>
      </c>
      <c r="I29" s="58">
        <v>36</v>
      </c>
      <c r="J29" s="64" t="str">
        <f>IF(((VLOOKUP($G29,Depth_Lookup!$A$3:$J$5461,9,FALSE))-(I29/100))&gt;=0,"Good","Too Long")</f>
        <v>Good</v>
      </c>
      <c r="K29" s="65">
        <f>(VLOOKUP($G29,Depth_Lookup!$A$3:$J$561,10,FALSE))+(H29/100)</f>
        <v>6</v>
      </c>
      <c r="L29" s="65">
        <f>(VLOOKUP($G29,Depth_Lookup!$A$3:$J$561,10,FALSE))+(I29/100)</f>
        <v>6.0600000000000005</v>
      </c>
      <c r="M29" s="54" t="s">
        <v>1225</v>
      </c>
      <c r="N29" s="31">
        <v>3</v>
      </c>
      <c r="O29" s="31" t="s">
        <v>296</v>
      </c>
      <c r="P29" s="31" t="s">
        <v>181</v>
      </c>
      <c r="Q29" s="31" t="s">
        <v>750</v>
      </c>
      <c r="R29" s="31" t="s">
        <v>1205</v>
      </c>
      <c r="S29" s="31" t="s">
        <v>751</v>
      </c>
      <c r="T29" s="31" t="s">
        <v>752</v>
      </c>
      <c r="U29" s="31" t="s">
        <v>1334</v>
      </c>
      <c r="AG29" s="19">
        <v>100</v>
      </c>
      <c r="AZ29" s="19">
        <f t="shared" si="1"/>
        <v>100</v>
      </c>
      <c r="BB29" s="55">
        <v>2</v>
      </c>
      <c r="BC29" s="110">
        <v>0.25</v>
      </c>
      <c r="BD29" s="31"/>
      <c r="BE29" s="66"/>
      <c r="BF29" s="66"/>
      <c r="CL29" s="70">
        <f t="shared" si="2"/>
        <v>0</v>
      </c>
      <c r="CM29" s="66">
        <f t="shared" si="3"/>
        <v>0</v>
      </c>
      <c r="CN29" s="66">
        <f t="shared" si="4"/>
        <v>0</v>
      </c>
      <c r="CO29" s="66">
        <f t="shared" si="5"/>
        <v>6.03</v>
      </c>
      <c r="CP29" s="104"/>
      <c r="CQ29" s="55"/>
      <c r="CR29" s="56"/>
      <c r="CS29" s="56"/>
      <c r="CT29" s="56"/>
      <c r="CU29" s="56"/>
      <c r="CV29" s="56"/>
      <c r="CW29" s="113"/>
      <c r="DB29" s="19" t="e">
        <f t="shared" si="6"/>
        <v>#DIV/0!</v>
      </c>
      <c r="DC29" s="19" t="e">
        <f t="shared" si="7"/>
        <v>#DIV/0!</v>
      </c>
      <c r="DD29" s="19" t="e">
        <f t="shared" si="8"/>
        <v>#DIV/0!</v>
      </c>
      <c r="DE29" s="19" t="e">
        <f t="shared" si="9"/>
        <v>#DIV/0!</v>
      </c>
      <c r="DF29" s="19" t="e">
        <f t="shared" si="10"/>
        <v>#DIV/0!</v>
      </c>
      <c r="DG29" s="67" t="e">
        <f t="shared" si="11"/>
        <v>#DIV/0!</v>
      </c>
      <c r="DH29" s="67" t="e">
        <f t="shared" si="12"/>
        <v>#DIV/0!</v>
      </c>
      <c r="DI29" s="82"/>
      <c r="DJ29" s="82"/>
      <c r="DK29" s="31"/>
      <c r="DL29" s="55"/>
      <c r="DM29" s="58"/>
      <c r="DN29" s="58"/>
      <c r="DO29" s="68"/>
      <c r="DP29" s="68"/>
      <c r="DQ29" s="69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70"/>
    </row>
    <row r="30" spans="1:146">
      <c r="A30" s="57">
        <v>43328</v>
      </c>
      <c r="B30" s="19" t="s">
        <v>1361</v>
      </c>
      <c r="C30" s="56"/>
      <c r="D30" s="56" t="s">
        <v>744</v>
      </c>
      <c r="E30" s="58">
        <v>3</v>
      </c>
      <c r="F30" s="58">
        <v>2</v>
      </c>
      <c r="G30" s="63" t="str">
        <f t="shared" si="0"/>
        <v>3-2</v>
      </c>
      <c r="H30" s="31">
        <v>38</v>
      </c>
      <c r="I30" s="58">
        <v>87</v>
      </c>
      <c r="J30" s="64" t="str">
        <f>IF(((VLOOKUP($G30,Depth_Lookup!$A$3:$J$5461,9,FALSE))-(I30/100))&gt;=0,"Good","Too Long")</f>
        <v>Good</v>
      </c>
      <c r="K30" s="65">
        <f>(VLOOKUP($G30,Depth_Lookup!$A$3:$J$561,10,FALSE))+(H30/100)</f>
        <v>6.9349999999999996</v>
      </c>
      <c r="L30" s="65">
        <f>(VLOOKUP($G30,Depth_Lookup!$A$3:$J$561,10,FALSE))+(I30/100)</f>
        <v>7.4249999999999998</v>
      </c>
      <c r="M30" s="54" t="s">
        <v>725</v>
      </c>
      <c r="N30" s="31">
        <v>0.5</v>
      </c>
      <c r="O30" s="31" t="s">
        <v>736</v>
      </c>
      <c r="P30" s="31" t="s">
        <v>1303</v>
      </c>
      <c r="Q30" s="31" t="s">
        <v>1358</v>
      </c>
      <c r="R30" s="31" t="s">
        <v>770</v>
      </c>
      <c r="S30" s="31" t="s">
        <v>1333</v>
      </c>
      <c r="T30" s="31" t="s">
        <v>1305</v>
      </c>
      <c r="U30" s="31" t="s">
        <v>1334</v>
      </c>
      <c r="AG30" s="31">
        <v>100</v>
      </c>
      <c r="AS30" s="31"/>
      <c r="AZ30" s="19">
        <f t="shared" si="1"/>
        <v>100</v>
      </c>
      <c r="BB30" s="55">
        <v>2</v>
      </c>
      <c r="BC30" s="66">
        <v>1</v>
      </c>
      <c r="BD30" s="31"/>
      <c r="BE30" s="66"/>
      <c r="BF30" s="66" t="s">
        <v>1359</v>
      </c>
      <c r="CL30" s="70">
        <f t="shared" si="2"/>
        <v>0</v>
      </c>
      <c r="CM30" s="66">
        <f t="shared" si="3"/>
        <v>0</v>
      </c>
      <c r="CN30" s="66">
        <f t="shared" si="4"/>
        <v>0</v>
      </c>
      <c r="CO30" s="66">
        <f t="shared" si="5"/>
        <v>7.18</v>
      </c>
      <c r="CP30" s="104"/>
      <c r="CQ30" s="55"/>
      <c r="CR30" s="56"/>
      <c r="CS30" s="56"/>
      <c r="CT30" s="56"/>
      <c r="CU30" s="56"/>
      <c r="CV30" s="56"/>
      <c r="CW30" s="113"/>
      <c r="DB30" s="19" t="e">
        <f t="shared" si="6"/>
        <v>#DIV/0!</v>
      </c>
      <c r="DC30" s="19" t="e">
        <f t="shared" si="7"/>
        <v>#DIV/0!</v>
      </c>
      <c r="DD30" s="19" t="e">
        <f t="shared" si="8"/>
        <v>#DIV/0!</v>
      </c>
      <c r="DE30" s="19" t="e">
        <f t="shared" si="9"/>
        <v>#DIV/0!</v>
      </c>
      <c r="DF30" s="19" t="e">
        <f t="shared" si="10"/>
        <v>#DIV/0!</v>
      </c>
      <c r="DG30" s="67" t="e">
        <f t="shared" si="11"/>
        <v>#DIV/0!</v>
      </c>
      <c r="DH30" s="67" t="e">
        <f t="shared" si="12"/>
        <v>#DIV/0!</v>
      </c>
      <c r="DI30" s="82"/>
      <c r="DJ30" s="82"/>
      <c r="DK30" s="31"/>
      <c r="DL30" s="55"/>
      <c r="DM30" s="58"/>
      <c r="DN30" s="58"/>
      <c r="DO30" s="68"/>
      <c r="DP30" s="68"/>
      <c r="DQ30" s="69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70"/>
    </row>
    <row r="31" spans="1:146">
      <c r="A31" s="57">
        <v>43328</v>
      </c>
      <c r="B31" s="19" t="s">
        <v>1361</v>
      </c>
      <c r="C31" s="56"/>
      <c r="D31" s="56" t="s">
        <v>744</v>
      </c>
      <c r="E31" s="58">
        <v>3</v>
      </c>
      <c r="F31" s="58">
        <v>2</v>
      </c>
      <c r="G31" s="63" t="str">
        <f t="shared" si="0"/>
        <v>3-2</v>
      </c>
      <c r="H31" s="31">
        <v>63</v>
      </c>
      <c r="I31" s="58">
        <v>87</v>
      </c>
      <c r="J31" s="64" t="str">
        <f>IF(((VLOOKUP($G31,Depth_Lookup!$A$3:$J$5461,9,FALSE))-(I31/100))&gt;=0,"Good","Too Long")</f>
        <v>Good</v>
      </c>
      <c r="K31" s="65">
        <f>(VLOOKUP($G31,Depth_Lookup!$A$3:$J$561,10,FALSE))+(H31/100)</f>
        <v>7.1849999999999996</v>
      </c>
      <c r="L31" s="65">
        <f>(VLOOKUP($G31,Depth_Lookup!$A$3:$J$561,10,FALSE))+(I31/100)</f>
        <v>7.4249999999999998</v>
      </c>
      <c r="M31" s="54" t="s">
        <v>725</v>
      </c>
      <c r="N31" s="31">
        <v>1</v>
      </c>
      <c r="O31" s="31" t="s">
        <v>1360</v>
      </c>
      <c r="P31" s="31" t="s">
        <v>1341</v>
      </c>
      <c r="Q31" s="31" t="s">
        <v>1318</v>
      </c>
      <c r="R31" s="31" t="s">
        <v>1356</v>
      </c>
      <c r="S31" s="31" t="s">
        <v>751</v>
      </c>
      <c r="T31" s="31" t="s">
        <v>1339</v>
      </c>
      <c r="U31" s="31" t="s">
        <v>1359</v>
      </c>
      <c r="AG31" s="31">
        <v>80</v>
      </c>
      <c r="AS31" s="31">
        <v>20</v>
      </c>
      <c r="AZ31" s="19">
        <f t="shared" si="1"/>
        <v>100</v>
      </c>
      <c r="BB31" s="55">
        <v>2</v>
      </c>
      <c r="BC31" s="66">
        <v>3</v>
      </c>
      <c r="BD31" s="31"/>
      <c r="BE31" s="66" t="s">
        <v>1334</v>
      </c>
      <c r="BF31" s="66"/>
      <c r="CL31" s="70">
        <f t="shared" si="2"/>
        <v>0</v>
      </c>
      <c r="CM31" s="66">
        <f t="shared" si="3"/>
        <v>0</v>
      </c>
      <c r="CN31" s="66">
        <f t="shared" si="4"/>
        <v>1</v>
      </c>
      <c r="CO31" s="66">
        <f t="shared" si="5"/>
        <v>7.3049999999999997</v>
      </c>
      <c r="CP31" s="104"/>
      <c r="CQ31" s="55"/>
      <c r="CR31" s="56"/>
      <c r="CS31" s="56"/>
      <c r="CT31" s="56"/>
      <c r="CU31" s="56"/>
      <c r="CV31" s="56"/>
      <c r="CW31" s="113"/>
      <c r="DB31" s="19" t="e">
        <f t="shared" si="6"/>
        <v>#DIV/0!</v>
      </c>
      <c r="DC31" s="19" t="e">
        <f t="shared" si="7"/>
        <v>#DIV/0!</v>
      </c>
      <c r="DD31" s="19" t="e">
        <f t="shared" si="8"/>
        <v>#DIV/0!</v>
      </c>
      <c r="DE31" s="19" t="e">
        <f t="shared" si="9"/>
        <v>#DIV/0!</v>
      </c>
      <c r="DF31" s="19" t="e">
        <f t="shared" si="10"/>
        <v>#DIV/0!</v>
      </c>
      <c r="DG31" s="67" t="e">
        <f t="shared" si="11"/>
        <v>#DIV/0!</v>
      </c>
      <c r="DH31" s="67" t="e">
        <f t="shared" si="12"/>
        <v>#DIV/0!</v>
      </c>
      <c r="DJ31" s="19"/>
      <c r="DK31" s="31"/>
      <c r="DL31" s="55"/>
      <c r="DM31" s="58"/>
      <c r="DO31" s="68"/>
      <c r="DP31" s="6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70"/>
    </row>
    <row r="32" spans="1:146">
      <c r="A32" s="57">
        <v>43328</v>
      </c>
      <c r="B32" s="31" t="s">
        <v>1397</v>
      </c>
      <c r="C32" s="56"/>
      <c r="D32" s="56" t="s">
        <v>744</v>
      </c>
      <c r="E32" s="58">
        <v>3</v>
      </c>
      <c r="F32" s="58">
        <v>3</v>
      </c>
      <c r="G32" s="63" t="str">
        <f t="shared" si="0"/>
        <v>3-3</v>
      </c>
      <c r="H32" s="31">
        <v>1</v>
      </c>
      <c r="I32" s="58">
        <v>13</v>
      </c>
      <c r="J32" s="64" t="str">
        <f>IF(((VLOOKUP($G32,Depth_Lookup!$A$3:$J$5461,9,FALSE))-(I32/100))&gt;=0,"Good","Too Long")</f>
        <v>Good</v>
      </c>
      <c r="K32" s="65">
        <f>(VLOOKUP($G32,Depth_Lookup!$A$3:$J$561,10,FALSE))+(H32/100)</f>
        <v>7.4349999999999996</v>
      </c>
      <c r="L32" s="65">
        <f>(VLOOKUP($G32,Depth_Lookup!$A$3:$J$561,10,FALSE))+(I32/100)</f>
        <v>7.5549999999999997</v>
      </c>
      <c r="M32" s="54" t="s">
        <v>1225</v>
      </c>
      <c r="N32" s="31">
        <v>1</v>
      </c>
      <c r="O32" s="31" t="s">
        <v>748</v>
      </c>
      <c r="P32" s="31" t="s">
        <v>749</v>
      </c>
      <c r="Q32" s="31" t="s">
        <v>570</v>
      </c>
      <c r="R32" s="31" t="s">
        <v>755</v>
      </c>
      <c r="S32" s="31" t="s">
        <v>751</v>
      </c>
      <c r="T32" s="31" t="s">
        <v>1422</v>
      </c>
      <c r="U32" s="31" t="s">
        <v>1424</v>
      </c>
      <c r="AG32" s="31">
        <v>50</v>
      </c>
      <c r="AS32" s="19">
        <v>50</v>
      </c>
      <c r="AZ32" s="19">
        <f t="shared" si="1"/>
        <v>100</v>
      </c>
      <c r="BB32" s="55">
        <v>4</v>
      </c>
      <c r="BC32" s="110">
        <v>0.05</v>
      </c>
      <c r="BD32" s="31"/>
      <c r="BE32" s="66"/>
      <c r="BF32" s="66"/>
      <c r="CL32" s="70">
        <f t="shared" si="2"/>
        <v>0</v>
      </c>
      <c r="CM32" s="66">
        <f t="shared" si="3"/>
        <v>0</v>
      </c>
      <c r="CN32" s="66">
        <f t="shared" si="4"/>
        <v>0</v>
      </c>
      <c r="CO32" s="66">
        <f t="shared" si="5"/>
        <v>7.4949999999999992</v>
      </c>
      <c r="CP32" s="104"/>
      <c r="CQ32" s="55"/>
      <c r="CR32" s="56"/>
      <c r="CS32" s="56"/>
      <c r="CT32" s="56"/>
      <c r="CU32" s="56"/>
      <c r="CV32" s="56"/>
      <c r="CW32" s="113"/>
      <c r="DB32" s="19" t="e">
        <f t="shared" si="6"/>
        <v>#DIV/0!</v>
      </c>
      <c r="DC32" s="19" t="e">
        <f t="shared" si="7"/>
        <v>#DIV/0!</v>
      </c>
      <c r="DD32" s="19" t="e">
        <f t="shared" si="8"/>
        <v>#DIV/0!</v>
      </c>
      <c r="DE32" s="19" t="e">
        <f t="shared" si="9"/>
        <v>#DIV/0!</v>
      </c>
      <c r="DF32" s="19" t="e">
        <f t="shared" si="10"/>
        <v>#DIV/0!</v>
      </c>
      <c r="DG32" s="67" t="e">
        <f t="shared" si="11"/>
        <v>#DIV/0!</v>
      </c>
      <c r="DH32" s="67" t="e">
        <f t="shared" si="12"/>
        <v>#DIV/0!</v>
      </c>
      <c r="DJ32" s="19"/>
      <c r="DK32" s="31"/>
      <c r="DL32" s="55"/>
      <c r="DM32" s="58"/>
      <c r="DO32" s="68"/>
      <c r="DP32" s="6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70"/>
    </row>
    <row r="33" spans="1:145">
      <c r="A33" s="57">
        <v>43328</v>
      </c>
      <c r="B33" s="31" t="s">
        <v>1397</v>
      </c>
      <c r="C33" s="56"/>
      <c r="D33" s="56" t="s">
        <v>744</v>
      </c>
      <c r="E33" s="58">
        <v>3</v>
      </c>
      <c r="F33" s="58">
        <v>3</v>
      </c>
      <c r="G33" s="63" t="str">
        <f t="shared" si="0"/>
        <v>3-3</v>
      </c>
      <c r="H33" s="31">
        <v>16.5</v>
      </c>
      <c r="I33" s="58">
        <v>42</v>
      </c>
      <c r="J33" s="64" t="str">
        <f>IF(((VLOOKUP($G33,Depth_Lookup!$A$3:$J$5461,9,FALSE))-(I33/100))&gt;=0,"Good","Too Long")</f>
        <v>Good</v>
      </c>
      <c r="K33" s="65">
        <f>(VLOOKUP($G33,Depth_Lookup!$A$3:$J$561,10,FALSE))+(H33/100)</f>
        <v>7.59</v>
      </c>
      <c r="L33" s="65">
        <f>(VLOOKUP($G33,Depth_Lookup!$A$3:$J$561,10,FALSE))+(I33/100)</f>
        <v>7.8449999999999998</v>
      </c>
      <c r="M33" s="54" t="s">
        <v>1225</v>
      </c>
      <c r="N33" s="31">
        <v>4</v>
      </c>
      <c r="O33" s="31" t="s">
        <v>1250</v>
      </c>
      <c r="P33" s="31" t="s">
        <v>181</v>
      </c>
      <c r="Q33" s="31" t="s">
        <v>750</v>
      </c>
      <c r="R33" s="31" t="s">
        <v>1205</v>
      </c>
      <c r="S33" s="31" t="s">
        <v>751</v>
      </c>
      <c r="T33" s="31" t="s">
        <v>1425</v>
      </c>
      <c r="U33" s="31" t="s">
        <v>1334</v>
      </c>
      <c r="AG33" s="31">
        <v>100</v>
      </c>
      <c r="AZ33" s="19">
        <f t="shared" si="1"/>
        <v>100</v>
      </c>
      <c r="BB33" s="55">
        <v>3</v>
      </c>
      <c r="BC33" s="110">
        <v>0.2</v>
      </c>
      <c r="BD33" s="31"/>
      <c r="BE33" s="66"/>
      <c r="BF33" s="66"/>
      <c r="CL33" s="70">
        <f t="shared" si="2"/>
        <v>0</v>
      </c>
      <c r="CM33" s="66">
        <f t="shared" si="3"/>
        <v>0</v>
      </c>
      <c r="CN33" s="66">
        <f t="shared" si="4"/>
        <v>0</v>
      </c>
      <c r="CO33" s="66">
        <f t="shared" si="5"/>
        <v>7.7174999999999994</v>
      </c>
      <c r="CP33" s="104"/>
      <c r="CQ33" s="55"/>
      <c r="CR33" s="56"/>
      <c r="CS33" s="56"/>
      <c r="CT33" s="56"/>
      <c r="CU33" s="56"/>
      <c r="CV33" s="56"/>
      <c r="CW33" s="113"/>
      <c r="CX33" s="19">
        <v>1</v>
      </c>
      <c r="CY33" s="19">
        <v>90</v>
      </c>
      <c r="CZ33" s="19">
        <v>13</v>
      </c>
      <c r="DA33" s="31">
        <v>0</v>
      </c>
      <c r="DB33" s="19">
        <f t="shared" si="6"/>
        <v>-175.67631023429047</v>
      </c>
      <c r="DC33" s="19">
        <f t="shared" si="7"/>
        <v>184.32368976570953</v>
      </c>
      <c r="DD33" s="19">
        <f t="shared" si="8"/>
        <v>76.964162537488761</v>
      </c>
      <c r="DE33" s="19">
        <f t="shared" si="9"/>
        <v>274.32368976570956</v>
      </c>
      <c r="DF33" s="19">
        <f t="shared" si="10"/>
        <v>13.035837462511239</v>
      </c>
      <c r="DG33" s="67">
        <f t="shared" si="11"/>
        <v>4.3236897657095312</v>
      </c>
      <c r="DH33" s="67">
        <f t="shared" si="12"/>
        <v>13.035837462511239</v>
      </c>
      <c r="DJ33" s="19"/>
      <c r="DK33" s="31"/>
      <c r="DL33" s="55"/>
      <c r="DM33" s="58"/>
      <c r="DO33" s="68"/>
      <c r="DP33" s="6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70"/>
    </row>
    <row r="34" spans="1:145">
      <c r="A34" s="57">
        <v>43328</v>
      </c>
      <c r="B34" s="31" t="s">
        <v>1397</v>
      </c>
      <c r="C34" s="56"/>
      <c r="D34" s="56" t="s">
        <v>744</v>
      </c>
      <c r="E34" s="58">
        <v>3</v>
      </c>
      <c r="F34" s="58">
        <v>3</v>
      </c>
      <c r="G34" s="63" t="str">
        <f t="shared" si="0"/>
        <v>3-3</v>
      </c>
      <c r="H34" s="31">
        <v>43.5</v>
      </c>
      <c r="I34" s="58">
        <v>46.5</v>
      </c>
      <c r="J34" s="64" t="str">
        <f>IF(((VLOOKUP($G34,Depth_Lookup!$A$3:$J$5461,9,FALSE))-(I34/100))&gt;=0,"Good","Too Long")</f>
        <v>Good</v>
      </c>
      <c r="K34" s="65">
        <f>(VLOOKUP($G34,Depth_Lookup!$A$3:$J$561,10,FALSE))+(H34/100)</f>
        <v>7.8599999999999994</v>
      </c>
      <c r="L34" s="65">
        <f>(VLOOKUP($G34,Depth_Lookup!$A$3:$J$561,10,FALSE))+(I34/100)</f>
        <v>7.89</v>
      </c>
      <c r="M34" s="54" t="s">
        <v>292</v>
      </c>
      <c r="N34" s="31">
        <v>6</v>
      </c>
      <c r="O34" s="31" t="s">
        <v>748</v>
      </c>
      <c r="P34" s="31" t="s">
        <v>749</v>
      </c>
      <c r="Q34" s="31" t="s">
        <v>1258</v>
      </c>
      <c r="R34" s="31" t="s">
        <v>1205</v>
      </c>
      <c r="S34" s="31" t="s">
        <v>780</v>
      </c>
      <c r="T34" s="31" t="s">
        <v>1426</v>
      </c>
      <c r="U34" s="31" t="s">
        <v>1424</v>
      </c>
      <c r="AG34" s="31">
        <v>50</v>
      </c>
      <c r="AS34" s="19">
        <v>50</v>
      </c>
      <c r="AZ34" s="19">
        <f t="shared" si="1"/>
        <v>100</v>
      </c>
      <c r="BB34" s="55">
        <v>1</v>
      </c>
      <c r="BC34" s="110">
        <v>0.25</v>
      </c>
      <c r="BD34" s="31"/>
      <c r="BE34" s="66"/>
      <c r="BF34" s="66"/>
      <c r="CL34" s="70">
        <f t="shared" si="2"/>
        <v>0</v>
      </c>
      <c r="CM34" s="66">
        <f t="shared" si="3"/>
        <v>0</v>
      </c>
      <c r="CN34" s="66">
        <f t="shared" si="4"/>
        <v>0</v>
      </c>
      <c r="CO34" s="66">
        <f t="shared" si="5"/>
        <v>7.875</v>
      </c>
      <c r="CP34" s="104"/>
      <c r="CQ34" s="55"/>
      <c r="CR34" s="56"/>
      <c r="CS34" s="56"/>
      <c r="CT34" s="56"/>
      <c r="CU34" s="56"/>
      <c r="CV34" s="56"/>
      <c r="CW34" s="113"/>
      <c r="CX34" s="19">
        <v>22</v>
      </c>
      <c r="CY34" s="19">
        <v>270</v>
      </c>
      <c r="CZ34" s="19">
        <v>59</v>
      </c>
      <c r="DA34" s="31">
        <v>180</v>
      </c>
      <c r="DB34" s="19">
        <f t="shared" si="6"/>
        <v>13.645349701725394</v>
      </c>
      <c r="DC34" s="19">
        <f t="shared" si="7"/>
        <v>13.645349701725394</v>
      </c>
      <c r="DD34" s="19">
        <f t="shared" si="8"/>
        <v>30.280701708265187</v>
      </c>
      <c r="DE34" s="19">
        <f t="shared" si="9"/>
        <v>103.64534970172539</v>
      </c>
      <c r="DF34" s="19">
        <f t="shared" si="10"/>
        <v>59.719298291734816</v>
      </c>
      <c r="DG34" s="67">
        <f t="shared" si="11"/>
        <v>193.64534970172539</v>
      </c>
      <c r="DH34" s="67">
        <f t="shared" si="12"/>
        <v>59.719298291734816</v>
      </c>
      <c r="DJ34" s="19"/>
      <c r="DK34" s="31"/>
      <c r="DL34" s="55"/>
      <c r="DM34" s="58"/>
      <c r="DO34" s="68"/>
      <c r="DP34" s="6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70"/>
    </row>
    <row r="35" spans="1:145">
      <c r="A35" s="57">
        <v>43328</v>
      </c>
      <c r="B35" s="31" t="s">
        <v>1397</v>
      </c>
      <c r="C35" s="56"/>
      <c r="D35" s="56" t="s">
        <v>744</v>
      </c>
      <c r="E35" s="58">
        <v>3</v>
      </c>
      <c r="F35" s="58">
        <v>3</v>
      </c>
      <c r="G35" s="63" t="str">
        <f t="shared" si="0"/>
        <v>3-3</v>
      </c>
      <c r="H35" s="31">
        <v>47</v>
      </c>
      <c r="I35" s="58">
        <v>71</v>
      </c>
      <c r="J35" s="64" t="str">
        <f>IF(((VLOOKUP($G35,Depth_Lookup!$A$3:$J$5461,9,FALSE))-(I35/100))&gt;=0,"Good","Too Long")</f>
        <v>Good</v>
      </c>
      <c r="K35" s="65">
        <f>(VLOOKUP($G35,Depth_Lookup!$A$3:$J$561,10,FALSE))+(H35/100)</f>
        <v>7.8949999999999996</v>
      </c>
      <c r="L35" s="65">
        <f>(VLOOKUP($G35,Depth_Lookup!$A$3:$J$561,10,FALSE))+(I35/100)</f>
        <v>8.1349999999999998</v>
      </c>
      <c r="M35" s="54" t="s">
        <v>1225</v>
      </c>
      <c r="N35" s="31">
        <v>0.5</v>
      </c>
      <c r="O35" s="31" t="s">
        <v>296</v>
      </c>
      <c r="P35" s="31" t="s">
        <v>749</v>
      </c>
      <c r="Q35" s="31" t="s">
        <v>750</v>
      </c>
      <c r="R35" s="31" t="s">
        <v>755</v>
      </c>
      <c r="S35" s="31" t="s">
        <v>751</v>
      </c>
      <c r="T35" s="31" t="s">
        <v>1427</v>
      </c>
      <c r="U35" s="31" t="s">
        <v>747</v>
      </c>
      <c r="AS35" s="19">
        <v>100</v>
      </c>
      <c r="AZ35" s="19">
        <f t="shared" ref="AZ35:AZ69" si="13">SUM(V35:AY35)</f>
        <v>100</v>
      </c>
      <c r="BB35" s="55">
        <v>3</v>
      </c>
      <c r="BC35" s="110" t="s">
        <v>1428</v>
      </c>
      <c r="BD35" s="31"/>
      <c r="BE35" s="66"/>
      <c r="BF35" s="66"/>
      <c r="CL35" s="70">
        <f t="shared" ref="CL35:CL69" si="14">SUM(BK35:CK35)</f>
        <v>0</v>
      </c>
      <c r="CM35" s="66">
        <f t="shared" ref="CM35:CM69" si="15">IF(COUNTA(BG35:BJ35)&gt;0,1,0)</f>
        <v>0</v>
      </c>
      <c r="CN35" s="66">
        <f t="shared" ref="CN35:CN69" si="16">IF(COUNTA(BE35)&gt;0,1,0)</f>
        <v>0</v>
      </c>
      <c r="CO35" s="66">
        <f t="shared" si="5"/>
        <v>8.0150000000000006</v>
      </c>
      <c r="CP35" s="104"/>
      <c r="CQ35" s="55"/>
      <c r="CR35" s="56"/>
      <c r="CS35" s="56"/>
      <c r="CT35" s="56"/>
      <c r="CU35" s="56"/>
      <c r="CV35" s="56"/>
      <c r="CW35" s="113"/>
      <c r="DB35" s="19" t="e">
        <f t="shared" si="6"/>
        <v>#DIV/0!</v>
      </c>
      <c r="DC35" s="19" t="e">
        <f t="shared" si="7"/>
        <v>#DIV/0!</v>
      </c>
      <c r="DD35" s="19" t="e">
        <f t="shared" si="8"/>
        <v>#DIV/0!</v>
      </c>
      <c r="DE35" s="19" t="e">
        <f t="shared" si="9"/>
        <v>#DIV/0!</v>
      </c>
      <c r="DF35" s="19" t="e">
        <f t="shared" si="10"/>
        <v>#DIV/0!</v>
      </c>
      <c r="DG35" s="67" t="e">
        <f t="shared" si="11"/>
        <v>#DIV/0!</v>
      </c>
      <c r="DH35" s="67" t="e">
        <f t="shared" si="12"/>
        <v>#DIV/0!</v>
      </c>
      <c r="DJ35" s="19"/>
      <c r="DK35" s="31"/>
      <c r="DL35" s="55"/>
      <c r="DM35" s="58"/>
      <c r="DO35" s="68"/>
      <c r="DP35" s="6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70"/>
    </row>
    <row r="36" spans="1:145">
      <c r="A36" s="57">
        <v>43328</v>
      </c>
      <c r="B36" s="31" t="s">
        <v>1397</v>
      </c>
      <c r="C36" s="56"/>
      <c r="D36" s="56" t="s">
        <v>744</v>
      </c>
      <c r="E36" s="58">
        <v>3</v>
      </c>
      <c r="F36" s="58">
        <v>3</v>
      </c>
      <c r="G36" s="63" t="str">
        <f t="shared" ref="G36" si="17">E36&amp;"-"&amp;F36</f>
        <v>3-3</v>
      </c>
      <c r="H36" s="31">
        <v>53</v>
      </c>
      <c r="I36" s="58">
        <v>77</v>
      </c>
      <c r="J36" s="64" t="str">
        <f>IF(((VLOOKUP($G36,Depth_Lookup!$A$3:$J$5461,9,FALSE))-(I36/100))&gt;=0,"Good","Too Long")</f>
        <v>Good</v>
      </c>
      <c r="K36" s="65">
        <f>(VLOOKUP($G36,Depth_Lookup!$A$3:$J$561,10,FALSE))+(H36/100)</f>
        <v>7.9550000000000001</v>
      </c>
      <c r="L36" s="65">
        <f>(VLOOKUP($G36,Depth_Lookup!$A$3:$J$561,10,FALSE))+(I36/100)</f>
        <v>8.1950000000000003</v>
      </c>
      <c r="M36" s="54" t="s">
        <v>725</v>
      </c>
      <c r="N36" s="31">
        <v>3</v>
      </c>
      <c r="O36" s="31" t="s">
        <v>736</v>
      </c>
      <c r="P36" s="31"/>
      <c r="Q36" s="31"/>
      <c r="R36" s="31"/>
      <c r="S36" s="31"/>
      <c r="T36" s="31" t="s">
        <v>1432</v>
      </c>
      <c r="U36" s="31" t="s">
        <v>747</v>
      </c>
      <c r="BB36" s="55">
        <v>1</v>
      </c>
      <c r="BC36" s="110"/>
      <c r="BD36" s="31"/>
      <c r="BE36" s="66"/>
      <c r="BF36" s="66"/>
      <c r="CL36" s="70"/>
      <c r="CM36" s="66"/>
      <c r="CN36" s="66"/>
      <c r="CO36" s="66">
        <f t="shared" si="5"/>
        <v>8.0749999999999993</v>
      </c>
      <c r="CP36" s="104"/>
      <c r="CQ36" s="55"/>
      <c r="CR36" s="56"/>
      <c r="CS36" s="56"/>
      <c r="CT36" s="56"/>
      <c r="CU36" s="56"/>
      <c r="CV36" s="56"/>
      <c r="CW36" s="113"/>
      <c r="CX36" s="19">
        <v>47</v>
      </c>
      <c r="CY36" s="19">
        <v>270</v>
      </c>
      <c r="CZ36" s="19">
        <v>71</v>
      </c>
      <c r="DA36" s="31">
        <v>0</v>
      </c>
      <c r="DB36" s="19">
        <f t="shared" si="6"/>
        <v>159.73352658007695</v>
      </c>
      <c r="DC36" s="19">
        <f t="shared" si="7"/>
        <v>159.73352658007695</v>
      </c>
      <c r="DD36" s="19">
        <f t="shared" si="8"/>
        <v>17.901022372200213</v>
      </c>
      <c r="DE36" s="19">
        <f t="shared" si="9"/>
        <v>249.73352658007695</v>
      </c>
      <c r="DF36" s="19">
        <f t="shared" si="10"/>
        <v>72.098977627799783</v>
      </c>
      <c r="DG36" s="67">
        <f t="shared" si="11"/>
        <v>339.73352658007695</v>
      </c>
      <c r="DH36" s="67">
        <f t="shared" si="12"/>
        <v>72.098977627799783</v>
      </c>
      <c r="DJ36" s="19"/>
      <c r="DK36" s="31" t="s">
        <v>1433</v>
      </c>
      <c r="DL36" s="55"/>
      <c r="DM36" s="58"/>
      <c r="DO36" s="68"/>
      <c r="DP36" s="6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70"/>
    </row>
    <row r="37" spans="1:145">
      <c r="A37" s="57">
        <v>43328</v>
      </c>
      <c r="B37" s="31" t="s">
        <v>1397</v>
      </c>
      <c r="C37" s="56"/>
      <c r="D37" s="56" t="s">
        <v>744</v>
      </c>
      <c r="E37" s="58">
        <v>3</v>
      </c>
      <c r="F37" s="58">
        <v>3</v>
      </c>
      <c r="G37" s="63" t="str">
        <f t="shared" ref="G37" si="18">E37&amp;"-"&amp;F37</f>
        <v>3-3</v>
      </c>
      <c r="H37" s="31">
        <v>53</v>
      </c>
      <c r="I37" s="58">
        <v>77</v>
      </c>
      <c r="J37" s="64" t="str">
        <f>IF(((VLOOKUP($G37,Depth_Lookup!$A$3:$J$5461,9,FALSE))-(I37/100))&gt;=0,"Good","Too Long")</f>
        <v>Good</v>
      </c>
      <c r="K37" s="65">
        <f>(VLOOKUP($G37,Depth_Lookup!$A$3:$J$561,10,FALSE))+(H37/100)</f>
        <v>7.9550000000000001</v>
      </c>
      <c r="L37" s="65">
        <f>(VLOOKUP($G37,Depth_Lookup!$A$3:$J$561,10,FALSE))+(I37/100)</f>
        <v>8.1950000000000003</v>
      </c>
      <c r="M37" s="54" t="s">
        <v>725</v>
      </c>
      <c r="N37" s="31">
        <v>3</v>
      </c>
      <c r="O37" s="31" t="s">
        <v>736</v>
      </c>
      <c r="P37" s="31"/>
      <c r="Q37" s="31"/>
      <c r="R37" s="31"/>
      <c r="S37" s="31"/>
      <c r="T37" s="31" t="s">
        <v>1432</v>
      </c>
      <c r="U37" s="31" t="s">
        <v>747</v>
      </c>
      <c r="BB37" s="55">
        <v>1</v>
      </c>
      <c r="BC37" s="110"/>
      <c r="BD37" s="31"/>
      <c r="BE37" s="66"/>
      <c r="BF37" s="66"/>
      <c r="CL37" s="70"/>
      <c r="CM37" s="66"/>
      <c r="CN37" s="66"/>
      <c r="CO37" s="66">
        <f t="shared" si="5"/>
        <v>8.0749999999999993</v>
      </c>
      <c r="CP37" s="104"/>
      <c r="CQ37" s="55"/>
      <c r="CR37" s="56"/>
      <c r="CS37" s="56"/>
      <c r="CT37" s="56"/>
      <c r="CU37" s="56"/>
      <c r="CV37" s="56"/>
      <c r="CW37" s="113"/>
      <c r="CX37" s="31">
        <v>39</v>
      </c>
      <c r="CY37" s="31">
        <v>90</v>
      </c>
      <c r="CZ37" s="31">
        <v>74</v>
      </c>
      <c r="DA37" s="31">
        <v>180</v>
      </c>
      <c r="DB37" s="19">
        <f t="shared" si="6"/>
        <v>-13.072524242541306</v>
      </c>
      <c r="DC37" s="19">
        <f t="shared" si="7"/>
        <v>346.92747575745869</v>
      </c>
      <c r="DD37" s="19">
        <f t="shared" si="8"/>
        <v>15.605805744350176</v>
      </c>
      <c r="DE37" s="19">
        <f t="shared" si="9"/>
        <v>76.927475757458694</v>
      </c>
      <c r="DF37" s="19">
        <f t="shared" si="10"/>
        <v>74.394194255649822</v>
      </c>
      <c r="DG37" s="67">
        <f t="shared" si="11"/>
        <v>166.92747575745869</v>
      </c>
      <c r="DH37" s="67">
        <f t="shared" si="12"/>
        <v>74.394194255649822</v>
      </c>
      <c r="DJ37" s="19"/>
      <c r="DK37" s="31" t="s">
        <v>1434</v>
      </c>
      <c r="DL37" s="55"/>
      <c r="DM37" s="58"/>
      <c r="DO37" s="68"/>
      <c r="DP37" s="6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70"/>
    </row>
    <row r="38" spans="1:145">
      <c r="A38" s="57">
        <v>43328</v>
      </c>
      <c r="B38" s="31" t="s">
        <v>1397</v>
      </c>
      <c r="C38" s="56"/>
      <c r="D38" s="56" t="s">
        <v>744</v>
      </c>
      <c r="E38" s="58">
        <v>3</v>
      </c>
      <c r="F38" s="58">
        <v>4</v>
      </c>
      <c r="G38" s="63" t="str">
        <f t="shared" si="0"/>
        <v>3-4</v>
      </c>
      <c r="H38" s="31">
        <v>23</v>
      </c>
      <c r="I38" s="58">
        <v>68</v>
      </c>
      <c r="J38" s="64" t="str">
        <f>IF(((VLOOKUP($G38,Depth_Lookup!$A$3:$J$5461,9,FALSE))-(I38/100))&gt;=0,"Good","Too Long")</f>
        <v>Good</v>
      </c>
      <c r="K38" s="65">
        <f>(VLOOKUP($G38,Depth_Lookup!$A$3:$J$561,10,FALSE))+(H38/100)</f>
        <v>8.4450000000000003</v>
      </c>
      <c r="L38" s="65">
        <f>(VLOOKUP($G38,Depth_Lookup!$A$3:$J$561,10,FALSE))+(I38/100)</f>
        <v>8.8949999999999996</v>
      </c>
      <c r="M38" s="54" t="s">
        <v>1225</v>
      </c>
      <c r="N38" s="31">
        <v>0.5</v>
      </c>
      <c r="O38" s="31" t="s">
        <v>748</v>
      </c>
      <c r="P38" s="31" t="s">
        <v>749</v>
      </c>
      <c r="Q38" s="31" t="s">
        <v>750</v>
      </c>
      <c r="R38" s="31" t="s">
        <v>755</v>
      </c>
      <c r="S38" s="31" t="s">
        <v>751</v>
      </c>
      <c r="T38" s="31" t="s">
        <v>752</v>
      </c>
      <c r="U38" s="31" t="s">
        <v>1334</v>
      </c>
      <c r="AG38" s="19">
        <v>100</v>
      </c>
      <c r="AZ38" s="19">
        <f t="shared" si="13"/>
        <v>100</v>
      </c>
      <c r="BB38" s="55">
        <v>3</v>
      </c>
      <c r="BC38" s="110">
        <v>0.05</v>
      </c>
      <c r="BD38" s="31"/>
      <c r="BE38" s="66"/>
      <c r="BF38" s="66"/>
      <c r="CL38" s="70">
        <f t="shared" si="14"/>
        <v>0</v>
      </c>
      <c r="CM38" s="66">
        <f t="shared" si="15"/>
        <v>0</v>
      </c>
      <c r="CN38" s="66">
        <f t="shared" si="16"/>
        <v>0</v>
      </c>
      <c r="CO38" s="66">
        <f t="shared" si="5"/>
        <v>8.67</v>
      </c>
      <c r="CP38" s="104"/>
      <c r="CQ38" s="55"/>
      <c r="CR38" s="56"/>
      <c r="CS38" s="56"/>
      <c r="CT38" s="56"/>
      <c r="CU38" s="56"/>
      <c r="CV38" s="56"/>
      <c r="CW38" s="113"/>
      <c r="CX38" s="31">
        <v>11</v>
      </c>
      <c r="CY38" s="31">
        <v>90</v>
      </c>
      <c r="CZ38" s="31">
        <v>21</v>
      </c>
      <c r="DA38" s="31">
        <v>0</v>
      </c>
      <c r="DB38" s="19">
        <f t="shared" si="6"/>
        <v>-153.14334848198234</v>
      </c>
      <c r="DC38" s="19">
        <f t="shared" si="7"/>
        <v>206.85665151801766</v>
      </c>
      <c r="DD38" s="19">
        <f t="shared" si="8"/>
        <v>66.71907045931043</v>
      </c>
      <c r="DE38" s="19">
        <f t="shared" si="9"/>
        <v>296.85665151801766</v>
      </c>
      <c r="DF38" s="19">
        <f t="shared" si="10"/>
        <v>23.28092954068957</v>
      </c>
      <c r="DG38" s="67">
        <f t="shared" si="11"/>
        <v>26.856651518017657</v>
      </c>
      <c r="DH38" s="67">
        <f t="shared" si="12"/>
        <v>23.28092954068957</v>
      </c>
      <c r="DJ38" s="19"/>
      <c r="DK38" s="31"/>
      <c r="DL38" s="55"/>
      <c r="DM38" s="58"/>
      <c r="DO38" s="68"/>
      <c r="DP38" s="6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70"/>
    </row>
    <row r="39" spans="1:145">
      <c r="A39" s="57">
        <v>43328</v>
      </c>
      <c r="B39" s="31" t="s">
        <v>1397</v>
      </c>
      <c r="C39" s="56"/>
      <c r="D39" s="56" t="s">
        <v>744</v>
      </c>
      <c r="E39" s="58">
        <v>7</v>
      </c>
      <c r="F39" s="58">
        <v>1</v>
      </c>
      <c r="G39" s="63" t="str">
        <f t="shared" si="0"/>
        <v>7-1</v>
      </c>
      <c r="H39" s="31">
        <v>3</v>
      </c>
      <c r="I39" s="58">
        <v>56</v>
      </c>
      <c r="J39" s="64" t="str">
        <f>IF(((VLOOKUP($G39,Depth_Lookup!$A$3:$J$5461,9,FALSE))-(I39/100))&gt;=0,"Good","Too Long")</f>
        <v>Good</v>
      </c>
      <c r="K39" s="65">
        <f>(VLOOKUP($G39,Depth_Lookup!$A$3:$J$561,10,FALSE))+(H39/100)</f>
        <v>8.7299999999999986</v>
      </c>
      <c r="L39" s="65">
        <f>(VLOOKUP($G39,Depth_Lookup!$A$3:$J$561,10,FALSE))+(I39/100)</f>
        <v>9.26</v>
      </c>
      <c r="M39" s="54" t="s">
        <v>1225</v>
      </c>
      <c r="N39" s="31">
        <v>0.5</v>
      </c>
      <c r="O39" s="31" t="s">
        <v>748</v>
      </c>
      <c r="P39" s="31" t="s">
        <v>749</v>
      </c>
      <c r="Q39" s="31" t="s">
        <v>750</v>
      </c>
      <c r="R39" s="31" t="s">
        <v>755</v>
      </c>
      <c r="S39" s="31" t="s">
        <v>751</v>
      </c>
      <c r="T39" s="31" t="s">
        <v>752</v>
      </c>
      <c r="U39" s="31" t="s">
        <v>747</v>
      </c>
      <c r="AS39" s="31">
        <v>100</v>
      </c>
      <c r="AZ39" s="19">
        <f t="shared" si="13"/>
        <v>100</v>
      </c>
      <c r="BB39" s="55">
        <v>3</v>
      </c>
      <c r="BC39" s="110" t="s">
        <v>1406</v>
      </c>
      <c r="BD39" s="31"/>
      <c r="BE39" s="66"/>
      <c r="BF39" s="66"/>
      <c r="CL39" s="70">
        <f t="shared" si="14"/>
        <v>0</v>
      </c>
      <c r="CM39" s="66">
        <f t="shared" si="15"/>
        <v>0</v>
      </c>
      <c r="CN39" s="66">
        <f t="shared" si="16"/>
        <v>0</v>
      </c>
      <c r="CO39" s="66">
        <f t="shared" si="5"/>
        <v>8.9949999999999992</v>
      </c>
      <c r="CP39" s="104"/>
      <c r="CQ39" s="55"/>
      <c r="CR39" s="56"/>
      <c r="CS39" s="56"/>
      <c r="CT39" s="56"/>
      <c r="CU39" s="56"/>
      <c r="CV39" s="56"/>
      <c r="CW39" s="113"/>
      <c r="CX39" s="31">
        <v>45</v>
      </c>
      <c r="CY39" s="31">
        <v>270</v>
      </c>
      <c r="CZ39" s="31">
        <v>33</v>
      </c>
      <c r="DA39" s="31">
        <v>180</v>
      </c>
      <c r="DB39" s="19">
        <f t="shared" si="6"/>
        <v>57</v>
      </c>
      <c r="DC39" s="19">
        <f t="shared" si="7"/>
        <v>57</v>
      </c>
      <c r="DD39" s="19">
        <f t="shared" si="8"/>
        <v>39.985570754580557</v>
      </c>
      <c r="DE39" s="19">
        <f t="shared" si="9"/>
        <v>147</v>
      </c>
      <c r="DF39" s="19">
        <f t="shared" si="10"/>
        <v>50.014429245419443</v>
      </c>
      <c r="DG39" s="67">
        <f t="shared" si="11"/>
        <v>237</v>
      </c>
      <c r="DH39" s="67">
        <f t="shared" si="12"/>
        <v>50.014429245419443</v>
      </c>
      <c r="DJ39" s="19"/>
      <c r="DK39" s="31"/>
      <c r="DL39" s="55"/>
      <c r="DM39" s="58"/>
      <c r="DO39" s="68"/>
      <c r="DP39" s="6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70"/>
    </row>
    <row r="40" spans="1:145">
      <c r="A40" s="57">
        <v>43328</v>
      </c>
      <c r="B40" s="31" t="s">
        <v>1397</v>
      </c>
      <c r="C40" s="56"/>
      <c r="D40" s="56" t="s">
        <v>744</v>
      </c>
      <c r="E40" s="58">
        <v>7</v>
      </c>
      <c r="F40" s="58">
        <v>1</v>
      </c>
      <c r="G40" s="63" t="str">
        <f t="shared" si="0"/>
        <v>7-1</v>
      </c>
      <c r="H40" s="31">
        <v>3.5</v>
      </c>
      <c r="I40" s="58">
        <v>9</v>
      </c>
      <c r="J40" s="64" t="str">
        <f>IF(((VLOOKUP($G40,Depth_Lookup!$A$3:$J$5461,9,FALSE))-(I40/100))&gt;=0,"Good","Too Long")</f>
        <v>Good</v>
      </c>
      <c r="K40" s="65">
        <f>(VLOOKUP($G40,Depth_Lookup!$A$3:$J$561,10,FALSE))+(H40/100)</f>
        <v>8.7349999999999994</v>
      </c>
      <c r="L40" s="65">
        <f>(VLOOKUP($G40,Depth_Lookup!$A$3:$J$561,10,FALSE))+(I40/100)</f>
        <v>8.7899999999999991</v>
      </c>
      <c r="M40" s="54" t="s">
        <v>1402</v>
      </c>
      <c r="N40" s="31">
        <v>0.5</v>
      </c>
      <c r="O40" s="31" t="s">
        <v>748</v>
      </c>
      <c r="P40" s="31" t="s">
        <v>749</v>
      </c>
      <c r="Q40" s="31" t="s">
        <v>750</v>
      </c>
      <c r="R40" s="31" t="s">
        <v>755</v>
      </c>
      <c r="S40" s="31" t="s">
        <v>751</v>
      </c>
      <c r="T40" s="31" t="s">
        <v>745</v>
      </c>
      <c r="U40" s="31" t="s">
        <v>753</v>
      </c>
      <c r="AS40" s="31">
        <v>100</v>
      </c>
      <c r="AZ40" s="19">
        <f t="shared" si="13"/>
        <v>100</v>
      </c>
      <c r="BB40" s="55">
        <v>2</v>
      </c>
      <c r="BC40" s="110" t="s">
        <v>1406</v>
      </c>
      <c r="BD40" s="31"/>
      <c r="BE40" s="66"/>
      <c r="BF40" s="66"/>
      <c r="CL40" s="70">
        <f t="shared" si="14"/>
        <v>0</v>
      </c>
      <c r="CM40" s="66">
        <f t="shared" si="15"/>
        <v>0</v>
      </c>
      <c r="CN40" s="66">
        <f t="shared" si="16"/>
        <v>0</v>
      </c>
      <c r="CO40" s="66">
        <f t="shared" si="5"/>
        <v>8.7624999999999993</v>
      </c>
      <c r="CP40" s="104"/>
      <c r="CQ40" s="55"/>
      <c r="CR40" s="56"/>
      <c r="CS40" s="56"/>
      <c r="CT40" s="56"/>
      <c r="CU40" s="56"/>
      <c r="CV40" s="56"/>
      <c r="CW40" s="113"/>
      <c r="DB40" s="19" t="e">
        <f t="shared" si="6"/>
        <v>#DIV/0!</v>
      </c>
      <c r="DC40" s="19" t="e">
        <f t="shared" si="7"/>
        <v>#DIV/0!</v>
      </c>
      <c r="DD40" s="19" t="e">
        <f t="shared" si="8"/>
        <v>#DIV/0!</v>
      </c>
      <c r="DE40" s="19" t="e">
        <f t="shared" si="9"/>
        <v>#DIV/0!</v>
      </c>
      <c r="DF40" s="19" t="e">
        <f t="shared" si="10"/>
        <v>#DIV/0!</v>
      </c>
      <c r="DG40" s="67" t="e">
        <f t="shared" si="11"/>
        <v>#DIV/0!</v>
      </c>
      <c r="DH40" s="67" t="e">
        <f t="shared" si="12"/>
        <v>#DIV/0!</v>
      </c>
      <c r="DJ40" s="19"/>
      <c r="DK40" s="31"/>
      <c r="DL40" s="55"/>
      <c r="DM40" s="58"/>
      <c r="DO40" s="68"/>
      <c r="DP40" s="6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70"/>
    </row>
    <row r="41" spans="1:145">
      <c r="A41" s="57">
        <v>43328</v>
      </c>
      <c r="B41" s="31" t="s">
        <v>1397</v>
      </c>
      <c r="C41" s="56"/>
      <c r="D41" s="56" t="s">
        <v>744</v>
      </c>
      <c r="E41" s="58">
        <v>7</v>
      </c>
      <c r="F41" s="58">
        <v>1</v>
      </c>
      <c r="G41" s="63" t="str">
        <f t="shared" si="0"/>
        <v>7-1</v>
      </c>
      <c r="H41" s="31">
        <v>13.5</v>
      </c>
      <c r="I41" s="58">
        <v>15</v>
      </c>
      <c r="J41" s="64" t="str">
        <f>IF(((VLOOKUP($G41,Depth_Lookup!$A$3:$J$5461,9,FALSE))-(I41/100))&gt;=0,"Good","Too Long")</f>
        <v>Good</v>
      </c>
      <c r="K41" s="65">
        <f>(VLOOKUP($G41,Depth_Lookup!$A$3:$J$561,10,FALSE))+(H41/100)</f>
        <v>8.8349999999999991</v>
      </c>
      <c r="L41" s="65">
        <f>(VLOOKUP($G41,Depth_Lookup!$A$3:$J$561,10,FALSE))+(I41/100)</f>
        <v>8.85</v>
      </c>
      <c r="M41" s="54" t="s">
        <v>1402</v>
      </c>
      <c r="N41" s="31">
        <v>0.5</v>
      </c>
      <c r="O41" s="31" t="s">
        <v>748</v>
      </c>
      <c r="P41" s="31" t="s">
        <v>749</v>
      </c>
      <c r="Q41" s="31" t="s">
        <v>750</v>
      </c>
      <c r="R41" s="31" t="s">
        <v>755</v>
      </c>
      <c r="S41" s="31" t="s">
        <v>751</v>
      </c>
      <c r="T41" s="31" t="s">
        <v>745</v>
      </c>
      <c r="U41" s="31" t="s">
        <v>753</v>
      </c>
      <c r="AS41" s="31">
        <v>100</v>
      </c>
      <c r="AZ41" s="19">
        <f t="shared" si="13"/>
        <v>100</v>
      </c>
      <c r="BB41" s="55">
        <v>2</v>
      </c>
      <c r="BC41" s="110" t="s">
        <v>1406</v>
      </c>
      <c r="BD41" s="31"/>
      <c r="BE41" s="66"/>
      <c r="BF41" s="66"/>
      <c r="CL41" s="70">
        <f t="shared" si="14"/>
        <v>0</v>
      </c>
      <c r="CM41" s="66">
        <f t="shared" si="15"/>
        <v>0</v>
      </c>
      <c r="CN41" s="66">
        <f t="shared" si="16"/>
        <v>0</v>
      </c>
      <c r="CO41" s="66">
        <f t="shared" si="5"/>
        <v>8.8424999999999994</v>
      </c>
      <c r="CP41" s="104"/>
      <c r="CQ41" s="55"/>
      <c r="CR41" s="56"/>
      <c r="CS41" s="56"/>
      <c r="CT41" s="56"/>
      <c r="CU41" s="56"/>
      <c r="CV41" s="56"/>
      <c r="CW41" s="113"/>
      <c r="DB41" s="19" t="e">
        <f t="shared" si="6"/>
        <v>#DIV/0!</v>
      </c>
      <c r="DC41" s="19" t="e">
        <f t="shared" si="7"/>
        <v>#DIV/0!</v>
      </c>
      <c r="DD41" s="19" t="e">
        <f t="shared" si="8"/>
        <v>#DIV/0!</v>
      </c>
      <c r="DE41" s="19" t="e">
        <f t="shared" si="9"/>
        <v>#DIV/0!</v>
      </c>
      <c r="DF41" s="19" t="e">
        <f t="shared" si="10"/>
        <v>#DIV/0!</v>
      </c>
      <c r="DG41" s="67" t="e">
        <f t="shared" si="11"/>
        <v>#DIV/0!</v>
      </c>
      <c r="DH41" s="67" t="e">
        <f t="shared" si="12"/>
        <v>#DIV/0!</v>
      </c>
      <c r="DJ41" s="19"/>
      <c r="DK41" s="31"/>
      <c r="DL41" s="55"/>
      <c r="DM41" s="58"/>
      <c r="DO41" s="68"/>
      <c r="DP41" s="6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70"/>
    </row>
    <row r="42" spans="1:145">
      <c r="A42" s="57">
        <v>43328</v>
      </c>
      <c r="B42" s="31" t="s">
        <v>1397</v>
      </c>
      <c r="C42" s="56"/>
      <c r="D42" s="56" t="s">
        <v>744</v>
      </c>
      <c r="E42" s="58">
        <v>7</v>
      </c>
      <c r="F42" s="58">
        <v>2</v>
      </c>
      <c r="G42" s="63" t="str">
        <f t="shared" si="0"/>
        <v>7-2</v>
      </c>
      <c r="H42" s="31">
        <v>34.5</v>
      </c>
      <c r="I42" s="58">
        <v>46.5</v>
      </c>
      <c r="J42" s="64" t="str">
        <f>IF(((VLOOKUP($G42,Depth_Lookup!$A$3:$J$5461,9,FALSE))-(I42/100))&gt;=0,"Good","Too Long")</f>
        <v>Good</v>
      </c>
      <c r="K42" s="65">
        <f>(VLOOKUP($G42,Depth_Lookup!$A$3:$J$561,10,FALSE))+(H42/100)</f>
        <v>9.92</v>
      </c>
      <c r="L42" s="65">
        <f>(VLOOKUP($G42,Depth_Lookup!$A$3:$J$561,10,FALSE))+(I42/100)</f>
        <v>10.039999999999999</v>
      </c>
      <c r="M42" s="54" t="s">
        <v>1225</v>
      </c>
      <c r="N42" s="31">
        <v>2</v>
      </c>
      <c r="O42" s="31" t="s">
        <v>748</v>
      </c>
      <c r="P42" s="31" t="s">
        <v>749</v>
      </c>
      <c r="Q42" s="31" t="s">
        <v>1258</v>
      </c>
      <c r="R42" s="31" t="s">
        <v>755</v>
      </c>
      <c r="S42" s="31" t="s">
        <v>751</v>
      </c>
      <c r="T42" s="31" t="s">
        <v>1325</v>
      </c>
      <c r="U42" s="31" t="s">
        <v>1255</v>
      </c>
      <c r="AS42" s="31">
        <v>100</v>
      </c>
      <c r="AZ42" s="19">
        <f t="shared" si="13"/>
        <v>100</v>
      </c>
      <c r="BB42" s="55">
        <v>3</v>
      </c>
      <c r="BC42" s="110">
        <v>7.0000000000000007E-2</v>
      </c>
      <c r="BD42" s="31"/>
      <c r="BE42" s="66"/>
      <c r="BF42" s="66"/>
      <c r="CL42" s="70">
        <f t="shared" si="14"/>
        <v>0</v>
      </c>
      <c r="CM42" s="66">
        <f t="shared" si="15"/>
        <v>0</v>
      </c>
      <c r="CN42" s="66">
        <f t="shared" si="16"/>
        <v>0</v>
      </c>
      <c r="CO42" s="66">
        <f t="shared" si="5"/>
        <v>9.98</v>
      </c>
      <c r="CP42" s="104"/>
      <c r="CQ42" s="55"/>
      <c r="CR42" s="56"/>
      <c r="CS42" s="56"/>
      <c r="CT42" s="56"/>
      <c r="CU42" s="56"/>
      <c r="CV42" s="56"/>
      <c r="CW42" s="113"/>
      <c r="CX42" s="31">
        <v>44</v>
      </c>
      <c r="CY42" s="31">
        <v>90</v>
      </c>
      <c r="CZ42" s="31">
        <v>4</v>
      </c>
      <c r="DA42" s="31">
        <v>0</v>
      </c>
      <c r="DB42" s="19">
        <f t="shared" si="6"/>
        <v>-94.141635141502988</v>
      </c>
      <c r="DC42" s="19">
        <f t="shared" si="7"/>
        <v>265.858364858497</v>
      </c>
      <c r="DD42" s="19">
        <f t="shared" si="8"/>
        <v>45.925132332564303</v>
      </c>
      <c r="DE42" s="19">
        <f t="shared" si="9"/>
        <v>355.858364858497</v>
      </c>
      <c r="DF42" s="19">
        <f t="shared" si="10"/>
        <v>44.074867667435697</v>
      </c>
      <c r="DG42" s="67">
        <f t="shared" si="11"/>
        <v>85.858364858496998</v>
      </c>
      <c r="DH42" s="67">
        <f t="shared" si="12"/>
        <v>44.074867667435697</v>
      </c>
      <c r="DJ42" s="19"/>
      <c r="DK42" s="31"/>
      <c r="DL42" s="55"/>
      <c r="DM42" s="58"/>
      <c r="DO42" s="68"/>
      <c r="DP42" s="6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70"/>
    </row>
    <row r="43" spans="1:145">
      <c r="A43" s="57">
        <v>43328</v>
      </c>
      <c r="B43" s="31" t="s">
        <v>1397</v>
      </c>
      <c r="C43" s="56"/>
      <c r="D43" s="56" t="s">
        <v>744</v>
      </c>
      <c r="E43" s="58">
        <v>7</v>
      </c>
      <c r="F43" s="58">
        <v>2</v>
      </c>
      <c r="G43" s="63" t="str">
        <f t="shared" ref="G43" si="19">E43&amp;"-"&amp;F43</f>
        <v>7-2</v>
      </c>
      <c r="H43" s="31">
        <v>34.5</v>
      </c>
      <c r="I43" s="58">
        <v>46.5</v>
      </c>
      <c r="J43" s="64" t="str">
        <f>IF(((VLOOKUP($G43,Depth_Lookup!$A$3:$J$5461,9,FALSE))-(I43/100))&gt;=0,"Good","Too Long")</f>
        <v>Good</v>
      </c>
      <c r="K43" s="65">
        <f>(VLOOKUP($G43,Depth_Lookup!$A$3:$J$561,10,FALSE))+(H43/100)</f>
        <v>9.92</v>
      </c>
      <c r="L43" s="65">
        <f>(VLOOKUP($G43,Depth_Lookup!$A$3:$J$561,10,FALSE))+(I43/100)</f>
        <v>10.039999999999999</v>
      </c>
      <c r="M43" s="54" t="s">
        <v>1225</v>
      </c>
      <c r="N43" s="31">
        <v>2</v>
      </c>
      <c r="O43" s="31" t="s">
        <v>748</v>
      </c>
      <c r="P43" s="31" t="s">
        <v>749</v>
      </c>
      <c r="Q43" s="31" t="s">
        <v>1258</v>
      </c>
      <c r="R43" s="31" t="s">
        <v>755</v>
      </c>
      <c r="S43" s="31" t="s">
        <v>751</v>
      </c>
      <c r="T43" s="31" t="s">
        <v>1325</v>
      </c>
      <c r="U43" s="31" t="s">
        <v>1255</v>
      </c>
      <c r="AS43" s="31"/>
      <c r="BB43" s="55">
        <v>3</v>
      </c>
      <c r="BC43" s="110"/>
      <c r="BD43" s="31"/>
      <c r="BE43" s="66"/>
      <c r="BF43" s="66"/>
      <c r="CL43" s="70"/>
      <c r="CM43" s="66"/>
      <c r="CN43" s="66"/>
      <c r="CO43" s="66">
        <f t="shared" si="5"/>
        <v>9.98</v>
      </c>
      <c r="CP43" s="104"/>
      <c r="CQ43" s="55"/>
      <c r="CR43" s="56"/>
      <c r="CS43" s="56"/>
      <c r="CT43" s="56"/>
      <c r="CU43" s="56"/>
      <c r="CV43" s="56"/>
      <c r="CW43" s="113"/>
      <c r="CX43" s="31">
        <v>35</v>
      </c>
      <c r="CY43" s="31">
        <v>270</v>
      </c>
      <c r="CZ43" s="31">
        <v>30</v>
      </c>
      <c r="DA43" s="31">
        <v>180</v>
      </c>
      <c r="DB43" s="19">
        <f t="shared" si="6"/>
        <v>50.492998762169861</v>
      </c>
      <c r="DC43" s="19">
        <f t="shared" si="7"/>
        <v>50.492998762169861</v>
      </c>
      <c r="DD43" s="19">
        <f t="shared" si="8"/>
        <v>47.775085915371314</v>
      </c>
      <c r="DE43" s="19">
        <f t="shared" si="9"/>
        <v>140.49299876216986</v>
      </c>
      <c r="DF43" s="19">
        <f t="shared" si="10"/>
        <v>42.224914084628686</v>
      </c>
      <c r="DG43" s="67">
        <f t="shared" si="11"/>
        <v>230.49299876216986</v>
      </c>
      <c r="DH43" s="67">
        <f t="shared" si="12"/>
        <v>42.224914084628686</v>
      </c>
      <c r="DJ43" s="19"/>
      <c r="DK43" s="31"/>
      <c r="DL43" s="55"/>
      <c r="DM43" s="58"/>
      <c r="DO43" s="68"/>
      <c r="DP43" s="6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70"/>
    </row>
    <row r="44" spans="1:145">
      <c r="A44" s="57">
        <v>43328</v>
      </c>
      <c r="B44" s="31" t="s">
        <v>1397</v>
      </c>
      <c r="C44" s="56"/>
      <c r="D44" s="56" t="s">
        <v>744</v>
      </c>
      <c r="E44" s="58">
        <v>7</v>
      </c>
      <c r="F44" s="58">
        <v>2</v>
      </c>
      <c r="G44" s="63" t="str">
        <f t="shared" si="0"/>
        <v>7-2</v>
      </c>
      <c r="H44" s="31">
        <v>55.5</v>
      </c>
      <c r="I44" s="58">
        <v>58</v>
      </c>
      <c r="J44" s="64" t="str">
        <f>IF(((VLOOKUP($G44,Depth_Lookup!$A$3:$J$5461,9,FALSE))-(I44/100))&gt;=0,"Good","Too Long")</f>
        <v>Good</v>
      </c>
      <c r="K44" s="65">
        <f>(VLOOKUP($G44,Depth_Lookup!$A$3:$J$561,10,FALSE))+(H44/100)</f>
        <v>10.129999999999999</v>
      </c>
      <c r="L44" s="65">
        <f>(VLOOKUP($G44,Depth_Lookup!$A$3:$J$561,10,FALSE))+(I44/100)</f>
        <v>10.154999999999999</v>
      </c>
      <c r="M44" s="54" t="s">
        <v>1226</v>
      </c>
      <c r="N44" s="31">
        <v>2</v>
      </c>
      <c r="O44" s="31" t="s">
        <v>748</v>
      </c>
      <c r="P44" s="31" t="s">
        <v>749</v>
      </c>
      <c r="Q44" s="31" t="s">
        <v>1258</v>
      </c>
      <c r="R44" s="31" t="s">
        <v>186</v>
      </c>
      <c r="S44" s="31" t="s">
        <v>751</v>
      </c>
      <c r="T44" s="31" t="s">
        <v>1287</v>
      </c>
      <c r="U44" s="31" t="s">
        <v>1255</v>
      </c>
      <c r="AS44" s="31">
        <v>100</v>
      </c>
      <c r="AZ44" s="19">
        <f t="shared" si="13"/>
        <v>100</v>
      </c>
      <c r="BB44" s="55">
        <v>1</v>
      </c>
      <c r="BC44" s="110">
        <v>7.0000000000000007E-2</v>
      </c>
      <c r="BD44" s="31"/>
      <c r="BE44" s="66"/>
      <c r="BF44" s="66"/>
      <c r="CL44" s="70">
        <f t="shared" si="14"/>
        <v>0</v>
      </c>
      <c r="CM44" s="66">
        <f t="shared" si="15"/>
        <v>0</v>
      </c>
      <c r="CN44" s="66">
        <f t="shared" si="16"/>
        <v>0</v>
      </c>
      <c r="CO44" s="66">
        <f t="shared" si="5"/>
        <v>10.142499999999998</v>
      </c>
      <c r="CP44" s="104"/>
      <c r="CQ44" s="55"/>
      <c r="CR44" s="56"/>
      <c r="CS44" s="56"/>
      <c r="CT44" s="56"/>
      <c r="CU44" s="56"/>
      <c r="CV44" s="56"/>
      <c r="CW44" s="113"/>
      <c r="DB44" s="19" t="e">
        <f t="shared" si="6"/>
        <v>#DIV/0!</v>
      </c>
      <c r="DC44" s="19" t="e">
        <f t="shared" si="7"/>
        <v>#DIV/0!</v>
      </c>
      <c r="DD44" s="19" t="e">
        <f t="shared" si="8"/>
        <v>#DIV/0!</v>
      </c>
      <c r="DE44" s="19" t="e">
        <f t="shared" si="9"/>
        <v>#DIV/0!</v>
      </c>
      <c r="DF44" s="19" t="e">
        <f t="shared" si="10"/>
        <v>#DIV/0!</v>
      </c>
      <c r="DG44" s="67" t="e">
        <f t="shared" si="11"/>
        <v>#DIV/0!</v>
      </c>
      <c r="DH44" s="67" t="e">
        <f t="shared" si="12"/>
        <v>#DIV/0!</v>
      </c>
      <c r="DJ44" s="19"/>
      <c r="DK44" s="31"/>
      <c r="DL44" s="55"/>
      <c r="DM44" s="58"/>
      <c r="DO44" s="68"/>
      <c r="DP44" s="6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70"/>
    </row>
    <row r="45" spans="1:145">
      <c r="A45" s="57">
        <v>43328</v>
      </c>
      <c r="B45" s="31" t="s">
        <v>1397</v>
      </c>
      <c r="C45" s="56"/>
      <c r="D45" s="56" t="s">
        <v>744</v>
      </c>
      <c r="E45" s="58">
        <v>7</v>
      </c>
      <c r="F45" s="58">
        <v>2</v>
      </c>
      <c r="G45" s="63" t="str">
        <f t="shared" si="0"/>
        <v>7-2</v>
      </c>
      <c r="H45" s="31">
        <v>58</v>
      </c>
      <c r="I45" s="58">
        <v>73</v>
      </c>
      <c r="J45" s="64" t="str">
        <f>IF(((VLOOKUP($G45,Depth_Lookup!$A$3:$J$5461,9,FALSE))-(I45/100))&gt;=0,"Good","Too Long")</f>
        <v>Good</v>
      </c>
      <c r="K45" s="65">
        <f>(VLOOKUP($G45,Depth_Lookup!$A$3:$J$561,10,FALSE))+(H45/100)</f>
        <v>10.154999999999999</v>
      </c>
      <c r="L45" s="65">
        <f>(VLOOKUP($G45,Depth_Lookup!$A$3:$J$561,10,FALSE))+(I45/100)</f>
        <v>10.305</v>
      </c>
      <c r="M45" s="54" t="s">
        <v>1225</v>
      </c>
      <c r="N45" s="31">
        <v>0.5</v>
      </c>
      <c r="O45" s="31" t="s">
        <v>748</v>
      </c>
      <c r="P45" s="31" t="s">
        <v>749</v>
      </c>
      <c r="Q45" s="31" t="s">
        <v>750</v>
      </c>
      <c r="R45" s="31" t="s">
        <v>755</v>
      </c>
      <c r="S45" s="31" t="s">
        <v>751</v>
      </c>
      <c r="T45" s="31" t="s">
        <v>752</v>
      </c>
      <c r="U45" s="31" t="s">
        <v>747</v>
      </c>
      <c r="AS45" s="31">
        <v>100</v>
      </c>
      <c r="AZ45" s="19">
        <f t="shared" si="13"/>
        <v>100</v>
      </c>
      <c r="BB45" s="55">
        <v>3</v>
      </c>
      <c r="BC45" s="110">
        <v>0.03</v>
      </c>
      <c r="BD45" s="31"/>
      <c r="BE45" s="66"/>
      <c r="BF45" s="66"/>
      <c r="CL45" s="70">
        <f t="shared" si="14"/>
        <v>0</v>
      </c>
      <c r="CM45" s="66">
        <f t="shared" si="15"/>
        <v>0</v>
      </c>
      <c r="CN45" s="66">
        <f t="shared" si="16"/>
        <v>0</v>
      </c>
      <c r="CO45" s="66">
        <f t="shared" si="5"/>
        <v>10.23</v>
      </c>
      <c r="CP45" s="104"/>
      <c r="CQ45" s="55"/>
      <c r="CR45" s="56"/>
      <c r="CS45" s="56"/>
      <c r="CT45" s="56"/>
      <c r="CU45" s="56"/>
      <c r="CV45" s="56"/>
      <c r="CW45" s="113"/>
      <c r="CX45" s="19">
        <v>47</v>
      </c>
      <c r="CY45" s="19">
        <v>270</v>
      </c>
      <c r="CZ45" s="19">
        <v>25</v>
      </c>
      <c r="DA45" s="31">
        <v>180</v>
      </c>
      <c r="DB45" s="19">
        <f t="shared" si="6"/>
        <v>66.49872063139037</v>
      </c>
      <c r="DC45" s="19">
        <f t="shared" si="7"/>
        <v>66.49872063139037</v>
      </c>
      <c r="DD45" s="19">
        <f t="shared" si="8"/>
        <v>40.535872066697969</v>
      </c>
      <c r="DE45" s="19">
        <f t="shared" si="9"/>
        <v>156.49872063139037</v>
      </c>
      <c r="DF45" s="19">
        <f t="shared" si="10"/>
        <v>49.464127933302031</v>
      </c>
      <c r="DG45" s="67">
        <f t="shared" si="11"/>
        <v>246.49872063139037</v>
      </c>
      <c r="DH45" s="67">
        <f t="shared" si="12"/>
        <v>49.464127933302031</v>
      </c>
      <c r="DJ45" s="19"/>
      <c r="DK45" s="31"/>
      <c r="DL45" s="55"/>
      <c r="DM45" s="58"/>
      <c r="DO45" s="68"/>
      <c r="DP45" s="6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70"/>
    </row>
    <row r="46" spans="1:145">
      <c r="A46" s="57">
        <v>43328</v>
      </c>
      <c r="B46" s="31" t="s">
        <v>1397</v>
      </c>
      <c r="C46" s="56"/>
      <c r="D46" s="56" t="s">
        <v>744</v>
      </c>
      <c r="E46" s="58">
        <v>7</v>
      </c>
      <c r="F46" s="58">
        <v>2</v>
      </c>
      <c r="G46" s="63" t="str">
        <f t="shared" si="0"/>
        <v>7-2</v>
      </c>
      <c r="H46" s="31">
        <v>72</v>
      </c>
      <c r="I46" s="58">
        <v>78</v>
      </c>
      <c r="J46" s="64" t="str">
        <f>IF(((VLOOKUP($G46,Depth_Lookup!$A$3:$J$5461,9,FALSE))-(I46/100))&gt;=0,"Good","Too Long")</f>
        <v>Good</v>
      </c>
      <c r="K46" s="65">
        <f>(VLOOKUP($G46,Depth_Lookup!$A$3:$J$561,10,FALSE))+(H46/100)</f>
        <v>10.295</v>
      </c>
      <c r="L46" s="65">
        <f>(VLOOKUP($G46,Depth_Lookup!$A$3:$J$561,10,FALSE))+(I46/100)</f>
        <v>10.354999999999999</v>
      </c>
      <c r="M46" s="54" t="s">
        <v>1402</v>
      </c>
      <c r="N46" s="31">
        <v>1</v>
      </c>
      <c r="O46" s="31" t="s">
        <v>748</v>
      </c>
      <c r="P46" s="31" t="s">
        <v>749</v>
      </c>
      <c r="Q46" s="31" t="s">
        <v>750</v>
      </c>
      <c r="R46" s="31" t="s">
        <v>755</v>
      </c>
      <c r="S46" s="31" t="s">
        <v>751</v>
      </c>
      <c r="T46" s="31" t="s">
        <v>745</v>
      </c>
      <c r="U46" s="31" t="s">
        <v>753</v>
      </c>
      <c r="AS46" s="31">
        <v>100</v>
      </c>
      <c r="AZ46" s="19">
        <f t="shared" si="13"/>
        <v>100</v>
      </c>
      <c r="BB46" s="55">
        <v>2</v>
      </c>
      <c r="BC46" s="110">
        <v>0.01</v>
      </c>
      <c r="BD46" s="31"/>
      <c r="BE46" s="66"/>
      <c r="BF46" s="66"/>
      <c r="CL46" s="70">
        <f t="shared" si="14"/>
        <v>0</v>
      </c>
      <c r="CM46" s="66">
        <f t="shared" si="15"/>
        <v>0</v>
      </c>
      <c r="CN46" s="66">
        <f t="shared" si="16"/>
        <v>0</v>
      </c>
      <c r="CO46" s="66">
        <f t="shared" si="5"/>
        <v>10.324999999999999</v>
      </c>
      <c r="CP46" s="104"/>
      <c r="CQ46" s="55"/>
      <c r="CR46" s="56"/>
      <c r="CS46" s="56"/>
      <c r="CT46" s="56"/>
      <c r="CU46" s="56"/>
      <c r="CV46" s="56"/>
      <c r="CW46" s="113"/>
      <c r="DB46" s="19" t="e">
        <f t="shared" si="6"/>
        <v>#DIV/0!</v>
      </c>
      <c r="DC46" s="19" t="e">
        <f t="shared" si="7"/>
        <v>#DIV/0!</v>
      </c>
      <c r="DD46" s="19" t="e">
        <f t="shared" si="8"/>
        <v>#DIV/0!</v>
      </c>
      <c r="DE46" s="19" t="e">
        <f t="shared" si="9"/>
        <v>#DIV/0!</v>
      </c>
      <c r="DF46" s="19" t="e">
        <f t="shared" si="10"/>
        <v>#DIV/0!</v>
      </c>
      <c r="DG46" s="67" t="e">
        <f t="shared" si="11"/>
        <v>#DIV/0!</v>
      </c>
      <c r="DH46" s="67" t="e">
        <f t="shared" si="12"/>
        <v>#DIV/0!</v>
      </c>
      <c r="DJ46" s="19"/>
      <c r="DK46" s="31"/>
      <c r="DL46" s="55"/>
      <c r="DM46" s="58"/>
      <c r="DO46" s="68"/>
      <c r="DP46" s="6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70"/>
    </row>
    <row r="47" spans="1:145">
      <c r="A47" s="57">
        <v>43328</v>
      </c>
      <c r="B47" s="31" t="s">
        <v>1397</v>
      </c>
      <c r="C47" s="56"/>
      <c r="D47" s="56" t="s">
        <v>744</v>
      </c>
      <c r="E47" s="58">
        <v>7</v>
      </c>
      <c r="F47" s="58">
        <v>3</v>
      </c>
      <c r="G47" s="63" t="str">
        <f t="shared" si="0"/>
        <v>7-3</v>
      </c>
      <c r="H47" s="31">
        <v>2</v>
      </c>
      <c r="I47" s="58">
        <v>10.5</v>
      </c>
      <c r="J47" s="64" t="str">
        <f>IF(((VLOOKUP($G47,Depth_Lookup!$A$3:$J$5461,9,FALSE))-(I47/100))&gt;=0,"Good","Too Long")</f>
        <v>Good</v>
      </c>
      <c r="K47" s="65">
        <f>(VLOOKUP($G47,Depth_Lookup!$A$3:$J$561,10,FALSE))+(H47/100)</f>
        <v>10.414999999999999</v>
      </c>
      <c r="L47" s="65">
        <f>(VLOOKUP($G47,Depth_Lookup!$A$3:$J$561,10,FALSE))+(I47/100)</f>
        <v>10.5</v>
      </c>
      <c r="M47" s="54" t="s">
        <v>1225</v>
      </c>
      <c r="N47" s="31">
        <v>0.5</v>
      </c>
      <c r="O47" s="31" t="s">
        <v>748</v>
      </c>
      <c r="P47" s="31" t="s">
        <v>749</v>
      </c>
      <c r="Q47" s="31" t="s">
        <v>750</v>
      </c>
      <c r="R47" s="31" t="s">
        <v>755</v>
      </c>
      <c r="S47" s="31" t="s">
        <v>751</v>
      </c>
      <c r="T47" s="31" t="s">
        <v>760</v>
      </c>
      <c r="U47" s="31" t="s">
        <v>746</v>
      </c>
      <c r="AS47" s="31">
        <v>100</v>
      </c>
      <c r="AZ47" s="19">
        <f t="shared" si="13"/>
        <v>100</v>
      </c>
      <c r="BB47" s="55">
        <v>3</v>
      </c>
      <c r="BC47" s="110">
        <v>0.02</v>
      </c>
      <c r="BD47" s="31"/>
      <c r="BE47" s="66"/>
      <c r="BF47" s="66"/>
      <c r="CL47" s="70">
        <f t="shared" si="14"/>
        <v>0</v>
      </c>
      <c r="CM47" s="66">
        <f t="shared" si="15"/>
        <v>0</v>
      </c>
      <c r="CN47" s="66">
        <f t="shared" si="16"/>
        <v>0</v>
      </c>
      <c r="CO47" s="66">
        <f t="shared" si="5"/>
        <v>10.4575</v>
      </c>
      <c r="CP47" s="104"/>
      <c r="CQ47" s="55"/>
      <c r="CR47" s="56"/>
      <c r="CS47" s="56"/>
      <c r="CT47" s="56"/>
      <c r="CU47" s="56"/>
      <c r="CV47" s="56"/>
      <c r="CW47" s="113"/>
      <c r="DB47" s="19" t="e">
        <f t="shared" si="6"/>
        <v>#DIV/0!</v>
      </c>
      <c r="DC47" s="19" t="e">
        <f t="shared" si="7"/>
        <v>#DIV/0!</v>
      </c>
      <c r="DD47" s="19" t="e">
        <f t="shared" si="8"/>
        <v>#DIV/0!</v>
      </c>
      <c r="DE47" s="19" t="e">
        <f t="shared" si="9"/>
        <v>#DIV/0!</v>
      </c>
      <c r="DF47" s="19" t="e">
        <f t="shared" si="10"/>
        <v>#DIV/0!</v>
      </c>
      <c r="DG47" s="67" t="e">
        <f t="shared" si="11"/>
        <v>#DIV/0!</v>
      </c>
      <c r="DH47" s="67" t="e">
        <f t="shared" si="12"/>
        <v>#DIV/0!</v>
      </c>
      <c r="DJ47" s="19"/>
      <c r="DK47" s="31"/>
      <c r="DL47" s="55"/>
      <c r="DM47" s="58"/>
      <c r="DO47" s="68"/>
      <c r="DP47" s="6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70"/>
    </row>
    <row r="48" spans="1:145">
      <c r="A48" s="57">
        <v>43328</v>
      </c>
      <c r="B48" s="31" t="s">
        <v>1397</v>
      </c>
      <c r="C48" s="56"/>
      <c r="D48" s="56" t="s">
        <v>744</v>
      </c>
      <c r="E48" s="58">
        <v>7</v>
      </c>
      <c r="F48" s="58">
        <v>4</v>
      </c>
      <c r="G48" s="63" t="str">
        <f t="shared" si="0"/>
        <v>7-4</v>
      </c>
      <c r="H48" s="31">
        <v>39</v>
      </c>
      <c r="I48" s="58">
        <v>46</v>
      </c>
      <c r="J48" s="64" t="str">
        <f>IF(((VLOOKUP($G48,Depth_Lookup!$A$3:$J$5461,9,FALSE))-(I48/100))&gt;=0,"Good","Too Long")</f>
        <v>Good</v>
      </c>
      <c r="K48" s="65">
        <f>(VLOOKUP($G48,Depth_Lookup!$A$3:$J$561,10,FALSE))+(H48/100)</f>
        <v>11.255000000000001</v>
      </c>
      <c r="L48" s="65">
        <f>(VLOOKUP($G48,Depth_Lookup!$A$3:$J$561,10,FALSE))+(I48/100)</f>
        <v>11.325000000000001</v>
      </c>
      <c r="M48" s="54" t="s">
        <v>1226</v>
      </c>
      <c r="N48" s="31">
        <v>4</v>
      </c>
      <c r="O48" s="31" t="s">
        <v>748</v>
      </c>
      <c r="P48" s="31" t="s">
        <v>749</v>
      </c>
      <c r="Q48" s="31" t="s">
        <v>1258</v>
      </c>
      <c r="R48" s="31" t="s">
        <v>1205</v>
      </c>
      <c r="S48" s="31" t="s">
        <v>751</v>
      </c>
      <c r="T48" s="31" t="s">
        <v>1423</v>
      </c>
      <c r="U48" s="31" t="s">
        <v>1255</v>
      </c>
      <c r="AS48" s="31">
        <v>100</v>
      </c>
      <c r="AZ48" s="19">
        <f t="shared" si="13"/>
        <v>100</v>
      </c>
      <c r="BB48" s="55">
        <v>1</v>
      </c>
      <c r="BC48" s="110">
        <v>0.1</v>
      </c>
      <c r="BD48" s="31"/>
      <c r="BE48" s="66" t="s">
        <v>753</v>
      </c>
      <c r="BF48" s="66"/>
      <c r="CL48" s="70">
        <f t="shared" si="14"/>
        <v>0</v>
      </c>
      <c r="CM48" s="66">
        <f t="shared" si="15"/>
        <v>0</v>
      </c>
      <c r="CN48" s="66">
        <f t="shared" si="16"/>
        <v>1</v>
      </c>
      <c r="CO48" s="66">
        <f t="shared" si="5"/>
        <v>11.290000000000001</v>
      </c>
      <c r="CP48" s="104"/>
      <c r="CQ48" s="55"/>
      <c r="CR48" s="56"/>
      <c r="CS48" s="56"/>
      <c r="CT48" s="56"/>
      <c r="CU48" s="56"/>
      <c r="CV48" s="56"/>
      <c r="CW48" s="113"/>
      <c r="DB48" s="19" t="e">
        <f t="shared" si="6"/>
        <v>#DIV/0!</v>
      </c>
      <c r="DC48" s="19" t="e">
        <f t="shared" si="7"/>
        <v>#DIV/0!</v>
      </c>
      <c r="DD48" s="19" t="e">
        <f t="shared" si="8"/>
        <v>#DIV/0!</v>
      </c>
      <c r="DE48" s="19" t="e">
        <f t="shared" si="9"/>
        <v>#DIV/0!</v>
      </c>
      <c r="DF48" s="19" t="e">
        <f t="shared" si="10"/>
        <v>#DIV/0!</v>
      </c>
      <c r="DG48" s="67" t="e">
        <f t="shared" si="11"/>
        <v>#DIV/0!</v>
      </c>
      <c r="DH48" s="67" t="e">
        <f t="shared" si="12"/>
        <v>#DIV/0!</v>
      </c>
      <c r="DJ48" s="19"/>
      <c r="DK48" s="31"/>
      <c r="DL48" s="55"/>
      <c r="DM48" s="58"/>
      <c r="DO48" s="68"/>
      <c r="DP48" s="6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70"/>
    </row>
    <row r="49" spans="1:145">
      <c r="A49" s="57">
        <v>43328</v>
      </c>
      <c r="B49" s="31" t="s">
        <v>1397</v>
      </c>
      <c r="C49" s="56"/>
      <c r="D49" s="56" t="s">
        <v>744</v>
      </c>
      <c r="E49" s="58">
        <v>7</v>
      </c>
      <c r="F49" s="58">
        <v>4</v>
      </c>
      <c r="G49" s="63" t="str">
        <f t="shared" si="0"/>
        <v>7-4</v>
      </c>
      <c r="H49" s="31">
        <v>42</v>
      </c>
      <c r="I49" s="58">
        <v>53.5</v>
      </c>
      <c r="J49" s="64" t="str">
        <f>IF(((VLOOKUP($G49,Depth_Lookup!$A$3:$J$5461,9,FALSE))-(I49/100))&gt;=0,"Good","Too Long")</f>
        <v>Good</v>
      </c>
      <c r="K49" s="65">
        <f>(VLOOKUP($G49,Depth_Lookup!$A$3:$J$561,10,FALSE))+(H49/100)</f>
        <v>11.285</v>
      </c>
      <c r="L49" s="65">
        <f>(VLOOKUP($G49,Depth_Lookup!$A$3:$J$561,10,FALSE))+(I49/100)</f>
        <v>11.4</v>
      </c>
      <c r="M49" s="54" t="s">
        <v>725</v>
      </c>
      <c r="N49" s="31">
        <v>1</v>
      </c>
      <c r="O49" s="31" t="s">
        <v>748</v>
      </c>
      <c r="P49" s="31" t="s">
        <v>749</v>
      </c>
      <c r="Q49" s="31" t="s">
        <v>750</v>
      </c>
      <c r="R49" s="31" t="s">
        <v>1205</v>
      </c>
      <c r="S49" s="31" t="s">
        <v>751</v>
      </c>
      <c r="T49" s="31" t="s">
        <v>745</v>
      </c>
      <c r="U49" s="31" t="s">
        <v>753</v>
      </c>
      <c r="AS49" s="31">
        <v>100</v>
      </c>
      <c r="AZ49" s="19">
        <f t="shared" si="13"/>
        <v>100</v>
      </c>
      <c r="BB49" s="55">
        <v>2</v>
      </c>
      <c r="BC49" s="110" t="s">
        <v>1406</v>
      </c>
      <c r="BD49" s="31"/>
      <c r="BE49" s="66"/>
      <c r="BF49" s="66" t="s">
        <v>1255</v>
      </c>
      <c r="CL49" s="70">
        <f t="shared" si="14"/>
        <v>0</v>
      </c>
      <c r="CM49" s="66">
        <f t="shared" si="15"/>
        <v>0</v>
      </c>
      <c r="CN49" s="66">
        <f t="shared" si="16"/>
        <v>0</v>
      </c>
      <c r="CO49" s="66">
        <f t="shared" si="5"/>
        <v>11.342500000000001</v>
      </c>
      <c r="CP49" s="104"/>
      <c r="CQ49" s="55"/>
      <c r="CR49" s="56"/>
      <c r="CS49" s="56"/>
      <c r="CT49" s="56"/>
      <c r="CU49" s="56"/>
      <c r="CV49" s="56"/>
      <c r="CW49" s="113"/>
      <c r="DB49" s="19" t="e">
        <f t="shared" si="6"/>
        <v>#DIV/0!</v>
      </c>
      <c r="DC49" s="19" t="e">
        <f t="shared" si="7"/>
        <v>#DIV/0!</v>
      </c>
      <c r="DD49" s="19" t="e">
        <f t="shared" si="8"/>
        <v>#DIV/0!</v>
      </c>
      <c r="DE49" s="19" t="e">
        <f t="shared" si="9"/>
        <v>#DIV/0!</v>
      </c>
      <c r="DF49" s="19" t="e">
        <f t="shared" si="10"/>
        <v>#DIV/0!</v>
      </c>
      <c r="DG49" s="67" t="e">
        <f t="shared" si="11"/>
        <v>#DIV/0!</v>
      </c>
      <c r="DH49" s="67" t="e">
        <f t="shared" si="12"/>
        <v>#DIV/0!</v>
      </c>
      <c r="DJ49" s="19"/>
      <c r="DK49" s="31"/>
      <c r="DL49" s="55"/>
      <c r="DM49" s="58"/>
      <c r="DO49" s="68"/>
      <c r="DP49" s="6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70"/>
    </row>
    <row r="50" spans="1:145">
      <c r="A50" s="57">
        <v>43328</v>
      </c>
      <c r="B50" s="31" t="s">
        <v>1397</v>
      </c>
      <c r="C50" s="56"/>
      <c r="D50" s="56" t="s">
        <v>744</v>
      </c>
      <c r="E50" s="58">
        <v>8</v>
      </c>
      <c r="F50" s="58">
        <v>1</v>
      </c>
      <c r="G50" s="63" t="str">
        <f t="shared" si="0"/>
        <v>8-1</v>
      </c>
      <c r="H50" s="31">
        <v>10</v>
      </c>
      <c r="I50" s="58">
        <v>13.5</v>
      </c>
      <c r="J50" s="64" t="str">
        <f>IF(((VLOOKUP($G50,Depth_Lookup!$A$3:$J$5461,9,FALSE))-(I50/100))&gt;=0,"Good","Too Long")</f>
        <v>Good</v>
      </c>
      <c r="K50" s="65">
        <f>(VLOOKUP($G50,Depth_Lookup!$A$3:$J$561,10,FALSE))+(H50/100)</f>
        <v>11.799999999999999</v>
      </c>
      <c r="L50" s="65">
        <f>(VLOOKUP($G50,Depth_Lookup!$A$3:$J$561,10,FALSE))+(I50/100)</f>
        <v>11.834999999999999</v>
      </c>
      <c r="M50" s="54" t="s">
        <v>1226</v>
      </c>
      <c r="N50" s="31">
        <v>2</v>
      </c>
      <c r="O50" s="31" t="s">
        <v>748</v>
      </c>
      <c r="P50" s="31" t="s">
        <v>749</v>
      </c>
      <c r="Q50" s="31" t="s">
        <v>1258</v>
      </c>
      <c r="R50" s="31" t="s">
        <v>1205</v>
      </c>
      <c r="S50" s="31" t="s">
        <v>751</v>
      </c>
      <c r="T50" s="31" t="s">
        <v>1422</v>
      </c>
      <c r="U50" s="31" t="s">
        <v>1255</v>
      </c>
      <c r="AS50" s="31">
        <v>100</v>
      </c>
      <c r="AZ50" s="19">
        <f t="shared" si="13"/>
        <v>100</v>
      </c>
      <c r="BB50" s="55">
        <v>1</v>
      </c>
      <c r="BC50" s="110">
        <v>0.15</v>
      </c>
      <c r="BD50" s="31"/>
      <c r="BE50" s="66"/>
      <c r="BF50" s="66"/>
      <c r="CL50" s="70">
        <f t="shared" si="14"/>
        <v>0</v>
      </c>
      <c r="CM50" s="66">
        <f t="shared" si="15"/>
        <v>0</v>
      </c>
      <c r="CN50" s="66">
        <f t="shared" si="16"/>
        <v>0</v>
      </c>
      <c r="CO50" s="66">
        <f t="shared" si="5"/>
        <v>11.817499999999999</v>
      </c>
      <c r="CP50" s="104"/>
      <c r="CQ50" s="55"/>
      <c r="CR50" s="56"/>
      <c r="CS50" s="56"/>
      <c r="CT50" s="56"/>
      <c r="CU50" s="56"/>
      <c r="CV50" s="56"/>
      <c r="CW50" s="113"/>
      <c r="DB50" s="19" t="e">
        <f t="shared" si="6"/>
        <v>#DIV/0!</v>
      </c>
      <c r="DC50" s="19" t="e">
        <f t="shared" si="7"/>
        <v>#DIV/0!</v>
      </c>
      <c r="DD50" s="19" t="e">
        <f t="shared" si="8"/>
        <v>#DIV/0!</v>
      </c>
      <c r="DE50" s="19" t="e">
        <f t="shared" si="9"/>
        <v>#DIV/0!</v>
      </c>
      <c r="DF50" s="19" t="e">
        <f t="shared" si="10"/>
        <v>#DIV/0!</v>
      </c>
      <c r="DG50" s="67" t="e">
        <f t="shared" si="11"/>
        <v>#DIV/0!</v>
      </c>
      <c r="DH50" s="67" t="e">
        <f t="shared" si="12"/>
        <v>#DIV/0!</v>
      </c>
      <c r="DJ50" s="19"/>
      <c r="DK50" s="31"/>
      <c r="DL50" s="55"/>
      <c r="DM50" s="58"/>
      <c r="DO50" s="68"/>
      <c r="DP50" s="6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70"/>
    </row>
    <row r="51" spans="1:145">
      <c r="A51" s="57">
        <v>43328</v>
      </c>
      <c r="B51" s="31" t="s">
        <v>1397</v>
      </c>
      <c r="C51" s="56"/>
      <c r="D51" s="56" t="s">
        <v>744</v>
      </c>
      <c r="E51" s="58">
        <v>8</v>
      </c>
      <c r="F51" s="58">
        <v>1</v>
      </c>
      <c r="G51" s="63" t="str">
        <f t="shared" si="0"/>
        <v>8-1</v>
      </c>
      <c r="H51" s="31">
        <v>18</v>
      </c>
      <c r="I51" s="58">
        <v>60</v>
      </c>
      <c r="J51" s="64" t="str">
        <f>IF(((VLOOKUP($G51,Depth_Lookup!$A$3:$J$5461,9,FALSE))-(I51/100))&gt;=0,"Good","Too Long")</f>
        <v>Good</v>
      </c>
      <c r="K51" s="65">
        <f>(VLOOKUP($G51,Depth_Lookup!$A$3:$J$561,10,FALSE))+(H51/100)</f>
        <v>11.879999999999999</v>
      </c>
      <c r="L51" s="65">
        <f>(VLOOKUP($G51,Depth_Lookup!$A$3:$J$561,10,FALSE))+(I51/100)</f>
        <v>12.299999999999999</v>
      </c>
      <c r="M51" s="54" t="s">
        <v>1225</v>
      </c>
      <c r="N51" s="31">
        <v>0.5</v>
      </c>
      <c r="O51" s="31" t="s">
        <v>748</v>
      </c>
      <c r="P51" s="31" t="s">
        <v>749</v>
      </c>
      <c r="Q51" s="31" t="s">
        <v>1258</v>
      </c>
      <c r="R51" s="31" t="s">
        <v>755</v>
      </c>
      <c r="S51" s="31" t="s">
        <v>751</v>
      </c>
      <c r="T51" s="31" t="s">
        <v>1287</v>
      </c>
      <c r="U51" s="31" t="s">
        <v>1255</v>
      </c>
      <c r="AS51" s="31">
        <v>100</v>
      </c>
      <c r="AZ51" s="19">
        <f t="shared" si="13"/>
        <v>100</v>
      </c>
      <c r="BB51" s="55">
        <v>3</v>
      </c>
      <c r="BC51" s="110">
        <v>0.02</v>
      </c>
      <c r="BD51" s="31"/>
      <c r="BE51" s="66"/>
      <c r="BF51" s="66"/>
      <c r="CL51" s="70">
        <f t="shared" si="14"/>
        <v>0</v>
      </c>
      <c r="CM51" s="66">
        <f t="shared" si="15"/>
        <v>0</v>
      </c>
      <c r="CN51" s="66">
        <f t="shared" si="16"/>
        <v>0</v>
      </c>
      <c r="CO51" s="66">
        <f t="shared" si="5"/>
        <v>12.09</v>
      </c>
      <c r="CP51" s="104"/>
      <c r="CQ51" s="55"/>
      <c r="CR51" s="56"/>
      <c r="CS51" s="56"/>
      <c r="CT51" s="56"/>
      <c r="CU51" s="56"/>
      <c r="CV51" s="56"/>
      <c r="CW51" s="113"/>
      <c r="CX51" s="19">
        <v>18</v>
      </c>
      <c r="CY51" s="19">
        <v>270</v>
      </c>
      <c r="CZ51" s="19">
        <v>10</v>
      </c>
      <c r="DA51" s="31">
        <v>0</v>
      </c>
      <c r="DB51" s="19">
        <f t="shared" si="6"/>
        <v>118.48773875856131</v>
      </c>
      <c r="DC51" s="19">
        <f t="shared" si="7"/>
        <v>118.48773875856131</v>
      </c>
      <c r="DD51" s="19">
        <f t="shared" si="8"/>
        <v>69.711606394173032</v>
      </c>
      <c r="DE51" s="19">
        <f t="shared" si="9"/>
        <v>208.48773875856131</v>
      </c>
      <c r="DF51" s="19">
        <f t="shared" si="10"/>
        <v>20.288393605826968</v>
      </c>
      <c r="DG51" s="67">
        <f t="shared" si="11"/>
        <v>298.48773875856131</v>
      </c>
      <c r="DH51" s="67">
        <f t="shared" si="12"/>
        <v>20.288393605826968</v>
      </c>
      <c r="DJ51" s="19"/>
      <c r="DK51" s="31"/>
      <c r="DL51" s="55"/>
      <c r="DM51" s="58"/>
      <c r="DO51" s="68"/>
      <c r="DP51" s="6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70"/>
    </row>
    <row r="52" spans="1:145">
      <c r="A52" s="57">
        <v>43328</v>
      </c>
      <c r="B52" s="31" t="s">
        <v>1397</v>
      </c>
      <c r="C52" s="56"/>
      <c r="D52" s="56" t="s">
        <v>744</v>
      </c>
      <c r="E52" s="58">
        <v>8</v>
      </c>
      <c r="F52" s="58">
        <v>1</v>
      </c>
      <c r="G52" s="63" t="str">
        <f t="shared" si="0"/>
        <v>8-1</v>
      </c>
      <c r="H52" s="31">
        <v>71</v>
      </c>
      <c r="I52" s="58">
        <v>83</v>
      </c>
      <c r="J52" s="64" t="str">
        <f>IF(((VLOOKUP($G52,Depth_Lookup!$A$3:$J$5461,9,FALSE))-(I52/100))&gt;=0,"Good","Too Long")</f>
        <v>Good</v>
      </c>
      <c r="K52" s="65">
        <f>(VLOOKUP($G52,Depth_Lookup!$A$3:$J$561,10,FALSE))+(H52/100)</f>
        <v>12.41</v>
      </c>
      <c r="L52" s="65">
        <f>(VLOOKUP($G52,Depth_Lookup!$A$3:$J$561,10,FALSE))+(I52/100)</f>
        <v>12.53</v>
      </c>
      <c r="M52" s="54" t="s">
        <v>1225</v>
      </c>
      <c r="N52" s="31">
        <v>0.5</v>
      </c>
      <c r="O52" s="31" t="s">
        <v>748</v>
      </c>
      <c r="P52" s="31" t="s">
        <v>749</v>
      </c>
      <c r="Q52" s="31" t="s">
        <v>1258</v>
      </c>
      <c r="R52" s="31" t="s">
        <v>755</v>
      </c>
      <c r="S52" s="31" t="s">
        <v>751</v>
      </c>
      <c r="T52" s="31" t="s">
        <v>1287</v>
      </c>
      <c r="U52" s="31" t="s">
        <v>1255</v>
      </c>
      <c r="AS52" s="31">
        <v>100</v>
      </c>
      <c r="AZ52" s="19">
        <f t="shared" si="13"/>
        <v>100</v>
      </c>
      <c r="BB52" s="55">
        <v>3</v>
      </c>
      <c r="BC52" s="110">
        <v>0.02</v>
      </c>
      <c r="BD52" s="31"/>
      <c r="BE52" s="66"/>
      <c r="BF52" s="66"/>
      <c r="CL52" s="70">
        <f t="shared" si="14"/>
        <v>0</v>
      </c>
      <c r="CM52" s="66">
        <f t="shared" si="15"/>
        <v>0</v>
      </c>
      <c r="CN52" s="66">
        <f t="shared" si="16"/>
        <v>0</v>
      </c>
      <c r="CO52" s="66">
        <f t="shared" si="5"/>
        <v>12.469999999999999</v>
      </c>
      <c r="CP52" s="104"/>
      <c r="CQ52" s="55"/>
      <c r="CR52" s="56"/>
      <c r="CS52" s="56"/>
      <c r="CT52" s="56"/>
      <c r="CU52" s="56"/>
      <c r="CV52" s="56"/>
      <c r="CW52" s="113"/>
      <c r="DB52" s="19" t="e">
        <f t="shared" si="6"/>
        <v>#DIV/0!</v>
      </c>
      <c r="DC52" s="19" t="e">
        <f t="shared" si="7"/>
        <v>#DIV/0!</v>
      </c>
      <c r="DD52" s="19" t="e">
        <f t="shared" si="8"/>
        <v>#DIV/0!</v>
      </c>
      <c r="DE52" s="19" t="e">
        <f t="shared" si="9"/>
        <v>#DIV/0!</v>
      </c>
      <c r="DF52" s="19" t="e">
        <f t="shared" si="10"/>
        <v>#DIV/0!</v>
      </c>
      <c r="DG52" s="67" t="e">
        <f t="shared" si="11"/>
        <v>#DIV/0!</v>
      </c>
      <c r="DH52" s="67" t="e">
        <f t="shared" si="12"/>
        <v>#DIV/0!</v>
      </c>
      <c r="DJ52" s="19"/>
      <c r="DK52" s="31"/>
      <c r="DL52" s="55"/>
      <c r="DM52" s="58"/>
      <c r="DO52" s="68"/>
      <c r="DP52" s="6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70"/>
    </row>
    <row r="53" spans="1:145">
      <c r="A53" s="57">
        <v>43328</v>
      </c>
      <c r="B53" s="31" t="s">
        <v>1397</v>
      </c>
      <c r="C53" s="56"/>
      <c r="D53" s="56" t="s">
        <v>744</v>
      </c>
      <c r="E53" s="58">
        <v>8</v>
      </c>
      <c r="F53" s="58">
        <v>2</v>
      </c>
      <c r="G53" s="63" t="str">
        <f t="shared" si="0"/>
        <v>8-2</v>
      </c>
      <c r="H53" s="31">
        <v>15</v>
      </c>
      <c r="I53" s="58">
        <v>21</v>
      </c>
      <c r="J53" s="64" t="str">
        <f>IF(((VLOOKUP($G53,Depth_Lookup!$A$3:$J$5461,9,FALSE))-(I53/100))&gt;=0,"Good","Too Long")</f>
        <v>Good</v>
      </c>
      <c r="K53" s="65">
        <f>(VLOOKUP($G53,Depth_Lookup!$A$3:$J$561,10,FALSE))+(H53/100)</f>
        <v>12.73</v>
      </c>
      <c r="L53" s="65">
        <f>(VLOOKUP($G53,Depth_Lookup!$A$3:$J$561,10,FALSE))+(I53/100)</f>
        <v>12.790000000000001</v>
      </c>
      <c r="M53" s="54" t="s">
        <v>1225</v>
      </c>
      <c r="N53" s="31">
        <v>0.5</v>
      </c>
      <c r="O53" s="31" t="s">
        <v>748</v>
      </c>
      <c r="P53" s="31" t="s">
        <v>749</v>
      </c>
      <c r="Q53" s="31" t="s">
        <v>1258</v>
      </c>
      <c r="R53" s="31" t="s">
        <v>755</v>
      </c>
      <c r="S53" s="31" t="s">
        <v>165</v>
      </c>
      <c r="T53" s="31" t="s">
        <v>1320</v>
      </c>
      <c r="U53" s="31" t="s">
        <v>1255</v>
      </c>
      <c r="AS53" s="31">
        <v>100</v>
      </c>
      <c r="AZ53" s="19">
        <f t="shared" si="13"/>
        <v>100</v>
      </c>
      <c r="BB53" s="55">
        <v>2</v>
      </c>
      <c r="BC53" s="110" t="s">
        <v>1406</v>
      </c>
      <c r="BD53" s="31"/>
      <c r="BE53" s="66"/>
      <c r="BF53" s="66"/>
      <c r="CL53" s="70">
        <f t="shared" si="14"/>
        <v>0</v>
      </c>
      <c r="CM53" s="66">
        <f t="shared" si="15"/>
        <v>0</v>
      </c>
      <c r="CN53" s="66">
        <f t="shared" si="16"/>
        <v>0</v>
      </c>
      <c r="CO53" s="66">
        <f t="shared" si="5"/>
        <v>12.760000000000002</v>
      </c>
      <c r="CP53" s="104"/>
      <c r="CQ53" s="55"/>
      <c r="CR53" s="56"/>
      <c r="CS53" s="56"/>
      <c r="CT53" s="56"/>
      <c r="CU53" s="56"/>
      <c r="CV53" s="56"/>
      <c r="CW53" s="113"/>
      <c r="CX53" s="19">
        <v>54</v>
      </c>
      <c r="CY53" s="19">
        <v>270</v>
      </c>
      <c r="CZ53" s="19">
        <v>2</v>
      </c>
      <c r="DA53" s="31">
        <v>0</v>
      </c>
      <c r="DB53" s="19">
        <f t="shared" si="6"/>
        <v>91.453363729488956</v>
      </c>
      <c r="DC53" s="19">
        <f t="shared" si="7"/>
        <v>91.453363729488956</v>
      </c>
      <c r="DD53" s="19">
        <f t="shared" si="8"/>
        <v>35.9912340837109</v>
      </c>
      <c r="DE53" s="19">
        <f t="shared" si="9"/>
        <v>181.45336372948896</v>
      </c>
      <c r="DF53" s="19">
        <f t="shared" si="10"/>
        <v>54.0087659162891</v>
      </c>
      <c r="DG53" s="67">
        <f t="shared" si="11"/>
        <v>271.45336372948896</v>
      </c>
      <c r="DH53" s="67">
        <f t="shared" si="12"/>
        <v>54.0087659162891</v>
      </c>
      <c r="DJ53" s="19"/>
      <c r="DK53" s="31"/>
      <c r="DL53" s="55"/>
      <c r="DM53" s="58"/>
      <c r="DO53" s="68"/>
      <c r="DP53" s="6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70"/>
    </row>
    <row r="54" spans="1:145">
      <c r="A54" s="57">
        <v>43328</v>
      </c>
      <c r="B54" s="31" t="s">
        <v>1397</v>
      </c>
      <c r="C54" s="56"/>
      <c r="D54" s="56" t="s">
        <v>744</v>
      </c>
      <c r="E54" s="58">
        <v>8</v>
      </c>
      <c r="F54" s="58">
        <v>2</v>
      </c>
      <c r="G54" s="63" t="str">
        <f t="shared" si="0"/>
        <v>8-2</v>
      </c>
      <c r="H54" s="31">
        <v>27</v>
      </c>
      <c r="I54" s="58">
        <v>34</v>
      </c>
      <c r="J54" s="64" t="str">
        <f>IF(((VLOOKUP($G54,Depth_Lookup!$A$3:$J$5461,9,FALSE))-(I54/100))&gt;=0,"Good","Too Long")</f>
        <v>Good</v>
      </c>
      <c r="K54" s="65">
        <f>(VLOOKUP($G54,Depth_Lookup!$A$3:$J$561,10,FALSE))+(H54/100)</f>
        <v>12.85</v>
      </c>
      <c r="L54" s="65">
        <f>(VLOOKUP($G54,Depth_Lookup!$A$3:$J$561,10,FALSE))+(I54/100)</f>
        <v>12.92</v>
      </c>
      <c r="M54" s="54" t="s">
        <v>1225</v>
      </c>
      <c r="N54" s="31">
        <v>0.5</v>
      </c>
      <c r="O54" s="31" t="s">
        <v>748</v>
      </c>
      <c r="P54" s="31" t="s">
        <v>749</v>
      </c>
      <c r="Q54" s="31" t="s">
        <v>1258</v>
      </c>
      <c r="R54" s="31" t="s">
        <v>755</v>
      </c>
      <c r="S54" s="31" t="s">
        <v>165</v>
      </c>
      <c r="T54" s="31" t="s">
        <v>1320</v>
      </c>
      <c r="U54" s="31" t="s">
        <v>1255</v>
      </c>
      <c r="AS54" s="31">
        <v>100</v>
      </c>
      <c r="AZ54" s="19">
        <f t="shared" si="13"/>
        <v>100</v>
      </c>
      <c r="BB54" s="55">
        <v>2</v>
      </c>
      <c r="BC54" s="110" t="s">
        <v>1406</v>
      </c>
      <c r="BD54" s="31"/>
      <c r="BE54" s="66"/>
      <c r="BF54" s="66"/>
      <c r="CL54" s="70">
        <f t="shared" si="14"/>
        <v>0</v>
      </c>
      <c r="CM54" s="66">
        <f t="shared" si="15"/>
        <v>0</v>
      </c>
      <c r="CN54" s="66">
        <f t="shared" si="16"/>
        <v>0</v>
      </c>
      <c r="CO54" s="66">
        <f t="shared" si="5"/>
        <v>12.885</v>
      </c>
      <c r="CP54" s="104"/>
      <c r="CQ54" s="55"/>
      <c r="CR54" s="56"/>
      <c r="CS54" s="56"/>
      <c r="CT54" s="56"/>
      <c r="CU54" s="56"/>
      <c r="CV54" s="56"/>
      <c r="CW54" s="113"/>
      <c r="DB54" s="19" t="e">
        <f t="shared" si="6"/>
        <v>#DIV/0!</v>
      </c>
      <c r="DC54" s="19" t="e">
        <f t="shared" si="7"/>
        <v>#DIV/0!</v>
      </c>
      <c r="DD54" s="19" t="e">
        <f t="shared" si="8"/>
        <v>#DIV/0!</v>
      </c>
      <c r="DE54" s="19" t="e">
        <f t="shared" si="9"/>
        <v>#DIV/0!</v>
      </c>
      <c r="DF54" s="19" t="e">
        <f t="shared" si="10"/>
        <v>#DIV/0!</v>
      </c>
      <c r="DG54" s="67" t="e">
        <f t="shared" si="11"/>
        <v>#DIV/0!</v>
      </c>
      <c r="DH54" s="67" t="e">
        <f t="shared" si="12"/>
        <v>#DIV/0!</v>
      </c>
      <c r="DJ54" s="19"/>
      <c r="DK54" s="31"/>
      <c r="DL54" s="55"/>
      <c r="DM54" s="58"/>
      <c r="DO54" s="68"/>
      <c r="DP54" s="6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70"/>
    </row>
    <row r="55" spans="1:145">
      <c r="A55" s="57">
        <v>43328</v>
      </c>
      <c r="B55" s="31" t="s">
        <v>1397</v>
      </c>
      <c r="C55" s="56"/>
      <c r="D55" s="56" t="s">
        <v>744</v>
      </c>
      <c r="E55" s="58">
        <v>8</v>
      </c>
      <c r="F55" s="58">
        <v>3</v>
      </c>
      <c r="G55" s="63" t="str">
        <f t="shared" si="0"/>
        <v>8-3</v>
      </c>
      <c r="H55" s="31">
        <v>1</v>
      </c>
      <c r="I55" s="58">
        <v>7.5</v>
      </c>
      <c r="J55" s="64" t="str">
        <f>IF(((VLOOKUP($G55,Depth_Lookup!$A$3:$J$5461,9,FALSE))-(I55/100))&gt;=0,"Good","Too Long")</f>
        <v>Good</v>
      </c>
      <c r="K55" s="65">
        <f>(VLOOKUP($G55,Depth_Lookup!$A$3:$J$561,10,FALSE))+(H55/100)</f>
        <v>13.4</v>
      </c>
      <c r="L55" s="65">
        <f>(VLOOKUP($G55,Depth_Lookup!$A$3:$J$561,10,FALSE))+(I55/100)</f>
        <v>13.465</v>
      </c>
      <c r="M55" s="54" t="s">
        <v>1225</v>
      </c>
      <c r="N55" s="31">
        <v>0.5</v>
      </c>
      <c r="O55" s="31" t="s">
        <v>1403</v>
      </c>
      <c r="P55" s="31" t="s">
        <v>749</v>
      </c>
      <c r="Q55" s="31" t="s">
        <v>750</v>
      </c>
      <c r="R55" s="31" t="s">
        <v>755</v>
      </c>
      <c r="S55" s="31" t="s">
        <v>751</v>
      </c>
      <c r="T55" s="31" t="s">
        <v>745</v>
      </c>
      <c r="U55" s="31" t="s">
        <v>753</v>
      </c>
      <c r="AS55" s="31">
        <v>100</v>
      </c>
      <c r="AZ55" s="19">
        <f t="shared" si="13"/>
        <v>100</v>
      </c>
      <c r="BB55" s="55">
        <v>3</v>
      </c>
      <c r="BC55" s="110">
        <v>0.03</v>
      </c>
      <c r="BD55" s="31"/>
      <c r="BE55" s="66" t="s">
        <v>746</v>
      </c>
      <c r="BF55" s="66"/>
      <c r="CL55" s="70">
        <f t="shared" si="14"/>
        <v>0</v>
      </c>
      <c r="CM55" s="66">
        <f t="shared" si="15"/>
        <v>0</v>
      </c>
      <c r="CN55" s="66">
        <f t="shared" si="16"/>
        <v>1</v>
      </c>
      <c r="CO55" s="66">
        <f t="shared" si="5"/>
        <v>13.432500000000001</v>
      </c>
      <c r="CP55" s="104"/>
      <c r="CQ55" s="55"/>
      <c r="CR55" s="56"/>
      <c r="CS55" s="56"/>
      <c r="CT55" s="56"/>
      <c r="CU55" s="56"/>
      <c r="CV55" s="56"/>
      <c r="CW55" s="113"/>
      <c r="DB55" s="19" t="e">
        <f t="shared" si="6"/>
        <v>#DIV/0!</v>
      </c>
      <c r="DC55" s="19" t="e">
        <f t="shared" si="7"/>
        <v>#DIV/0!</v>
      </c>
      <c r="DD55" s="19" t="e">
        <f t="shared" si="8"/>
        <v>#DIV/0!</v>
      </c>
      <c r="DE55" s="19" t="e">
        <f t="shared" si="9"/>
        <v>#DIV/0!</v>
      </c>
      <c r="DF55" s="19" t="e">
        <f t="shared" si="10"/>
        <v>#DIV/0!</v>
      </c>
      <c r="DG55" s="67" t="e">
        <f t="shared" si="11"/>
        <v>#DIV/0!</v>
      </c>
      <c r="DH55" s="67" t="e">
        <f t="shared" si="12"/>
        <v>#DIV/0!</v>
      </c>
      <c r="DJ55" s="19"/>
      <c r="DK55" s="31"/>
      <c r="DL55" s="55"/>
      <c r="DM55" s="58"/>
      <c r="DO55" s="68"/>
      <c r="DP55" s="6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70"/>
    </row>
    <row r="56" spans="1:145">
      <c r="A56" s="57">
        <v>43328</v>
      </c>
      <c r="B56" s="31" t="s">
        <v>1397</v>
      </c>
      <c r="C56" s="56"/>
      <c r="D56" s="56" t="s">
        <v>744</v>
      </c>
      <c r="E56" s="58">
        <v>8</v>
      </c>
      <c r="F56" s="58">
        <v>3</v>
      </c>
      <c r="G56" s="63" t="str">
        <f t="shared" si="0"/>
        <v>8-3</v>
      </c>
      <c r="H56" s="31">
        <v>1</v>
      </c>
      <c r="I56" s="58">
        <v>13</v>
      </c>
      <c r="J56" s="64" t="str">
        <f>IF(((VLOOKUP($G56,Depth_Lookup!$A$3:$J$5461,9,FALSE))-(I56/100))&gt;=0,"Good","Too Long")</f>
        <v>Good</v>
      </c>
      <c r="K56" s="65">
        <f>(VLOOKUP($G56,Depth_Lookup!$A$3:$J$561,10,FALSE))+(H56/100)</f>
        <v>13.4</v>
      </c>
      <c r="L56" s="65">
        <f>(VLOOKUP($G56,Depth_Lookup!$A$3:$J$561,10,FALSE))+(I56/100)</f>
        <v>13.520000000000001</v>
      </c>
      <c r="M56" s="54" t="s">
        <v>1225</v>
      </c>
      <c r="N56" s="31">
        <v>0.5</v>
      </c>
      <c r="O56" s="31" t="s">
        <v>748</v>
      </c>
      <c r="P56" s="31" t="s">
        <v>749</v>
      </c>
      <c r="Q56" s="31" t="s">
        <v>750</v>
      </c>
      <c r="R56" s="31" t="s">
        <v>755</v>
      </c>
      <c r="S56" s="31" t="s">
        <v>751</v>
      </c>
      <c r="T56" s="31" t="s">
        <v>752</v>
      </c>
      <c r="U56" s="31" t="s">
        <v>747</v>
      </c>
      <c r="AS56" s="31">
        <v>100</v>
      </c>
      <c r="AZ56" s="19">
        <f t="shared" si="13"/>
        <v>100</v>
      </c>
      <c r="BB56" s="55">
        <v>3</v>
      </c>
      <c r="BC56" s="110">
        <v>0.01</v>
      </c>
      <c r="BD56" s="31"/>
      <c r="BE56" s="66" t="s">
        <v>746</v>
      </c>
      <c r="BF56" s="66" t="s">
        <v>753</v>
      </c>
      <c r="CL56" s="70">
        <f t="shared" si="14"/>
        <v>0</v>
      </c>
      <c r="CM56" s="66">
        <f t="shared" si="15"/>
        <v>0</v>
      </c>
      <c r="CN56" s="66">
        <f t="shared" si="16"/>
        <v>1</v>
      </c>
      <c r="CO56" s="66">
        <f t="shared" si="5"/>
        <v>13.46</v>
      </c>
      <c r="CP56" s="104"/>
      <c r="CQ56" s="55"/>
      <c r="CR56" s="56"/>
      <c r="CS56" s="56"/>
      <c r="CT56" s="56"/>
      <c r="CU56" s="56"/>
      <c r="CV56" s="56"/>
      <c r="CW56" s="113"/>
      <c r="CX56" s="19">
        <v>31</v>
      </c>
      <c r="CY56" s="19">
        <v>90</v>
      </c>
      <c r="CZ56" s="19">
        <v>22</v>
      </c>
      <c r="DA56" s="31">
        <v>0</v>
      </c>
      <c r="DB56" s="19">
        <f t="shared" si="6"/>
        <v>-123.91738180415373</v>
      </c>
      <c r="DC56" s="19">
        <f t="shared" si="7"/>
        <v>236.08261819584627</v>
      </c>
      <c r="DD56" s="19">
        <f t="shared" si="8"/>
        <v>54.0930039424073</v>
      </c>
      <c r="DE56" s="19">
        <f t="shared" si="9"/>
        <v>326.08261819584629</v>
      </c>
      <c r="DF56" s="19">
        <f t="shared" si="10"/>
        <v>35.9069960575927</v>
      </c>
      <c r="DG56" s="67">
        <f t="shared" si="11"/>
        <v>56.082618195846266</v>
      </c>
      <c r="DH56" s="67">
        <f t="shared" si="12"/>
        <v>35.9069960575927</v>
      </c>
      <c r="DJ56" s="19"/>
      <c r="DK56" s="31"/>
      <c r="DL56" s="55"/>
      <c r="DM56" s="58"/>
      <c r="DO56" s="68"/>
      <c r="DP56" s="6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70"/>
    </row>
    <row r="57" spans="1:145">
      <c r="A57" s="57">
        <v>43328</v>
      </c>
      <c r="B57" s="31" t="s">
        <v>1397</v>
      </c>
      <c r="C57" s="56"/>
      <c r="D57" s="56" t="s">
        <v>744</v>
      </c>
      <c r="E57" s="58">
        <v>8</v>
      </c>
      <c r="F57" s="58">
        <v>3</v>
      </c>
      <c r="G57" s="63" t="str">
        <f t="shared" si="0"/>
        <v>8-3</v>
      </c>
      <c r="H57" s="31">
        <v>20</v>
      </c>
      <c r="I57" s="58">
        <v>23</v>
      </c>
      <c r="J57" s="64" t="str">
        <f>IF(((VLOOKUP($G57,Depth_Lookup!$A$3:$J$5461,9,FALSE))-(I57/100))&gt;=0,"Good","Too Long")</f>
        <v>Good</v>
      </c>
      <c r="K57" s="65">
        <f>(VLOOKUP($G57,Depth_Lookup!$A$3:$J$561,10,FALSE))+(H57/100)</f>
        <v>13.59</v>
      </c>
      <c r="L57" s="65">
        <f>(VLOOKUP($G57,Depth_Lookup!$A$3:$J$561,10,FALSE))+(I57/100)</f>
        <v>13.620000000000001</v>
      </c>
      <c r="M57" s="54" t="s">
        <v>1226</v>
      </c>
      <c r="N57" s="31">
        <v>4</v>
      </c>
      <c r="O57" s="31" t="s">
        <v>748</v>
      </c>
      <c r="P57" s="31" t="s">
        <v>184</v>
      </c>
      <c r="Q57" s="31" t="s">
        <v>570</v>
      </c>
      <c r="R57" s="31" t="s">
        <v>187</v>
      </c>
      <c r="S57" s="31" t="s">
        <v>165</v>
      </c>
      <c r="T57" s="31" t="s">
        <v>745</v>
      </c>
      <c r="U57" s="31" t="s">
        <v>753</v>
      </c>
      <c r="AS57" s="31">
        <v>100</v>
      </c>
      <c r="AZ57" s="19">
        <f t="shared" si="13"/>
        <v>100</v>
      </c>
      <c r="BB57" s="55">
        <v>1</v>
      </c>
      <c r="BC57" s="110">
        <v>0.4</v>
      </c>
      <c r="BD57" s="31"/>
      <c r="BE57" s="66"/>
      <c r="BF57" s="66" t="s">
        <v>1420</v>
      </c>
      <c r="CL57" s="70">
        <f t="shared" si="14"/>
        <v>0</v>
      </c>
      <c r="CM57" s="66">
        <f t="shared" si="15"/>
        <v>0</v>
      </c>
      <c r="CN57" s="66">
        <f t="shared" si="16"/>
        <v>0</v>
      </c>
      <c r="CO57" s="66">
        <f t="shared" si="5"/>
        <v>13.605</v>
      </c>
      <c r="CP57" s="104"/>
      <c r="CQ57" s="55"/>
      <c r="CR57" s="56"/>
      <c r="CS57" s="56"/>
      <c r="CT57" s="56"/>
      <c r="CU57" s="56"/>
      <c r="CV57" s="56"/>
      <c r="CW57" s="113"/>
      <c r="DB57" s="19" t="e">
        <f t="shared" si="6"/>
        <v>#DIV/0!</v>
      </c>
      <c r="DC57" s="19" t="e">
        <f t="shared" si="7"/>
        <v>#DIV/0!</v>
      </c>
      <c r="DD57" s="19" t="e">
        <f t="shared" si="8"/>
        <v>#DIV/0!</v>
      </c>
      <c r="DE57" s="19" t="e">
        <f t="shared" si="9"/>
        <v>#DIV/0!</v>
      </c>
      <c r="DF57" s="19" t="e">
        <f t="shared" si="10"/>
        <v>#DIV/0!</v>
      </c>
      <c r="DG57" s="67" t="e">
        <f t="shared" si="11"/>
        <v>#DIV/0!</v>
      </c>
      <c r="DH57" s="67" t="e">
        <f t="shared" si="12"/>
        <v>#DIV/0!</v>
      </c>
      <c r="DJ57" s="19"/>
      <c r="DK57" s="31"/>
      <c r="DL57" s="55"/>
      <c r="DM57" s="58"/>
      <c r="DO57" s="68"/>
      <c r="DP57" s="6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70"/>
    </row>
    <row r="58" spans="1:145">
      <c r="A58" s="57">
        <v>43328</v>
      </c>
      <c r="B58" s="31" t="s">
        <v>1397</v>
      </c>
      <c r="C58" s="56"/>
      <c r="D58" s="56" t="s">
        <v>744</v>
      </c>
      <c r="E58" s="58">
        <v>8</v>
      </c>
      <c r="F58" s="58">
        <v>3</v>
      </c>
      <c r="G58" s="63" t="str">
        <f t="shared" si="0"/>
        <v>8-3</v>
      </c>
      <c r="H58" s="31">
        <v>36</v>
      </c>
      <c r="I58" s="58">
        <v>47.5</v>
      </c>
      <c r="J58" s="64" t="str">
        <f>IF(((VLOOKUP($G58,Depth_Lookup!$A$3:$J$5461,9,FALSE))-(I58/100))&gt;=0,"Good","Too Long")</f>
        <v>Good</v>
      </c>
      <c r="K58" s="65">
        <f>(VLOOKUP($G58,Depth_Lookup!$A$3:$J$561,10,FALSE))+(H58/100)</f>
        <v>13.75</v>
      </c>
      <c r="L58" s="65">
        <f>(VLOOKUP($G58,Depth_Lookup!$A$3:$J$561,10,FALSE))+(I58/100)</f>
        <v>13.865</v>
      </c>
      <c r="M58" s="54" t="s">
        <v>1226</v>
      </c>
      <c r="N58" s="31">
        <v>11</v>
      </c>
      <c r="O58" s="31" t="s">
        <v>296</v>
      </c>
      <c r="P58" s="31" t="s">
        <v>184</v>
      </c>
      <c r="Q58" s="31" t="s">
        <v>570</v>
      </c>
      <c r="R58" s="31" t="s">
        <v>187</v>
      </c>
      <c r="S58" s="31" t="s">
        <v>751</v>
      </c>
      <c r="T58" s="31" t="s">
        <v>1421</v>
      </c>
      <c r="U58" s="31" t="s">
        <v>1255</v>
      </c>
      <c r="AS58" s="31">
        <v>100</v>
      </c>
      <c r="AZ58" s="19">
        <f t="shared" si="13"/>
        <v>100</v>
      </c>
      <c r="BB58" s="55">
        <v>1</v>
      </c>
      <c r="BC58" s="110">
        <v>0.2</v>
      </c>
      <c r="BD58" s="31"/>
      <c r="BE58" s="66"/>
      <c r="BF58" s="66"/>
      <c r="CL58" s="70">
        <f t="shared" si="14"/>
        <v>0</v>
      </c>
      <c r="CM58" s="66">
        <f t="shared" si="15"/>
        <v>0</v>
      </c>
      <c r="CN58" s="66">
        <f t="shared" si="16"/>
        <v>0</v>
      </c>
      <c r="CO58" s="66">
        <f t="shared" si="5"/>
        <v>13.807500000000001</v>
      </c>
      <c r="CP58" s="104"/>
      <c r="CQ58" s="55"/>
      <c r="CR58" s="56"/>
      <c r="CS58" s="56"/>
      <c r="CT58" s="56"/>
      <c r="CU58" s="56"/>
      <c r="CV58" s="56"/>
      <c r="CW58" s="113"/>
      <c r="DB58" s="19" t="e">
        <f t="shared" si="6"/>
        <v>#DIV/0!</v>
      </c>
      <c r="DC58" s="19" t="e">
        <f t="shared" si="7"/>
        <v>#DIV/0!</v>
      </c>
      <c r="DD58" s="19" t="e">
        <f t="shared" si="8"/>
        <v>#DIV/0!</v>
      </c>
      <c r="DE58" s="19" t="e">
        <f t="shared" si="9"/>
        <v>#DIV/0!</v>
      </c>
      <c r="DF58" s="19" t="e">
        <f t="shared" si="10"/>
        <v>#DIV/0!</v>
      </c>
      <c r="DG58" s="67" t="e">
        <f t="shared" si="11"/>
        <v>#DIV/0!</v>
      </c>
      <c r="DH58" s="67" t="e">
        <f t="shared" si="12"/>
        <v>#DIV/0!</v>
      </c>
      <c r="DJ58" s="19"/>
      <c r="DK58" s="31"/>
      <c r="DL58" s="55"/>
      <c r="DM58" s="58"/>
      <c r="DO58" s="68"/>
      <c r="DP58" s="6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70"/>
    </row>
    <row r="59" spans="1:145">
      <c r="A59" s="57">
        <v>43328</v>
      </c>
      <c r="B59" s="31" t="s">
        <v>1397</v>
      </c>
      <c r="C59" s="56"/>
      <c r="D59" s="56" t="s">
        <v>744</v>
      </c>
      <c r="E59" s="58">
        <v>8</v>
      </c>
      <c r="F59" s="58">
        <v>3</v>
      </c>
      <c r="G59" s="63" t="str">
        <f t="shared" si="0"/>
        <v>8-3</v>
      </c>
      <c r="H59" s="31">
        <v>41.5</v>
      </c>
      <c r="I59" s="58">
        <v>66</v>
      </c>
      <c r="J59" s="64" t="str">
        <f>IF(((VLOOKUP($G59,Depth_Lookup!$A$3:$J$5461,9,FALSE))-(I59/100))&gt;=0,"Good","Too Long")</f>
        <v>Good</v>
      </c>
      <c r="K59" s="65">
        <f>(VLOOKUP($G59,Depth_Lookup!$A$3:$J$561,10,FALSE))+(H59/100)</f>
        <v>13.805</v>
      </c>
      <c r="L59" s="65">
        <f>(VLOOKUP($G59,Depth_Lookup!$A$3:$J$561,10,FALSE))+(I59/100)</f>
        <v>14.05</v>
      </c>
      <c r="M59" s="54" t="s">
        <v>1225</v>
      </c>
      <c r="N59" s="31">
        <v>0.5</v>
      </c>
      <c r="O59" s="31" t="s">
        <v>748</v>
      </c>
      <c r="P59" s="31" t="s">
        <v>749</v>
      </c>
      <c r="Q59" s="31" t="s">
        <v>1258</v>
      </c>
      <c r="R59" s="31" t="s">
        <v>1205</v>
      </c>
      <c r="S59" s="31" t="s">
        <v>751</v>
      </c>
      <c r="T59" s="31" t="s">
        <v>1287</v>
      </c>
      <c r="U59" s="31" t="s">
        <v>1255</v>
      </c>
      <c r="AS59" s="31">
        <v>100</v>
      </c>
      <c r="AZ59" s="19">
        <f t="shared" si="13"/>
        <v>100</v>
      </c>
      <c r="BB59" s="55">
        <v>3</v>
      </c>
      <c r="BC59" s="110" t="s">
        <v>1406</v>
      </c>
      <c r="BD59" s="31"/>
      <c r="BE59" s="66"/>
      <c r="BF59" s="66"/>
      <c r="CL59" s="70">
        <f t="shared" si="14"/>
        <v>0</v>
      </c>
      <c r="CM59" s="66">
        <f t="shared" si="15"/>
        <v>0</v>
      </c>
      <c r="CN59" s="66">
        <f t="shared" si="16"/>
        <v>0</v>
      </c>
      <c r="CO59" s="66">
        <f t="shared" si="5"/>
        <v>13.9275</v>
      </c>
      <c r="CP59" s="104"/>
      <c r="CQ59" s="55"/>
      <c r="CR59" s="56"/>
      <c r="CS59" s="56"/>
      <c r="CT59" s="56"/>
      <c r="CU59" s="56"/>
      <c r="CV59" s="56"/>
      <c r="CW59" s="113"/>
      <c r="CX59" s="19">
        <v>45</v>
      </c>
      <c r="CY59" s="19">
        <v>90</v>
      </c>
      <c r="CZ59" s="19">
        <v>10</v>
      </c>
      <c r="DA59" s="31">
        <v>180</v>
      </c>
      <c r="DB59" s="19">
        <f t="shared" si="6"/>
        <v>-80</v>
      </c>
      <c r="DC59" s="19">
        <f t="shared" si="7"/>
        <v>280</v>
      </c>
      <c r="DD59" s="19">
        <f t="shared" si="8"/>
        <v>44.561451413257693</v>
      </c>
      <c r="DE59" s="19">
        <f t="shared" si="9"/>
        <v>10</v>
      </c>
      <c r="DF59" s="19">
        <f t="shared" si="10"/>
        <v>45.438548586742307</v>
      </c>
      <c r="DG59" s="67">
        <f t="shared" si="11"/>
        <v>100</v>
      </c>
      <c r="DH59" s="67">
        <f t="shared" si="12"/>
        <v>45.438548586742307</v>
      </c>
      <c r="DJ59" s="19"/>
      <c r="DK59" s="31"/>
      <c r="DL59" s="55"/>
      <c r="DM59" s="58"/>
      <c r="DO59" s="68"/>
      <c r="DP59" s="6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70"/>
    </row>
    <row r="60" spans="1:145">
      <c r="A60" s="57">
        <v>43328</v>
      </c>
      <c r="B60" s="31" t="s">
        <v>1397</v>
      </c>
      <c r="C60" s="56"/>
      <c r="D60" s="56" t="s">
        <v>744</v>
      </c>
      <c r="E60" s="58">
        <v>9</v>
      </c>
      <c r="F60" s="58">
        <v>1</v>
      </c>
      <c r="G60" s="63" t="str">
        <f t="shared" si="0"/>
        <v>9-1</v>
      </c>
      <c r="H60" s="31">
        <v>1</v>
      </c>
      <c r="I60" s="58">
        <v>31</v>
      </c>
      <c r="J60" s="64" t="str">
        <f>IF(((VLOOKUP($G60,Depth_Lookup!$A$3:$J$5461,9,FALSE))-(I60/100))&gt;=0,"Good","Too Long")</f>
        <v>Good</v>
      </c>
      <c r="K60" s="65">
        <f>(VLOOKUP($G60,Depth_Lookup!$A$3:$J$561,10,FALSE))+(H60/100)</f>
        <v>14.31</v>
      </c>
      <c r="L60" s="65">
        <f>(VLOOKUP($G60,Depth_Lookup!$A$3:$J$561,10,FALSE))+(I60/100)</f>
        <v>14.610000000000001</v>
      </c>
      <c r="M60" s="54" t="s">
        <v>1225</v>
      </c>
      <c r="N60" s="31">
        <v>2</v>
      </c>
      <c r="O60" s="31" t="s">
        <v>296</v>
      </c>
      <c r="P60" s="31" t="s">
        <v>179</v>
      </c>
      <c r="Q60" s="31" t="s">
        <v>569</v>
      </c>
      <c r="R60" s="31" t="s">
        <v>191</v>
      </c>
      <c r="S60" s="31" t="s">
        <v>751</v>
      </c>
      <c r="T60" s="31" t="s">
        <v>745</v>
      </c>
      <c r="U60" s="31" t="s">
        <v>753</v>
      </c>
      <c r="AS60" s="31">
        <v>100</v>
      </c>
      <c r="AZ60" s="19">
        <f t="shared" si="13"/>
        <v>100</v>
      </c>
      <c r="BB60" s="55">
        <v>3</v>
      </c>
      <c r="BC60" s="110">
        <v>0.04</v>
      </c>
      <c r="BD60" s="31"/>
      <c r="BE60" s="66" t="s">
        <v>746</v>
      </c>
      <c r="BF60" s="66"/>
      <c r="CL60" s="70">
        <f t="shared" si="14"/>
        <v>0</v>
      </c>
      <c r="CM60" s="66">
        <f t="shared" si="15"/>
        <v>0</v>
      </c>
      <c r="CN60" s="66">
        <f t="shared" si="16"/>
        <v>1</v>
      </c>
      <c r="CO60" s="66">
        <f t="shared" si="5"/>
        <v>14.46</v>
      </c>
      <c r="CP60" s="104"/>
      <c r="CQ60" s="55"/>
      <c r="CR60" s="56"/>
      <c r="CS60" s="56"/>
      <c r="CT60" s="56"/>
      <c r="CU60" s="56"/>
      <c r="CV60" s="56"/>
      <c r="CW60" s="113"/>
      <c r="CX60" s="19">
        <v>51</v>
      </c>
      <c r="CY60" s="19">
        <v>90</v>
      </c>
      <c r="CZ60" s="19">
        <v>9</v>
      </c>
      <c r="DA60" s="31">
        <v>0</v>
      </c>
      <c r="DB60" s="19">
        <f t="shared" si="6"/>
        <v>-97.308694248725757</v>
      </c>
      <c r="DC60" s="19">
        <f t="shared" si="7"/>
        <v>262.69130575127423</v>
      </c>
      <c r="DD60" s="19">
        <f t="shared" si="8"/>
        <v>38.771592789832496</v>
      </c>
      <c r="DE60" s="19">
        <f t="shared" si="9"/>
        <v>352.69130575127423</v>
      </c>
      <c r="DF60" s="19">
        <f t="shared" si="10"/>
        <v>51.228407210167504</v>
      </c>
      <c r="DG60" s="67">
        <f t="shared" si="11"/>
        <v>82.691305751274228</v>
      </c>
      <c r="DH60" s="67">
        <f t="shared" si="12"/>
        <v>51.228407210167504</v>
      </c>
      <c r="DJ60" s="19"/>
      <c r="DK60" s="31"/>
      <c r="DL60" s="55"/>
      <c r="DM60" s="58"/>
      <c r="DO60" s="68"/>
      <c r="DP60" s="6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70"/>
    </row>
    <row r="61" spans="1:145">
      <c r="A61" s="57">
        <v>43328</v>
      </c>
      <c r="B61" s="31" t="s">
        <v>1397</v>
      </c>
      <c r="C61" s="56"/>
      <c r="D61" s="56" t="s">
        <v>744</v>
      </c>
      <c r="E61" s="58">
        <v>9</v>
      </c>
      <c r="F61" s="58">
        <v>1</v>
      </c>
      <c r="G61" s="63" t="str">
        <f t="shared" si="0"/>
        <v>9-1</v>
      </c>
      <c r="H61" s="31">
        <v>3</v>
      </c>
      <c r="I61" s="58">
        <v>31</v>
      </c>
      <c r="J61" s="64" t="str">
        <f>IF(((VLOOKUP($G61,Depth_Lookup!$A$3:$J$5461,9,FALSE))-(I61/100))&gt;=0,"Good","Too Long")</f>
        <v>Good</v>
      </c>
      <c r="K61" s="65">
        <f>(VLOOKUP($G61,Depth_Lookup!$A$3:$J$561,10,FALSE))+(H61/100)</f>
        <v>14.33</v>
      </c>
      <c r="L61" s="65">
        <f>(VLOOKUP($G61,Depth_Lookup!$A$3:$J$561,10,FALSE))+(I61/100)</f>
        <v>14.610000000000001</v>
      </c>
      <c r="M61" s="54" t="s">
        <v>1225</v>
      </c>
      <c r="N61" s="31">
        <v>0.5</v>
      </c>
      <c r="O61" s="31" t="s">
        <v>748</v>
      </c>
      <c r="P61" s="31" t="s">
        <v>749</v>
      </c>
      <c r="Q61" s="31" t="s">
        <v>750</v>
      </c>
      <c r="R61" s="31" t="s">
        <v>119</v>
      </c>
      <c r="S61" s="31" t="s">
        <v>751</v>
      </c>
      <c r="T61" s="31" t="s">
        <v>760</v>
      </c>
      <c r="U61" s="31" t="s">
        <v>746</v>
      </c>
      <c r="AS61" s="31">
        <v>100</v>
      </c>
      <c r="AZ61" s="19">
        <f t="shared" si="13"/>
        <v>100</v>
      </c>
      <c r="BB61" s="55">
        <v>3</v>
      </c>
      <c r="BC61" s="110">
        <v>0.02</v>
      </c>
      <c r="BD61" s="31"/>
      <c r="BE61" s="66"/>
      <c r="BF61" s="66"/>
      <c r="CL61" s="70">
        <f t="shared" si="14"/>
        <v>0</v>
      </c>
      <c r="CM61" s="66">
        <f t="shared" si="15"/>
        <v>0</v>
      </c>
      <c r="CN61" s="66">
        <f t="shared" si="16"/>
        <v>0</v>
      </c>
      <c r="CO61" s="66">
        <f t="shared" si="5"/>
        <v>14.47</v>
      </c>
      <c r="CP61" s="104"/>
      <c r="CQ61" s="55"/>
      <c r="CR61" s="56"/>
      <c r="CS61" s="56"/>
      <c r="CT61" s="56"/>
      <c r="CU61" s="56"/>
      <c r="CV61" s="56"/>
      <c r="CW61" s="113"/>
      <c r="DB61" s="19" t="e">
        <f t="shared" si="6"/>
        <v>#DIV/0!</v>
      </c>
      <c r="DC61" s="19" t="e">
        <f t="shared" si="7"/>
        <v>#DIV/0!</v>
      </c>
      <c r="DD61" s="19" t="e">
        <f t="shared" si="8"/>
        <v>#DIV/0!</v>
      </c>
      <c r="DE61" s="19" t="e">
        <f t="shared" si="9"/>
        <v>#DIV/0!</v>
      </c>
      <c r="DF61" s="19" t="e">
        <f t="shared" si="10"/>
        <v>#DIV/0!</v>
      </c>
      <c r="DG61" s="67" t="e">
        <f t="shared" si="11"/>
        <v>#DIV/0!</v>
      </c>
      <c r="DH61" s="67" t="e">
        <f t="shared" si="12"/>
        <v>#DIV/0!</v>
      </c>
      <c r="DJ61" s="19"/>
      <c r="DK61" s="31"/>
      <c r="DL61" s="55"/>
      <c r="DM61" s="58"/>
      <c r="DO61" s="68"/>
      <c r="DP61" s="6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70"/>
    </row>
    <row r="62" spans="1:145">
      <c r="A62" s="57">
        <v>43328</v>
      </c>
      <c r="B62" s="31" t="s">
        <v>1397</v>
      </c>
      <c r="C62" s="56"/>
      <c r="D62" s="56" t="s">
        <v>744</v>
      </c>
      <c r="E62" s="58">
        <v>9</v>
      </c>
      <c r="F62" s="58">
        <v>1</v>
      </c>
      <c r="G62" s="63" t="str">
        <f t="shared" si="0"/>
        <v>9-1</v>
      </c>
      <c r="H62" s="31">
        <v>33.5</v>
      </c>
      <c r="I62" s="58">
        <v>37</v>
      </c>
      <c r="J62" s="64" t="str">
        <f>IF(((VLOOKUP($G62,Depth_Lookup!$A$3:$J$5461,9,FALSE))-(I62/100))&gt;=0,"Good","Too Long")</f>
        <v>Good</v>
      </c>
      <c r="K62" s="65">
        <f>(VLOOKUP($G62,Depth_Lookup!$A$3:$J$561,10,FALSE))+(H62/100)</f>
        <v>14.635000000000002</v>
      </c>
      <c r="L62" s="65">
        <f>(VLOOKUP($G62,Depth_Lookup!$A$3:$J$561,10,FALSE))+(I62/100)</f>
        <v>14.67</v>
      </c>
      <c r="M62" s="54" t="s">
        <v>1402</v>
      </c>
      <c r="N62" s="31">
        <v>3</v>
      </c>
      <c r="O62" s="31" t="s">
        <v>748</v>
      </c>
      <c r="P62" s="31" t="s">
        <v>749</v>
      </c>
      <c r="Q62" s="31" t="s">
        <v>1258</v>
      </c>
      <c r="R62" s="31" t="s">
        <v>755</v>
      </c>
      <c r="S62" s="31" t="s">
        <v>751</v>
      </c>
      <c r="T62" s="31" t="s">
        <v>1419</v>
      </c>
      <c r="U62" s="31" t="s">
        <v>1255</v>
      </c>
      <c r="AS62" s="31">
        <v>100</v>
      </c>
      <c r="AZ62" s="19">
        <f t="shared" si="13"/>
        <v>100</v>
      </c>
      <c r="BB62" s="55">
        <v>2</v>
      </c>
      <c r="BC62" s="110">
        <v>0.3</v>
      </c>
      <c r="BD62" s="31"/>
      <c r="BE62" s="66"/>
      <c r="BF62" s="66" t="s">
        <v>753</v>
      </c>
      <c r="CL62" s="70">
        <f t="shared" si="14"/>
        <v>0</v>
      </c>
      <c r="CM62" s="66">
        <f t="shared" si="15"/>
        <v>0</v>
      </c>
      <c r="CN62" s="66">
        <f t="shared" si="16"/>
        <v>0</v>
      </c>
      <c r="CO62" s="66">
        <f t="shared" si="5"/>
        <v>14.6525</v>
      </c>
      <c r="CP62" s="104"/>
      <c r="CQ62" s="55"/>
      <c r="CR62" s="56"/>
      <c r="CS62" s="56"/>
      <c r="CT62" s="56"/>
      <c r="CU62" s="56"/>
      <c r="CV62" s="56"/>
      <c r="CW62" s="113"/>
      <c r="DB62" s="19" t="e">
        <f t="shared" si="6"/>
        <v>#DIV/0!</v>
      </c>
      <c r="DC62" s="19" t="e">
        <f t="shared" si="7"/>
        <v>#DIV/0!</v>
      </c>
      <c r="DD62" s="19" t="e">
        <f t="shared" si="8"/>
        <v>#DIV/0!</v>
      </c>
      <c r="DE62" s="19" t="e">
        <f t="shared" si="9"/>
        <v>#DIV/0!</v>
      </c>
      <c r="DF62" s="19" t="e">
        <f t="shared" si="10"/>
        <v>#DIV/0!</v>
      </c>
      <c r="DG62" s="67" t="e">
        <f t="shared" si="11"/>
        <v>#DIV/0!</v>
      </c>
      <c r="DH62" s="67" t="e">
        <f t="shared" si="12"/>
        <v>#DIV/0!</v>
      </c>
      <c r="DJ62" s="19"/>
      <c r="DK62" s="31"/>
      <c r="DL62" s="55"/>
      <c r="DM62" s="58"/>
      <c r="DO62" s="68"/>
      <c r="DP62" s="6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70"/>
    </row>
    <row r="63" spans="1:145">
      <c r="A63" s="57">
        <v>43328</v>
      </c>
      <c r="B63" s="19" t="s">
        <v>1361</v>
      </c>
      <c r="C63" s="56" t="s">
        <v>744</v>
      </c>
      <c r="D63" s="56"/>
      <c r="E63" s="58">
        <v>10</v>
      </c>
      <c r="F63" s="58">
        <v>1</v>
      </c>
      <c r="G63" s="63" t="str">
        <f t="shared" si="0"/>
        <v>10-1</v>
      </c>
      <c r="H63" s="31">
        <v>2</v>
      </c>
      <c r="I63" s="58">
        <v>74</v>
      </c>
      <c r="J63" s="64" t="str">
        <f>IF(((VLOOKUP($G63,Depth_Lookup!$A$3:$J$5461,9,FALSE))-(I63/100))&gt;=0,"Good","Too Long")</f>
        <v>Good</v>
      </c>
      <c r="K63" s="65">
        <f>(VLOOKUP($G63,Depth_Lookup!$A$3:$J$561,10,FALSE))+(H63/100)</f>
        <v>14.719999999999999</v>
      </c>
      <c r="L63" s="65">
        <f>(VLOOKUP($G63,Depth_Lookup!$A$3:$J$561,10,FALSE))+(I63/100)</f>
        <v>15.44</v>
      </c>
      <c r="M63" s="54" t="s">
        <v>725</v>
      </c>
      <c r="N63" s="31">
        <v>1</v>
      </c>
      <c r="O63" s="31" t="s">
        <v>296</v>
      </c>
      <c r="P63" s="31" t="s">
        <v>179</v>
      </c>
      <c r="Q63" s="31" t="s">
        <v>569</v>
      </c>
      <c r="R63" s="31" t="s">
        <v>119</v>
      </c>
      <c r="S63" s="31" t="s">
        <v>165</v>
      </c>
      <c r="T63" s="31" t="s">
        <v>745</v>
      </c>
      <c r="U63" s="31" t="s">
        <v>746</v>
      </c>
      <c r="AS63" s="19">
        <v>100</v>
      </c>
      <c r="AZ63" s="19">
        <f t="shared" si="13"/>
        <v>100</v>
      </c>
      <c r="BB63" s="31">
        <v>3</v>
      </c>
      <c r="BC63"/>
      <c r="BD63" s="31"/>
      <c r="BE63" s="66" t="s">
        <v>762</v>
      </c>
      <c r="BF63" s="66"/>
      <c r="CL63" s="70">
        <f t="shared" si="14"/>
        <v>0</v>
      </c>
      <c r="CM63" s="66">
        <f t="shared" si="15"/>
        <v>0</v>
      </c>
      <c r="CN63" s="66">
        <f t="shared" si="16"/>
        <v>1</v>
      </c>
      <c r="CO63" s="66">
        <f t="shared" si="5"/>
        <v>15.079999999999998</v>
      </c>
      <c r="CP63" s="104"/>
      <c r="CQ63" s="55"/>
      <c r="CR63" s="56"/>
      <c r="CS63" s="56"/>
      <c r="CT63" s="56"/>
      <c r="CU63" s="56"/>
      <c r="CV63" s="56"/>
      <c r="CW63" s="113"/>
      <c r="CX63" s="19">
        <v>29</v>
      </c>
      <c r="CY63" s="19">
        <v>90</v>
      </c>
      <c r="CZ63" s="19">
        <v>8</v>
      </c>
      <c r="DA63" s="31">
        <v>0</v>
      </c>
      <c r="DB63" s="19">
        <f t="shared" si="6"/>
        <v>-104.22710793232726</v>
      </c>
      <c r="DC63" s="19">
        <f t="shared" si="7"/>
        <v>255.77289206767273</v>
      </c>
      <c r="DD63" s="19">
        <f t="shared" si="8"/>
        <v>60.237001566695028</v>
      </c>
      <c r="DE63" s="19">
        <f t="shared" si="9"/>
        <v>345.77289206767273</v>
      </c>
      <c r="DF63" s="19">
        <f t="shared" si="10"/>
        <v>29.762998433304972</v>
      </c>
      <c r="DG63" s="67">
        <f t="shared" si="11"/>
        <v>75.772892067672728</v>
      </c>
      <c r="DH63" s="67">
        <f t="shared" si="12"/>
        <v>29.762998433304972</v>
      </c>
      <c r="DJ63" s="19"/>
      <c r="DK63" s="31"/>
      <c r="DL63" s="55"/>
      <c r="DM63" s="58"/>
      <c r="DO63" s="68"/>
      <c r="DP63" s="6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70"/>
    </row>
    <row r="64" spans="1:145">
      <c r="A64" s="57">
        <v>43328</v>
      </c>
      <c r="B64" s="19" t="s">
        <v>1361</v>
      </c>
      <c r="C64" s="56" t="s">
        <v>744</v>
      </c>
      <c r="D64" s="56"/>
      <c r="E64" s="58">
        <v>10</v>
      </c>
      <c r="F64" s="58">
        <v>1</v>
      </c>
      <c r="G64" s="63" t="str">
        <f t="shared" si="0"/>
        <v>10-1</v>
      </c>
      <c r="H64" s="31">
        <v>2</v>
      </c>
      <c r="I64" s="58">
        <v>74</v>
      </c>
      <c r="J64" s="64" t="str">
        <f>IF(((VLOOKUP($G64,Depth_Lookup!$A$3:$J$5461,9,FALSE))-(I64/100))&gt;=0,"Good","Too Long")</f>
        <v>Good</v>
      </c>
      <c r="K64" s="65">
        <f>(VLOOKUP($G64,Depth_Lookup!$A$3:$J$561,10,FALSE))+(H64/100)</f>
        <v>14.719999999999999</v>
      </c>
      <c r="L64" s="65">
        <f>(VLOOKUP($G64,Depth_Lookup!$A$3:$J$561,10,FALSE))+(I64/100)</f>
        <v>15.44</v>
      </c>
      <c r="M64" s="54" t="s">
        <v>293</v>
      </c>
      <c r="N64" s="31">
        <v>0.5</v>
      </c>
      <c r="O64" s="31" t="s">
        <v>748</v>
      </c>
      <c r="P64" s="31" t="s">
        <v>749</v>
      </c>
      <c r="Q64" s="31" t="s">
        <v>750</v>
      </c>
      <c r="R64" s="31" t="s">
        <v>188</v>
      </c>
      <c r="S64" s="31" t="s">
        <v>751</v>
      </c>
      <c r="T64" s="31" t="s">
        <v>752</v>
      </c>
      <c r="U64" s="31" t="s">
        <v>747</v>
      </c>
      <c r="AS64" s="19">
        <v>100</v>
      </c>
      <c r="AZ64" s="19">
        <f t="shared" si="13"/>
        <v>100</v>
      </c>
      <c r="BB64" s="31">
        <v>4</v>
      </c>
      <c r="BC64"/>
      <c r="BD64" s="31"/>
      <c r="BE64" s="66" t="s">
        <v>746</v>
      </c>
      <c r="BF64" s="66" t="s">
        <v>753</v>
      </c>
      <c r="CL64" s="70">
        <f t="shared" si="14"/>
        <v>0</v>
      </c>
      <c r="CM64" s="66">
        <f t="shared" si="15"/>
        <v>0</v>
      </c>
      <c r="CN64" s="66">
        <f t="shared" si="16"/>
        <v>1</v>
      </c>
      <c r="CO64" s="66">
        <f t="shared" si="5"/>
        <v>15.079999999999998</v>
      </c>
      <c r="CP64" s="104"/>
      <c r="CQ64" s="55"/>
      <c r="CR64" s="56"/>
      <c r="CS64" s="56"/>
      <c r="CT64" s="56"/>
      <c r="CU64" s="56"/>
      <c r="CV64" s="56"/>
      <c r="CW64" s="113"/>
      <c r="CX64" s="31">
        <v>61</v>
      </c>
      <c r="CY64" s="31">
        <v>270</v>
      </c>
      <c r="CZ64" s="31">
        <v>62</v>
      </c>
      <c r="DA64" s="31">
        <v>0</v>
      </c>
      <c r="DB64" s="19">
        <f t="shared" si="6"/>
        <v>136.19213069783274</v>
      </c>
      <c r="DC64" s="19">
        <f t="shared" si="7"/>
        <v>136.19213069783274</v>
      </c>
      <c r="DD64" s="19">
        <f t="shared" si="8"/>
        <v>20.992615705959864</v>
      </c>
      <c r="DE64" s="19">
        <f t="shared" si="9"/>
        <v>226.19213069783274</v>
      </c>
      <c r="DF64" s="19">
        <f t="shared" si="10"/>
        <v>69.007384294040136</v>
      </c>
      <c r="DG64" s="67">
        <f t="shared" si="11"/>
        <v>316.19213069783274</v>
      </c>
      <c r="DH64" s="67">
        <f t="shared" si="12"/>
        <v>69.007384294040136</v>
      </c>
      <c r="DJ64" s="19"/>
      <c r="DK64" s="31"/>
      <c r="DL64" s="55"/>
      <c r="DM64" s="58"/>
      <c r="DO64" s="68"/>
      <c r="DP64" s="6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70"/>
    </row>
    <row r="65" spans="1:146">
      <c r="A65" s="57">
        <v>43328</v>
      </c>
      <c r="B65" s="19" t="s">
        <v>1361</v>
      </c>
      <c r="C65" s="56" t="s">
        <v>744</v>
      </c>
      <c r="D65" s="56"/>
      <c r="E65" s="58">
        <v>10</v>
      </c>
      <c r="F65" s="58">
        <v>1</v>
      </c>
      <c r="G65" s="63" t="str">
        <f t="shared" si="0"/>
        <v>10-1</v>
      </c>
      <c r="H65" s="31">
        <v>12</v>
      </c>
      <c r="I65" s="58">
        <v>51</v>
      </c>
      <c r="J65" s="64" t="str">
        <f>IF(((VLOOKUP($G65,Depth_Lookup!$A$3:$J$5461,9,FALSE))-(I65/100))&gt;=0,"Good","Too Long")</f>
        <v>Good</v>
      </c>
      <c r="K65" s="65">
        <f>(VLOOKUP($G65,Depth_Lookup!$A$3:$J$561,10,FALSE))+(H65/100)</f>
        <v>14.819999999999999</v>
      </c>
      <c r="L65" s="65">
        <f>(VLOOKUP($G65,Depth_Lookup!$A$3:$J$561,10,FALSE))+(I65/100)</f>
        <v>15.209999999999999</v>
      </c>
      <c r="M65" s="54" t="s">
        <v>725</v>
      </c>
      <c r="N65" s="31">
        <v>1</v>
      </c>
      <c r="O65" s="31" t="s">
        <v>759</v>
      </c>
      <c r="P65" s="31" t="s">
        <v>749</v>
      </c>
      <c r="Q65" s="31" t="s">
        <v>750</v>
      </c>
      <c r="R65" s="31" t="s">
        <v>755</v>
      </c>
      <c r="S65" s="31" t="s">
        <v>751</v>
      </c>
      <c r="T65" s="31" t="s">
        <v>760</v>
      </c>
      <c r="U65" s="31" t="s">
        <v>746</v>
      </c>
      <c r="AP65" s="19">
        <v>50</v>
      </c>
      <c r="AS65" s="31">
        <v>50</v>
      </c>
      <c r="AZ65" s="19">
        <f t="shared" si="13"/>
        <v>100</v>
      </c>
      <c r="BB65" s="31">
        <v>4</v>
      </c>
      <c r="BC65"/>
      <c r="BD65" s="31"/>
      <c r="BE65" s="66" t="s">
        <v>761</v>
      </c>
      <c r="BF65" s="66"/>
      <c r="CL65" s="70">
        <f t="shared" si="14"/>
        <v>0</v>
      </c>
      <c r="CM65" s="66">
        <f t="shared" si="15"/>
        <v>0</v>
      </c>
      <c r="CN65" s="66">
        <f t="shared" si="16"/>
        <v>1</v>
      </c>
      <c r="CO65" s="66">
        <f t="shared" si="5"/>
        <v>15.014999999999999</v>
      </c>
      <c r="CP65" s="104"/>
      <c r="CQ65" s="55"/>
      <c r="CR65" s="56"/>
      <c r="CS65" s="56"/>
      <c r="CT65" s="56"/>
      <c r="CU65" s="56"/>
      <c r="CV65" s="56"/>
      <c r="CW65" s="113"/>
      <c r="DB65" s="19" t="e">
        <f t="shared" si="6"/>
        <v>#DIV/0!</v>
      </c>
      <c r="DC65" s="19" t="e">
        <f t="shared" si="7"/>
        <v>#DIV/0!</v>
      </c>
      <c r="DD65" s="19" t="e">
        <f t="shared" si="8"/>
        <v>#DIV/0!</v>
      </c>
      <c r="DE65" s="19" t="e">
        <f t="shared" si="9"/>
        <v>#DIV/0!</v>
      </c>
      <c r="DF65" s="19" t="e">
        <f t="shared" si="10"/>
        <v>#DIV/0!</v>
      </c>
      <c r="DG65" s="67" t="e">
        <f t="shared" si="11"/>
        <v>#DIV/0!</v>
      </c>
      <c r="DH65" s="67" t="e">
        <f t="shared" si="12"/>
        <v>#DIV/0!</v>
      </c>
      <c r="DJ65" s="19"/>
      <c r="DK65" s="31"/>
      <c r="DL65" s="55"/>
      <c r="DM65" s="58"/>
      <c r="DO65" s="68"/>
      <c r="DP65" s="6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70"/>
    </row>
    <row r="66" spans="1:146">
      <c r="A66" s="57">
        <v>43328</v>
      </c>
      <c r="B66" s="19" t="s">
        <v>1361</v>
      </c>
      <c r="C66" s="56" t="s">
        <v>744</v>
      </c>
      <c r="D66" s="56"/>
      <c r="E66" s="58">
        <v>10</v>
      </c>
      <c r="F66" s="58">
        <v>1</v>
      </c>
      <c r="G66" s="63" t="str">
        <f t="shared" si="0"/>
        <v>10-1</v>
      </c>
      <c r="H66" s="31">
        <v>60</v>
      </c>
      <c r="I66" s="58">
        <v>71</v>
      </c>
      <c r="J66" s="64" t="str">
        <f>IF(((VLOOKUP($G66,Depth_Lookup!$A$3:$J$5461,9,FALSE))-(I66/100))&gt;=0,"Good","Too Long")</f>
        <v>Good</v>
      </c>
      <c r="K66" s="65">
        <f>(VLOOKUP($G66,Depth_Lookup!$A$3:$J$561,10,FALSE))+(H66/100)</f>
        <v>15.299999999999999</v>
      </c>
      <c r="L66" s="65">
        <f>(VLOOKUP($G66,Depth_Lookup!$A$3:$J$561,10,FALSE))+(I66/100)</f>
        <v>15.41</v>
      </c>
      <c r="M66" s="54" t="s">
        <v>725</v>
      </c>
      <c r="N66" s="31">
        <v>2</v>
      </c>
      <c r="O66" s="31" t="s">
        <v>754</v>
      </c>
      <c r="P66" s="31" t="s">
        <v>749</v>
      </c>
      <c r="Q66" s="31" t="s">
        <v>750</v>
      </c>
      <c r="R66" s="31" t="s">
        <v>755</v>
      </c>
      <c r="S66" s="31" t="s">
        <v>751</v>
      </c>
      <c r="T66" s="31" t="s">
        <v>756</v>
      </c>
      <c r="U66" s="31" t="s">
        <v>757</v>
      </c>
      <c r="AS66" s="19">
        <v>100</v>
      </c>
      <c r="AZ66" s="19">
        <f t="shared" si="13"/>
        <v>100</v>
      </c>
      <c r="BB66" s="31">
        <v>2</v>
      </c>
      <c r="BC66"/>
      <c r="BD66" s="31"/>
      <c r="BE66" s="66" t="s">
        <v>758</v>
      </c>
      <c r="BF66" s="66" t="s">
        <v>753</v>
      </c>
      <c r="CL66" s="70">
        <f t="shared" si="14"/>
        <v>0</v>
      </c>
      <c r="CM66" s="66">
        <f t="shared" si="15"/>
        <v>0</v>
      </c>
      <c r="CN66" s="66">
        <f t="shared" si="16"/>
        <v>1</v>
      </c>
      <c r="CO66" s="66">
        <f t="shared" si="5"/>
        <v>15.355</v>
      </c>
      <c r="CP66" s="104"/>
      <c r="CQ66" s="55"/>
      <c r="CR66" s="56"/>
      <c r="CS66" s="56"/>
      <c r="CT66" s="56"/>
      <c r="CU66" s="56"/>
      <c r="CV66" s="56"/>
      <c r="CW66" s="113"/>
      <c r="CX66" s="19">
        <v>52</v>
      </c>
      <c r="CY66" s="19">
        <v>270</v>
      </c>
      <c r="CZ66" s="19">
        <v>43</v>
      </c>
      <c r="DA66" s="31">
        <v>0</v>
      </c>
      <c r="DB66" s="19">
        <f t="shared" si="6"/>
        <v>126.07560750615232</v>
      </c>
      <c r="DC66" s="19">
        <f t="shared" si="7"/>
        <v>126.07560750615232</v>
      </c>
      <c r="DD66" s="19">
        <f t="shared" si="8"/>
        <v>32.271050822589707</v>
      </c>
      <c r="DE66" s="19">
        <f t="shared" si="9"/>
        <v>216.07560750615232</v>
      </c>
      <c r="DF66" s="19">
        <f t="shared" si="10"/>
        <v>57.728949177410293</v>
      </c>
      <c r="DG66" s="67">
        <f t="shared" si="11"/>
        <v>306.07560750615232</v>
      </c>
      <c r="DH66" s="67">
        <f t="shared" si="12"/>
        <v>57.728949177410293</v>
      </c>
      <c r="DJ66" s="19"/>
      <c r="DK66" s="31"/>
      <c r="DL66" s="55"/>
      <c r="DM66" s="58"/>
      <c r="DO66" s="68"/>
      <c r="DP66" s="6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70"/>
    </row>
    <row r="67" spans="1:146">
      <c r="A67" s="57">
        <v>43328</v>
      </c>
      <c r="B67" s="19" t="s">
        <v>1361</v>
      </c>
      <c r="C67" s="56" t="s">
        <v>744</v>
      </c>
      <c r="D67" s="56"/>
      <c r="E67" s="58">
        <v>10</v>
      </c>
      <c r="F67" s="58">
        <v>2</v>
      </c>
      <c r="G67" s="63" t="str">
        <f t="shared" si="0"/>
        <v>10-2</v>
      </c>
      <c r="H67" s="31">
        <v>61</v>
      </c>
      <c r="I67" s="58">
        <v>74</v>
      </c>
      <c r="J67" s="64" t="str">
        <f>IF(((VLOOKUP($G67,Depth_Lookup!$A$3:$J$5461,9,FALSE))-(I67/100))&gt;=0,"Good","Too Long")</f>
        <v>Good</v>
      </c>
      <c r="K67" s="65">
        <f>(VLOOKUP($G67,Depth_Lookup!$A$3:$J$561,10,FALSE))+(H67/100)</f>
        <v>16.05</v>
      </c>
      <c r="L67" s="65">
        <f>(VLOOKUP($G67,Depth_Lookup!$A$3:$J$561,10,FALSE))+(I67/100)</f>
        <v>16.18</v>
      </c>
      <c r="M67" s="54" t="s">
        <v>725</v>
      </c>
      <c r="N67" s="31">
        <v>0.5</v>
      </c>
      <c r="O67" s="31" t="s">
        <v>759</v>
      </c>
      <c r="P67" s="31" t="s">
        <v>749</v>
      </c>
      <c r="Q67" s="31" t="s">
        <v>750</v>
      </c>
      <c r="R67" s="31" t="s">
        <v>755</v>
      </c>
      <c r="S67" s="31" t="s">
        <v>751</v>
      </c>
      <c r="T67" s="31" t="s">
        <v>763</v>
      </c>
      <c r="U67" s="31" t="s">
        <v>747</v>
      </c>
      <c r="AS67" s="19">
        <v>100</v>
      </c>
      <c r="AZ67" s="19">
        <f t="shared" si="13"/>
        <v>100</v>
      </c>
      <c r="BB67" s="31">
        <v>4</v>
      </c>
      <c r="BC67"/>
      <c r="BD67" s="31"/>
      <c r="BE67" s="66"/>
      <c r="BF67" s="66" t="s">
        <v>764</v>
      </c>
      <c r="CL67" s="70">
        <f t="shared" si="14"/>
        <v>0</v>
      </c>
      <c r="CM67" s="66">
        <f t="shared" si="15"/>
        <v>0</v>
      </c>
      <c r="CN67" s="66">
        <f t="shared" si="16"/>
        <v>0</v>
      </c>
      <c r="CO67" s="66">
        <f t="shared" ref="CO67:CO130" si="20">(L67+K67)/2</f>
        <v>16.115000000000002</v>
      </c>
      <c r="CP67" s="104"/>
      <c r="CQ67" s="55"/>
      <c r="CR67" s="56"/>
      <c r="CS67" s="56"/>
      <c r="CT67" s="56"/>
      <c r="CU67" s="56"/>
      <c r="CV67" s="56"/>
      <c r="CW67" s="113"/>
      <c r="DB67" s="19" t="e">
        <f t="shared" si="6"/>
        <v>#DIV/0!</v>
      </c>
      <c r="DC67" s="19" t="e">
        <f t="shared" si="7"/>
        <v>#DIV/0!</v>
      </c>
      <c r="DD67" s="19" t="e">
        <f t="shared" si="8"/>
        <v>#DIV/0!</v>
      </c>
      <c r="DE67" s="19" t="e">
        <f t="shared" si="9"/>
        <v>#DIV/0!</v>
      </c>
      <c r="DF67" s="19" t="e">
        <f t="shared" si="10"/>
        <v>#DIV/0!</v>
      </c>
      <c r="DG67" s="67" t="e">
        <f t="shared" si="11"/>
        <v>#DIV/0!</v>
      </c>
      <c r="DH67" s="67" t="e">
        <f t="shared" si="12"/>
        <v>#DIV/0!</v>
      </c>
      <c r="DJ67" s="19"/>
      <c r="DK67" s="31" t="s">
        <v>295</v>
      </c>
      <c r="DL67" s="55"/>
      <c r="DM67" s="58"/>
      <c r="DO67" s="68"/>
      <c r="DP67" s="6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70"/>
    </row>
    <row r="68" spans="1:146">
      <c r="A68" s="57">
        <v>43328</v>
      </c>
      <c r="B68" s="19" t="s">
        <v>1361</v>
      </c>
      <c r="C68" s="56" t="s">
        <v>744</v>
      </c>
      <c r="D68" s="56"/>
      <c r="E68" s="58">
        <v>10</v>
      </c>
      <c r="F68" s="58">
        <v>2</v>
      </c>
      <c r="G68" s="63" t="str">
        <f t="shared" si="0"/>
        <v>10-2</v>
      </c>
      <c r="H68" s="31">
        <v>61</v>
      </c>
      <c r="I68" s="58">
        <v>74</v>
      </c>
      <c r="J68" s="64" t="str">
        <f>IF(((VLOOKUP($G68,Depth_Lookup!$A$3:$J$5461,9,FALSE))-(I68/100))&gt;=0,"Good","Too Long")</f>
        <v>Good</v>
      </c>
      <c r="K68" s="65">
        <f>(VLOOKUP($G68,Depth_Lookup!$A$3:$J$561,10,FALSE))+(H68/100)</f>
        <v>16.05</v>
      </c>
      <c r="L68" s="65">
        <f>(VLOOKUP($G68,Depth_Lookup!$A$3:$J$561,10,FALSE))+(I68/100)</f>
        <v>16.18</v>
      </c>
      <c r="M68" s="54" t="s">
        <v>725</v>
      </c>
      <c r="N68" s="31">
        <v>1</v>
      </c>
      <c r="O68" s="31" t="s">
        <v>759</v>
      </c>
      <c r="P68" s="31" t="s">
        <v>749</v>
      </c>
      <c r="Q68" s="31" t="s">
        <v>750</v>
      </c>
      <c r="R68" s="31" t="s">
        <v>755</v>
      </c>
      <c r="S68" s="31" t="s">
        <v>751</v>
      </c>
      <c r="T68" s="31" t="s">
        <v>760</v>
      </c>
      <c r="U68" s="31" t="s">
        <v>746</v>
      </c>
      <c r="AP68" s="19">
        <v>50</v>
      </c>
      <c r="AS68" s="31">
        <v>50</v>
      </c>
      <c r="AZ68" s="19">
        <f t="shared" si="13"/>
        <v>100</v>
      </c>
      <c r="BB68" s="31">
        <v>4</v>
      </c>
      <c r="BC68"/>
      <c r="BD68" s="31"/>
      <c r="BE68" s="66" t="s">
        <v>765</v>
      </c>
      <c r="BF68" s="66"/>
      <c r="CL68" s="70">
        <f t="shared" si="14"/>
        <v>0</v>
      </c>
      <c r="CM68" s="66">
        <f t="shared" si="15"/>
        <v>0</v>
      </c>
      <c r="CN68" s="66">
        <f t="shared" si="16"/>
        <v>1</v>
      </c>
      <c r="CO68" s="66">
        <f t="shared" si="20"/>
        <v>16.115000000000002</v>
      </c>
      <c r="CP68" s="104"/>
      <c r="CQ68" s="55"/>
      <c r="CR68" s="56"/>
      <c r="CS68" s="56"/>
      <c r="CT68" s="56"/>
      <c r="CU68" s="56"/>
      <c r="CV68" s="56"/>
      <c r="CW68" s="113"/>
      <c r="DB68" s="19" t="e">
        <f t="shared" ref="DB68:DB131" si="21">+(IF($CY68&lt;$DA68,((MIN($DA68,$CY68)+(DEGREES(ATAN((TAN(RADIANS($CZ68))/((TAN(RADIANS($CX68))*SIN(RADIANS(ABS($CY68-$DA68))))))-(COS(RADIANS(ABS($CY68-$DA68)))/SIN(RADIANS(ABS($CY68-$DA68)))))))-180)),((MAX($DA68,$CY68)-(DEGREES(ATAN((TAN(RADIANS($CZ68))/((TAN(RADIANS($CX68))*SIN(RADIANS(ABS($CY68-$DA68))))))-(COS(RADIANS(ABS($CY68-$DA68)))/SIN(RADIANS(ABS($CY68-$DA68)))))))-180))))</f>
        <v>#DIV/0!</v>
      </c>
      <c r="DC68" s="19" t="e">
        <f t="shared" ref="DC68:DC131" si="22">IF($DB68&gt;0,$DB68,360+$DB68)</f>
        <v>#DIV/0!</v>
      </c>
      <c r="DD68" s="19" t="e">
        <f t="shared" ref="DD68:DD131" si="23">+ABS(DEGREES(ATAN((COS(RADIANS(ABS($DB68+180-(IF($CY68&gt;$DA68,MAX($CZ68,$CY68),MIN($CY68,$DA68))))))/(TAN(RADIANS($CX68)))))))</f>
        <v>#DIV/0!</v>
      </c>
      <c r="DE68" s="19" t="e">
        <f t="shared" ref="DE68:DE131" si="24">+IF(($DB68+90)&gt;0,$DB68+90,$DB68+450)</f>
        <v>#DIV/0!</v>
      </c>
      <c r="DF68" s="19" t="e">
        <f t="shared" ref="DF68:DF131" si="25">-$DD68+90</f>
        <v>#DIV/0!</v>
      </c>
      <c r="DG68" s="67" t="e">
        <f t="shared" ref="DG68:DG131" si="26">IF(($DC68&lt;180),$DC68+180,$DC68-180)</f>
        <v>#DIV/0!</v>
      </c>
      <c r="DH68" s="67" t="e">
        <f t="shared" ref="DH68:DH131" si="27">-$DD68+90</f>
        <v>#DIV/0!</v>
      </c>
      <c r="DJ68" s="19"/>
      <c r="DK68" s="31"/>
      <c r="DL68" s="55"/>
      <c r="DM68" s="58"/>
      <c r="DO68" s="68"/>
      <c r="DP68" s="6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70"/>
    </row>
    <row r="69" spans="1:146">
      <c r="A69" s="57">
        <v>43328</v>
      </c>
      <c r="B69" s="19" t="s">
        <v>1361</v>
      </c>
      <c r="C69" s="56" t="s">
        <v>744</v>
      </c>
      <c r="D69" s="56"/>
      <c r="E69" s="58">
        <v>10</v>
      </c>
      <c r="F69" s="58">
        <v>3</v>
      </c>
      <c r="G69" s="63" t="str">
        <f t="shared" si="0"/>
        <v>10-3</v>
      </c>
      <c r="H69" s="31">
        <v>3</v>
      </c>
      <c r="I69" s="58">
        <v>75</v>
      </c>
      <c r="J69" s="64" t="str">
        <f>IF(((VLOOKUP($G69,Depth_Lookup!$A$3:$J$5461,9,FALSE))-(I69/100))&gt;=0,"Good","Too Long")</f>
        <v>Good</v>
      </c>
      <c r="K69" s="65">
        <f>(VLOOKUP($G69,Depth_Lookup!$A$3:$J$561,10,FALSE))+(H69/100)</f>
        <v>16.315000000000001</v>
      </c>
      <c r="L69" s="65">
        <f>(VLOOKUP($G69,Depth_Lookup!$A$3:$J$561,10,FALSE))+(I69/100)</f>
        <v>17.035</v>
      </c>
      <c r="M69" s="54" t="s">
        <v>725</v>
      </c>
      <c r="N69" s="31">
        <v>0.5</v>
      </c>
      <c r="O69" s="31" t="s">
        <v>759</v>
      </c>
      <c r="P69" s="31" t="s">
        <v>749</v>
      </c>
      <c r="Q69" s="31" t="s">
        <v>750</v>
      </c>
      <c r="R69" s="31" t="s">
        <v>755</v>
      </c>
      <c r="S69" s="31" t="s">
        <v>751</v>
      </c>
      <c r="T69" s="31" t="s">
        <v>763</v>
      </c>
      <c r="U69" s="31" t="s">
        <v>747</v>
      </c>
      <c r="AS69" s="31">
        <v>100</v>
      </c>
      <c r="AZ69" s="19">
        <f t="shared" si="13"/>
        <v>100</v>
      </c>
      <c r="BB69" s="31">
        <v>4</v>
      </c>
      <c r="BC69"/>
      <c r="BD69" s="31"/>
      <c r="BE69" s="66" t="s">
        <v>746</v>
      </c>
      <c r="BF69" s="66" t="s">
        <v>766</v>
      </c>
      <c r="CL69" s="70">
        <f t="shared" si="14"/>
        <v>0</v>
      </c>
      <c r="CM69" s="66">
        <f t="shared" si="15"/>
        <v>0</v>
      </c>
      <c r="CN69" s="66">
        <f t="shared" si="16"/>
        <v>1</v>
      </c>
      <c r="CO69" s="66">
        <f t="shared" si="20"/>
        <v>16.675000000000001</v>
      </c>
      <c r="CP69" s="104"/>
      <c r="CQ69" s="55"/>
      <c r="CR69" s="56"/>
      <c r="CS69" s="56"/>
      <c r="CT69" s="56"/>
      <c r="CU69" s="56"/>
      <c r="CV69" s="56"/>
      <c r="CW69" s="113"/>
      <c r="CX69" s="19">
        <v>21</v>
      </c>
      <c r="CY69" s="19">
        <v>270</v>
      </c>
      <c r="CZ69" s="19">
        <v>61</v>
      </c>
      <c r="DA69" s="31">
        <v>0</v>
      </c>
      <c r="DB69" s="19">
        <f t="shared" si="21"/>
        <v>167.98778975059156</v>
      </c>
      <c r="DC69" s="19">
        <f t="shared" si="22"/>
        <v>167.98778975059156</v>
      </c>
      <c r="DD69" s="19">
        <f t="shared" si="23"/>
        <v>28.46528707736022</v>
      </c>
      <c r="DE69" s="19">
        <f t="shared" si="24"/>
        <v>257.98778975059156</v>
      </c>
      <c r="DF69" s="19">
        <f t="shared" si="25"/>
        <v>61.534712922639784</v>
      </c>
      <c r="DG69" s="67">
        <f t="shared" si="26"/>
        <v>347.98778975059156</v>
      </c>
      <c r="DH69" s="67">
        <f t="shared" si="27"/>
        <v>61.534712922639784</v>
      </c>
      <c r="DJ69" s="19"/>
      <c r="DK69" s="31"/>
      <c r="DL69" s="55"/>
      <c r="DM69" s="58"/>
      <c r="DO69" s="68"/>
      <c r="DP69" s="6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70"/>
    </row>
    <row r="70" spans="1:146">
      <c r="A70" s="57">
        <v>43328</v>
      </c>
      <c r="B70" s="19" t="s">
        <v>1361</v>
      </c>
      <c r="C70" s="56" t="s">
        <v>744</v>
      </c>
      <c r="D70" s="56"/>
      <c r="E70" s="58">
        <v>10</v>
      </c>
      <c r="F70" s="58">
        <v>3</v>
      </c>
      <c r="G70" s="63" t="str">
        <f t="shared" ref="G70:G143" si="28">E70&amp;"-"&amp;F70</f>
        <v>10-3</v>
      </c>
      <c r="H70" s="31">
        <v>3</v>
      </c>
      <c r="I70" s="58">
        <v>75</v>
      </c>
      <c r="J70" s="64" t="str">
        <f>IF(((VLOOKUP($G70,Depth_Lookup!$A$3:$J$5461,9,FALSE))-(I70/100))&gt;=0,"Good","Too Long")</f>
        <v>Good</v>
      </c>
      <c r="K70" s="65">
        <f>(VLOOKUP($G70,Depth_Lookup!$A$3:$J$561,10,FALSE))+(H70/100)</f>
        <v>16.315000000000001</v>
      </c>
      <c r="L70" s="65">
        <f>(VLOOKUP($G70,Depth_Lookup!$A$3:$J$561,10,FALSE))+(I70/100)</f>
        <v>17.035</v>
      </c>
      <c r="M70" s="54" t="s">
        <v>725</v>
      </c>
      <c r="N70" s="31">
        <v>1</v>
      </c>
      <c r="O70" s="31" t="s">
        <v>759</v>
      </c>
      <c r="P70" s="31" t="s">
        <v>749</v>
      </c>
      <c r="Q70" s="31" t="s">
        <v>750</v>
      </c>
      <c r="R70" s="31" t="s">
        <v>755</v>
      </c>
      <c r="S70" s="31" t="s">
        <v>751</v>
      </c>
      <c r="T70" s="31" t="s">
        <v>760</v>
      </c>
      <c r="U70" s="31" t="s">
        <v>746</v>
      </c>
      <c r="AP70" s="19">
        <v>50</v>
      </c>
      <c r="AS70" s="31">
        <v>50</v>
      </c>
      <c r="AZ70" s="19">
        <f t="shared" ref="AZ70:AZ106" si="29">SUM(V70:AY70)</f>
        <v>100</v>
      </c>
      <c r="BB70" s="55">
        <v>4</v>
      </c>
      <c r="BC70"/>
      <c r="BD70" s="31"/>
      <c r="BE70" s="66"/>
      <c r="BF70" s="66" t="s">
        <v>761</v>
      </c>
      <c r="CL70" s="70">
        <f t="shared" ref="CL70:CL106" si="30">SUM(BK70:CK70)</f>
        <v>0</v>
      </c>
      <c r="CM70" s="66">
        <f t="shared" ref="CM70:CM106" si="31">IF(COUNTA(BG70:BJ70)&gt;0,1,0)</f>
        <v>0</v>
      </c>
      <c r="CN70" s="66">
        <f t="shared" ref="CN70:CN106" si="32">IF(COUNTA(BE70)&gt;0,1,0)</f>
        <v>0</v>
      </c>
      <c r="CO70" s="66">
        <f t="shared" si="20"/>
        <v>16.675000000000001</v>
      </c>
      <c r="CP70" s="104"/>
      <c r="CQ70" s="55"/>
      <c r="CR70" s="56"/>
      <c r="CS70" s="56"/>
      <c r="CT70" s="56"/>
      <c r="CU70" s="56"/>
      <c r="CV70" s="56"/>
      <c r="CW70" s="113"/>
      <c r="DA70" s="31"/>
      <c r="DB70" s="19" t="e">
        <f t="shared" si="21"/>
        <v>#DIV/0!</v>
      </c>
      <c r="DC70" s="19" t="e">
        <f t="shared" si="22"/>
        <v>#DIV/0!</v>
      </c>
      <c r="DD70" s="19" t="e">
        <f t="shared" si="23"/>
        <v>#DIV/0!</v>
      </c>
      <c r="DE70" s="19" t="e">
        <f t="shared" si="24"/>
        <v>#DIV/0!</v>
      </c>
      <c r="DF70" s="19" t="e">
        <f t="shared" si="25"/>
        <v>#DIV/0!</v>
      </c>
      <c r="DG70" s="67" t="e">
        <f t="shared" si="26"/>
        <v>#DIV/0!</v>
      </c>
      <c r="DH70" s="67" t="e">
        <f t="shared" si="27"/>
        <v>#DIV/0!</v>
      </c>
      <c r="DJ70" s="19"/>
      <c r="DK70" s="31"/>
      <c r="DL70" s="55"/>
      <c r="DM70" s="58"/>
      <c r="DO70" s="68"/>
      <c r="DP70" s="6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70"/>
    </row>
    <row r="71" spans="1:146">
      <c r="A71" s="57">
        <v>43328</v>
      </c>
      <c r="B71" s="19" t="s">
        <v>1361</v>
      </c>
      <c r="C71" s="56" t="s">
        <v>744</v>
      </c>
      <c r="D71" s="56"/>
      <c r="E71" s="58">
        <v>10</v>
      </c>
      <c r="F71" s="58">
        <v>3</v>
      </c>
      <c r="G71" s="63" t="str">
        <f t="shared" si="28"/>
        <v>10-3</v>
      </c>
      <c r="H71" s="31">
        <v>26</v>
      </c>
      <c r="I71" s="58">
        <v>26.1</v>
      </c>
      <c r="J71" s="64" t="str">
        <f>IF(((VLOOKUP($G71,Depth_Lookup!$A$3:$J$5461,9,FALSE))-(I71/100))&gt;=0,"Good","Too Long")</f>
        <v>Good</v>
      </c>
      <c r="K71" s="65">
        <f>(VLOOKUP($G71,Depth_Lookup!$A$3:$J$561,10,FALSE))+(H71/100)</f>
        <v>16.545000000000002</v>
      </c>
      <c r="L71" s="65">
        <f>(VLOOKUP($G71,Depth_Lookup!$A$3:$J$561,10,FALSE))+(I71/100)</f>
        <v>16.545999999999999</v>
      </c>
      <c r="M71" s="54" t="s">
        <v>292</v>
      </c>
      <c r="N71" s="31">
        <v>1</v>
      </c>
      <c r="O71" s="31" t="s">
        <v>748</v>
      </c>
      <c r="P71" s="31" t="s">
        <v>749</v>
      </c>
      <c r="Q71" s="31" t="s">
        <v>750</v>
      </c>
      <c r="R71" s="31" t="s">
        <v>755</v>
      </c>
      <c r="S71" s="31" t="s">
        <v>751</v>
      </c>
      <c r="T71" s="31" t="s">
        <v>745</v>
      </c>
      <c r="U71" s="31" t="s">
        <v>753</v>
      </c>
      <c r="AS71" s="31">
        <v>100</v>
      </c>
      <c r="AZ71" s="19">
        <f t="shared" si="29"/>
        <v>100</v>
      </c>
      <c r="BB71" s="55">
        <v>1</v>
      </c>
      <c r="BC71"/>
      <c r="BD71" s="31"/>
      <c r="BE71" s="66" t="s">
        <v>767</v>
      </c>
      <c r="BF71" s="66"/>
      <c r="CL71" s="70">
        <f t="shared" si="30"/>
        <v>0</v>
      </c>
      <c r="CM71" s="66">
        <f t="shared" si="31"/>
        <v>0</v>
      </c>
      <c r="CN71" s="66">
        <f t="shared" si="32"/>
        <v>1</v>
      </c>
      <c r="CO71" s="66">
        <f t="shared" si="20"/>
        <v>16.545500000000001</v>
      </c>
      <c r="CP71" s="104"/>
      <c r="CQ71" s="55"/>
      <c r="CR71" s="56"/>
      <c r="CS71" s="56"/>
      <c r="CT71" s="56"/>
      <c r="CU71" s="56"/>
      <c r="CV71" s="56"/>
      <c r="CW71" s="113"/>
      <c r="CX71" s="19">
        <v>21</v>
      </c>
      <c r="CY71" s="19">
        <v>270</v>
      </c>
      <c r="CZ71" s="19">
        <v>61</v>
      </c>
      <c r="DA71" s="31">
        <v>0</v>
      </c>
      <c r="DB71" s="19">
        <f t="shared" si="21"/>
        <v>167.98778975059156</v>
      </c>
      <c r="DC71" s="19">
        <f t="shared" si="22"/>
        <v>167.98778975059156</v>
      </c>
      <c r="DD71" s="19">
        <f t="shared" si="23"/>
        <v>28.46528707736022</v>
      </c>
      <c r="DE71" s="19">
        <f t="shared" si="24"/>
        <v>257.98778975059156</v>
      </c>
      <c r="DF71" s="19">
        <f t="shared" si="25"/>
        <v>61.534712922639784</v>
      </c>
      <c r="DG71" s="67">
        <f t="shared" si="26"/>
        <v>347.98778975059156</v>
      </c>
      <c r="DH71" s="67">
        <f t="shared" si="27"/>
        <v>61.534712922639784</v>
      </c>
      <c r="DJ71" s="19"/>
      <c r="DK71" s="31"/>
      <c r="DL71" s="55"/>
      <c r="DM71" s="58"/>
      <c r="DO71" s="68"/>
      <c r="DP71" s="6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70"/>
    </row>
    <row r="72" spans="1:146">
      <c r="A72" s="57">
        <v>43328</v>
      </c>
      <c r="B72" s="19" t="s">
        <v>1361</v>
      </c>
      <c r="C72" s="56" t="s">
        <v>744</v>
      </c>
      <c r="D72" s="56"/>
      <c r="E72" s="58">
        <v>10</v>
      </c>
      <c r="F72" s="58">
        <v>3</v>
      </c>
      <c r="G72" s="63" t="str">
        <f t="shared" si="28"/>
        <v>10-3</v>
      </c>
      <c r="H72" s="31">
        <v>48</v>
      </c>
      <c r="I72" s="58">
        <v>48.1</v>
      </c>
      <c r="J72" s="64" t="str">
        <f>IF(((VLOOKUP($G72,Depth_Lookup!$A$3:$J$5461,9,FALSE))-(I72/100))&gt;=0,"Good","Too Long")</f>
        <v>Good</v>
      </c>
      <c r="K72" s="65">
        <f>(VLOOKUP($G72,Depth_Lookup!$A$3:$J$561,10,FALSE))+(H72/100)</f>
        <v>16.765000000000001</v>
      </c>
      <c r="L72" s="65">
        <f>(VLOOKUP($G72,Depth_Lookup!$A$3:$J$561,10,FALSE))+(I72/100)</f>
        <v>16.766000000000002</v>
      </c>
      <c r="M72" s="54" t="s">
        <v>292</v>
      </c>
      <c r="N72" s="31">
        <v>1</v>
      </c>
      <c r="O72" s="31" t="s">
        <v>748</v>
      </c>
      <c r="P72" s="31" t="s">
        <v>749</v>
      </c>
      <c r="Q72" s="31" t="s">
        <v>750</v>
      </c>
      <c r="R72" s="31" t="s">
        <v>755</v>
      </c>
      <c r="S72" s="31" t="s">
        <v>751</v>
      </c>
      <c r="T72" s="31" t="s">
        <v>745</v>
      </c>
      <c r="U72" s="31" t="s">
        <v>753</v>
      </c>
      <c r="AS72" s="31">
        <v>100</v>
      </c>
      <c r="AZ72" s="19">
        <f t="shared" si="29"/>
        <v>100</v>
      </c>
      <c r="BB72" s="55">
        <v>1</v>
      </c>
      <c r="BC72"/>
      <c r="BD72" s="31"/>
      <c r="BE72" s="66" t="s">
        <v>767</v>
      </c>
      <c r="BF72" s="66"/>
      <c r="CL72" s="70">
        <f t="shared" si="30"/>
        <v>0</v>
      </c>
      <c r="CM72" s="66">
        <f t="shared" si="31"/>
        <v>0</v>
      </c>
      <c r="CN72" s="66">
        <f t="shared" si="32"/>
        <v>1</v>
      </c>
      <c r="CO72" s="66">
        <f t="shared" si="20"/>
        <v>16.765500000000003</v>
      </c>
      <c r="CP72" s="104"/>
      <c r="CQ72" s="55"/>
      <c r="CR72" s="56"/>
      <c r="CS72" s="56"/>
      <c r="CT72" s="56"/>
      <c r="CU72" s="56"/>
      <c r="CV72" s="56"/>
      <c r="CW72" s="113"/>
      <c r="CX72" s="19">
        <v>56</v>
      </c>
      <c r="CY72" s="19">
        <v>270</v>
      </c>
      <c r="CZ72" s="19">
        <v>71</v>
      </c>
      <c r="DA72" s="31">
        <v>0</v>
      </c>
      <c r="DB72" s="19">
        <f t="shared" si="21"/>
        <v>152.95629380903068</v>
      </c>
      <c r="DC72" s="19">
        <f t="shared" si="22"/>
        <v>152.95629380903068</v>
      </c>
      <c r="DD72" s="19">
        <f t="shared" si="23"/>
        <v>17.04966723738449</v>
      </c>
      <c r="DE72" s="19">
        <f t="shared" si="24"/>
        <v>242.95629380903068</v>
      </c>
      <c r="DF72" s="19">
        <f t="shared" si="25"/>
        <v>72.950332762615517</v>
      </c>
      <c r="DG72" s="67">
        <f t="shared" si="26"/>
        <v>332.95629380903068</v>
      </c>
      <c r="DH72" s="67">
        <f t="shared" si="27"/>
        <v>72.950332762615517</v>
      </c>
      <c r="DJ72" s="19"/>
      <c r="DK72" s="31"/>
      <c r="DL72" s="55"/>
      <c r="DM72" s="58"/>
      <c r="DO72" s="68"/>
      <c r="DP72" s="6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70"/>
    </row>
    <row r="73" spans="1:146">
      <c r="A73" s="57">
        <v>43328</v>
      </c>
      <c r="B73" s="19" t="s">
        <v>1361</v>
      </c>
      <c r="C73" s="56" t="s">
        <v>744</v>
      </c>
      <c r="D73" s="56"/>
      <c r="E73" s="58">
        <v>10</v>
      </c>
      <c r="F73" s="58">
        <v>3</v>
      </c>
      <c r="G73" s="63" t="str">
        <f t="shared" si="28"/>
        <v>10-3</v>
      </c>
      <c r="H73" s="31">
        <v>64</v>
      </c>
      <c r="I73" s="58">
        <v>70</v>
      </c>
      <c r="J73" s="64" t="str">
        <f>IF(((VLOOKUP($G73,Depth_Lookup!$A$3:$J$5461,9,FALSE))-(I73/100))&gt;=0,"Good","Too Long")</f>
        <v>Good</v>
      </c>
      <c r="K73" s="65">
        <f>(VLOOKUP($G73,Depth_Lookup!$A$3:$J$561,10,FALSE))+(H73/100)</f>
        <v>16.925000000000001</v>
      </c>
      <c r="L73" s="65">
        <f>(VLOOKUP($G73,Depth_Lookup!$A$3:$J$561,10,FALSE))+(I73/100)</f>
        <v>16.984999999999999</v>
      </c>
      <c r="M73" s="54" t="s">
        <v>293</v>
      </c>
      <c r="N73" s="31">
        <v>1</v>
      </c>
      <c r="O73" s="31" t="s">
        <v>748</v>
      </c>
      <c r="P73" s="31" t="s">
        <v>749</v>
      </c>
      <c r="Q73" s="31" t="s">
        <v>750</v>
      </c>
      <c r="R73" s="31" t="s">
        <v>755</v>
      </c>
      <c r="S73" s="31" t="s">
        <v>751</v>
      </c>
      <c r="T73" s="31" t="s">
        <v>745</v>
      </c>
      <c r="U73" s="31" t="s">
        <v>753</v>
      </c>
      <c r="AS73" s="31">
        <v>100</v>
      </c>
      <c r="AZ73" s="19">
        <f t="shared" si="29"/>
        <v>100</v>
      </c>
      <c r="BB73" s="55">
        <v>1</v>
      </c>
      <c r="BC73"/>
      <c r="BD73" s="31"/>
      <c r="BE73" s="66" t="s">
        <v>767</v>
      </c>
      <c r="BF73" s="66"/>
      <c r="CL73" s="70">
        <f t="shared" si="30"/>
        <v>0</v>
      </c>
      <c r="CM73" s="66">
        <f t="shared" si="31"/>
        <v>0</v>
      </c>
      <c r="CN73" s="66">
        <f t="shared" si="32"/>
        <v>1</v>
      </c>
      <c r="CO73" s="66">
        <f t="shared" si="20"/>
        <v>16.954999999999998</v>
      </c>
      <c r="CP73" s="104"/>
      <c r="CQ73" s="55"/>
      <c r="CR73" s="56"/>
      <c r="CS73" s="56"/>
      <c r="CT73" s="56"/>
      <c r="CU73" s="56"/>
      <c r="CV73" s="56"/>
      <c r="CW73" s="113"/>
      <c r="DB73" s="19" t="e">
        <f t="shared" si="21"/>
        <v>#DIV/0!</v>
      </c>
      <c r="DC73" s="19" t="e">
        <f t="shared" si="22"/>
        <v>#DIV/0!</v>
      </c>
      <c r="DD73" s="19" t="e">
        <f t="shared" si="23"/>
        <v>#DIV/0!</v>
      </c>
      <c r="DE73" s="19" t="e">
        <f t="shared" si="24"/>
        <v>#DIV/0!</v>
      </c>
      <c r="DF73" s="19" t="e">
        <f t="shared" si="25"/>
        <v>#DIV/0!</v>
      </c>
      <c r="DG73" s="67" t="e">
        <f t="shared" si="26"/>
        <v>#DIV/0!</v>
      </c>
      <c r="DH73" s="67" t="e">
        <f t="shared" si="27"/>
        <v>#DIV/0!</v>
      </c>
      <c r="DJ73" s="19"/>
      <c r="DK73" s="31"/>
      <c r="DL73" s="55"/>
      <c r="DM73" s="58"/>
      <c r="DO73" s="68"/>
      <c r="DP73" s="6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70"/>
    </row>
    <row r="74" spans="1:146">
      <c r="A74" s="57">
        <v>43328</v>
      </c>
      <c r="B74" s="19" t="s">
        <v>1361</v>
      </c>
      <c r="C74" s="56" t="s">
        <v>744</v>
      </c>
      <c r="D74" s="56"/>
      <c r="E74" s="58">
        <v>11</v>
      </c>
      <c r="F74" s="58">
        <v>1</v>
      </c>
      <c r="G74" s="63" t="str">
        <f t="shared" si="28"/>
        <v>11-1</v>
      </c>
      <c r="H74" s="31">
        <v>4</v>
      </c>
      <c r="I74" s="58">
        <v>84</v>
      </c>
      <c r="J74" s="64" t="str">
        <f>IF(((VLOOKUP($G74,Depth_Lookup!$A$3:$J$5461,9,FALSE))-(I74/100))&gt;=0,"Good","Too Long")</f>
        <v>Good</v>
      </c>
      <c r="K74" s="65">
        <f>(VLOOKUP($G74,Depth_Lookup!$A$3:$J$561,10,FALSE))+(H74/100)</f>
        <v>16.939999999999998</v>
      </c>
      <c r="L74" s="65">
        <f>(VLOOKUP($G74,Depth_Lookup!$A$3:$J$561,10,FALSE))+(I74/100)</f>
        <v>17.739999999999998</v>
      </c>
      <c r="M74" s="54" t="s">
        <v>293</v>
      </c>
      <c r="N74" s="31">
        <v>0.5</v>
      </c>
      <c r="O74" s="31" t="s">
        <v>748</v>
      </c>
      <c r="P74" s="31" t="s">
        <v>749</v>
      </c>
      <c r="Q74" s="31" t="s">
        <v>750</v>
      </c>
      <c r="R74" s="31" t="s">
        <v>770</v>
      </c>
      <c r="S74" s="31" t="s">
        <v>751</v>
      </c>
      <c r="T74" s="31" t="s">
        <v>763</v>
      </c>
      <c r="U74" s="31" t="s">
        <v>747</v>
      </c>
      <c r="AS74" s="31">
        <v>100</v>
      </c>
      <c r="AZ74" s="19">
        <f t="shared" si="29"/>
        <v>100</v>
      </c>
      <c r="BB74" s="55">
        <v>4</v>
      </c>
      <c r="BC74"/>
      <c r="BD74" s="31"/>
      <c r="BE74" s="66" t="s">
        <v>772</v>
      </c>
      <c r="BF74" s="66" t="s">
        <v>753</v>
      </c>
      <c r="CL74" s="70">
        <f t="shared" si="30"/>
        <v>0</v>
      </c>
      <c r="CM74" s="66">
        <f t="shared" si="31"/>
        <v>0</v>
      </c>
      <c r="CN74" s="66">
        <f t="shared" si="32"/>
        <v>1</v>
      </c>
      <c r="CO74" s="66">
        <f t="shared" si="20"/>
        <v>17.339999999999996</v>
      </c>
      <c r="CP74" s="104"/>
      <c r="CQ74" s="55"/>
      <c r="CR74" s="56"/>
      <c r="CS74" s="56"/>
      <c r="CT74" s="56"/>
      <c r="CU74" s="56"/>
      <c r="CV74" s="56"/>
      <c r="CW74" s="113"/>
      <c r="DB74" s="19" t="e">
        <f t="shared" si="21"/>
        <v>#DIV/0!</v>
      </c>
      <c r="DC74" s="19" t="e">
        <f t="shared" si="22"/>
        <v>#DIV/0!</v>
      </c>
      <c r="DD74" s="19" t="e">
        <f t="shared" si="23"/>
        <v>#DIV/0!</v>
      </c>
      <c r="DE74" s="19" t="e">
        <f t="shared" si="24"/>
        <v>#DIV/0!</v>
      </c>
      <c r="DF74" s="19" t="e">
        <f t="shared" si="25"/>
        <v>#DIV/0!</v>
      </c>
      <c r="DG74" s="67" t="e">
        <f t="shared" si="26"/>
        <v>#DIV/0!</v>
      </c>
      <c r="DH74" s="67" t="e">
        <f t="shared" si="27"/>
        <v>#DIV/0!</v>
      </c>
      <c r="DJ74" s="19"/>
      <c r="DK74" s="31"/>
      <c r="DL74" s="55"/>
      <c r="DM74" s="58"/>
      <c r="DO74" s="68"/>
      <c r="DP74" s="6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70"/>
    </row>
    <row r="75" spans="1:146">
      <c r="A75" s="57">
        <v>43328</v>
      </c>
      <c r="B75" s="19" t="s">
        <v>1361</v>
      </c>
      <c r="C75" s="56" t="s">
        <v>744</v>
      </c>
      <c r="D75" s="56"/>
      <c r="E75" s="58">
        <v>11</v>
      </c>
      <c r="F75" s="58">
        <v>1</v>
      </c>
      <c r="G75" s="63" t="str">
        <f t="shared" si="28"/>
        <v>11-1</v>
      </c>
      <c r="H75" s="31">
        <v>10</v>
      </c>
      <c r="I75" s="58">
        <v>18</v>
      </c>
      <c r="J75" s="64" t="str">
        <f>IF(((VLOOKUP($G75,Depth_Lookup!$A$3:$J$5461,9,FALSE))-(I75/100))&gt;=0,"Good","Too Long")</f>
        <v>Good</v>
      </c>
      <c r="K75" s="65">
        <f>(VLOOKUP($G75,Depth_Lookup!$A$3:$J$561,10,FALSE))+(H75/100)</f>
        <v>17</v>
      </c>
      <c r="L75" s="65">
        <f>(VLOOKUP($G75,Depth_Lookup!$A$3:$J$561,10,FALSE))+(I75/100)</f>
        <v>17.079999999999998</v>
      </c>
      <c r="M75" s="54" t="s">
        <v>725</v>
      </c>
      <c r="N75" s="31">
        <v>2</v>
      </c>
      <c r="O75" s="31" t="s">
        <v>773</v>
      </c>
      <c r="P75" s="31" t="s">
        <v>749</v>
      </c>
      <c r="Q75" s="31" t="s">
        <v>774</v>
      </c>
      <c r="R75" s="31" t="s">
        <v>755</v>
      </c>
      <c r="S75" s="31" t="s">
        <v>775</v>
      </c>
      <c r="T75" s="31" t="s">
        <v>776</v>
      </c>
      <c r="U75" s="31" t="s">
        <v>757</v>
      </c>
      <c r="AS75" s="31">
        <v>100</v>
      </c>
      <c r="AZ75" s="19">
        <f t="shared" si="29"/>
        <v>100</v>
      </c>
      <c r="BB75" s="55">
        <v>2</v>
      </c>
      <c r="BC75"/>
      <c r="BD75" s="31"/>
      <c r="BE75" s="66" t="s">
        <v>746</v>
      </c>
      <c r="BF75" s="66" t="s">
        <v>777</v>
      </c>
      <c r="CL75" s="70">
        <f t="shared" si="30"/>
        <v>0</v>
      </c>
      <c r="CM75" s="66">
        <f t="shared" si="31"/>
        <v>0</v>
      </c>
      <c r="CN75" s="66">
        <f t="shared" si="32"/>
        <v>1</v>
      </c>
      <c r="CO75" s="66">
        <f t="shared" si="20"/>
        <v>17.04</v>
      </c>
      <c r="CP75" s="104"/>
      <c r="CQ75" s="55"/>
      <c r="CR75" s="56"/>
      <c r="CS75" s="56"/>
      <c r="CT75" s="56"/>
      <c r="CU75" s="56"/>
      <c r="CV75" s="56"/>
      <c r="CW75" s="113"/>
      <c r="CX75" s="19">
        <v>34</v>
      </c>
      <c r="CY75" s="19">
        <v>90</v>
      </c>
      <c r="CZ75" s="19">
        <v>69</v>
      </c>
      <c r="DA75" s="31">
        <v>0</v>
      </c>
      <c r="DB75" s="19">
        <f t="shared" si="21"/>
        <v>-165.48378386753112</v>
      </c>
      <c r="DC75" s="19">
        <f t="shared" si="22"/>
        <v>194.51621613246888</v>
      </c>
      <c r="DD75" s="19">
        <f t="shared" si="23"/>
        <v>20.385561613504574</v>
      </c>
      <c r="DE75" s="19">
        <f t="shared" si="24"/>
        <v>284.51621613246891</v>
      </c>
      <c r="DF75" s="19">
        <f t="shared" si="25"/>
        <v>69.614438386495422</v>
      </c>
      <c r="DG75" s="67">
        <f t="shared" si="26"/>
        <v>14.516216132468884</v>
      </c>
      <c r="DH75" s="67">
        <f t="shared" si="27"/>
        <v>69.614438386495422</v>
      </c>
      <c r="DJ75" s="19"/>
      <c r="DK75" s="31"/>
      <c r="DL75" s="55"/>
      <c r="DM75" s="58"/>
      <c r="DO75" s="68"/>
      <c r="DP75" s="6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70"/>
    </row>
    <row r="76" spans="1:146">
      <c r="A76" s="57">
        <v>43328</v>
      </c>
      <c r="B76" s="19" t="s">
        <v>1361</v>
      </c>
      <c r="C76" s="56" t="s">
        <v>744</v>
      </c>
      <c r="D76" s="56"/>
      <c r="E76" s="58">
        <v>10</v>
      </c>
      <c r="F76" s="58">
        <v>3</v>
      </c>
      <c r="G76" s="63" t="str">
        <f t="shared" si="28"/>
        <v>10-3</v>
      </c>
      <c r="H76" s="31">
        <v>72</v>
      </c>
      <c r="I76" s="58">
        <v>72.099999999999994</v>
      </c>
      <c r="J76" s="64" t="str">
        <f>IF(((VLOOKUP($G76,Depth_Lookup!$A$3:$J$5461,9,FALSE))-(I76/100))&gt;=0,"Good","Too Long")</f>
        <v>Good</v>
      </c>
      <c r="K76" s="65">
        <f>(VLOOKUP($G76,Depth_Lookup!$A$3:$J$561,10,FALSE))+(H76/100)</f>
        <v>17.004999999999999</v>
      </c>
      <c r="L76" s="65">
        <f>(VLOOKUP($G76,Depth_Lookup!$A$3:$J$561,10,FALSE))+(I76/100)</f>
        <v>17.006</v>
      </c>
      <c r="M76" s="54" t="s">
        <v>292</v>
      </c>
      <c r="N76" s="31">
        <v>1</v>
      </c>
      <c r="O76" s="31" t="s">
        <v>748</v>
      </c>
      <c r="P76" s="31" t="s">
        <v>749</v>
      </c>
      <c r="Q76" s="31" t="s">
        <v>750</v>
      </c>
      <c r="R76" s="31" t="s">
        <v>755</v>
      </c>
      <c r="S76" s="31" t="s">
        <v>751</v>
      </c>
      <c r="T76" s="31" t="s">
        <v>745</v>
      </c>
      <c r="U76" s="31" t="s">
        <v>753</v>
      </c>
      <c r="AS76" s="31">
        <v>100</v>
      </c>
      <c r="AZ76" s="19">
        <f t="shared" si="29"/>
        <v>100</v>
      </c>
      <c r="BB76" s="55">
        <v>1</v>
      </c>
      <c r="BC76"/>
      <c r="BD76" s="31"/>
      <c r="BE76" s="66" t="s">
        <v>767</v>
      </c>
      <c r="BF76" s="66"/>
      <c r="CL76" s="70">
        <f t="shared" si="30"/>
        <v>0</v>
      </c>
      <c r="CM76" s="66">
        <f t="shared" si="31"/>
        <v>0</v>
      </c>
      <c r="CN76" s="66">
        <f t="shared" si="32"/>
        <v>1</v>
      </c>
      <c r="CO76" s="66">
        <f t="shared" si="20"/>
        <v>17.005499999999998</v>
      </c>
      <c r="CP76" s="104"/>
      <c r="CQ76" s="55"/>
      <c r="CR76" s="56"/>
      <c r="CS76" s="56"/>
      <c r="CT76" s="56"/>
      <c r="CU76" s="56"/>
      <c r="CV76" s="56"/>
      <c r="CW76" s="113"/>
      <c r="DB76" s="19" t="e">
        <f t="shared" si="21"/>
        <v>#DIV/0!</v>
      </c>
      <c r="DC76" s="19" t="e">
        <f t="shared" si="22"/>
        <v>#DIV/0!</v>
      </c>
      <c r="DD76" s="19" t="e">
        <f t="shared" si="23"/>
        <v>#DIV/0!</v>
      </c>
      <c r="DE76" s="19" t="e">
        <f t="shared" si="24"/>
        <v>#DIV/0!</v>
      </c>
      <c r="DF76" s="19" t="e">
        <f t="shared" si="25"/>
        <v>#DIV/0!</v>
      </c>
      <c r="DG76" s="67" t="e">
        <f t="shared" si="26"/>
        <v>#DIV/0!</v>
      </c>
      <c r="DH76" s="67" t="e">
        <f t="shared" si="27"/>
        <v>#DIV/0!</v>
      </c>
      <c r="DJ76" s="19"/>
      <c r="DK76" s="31"/>
      <c r="DL76" s="55"/>
      <c r="DM76" s="58"/>
      <c r="DO76" s="68"/>
      <c r="DP76" s="6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70"/>
    </row>
    <row r="77" spans="1:146">
      <c r="A77" s="57">
        <v>43328</v>
      </c>
      <c r="B77" s="19" t="s">
        <v>1361</v>
      </c>
      <c r="C77" s="56" t="s">
        <v>744</v>
      </c>
      <c r="D77" s="56"/>
      <c r="E77" s="58">
        <v>11</v>
      </c>
      <c r="F77" s="58">
        <v>1</v>
      </c>
      <c r="G77" s="63" t="str">
        <f t="shared" si="28"/>
        <v>11-1</v>
      </c>
      <c r="H77" s="31">
        <v>11</v>
      </c>
      <c r="I77" s="58">
        <v>84</v>
      </c>
      <c r="J77" s="64" t="str">
        <f>IF(((VLOOKUP($G77,Depth_Lookup!$A$3:$J$5461,9,FALSE))-(I77/100))&gt;=0,"Good","Too Long")</f>
        <v>Good</v>
      </c>
      <c r="K77" s="65">
        <f>(VLOOKUP($G77,Depth_Lookup!$A$3:$J$561,10,FALSE))+(H77/100)</f>
        <v>17.009999999999998</v>
      </c>
      <c r="L77" s="65">
        <f>(VLOOKUP($G77,Depth_Lookup!$A$3:$J$561,10,FALSE))+(I77/100)</f>
        <v>17.739999999999998</v>
      </c>
      <c r="M77" s="54" t="s">
        <v>293</v>
      </c>
      <c r="N77" s="31">
        <v>1</v>
      </c>
      <c r="O77" s="31" t="s">
        <v>296</v>
      </c>
      <c r="P77" s="31" t="s">
        <v>749</v>
      </c>
      <c r="Q77" s="31" t="s">
        <v>750</v>
      </c>
      <c r="R77" s="31" t="s">
        <v>768</v>
      </c>
      <c r="S77" s="31" t="s">
        <v>751</v>
      </c>
      <c r="T77" s="31" t="s">
        <v>760</v>
      </c>
      <c r="U77" s="31" t="s">
        <v>746</v>
      </c>
      <c r="AP77" s="19">
        <v>50</v>
      </c>
      <c r="AS77" s="31">
        <v>50</v>
      </c>
      <c r="AZ77" s="19">
        <f t="shared" si="29"/>
        <v>100</v>
      </c>
      <c r="BB77" s="55">
        <v>4</v>
      </c>
      <c r="BC77"/>
      <c r="BD77" s="31"/>
      <c r="BE77" s="66"/>
      <c r="BF77" s="66" t="s">
        <v>769</v>
      </c>
      <c r="CL77" s="70">
        <f t="shared" si="30"/>
        <v>0</v>
      </c>
      <c r="CM77" s="66">
        <f t="shared" si="31"/>
        <v>0</v>
      </c>
      <c r="CN77" s="66">
        <f t="shared" si="32"/>
        <v>0</v>
      </c>
      <c r="CO77" s="66">
        <f t="shared" si="20"/>
        <v>17.375</v>
      </c>
      <c r="CP77" s="104"/>
      <c r="CQ77" s="55"/>
      <c r="CR77" s="56"/>
      <c r="CS77" s="56"/>
      <c r="CT77" s="56"/>
      <c r="CU77" s="56"/>
      <c r="CV77" s="56"/>
      <c r="CW77" s="113"/>
      <c r="DB77" s="19" t="e">
        <f t="shared" si="21"/>
        <v>#DIV/0!</v>
      </c>
      <c r="DC77" s="19" t="e">
        <f t="shared" si="22"/>
        <v>#DIV/0!</v>
      </c>
      <c r="DD77" s="19" t="e">
        <f t="shared" si="23"/>
        <v>#DIV/0!</v>
      </c>
      <c r="DE77" s="19" t="e">
        <f t="shared" si="24"/>
        <v>#DIV/0!</v>
      </c>
      <c r="DF77" s="19" t="e">
        <f t="shared" si="25"/>
        <v>#DIV/0!</v>
      </c>
      <c r="DG77" s="67" t="e">
        <f t="shared" si="26"/>
        <v>#DIV/0!</v>
      </c>
      <c r="DH77" s="67" t="e">
        <f t="shared" si="27"/>
        <v>#DIV/0!</v>
      </c>
      <c r="DJ77" s="19"/>
      <c r="DK77" s="31"/>
      <c r="DL77" s="55"/>
      <c r="DM77" s="58"/>
      <c r="DO77" s="68"/>
      <c r="DP77" s="6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70"/>
    </row>
    <row r="78" spans="1:146">
      <c r="A78" s="57">
        <v>43328</v>
      </c>
      <c r="B78" s="19" t="s">
        <v>1361</v>
      </c>
      <c r="C78" s="56" t="s">
        <v>744</v>
      </c>
      <c r="D78" s="56"/>
      <c r="E78" s="58">
        <v>11</v>
      </c>
      <c r="F78" s="58">
        <v>1</v>
      </c>
      <c r="G78" s="63" t="str">
        <f t="shared" si="28"/>
        <v>11-1</v>
      </c>
      <c r="H78" s="31">
        <v>25</v>
      </c>
      <c r="I78" s="58">
        <v>36</v>
      </c>
      <c r="J78" s="64" t="str">
        <f>IF(((VLOOKUP($G78,Depth_Lookup!$A$3:$J$5461,9,FALSE))-(I78/100))&gt;=0,"Good","Too Long")</f>
        <v>Good</v>
      </c>
      <c r="K78" s="65">
        <f>(VLOOKUP($G78,Depth_Lookup!$A$3:$J$561,10,FALSE))+(H78/100)</f>
        <v>17.149999999999999</v>
      </c>
      <c r="L78" s="65">
        <f>(VLOOKUP($G78,Depth_Lookup!$A$3:$J$561,10,FALSE))+(I78/100)</f>
        <v>17.259999999999998</v>
      </c>
      <c r="M78" s="54" t="s">
        <v>725</v>
      </c>
      <c r="N78" s="31">
        <v>2</v>
      </c>
      <c r="O78" s="31" t="s">
        <v>778</v>
      </c>
      <c r="P78" s="31" t="s">
        <v>182</v>
      </c>
      <c r="Q78" s="31" t="s">
        <v>570</v>
      </c>
      <c r="R78" s="31" t="s">
        <v>119</v>
      </c>
      <c r="S78" s="31" t="s">
        <v>139</v>
      </c>
      <c r="T78" s="31" t="s">
        <v>776</v>
      </c>
      <c r="U78" s="31" t="s">
        <v>757</v>
      </c>
      <c r="AS78" s="31">
        <v>100</v>
      </c>
      <c r="AZ78" s="19">
        <f t="shared" si="29"/>
        <v>100</v>
      </c>
      <c r="BB78" s="55">
        <v>2</v>
      </c>
      <c r="BC78"/>
      <c r="BD78" s="31"/>
      <c r="BE78" s="66" t="s">
        <v>746</v>
      </c>
      <c r="BF78" s="66" t="s">
        <v>747</v>
      </c>
      <c r="CL78" s="70">
        <f t="shared" si="30"/>
        <v>0</v>
      </c>
      <c r="CM78" s="66">
        <f t="shared" si="31"/>
        <v>0</v>
      </c>
      <c r="CN78" s="66">
        <f t="shared" si="32"/>
        <v>1</v>
      </c>
      <c r="CO78" s="66">
        <f t="shared" si="20"/>
        <v>17.204999999999998</v>
      </c>
      <c r="CP78" s="107"/>
      <c r="CR78" s="55"/>
      <c r="CS78" s="56"/>
      <c r="CT78" s="56"/>
      <c r="CU78" s="56"/>
      <c r="CV78" s="56"/>
      <c r="CW78" s="113"/>
      <c r="CX78" s="56"/>
      <c r="DB78" s="19" t="e">
        <f t="shared" si="21"/>
        <v>#DIV/0!</v>
      </c>
      <c r="DC78" s="19" t="e">
        <f t="shared" si="22"/>
        <v>#DIV/0!</v>
      </c>
      <c r="DD78" s="19" t="e">
        <f t="shared" si="23"/>
        <v>#DIV/0!</v>
      </c>
      <c r="DE78" s="19" t="e">
        <f t="shared" si="24"/>
        <v>#DIV/0!</v>
      </c>
      <c r="DF78" s="19" t="e">
        <f t="shared" si="25"/>
        <v>#DIV/0!</v>
      </c>
      <c r="DG78" s="67" t="e">
        <f t="shared" si="26"/>
        <v>#DIV/0!</v>
      </c>
      <c r="DH78" s="67" t="e">
        <f t="shared" si="27"/>
        <v>#DIV/0!</v>
      </c>
      <c r="DI78" s="67"/>
      <c r="DJ78" s="19"/>
      <c r="DL78" s="31"/>
      <c r="DM78" s="55"/>
      <c r="DN78" s="58"/>
      <c r="DP78" s="68"/>
      <c r="DQ78" s="6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70"/>
    </row>
    <row r="79" spans="1:146">
      <c r="A79" s="57">
        <v>43328</v>
      </c>
      <c r="B79" s="19" t="s">
        <v>1361</v>
      </c>
      <c r="C79" s="56" t="s">
        <v>744</v>
      </c>
      <c r="D79" s="56"/>
      <c r="E79" s="58">
        <v>11</v>
      </c>
      <c r="F79" s="58">
        <v>1</v>
      </c>
      <c r="G79" s="63" t="str">
        <f t="shared" si="28"/>
        <v>11-1</v>
      </c>
      <c r="H79" s="31">
        <v>36</v>
      </c>
      <c r="I79" s="58">
        <v>55</v>
      </c>
      <c r="J79" s="64" t="str">
        <f>IF(((VLOOKUP($G79,Depth_Lookup!$A$3:$J$5461,9,FALSE))-(I79/100))&gt;=0,"Good","Too Long")</f>
        <v>Good</v>
      </c>
      <c r="K79" s="65">
        <f>(VLOOKUP($G79,Depth_Lookup!$A$3:$J$561,10,FALSE))+(H79/100)</f>
        <v>17.259999999999998</v>
      </c>
      <c r="L79" s="65">
        <f>(VLOOKUP($G79,Depth_Lookup!$A$3:$J$561,10,FALSE))+(I79/100)</f>
        <v>17.45</v>
      </c>
      <c r="M79" s="54" t="s">
        <v>725</v>
      </c>
      <c r="N79" s="31">
        <v>1</v>
      </c>
      <c r="O79" s="31" t="s">
        <v>748</v>
      </c>
      <c r="P79" s="31" t="s">
        <v>749</v>
      </c>
      <c r="Q79" s="31" t="s">
        <v>750</v>
      </c>
      <c r="R79" s="31" t="s">
        <v>755</v>
      </c>
      <c r="S79" s="31" t="s">
        <v>751</v>
      </c>
      <c r="T79" s="31" t="s">
        <v>745</v>
      </c>
      <c r="U79" s="31" t="s">
        <v>753</v>
      </c>
      <c r="AS79" s="31">
        <v>100</v>
      </c>
      <c r="AZ79" s="19">
        <f t="shared" si="29"/>
        <v>100</v>
      </c>
      <c r="BB79" s="55">
        <v>3</v>
      </c>
      <c r="BC79"/>
      <c r="BD79" s="31"/>
      <c r="BE79" s="66" t="s">
        <v>779</v>
      </c>
      <c r="BF79" s="66"/>
      <c r="CL79" s="70">
        <f t="shared" si="30"/>
        <v>0</v>
      </c>
      <c r="CM79" s="66">
        <f t="shared" si="31"/>
        <v>0</v>
      </c>
      <c r="CN79" s="66">
        <f t="shared" si="32"/>
        <v>1</v>
      </c>
      <c r="CO79" s="66">
        <f t="shared" si="20"/>
        <v>17.354999999999997</v>
      </c>
      <c r="CP79" s="107"/>
      <c r="CR79" s="55"/>
      <c r="CS79" s="56"/>
      <c r="CT79" s="56"/>
      <c r="CU79" s="56"/>
      <c r="CV79" s="56"/>
      <c r="CW79" s="113"/>
      <c r="CX79" s="56"/>
      <c r="DB79" s="19" t="e">
        <f t="shared" si="21"/>
        <v>#DIV/0!</v>
      </c>
      <c r="DC79" s="19" t="e">
        <f t="shared" si="22"/>
        <v>#DIV/0!</v>
      </c>
      <c r="DD79" s="19" t="e">
        <f t="shared" si="23"/>
        <v>#DIV/0!</v>
      </c>
      <c r="DE79" s="19" t="e">
        <f t="shared" si="24"/>
        <v>#DIV/0!</v>
      </c>
      <c r="DF79" s="19" t="e">
        <f t="shared" si="25"/>
        <v>#DIV/0!</v>
      </c>
      <c r="DG79" s="67" t="e">
        <f t="shared" si="26"/>
        <v>#DIV/0!</v>
      </c>
      <c r="DH79" s="67" t="e">
        <f t="shared" si="27"/>
        <v>#DIV/0!</v>
      </c>
      <c r="DI79" s="67"/>
      <c r="DJ79" s="19"/>
      <c r="DL79" s="31"/>
      <c r="DM79" s="55"/>
      <c r="DN79" s="58"/>
      <c r="DP79" s="68"/>
      <c r="DQ79" s="6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70"/>
    </row>
    <row r="80" spans="1:146">
      <c r="A80" s="57">
        <v>43328</v>
      </c>
      <c r="B80" s="19" t="s">
        <v>1361</v>
      </c>
      <c r="C80" s="56" t="s">
        <v>744</v>
      </c>
      <c r="D80" s="56"/>
      <c r="E80" s="58">
        <v>11</v>
      </c>
      <c r="F80" s="58">
        <v>1</v>
      </c>
      <c r="G80" s="63" t="str">
        <f t="shared" si="28"/>
        <v>11-1</v>
      </c>
      <c r="H80" s="31">
        <v>45</v>
      </c>
      <c r="I80" s="58">
        <v>45.5</v>
      </c>
      <c r="J80" s="64" t="str">
        <f>IF(((VLOOKUP($G80,Depth_Lookup!$A$3:$J$5461,9,FALSE))-(I80/100))&gt;=0,"Good","Too Long")</f>
        <v>Good</v>
      </c>
      <c r="K80" s="65">
        <f>(VLOOKUP($G80,Depth_Lookup!$A$3:$J$561,10,FALSE))+(H80/100)</f>
        <v>17.349999999999998</v>
      </c>
      <c r="L80" s="65">
        <f>(VLOOKUP($G80,Depth_Lookup!$A$3:$J$561,10,FALSE))+(I80/100)</f>
        <v>17.354999999999997</v>
      </c>
      <c r="M80" s="54" t="s">
        <v>292</v>
      </c>
      <c r="N80" s="31">
        <v>5</v>
      </c>
      <c r="O80" s="31" t="s">
        <v>748</v>
      </c>
      <c r="P80" s="31" t="s">
        <v>182</v>
      </c>
      <c r="Q80" s="31" t="s">
        <v>750</v>
      </c>
      <c r="R80" s="31" t="s">
        <v>187</v>
      </c>
      <c r="S80" s="31" t="s">
        <v>780</v>
      </c>
      <c r="T80" s="31" t="s">
        <v>776</v>
      </c>
      <c r="U80" s="31" t="s">
        <v>757</v>
      </c>
      <c r="AS80" s="31">
        <v>100</v>
      </c>
      <c r="AZ80" s="19">
        <f t="shared" si="29"/>
        <v>100</v>
      </c>
      <c r="BB80" s="55">
        <v>1</v>
      </c>
      <c r="BC80"/>
      <c r="BD80" s="31"/>
      <c r="BE80" s="66" t="s">
        <v>746</v>
      </c>
      <c r="BF80" s="66"/>
      <c r="CL80" s="70">
        <f t="shared" si="30"/>
        <v>0</v>
      </c>
      <c r="CM80" s="66">
        <f t="shared" si="31"/>
        <v>0</v>
      </c>
      <c r="CN80" s="66">
        <f t="shared" si="32"/>
        <v>1</v>
      </c>
      <c r="CO80" s="66">
        <f t="shared" si="20"/>
        <v>17.352499999999999</v>
      </c>
      <c r="CP80" s="107"/>
      <c r="CR80" s="55"/>
      <c r="CS80" s="56"/>
      <c r="CT80" s="56"/>
      <c r="CU80" s="56"/>
      <c r="CV80" s="56"/>
      <c r="CW80" s="113"/>
      <c r="CX80" s="56">
        <v>27</v>
      </c>
      <c r="CY80" s="19">
        <v>270</v>
      </c>
      <c r="CZ80" s="19">
        <v>58</v>
      </c>
      <c r="DA80" s="31">
        <v>0</v>
      </c>
      <c r="DB80" s="19">
        <f t="shared" si="21"/>
        <v>162.33920958204413</v>
      </c>
      <c r="DC80" s="19">
        <f t="shared" si="22"/>
        <v>162.33920958204413</v>
      </c>
      <c r="DD80" s="19">
        <f t="shared" si="23"/>
        <v>30.770365308412948</v>
      </c>
      <c r="DE80" s="19">
        <f t="shared" si="24"/>
        <v>252.33920958204413</v>
      </c>
      <c r="DF80" s="19">
        <f t="shared" si="25"/>
        <v>59.229634691587052</v>
      </c>
      <c r="DG80" s="67">
        <f t="shared" si="26"/>
        <v>342.33920958204413</v>
      </c>
      <c r="DH80" s="67">
        <f t="shared" si="27"/>
        <v>59.229634691587052</v>
      </c>
      <c r="DI80" s="67"/>
      <c r="DJ80" s="19"/>
      <c r="DL80" s="31"/>
      <c r="DM80" s="55"/>
      <c r="DN80" s="58"/>
      <c r="DP80" s="68"/>
      <c r="DQ80" s="6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70"/>
    </row>
    <row r="81" spans="1:146">
      <c r="A81" s="57">
        <v>43328</v>
      </c>
      <c r="B81" s="19" t="s">
        <v>1361</v>
      </c>
      <c r="C81" s="56" t="s">
        <v>744</v>
      </c>
      <c r="D81" s="56"/>
      <c r="E81" s="58">
        <v>11</v>
      </c>
      <c r="F81" s="58">
        <v>1</v>
      </c>
      <c r="G81" s="63" t="str">
        <f t="shared" si="28"/>
        <v>11-1</v>
      </c>
      <c r="H81" s="31">
        <v>50</v>
      </c>
      <c r="I81" s="58">
        <v>50.5</v>
      </c>
      <c r="J81" s="64" t="str">
        <f>IF(((VLOOKUP($G81,Depth_Lookup!$A$3:$J$5461,9,FALSE))-(I81/100))&gt;=0,"Good","Too Long")</f>
        <v>Good</v>
      </c>
      <c r="K81" s="65">
        <f>(VLOOKUP($G81,Depth_Lookup!$A$3:$J$561,10,FALSE))+(H81/100)</f>
        <v>17.399999999999999</v>
      </c>
      <c r="L81" s="65">
        <f>(VLOOKUP($G81,Depth_Lookup!$A$3:$J$561,10,FALSE))+(I81/100)</f>
        <v>17.404999999999998</v>
      </c>
      <c r="M81" s="54" t="s">
        <v>292</v>
      </c>
      <c r="N81" s="31">
        <v>5</v>
      </c>
      <c r="O81" s="31" t="s">
        <v>748</v>
      </c>
      <c r="P81" s="31" t="s">
        <v>182</v>
      </c>
      <c r="Q81" s="31" t="s">
        <v>750</v>
      </c>
      <c r="R81" s="31" t="s">
        <v>187</v>
      </c>
      <c r="S81" s="31" t="s">
        <v>780</v>
      </c>
      <c r="T81" s="31" t="s">
        <v>776</v>
      </c>
      <c r="U81" s="31" t="s">
        <v>757</v>
      </c>
      <c r="AS81" s="31">
        <v>100</v>
      </c>
      <c r="AZ81" s="19">
        <f t="shared" si="29"/>
        <v>100</v>
      </c>
      <c r="BB81" s="55">
        <v>1</v>
      </c>
      <c r="BC81"/>
      <c r="BD81" s="31"/>
      <c r="BE81" s="66" t="s">
        <v>746</v>
      </c>
      <c r="BF81" s="66"/>
      <c r="CL81" s="70">
        <f t="shared" si="30"/>
        <v>0</v>
      </c>
      <c r="CM81" s="66">
        <f t="shared" si="31"/>
        <v>0</v>
      </c>
      <c r="CN81" s="66">
        <f t="shared" si="32"/>
        <v>1</v>
      </c>
      <c r="CO81" s="66">
        <f t="shared" si="20"/>
        <v>17.402499999999996</v>
      </c>
      <c r="CP81" s="107"/>
      <c r="CR81" s="55"/>
      <c r="CS81" s="56"/>
      <c r="CT81" s="56"/>
      <c r="CU81" s="56"/>
      <c r="CV81" s="56"/>
      <c r="CW81" s="113"/>
      <c r="CX81" s="56">
        <v>39</v>
      </c>
      <c r="CY81" s="19">
        <v>270</v>
      </c>
      <c r="CZ81" s="19">
        <v>22</v>
      </c>
      <c r="DA81" s="31">
        <v>180</v>
      </c>
      <c r="DB81" s="19">
        <f t="shared" si="21"/>
        <v>63.483976579826646</v>
      </c>
      <c r="DC81" s="19">
        <f t="shared" si="22"/>
        <v>63.483976579826646</v>
      </c>
      <c r="DD81" s="19">
        <f t="shared" si="23"/>
        <v>47.855559630285178</v>
      </c>
      <c r="DE81" s="19">
        <f t="shared" si="24"/>
        <v>153.48397657982665</v>
      </c>
      <c r="DF81" s="19">
        <f t="shared" si="25"/>
        <v>42.144440369714822</v>
      </c>
      <c r="DG81" s="67">
        <f t="shared" si="26"/>
        <v>243.48397657982665</v>
      </c>
      <c r="DH81" s="67">
        <f t="shared" si="27"/>
        <v>42.144440369714822</v>
      </c>
      <c r="DI81" s="67"/>
      <c r="DJ81" s="19"/>
      <c r="DL81" s="31"/>
      <c r="DM81" s="55"/>
      <c r="DN81" s="58"/>
      <c r="DP81" s="68"/>
      <c r="DQ81" s="6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70"/>
    </row>
    <row r="82" spans="1:146">
      <c r="A82" s="57">
        <v>43328</v>
      </c>
      <c r="B82" s="19" t="s">
        <v>1361</v>
      </c>
      <c r="C82" s="56" t="s">
        <v>744</v>
      </c>
      <c r="D82" s="56"/>
      <c r="E82" s="58">
        <v>11</v>
      </c>
      <c r="F82" s="58">
        <v>1</v>
      </c>
      <c r="G82" s="63" t="str">
        <f t="shared" si="28"/>
        <v>11-1</v>
      </c>
      <c r="H82" s="31">
        <v>66.5</v>
      </c>
      <c r="I82" s="58">
        <v>67</v>
      </c>
      <c r="J82" s="64" t="str">
        <f>IF(((VLOOKUP($G82,Depth_Lookup!$A$3:$J$5461,9,FALSE))-(I82/100))&gt;=0,"Good","Too Long")</f>
        <v>Good</v>
      </c>
      <c r="K82" s="65">
        <f>(VLOOKUP($G82,Depth_Lookup!$A$3:$J$561,10,FALSE))+(H82/100)</f>
        <v>17.564999999999998</v>
      </c>
      <c r="L82" s="65">
        <f>(VLOOKUP($G82,Depth_Lookup!$A$3:$J$561,10,FALSE))+(I82/100)</f>
        <v>17.57</v>
      </c>
      <c r="M82" s="54" t="s">
        <v>292</v>
      </c>
      <c r="N82" s="31">
        <v>5</v>
      </c>
      <c r="O82" s="31" t="s">
        <v>748</v>
      </c>
      <c r="P82" s="31" t="s">
        <v>1204</v>
      </c>
      <c r="Q82" s="31" t="s">
        <v>750</v>
      </c>
      <c r="R82" s="31" t="s">
        <v>1205</v>
      </c>
      <c r="S82" s="31" t="s">
        <v>780</v>
      </c>
      <c r="T82" s="31" t="s">
        <v>776</v>
      </c>
      <c r="U82" s="31" t="s">
        <v>757</v>
      </c>
      <c r="AS82" s="31">
        <v>100</v>
      </c>
      <c r="AZ82" s="19">
        <f t="shared" si="29"/>
        <v>100</v>
      </c>
      <c r="BB82" s="55">
        <v>1</v>
      </c>
      <c r="BC82">
        <v>15</v>
      </c>
      <c r="BD82" s="31"/>
      <c r="BE82" s="66" t="s">
        <v>746</v>
      </c>
      <c r="BF82" s="66" t="s">
        <v>1206</v>
      </c>
      <c r="CL82" s="70">
        <f t="shared" si="30"/>
        <v>0</v>
      </c>
      <c r="CM82" s="66">
        <f t="shared" si="31"/>
        <v>0</v>
      </c>
      <c r="CN82" s="66">
        <f t="shared" si="32"/>
        <v>1</v>
      </c>
      <c r="CO82" s="66">
        <f t="shared" si="20"/>
        <v>17.567499999999999</v>
      </c>
      <c r="CP82" s="107"/>
      <c r="CR82" s="55"/>
      <c r="CS82" s="56"/>
      <c r="CT82" s="56"/>
      <c r="CU82" s="56"/>
      <c r="CV82" s="56"/>
      <c r="CW82" s="113"/>
      <c r="CX82" s="56">
        <v>20</v>
      </c>
      <c r="CY82" s="19">
        <v>90</v>
      </c>
      <c r="CZ82" s="19">
        <v>61</v>
      </c>
      <c r="DA82" s="31">
        <v>180</v>
      </c>
      <c r="DB82" s="19">
        <f t="shared" si="21"/>
        <v>-11.406420967095045</v>
      </c>
      <c r="DC82" s="19">
        <f t="shared" si="22"/>
        <v>348.59357903290493</v>
      </c>
      <c r="DD82" s="19">
        <f t="shared" si="23"/>
        <v>28.517927470732428</v>
      </c>
      <c r="DE82" s="19">
        <f t="shared" si="24"/>
        <v>78.593579032904955</v>
      </c>
      <c r="DF82" s="19">
        <f t="shared" si="25"/>
        <v>61.482072529267569</v>
      </c>
      <c r="DG82" s="67">
        <f t="shared" si="26"/>
        <v>168.59357903290493</v>
      </c>
      <c r="DH82" s="67">
        <f t="shared" si="27"/>
        <v>61.482072529267569</v>
      </c>
      <c r="DI82" s="67"/>
      <c r="DJ82" s="19"/>
      <c r="DL82" s="31"/>
      <c r="DM82" s="55"/>
      <c r="DN82" s="58"/>
      <c r="DP82" s="68"/>
      <c r="DQ82" s="6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70"/>
    </row>
    <row r="83" spans="1:146">
      <c r="A83" s="57">
        <v>43328</v>
      </c>
      <c r="B83" s="19" t="s">
        <v>1361</v>
      </c>
      <c r="C83" s="56" t="s">
        <v>744</v>
      </c>
      <c r="D83" s="56"/>
      <c r="E83" s="58">
        <v>11</v>
      </c>
      <c r="F83" s="58">
        <v>1</v>
      </c>
      <c r="G83" s="63" t="str">
        <f t="shared" si="28"/>
        <v>11-1</v>
      </c>
      <c r="H83" s="31">
        <v>70</v>
      </c>
      <c r="I83" s="58">
        <v>74</v>
      </c>
      <c r="J83" s="64" t="str">
        <f>IF(((VLOOKUP($G83,Depth_Lookup!$A$3:$J$5461,9,FALSE))-(I83/100))&gt;=0,"Good","Too Long")</f>
        <v>Good</v>
      </c>
      <c r="K83" s="65">
        <f>(VLOOKUP($G83,Depth_Lookup!$A$3:$J$561,10,FALSE))+(H83/100)</f>
        <v>17.599999999999998</v>
      </c>
      <c r="L83" s="65">
        <f>(VLOOKUP($G83,Depth_Lookup!$A$3:$J$561,10,FALSE))+(I83/100)</f>
        <v>17.639999999999997</v>
      </c>
      <c r="M83" s="54" t="s">
        <v>292</v>
      </c>
      <c r="N83" s="31">
        <v>3</v>
      </c>
      <c r="O83" s="31" t="s">
        <v>748</v>
      </c>
      <c r="P83" s="31" t="s">
        <v>1204</v>
      </c>
      <c r="Q83" s="31" t="s">
        <v>750</v>
      </c>
      <c r="R83" s="31" t="s">
        <v>119</v>
      </c>
      <c r="S83" s="31" t="s">
        <v>780</v>
      </c>
      <c r="T83" s="31" t="s">
        <v>776</v>
      </c>
      <c r="U83" s="31" t="s">
        <v>757</v>
      </c>
      <c r="AS83" s="31">
        <v>100</v>
      </c>
      <c r="AZ83" s="19">
        <f t="shared" si="29"/>
        <v>100</v>
      </c>
      <c r="BB83" s="55">
        <v>1</v>
      </c>
      <c r="BC83">
        <v>10</v>
      </c>
      <c r="BD83" s="31"/>
      <c r="BE83" s="66" t="s">
        <v>746</v>
      </c>
      <c r="BF83" s="66" t="s">
        <v>1206</v>
      </c>
      <c r="CL83" s="70">
        <f t="shared" si="30"/>
        <v>0</v>
      </c>
      <c r="CM83" s="66">
        <f t="shared" si="31"/>
        <v>0</v>
      </c>
      <c r="CN83" s="66">
        <f t="shared" si="32"/>
        <v>1</v>
      </c>
      <c r="CO83" s="66">
        <f t="shared" si="20"/>
        <v>17.619999999999997</v>
      </c>
      <c r="CP83" s="107"/>
      <c r="CR83" s="55"/>
      <c r="CS83" s="56"/>
      <c r="CT83" s="56"/>
      <c r="CU83" s="56"/>
      <c r="CV83" s="56"/>
      <c r="CW83" s="113"/>
      <c r="CX83" s="58">
        <v>11</v>
      </c>
      <c r="CY83" s="31">
        <v>270</v>
      </c>
      <c r="CZ83" s="31">
        <v>15</v>
      </c>
      <c r="DA83" s="31">
        <v>0</v>
      </c>
      <c r="DB83" s="19">
        <f t="shared" si="21"/>
        <v>144.04147261336209</v>
      </c>
      <c r="DC83" s="19">
        <f t="shared" si="22"/>
        <v>144.04147261336209</v>
      </c>
      <c r="DD83" s="19">
        <f t="shared" si="23"/>
        <v>71.683937439689785</v>
      </c>
      <c r="DE83" s="19">
        <f t="shared" si="24"/>
        <v>234.04147261336209</v>
      </c>
      <c r="DF83" s="19">
        <f t="shared" si="25"/>
        <v>18.316062560310215</v>
      </c>
      <c r="DG83" s="67">
        <f t="shared" si="26"/>
        <v>324.04147261336209</v>
      </c>
      <c r="DH83" s="67">
        <f t="shared" si="27"/>
        <v>18.316062560310215</v>
      </c>
      <c r="DI83" s="67"/>
      <c r="DJ83" s="19"/>
      <c r="DL83" s="31"/>
      <c r="DM83" s="55"/>
      <c r="DN83" s="58"/>
      <c r="DP83" s="68"/>
      <c r="DQ83" s="6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70"/>
    </row>
    <row r="84" spans="1:146">
      <c r="A84" s="57">
        <v>43328</v>
      </c>
      <c r="B84" s="19" t="s">
        <v>1361</v>
      </c>
      <c r="C84" s="56" t="s">
        <v>744</v>
      </c>
      <c r="D84" s="56"/>
      <c r="E84" s="58">
        <v>11</v>
      </c>
      <c r="F84" s="58">
        <v>1</v>
      </c>
      <c r="G84" s="63" t="str">
        <f t="shared" si="28"/>
        <v>11-1</v>
      </c>
      <c r="H84" s="31">
        <v>70</v>
      </c>
      <c r="I84" s="58">
        <v>74</v>
      </c>
      <c r="J84" s="64" t="str">
        <f>IF(((VLOOKUP($G84,Depth_Lookup!$A$3:$J$5461,9,FALSE))-(I84/100))&gt;=0,"Good","Too Long")</f>
        <v>Good</v>
      </c>
      <c r="K84" s="65">
        <f>(VLOOKUP($G84,Depth_Lookup!$A$3:$J$561,10,FALSE))+(H84/100)</f>
        <v>17.599999999999998</v>
      </c>
      <c r="L84" s="65">
        <f>(VLOOKUP($G84,Depth_Lookup!$A$3:$J$561,10,FALSE))+(I84/100)</f>
        <v>17.639999999999997</v>
      </c>
      <c r="M84" s="54" t="s">
        <v>293</v>
      </c>
      <c r="N84" s="31">
        <v>1</v>
      </c>
      <c r="O84" s="31" t="s">
        <v>296</v>
      </c>
      <c r="P84" s="31" t="s">
        <v>179</v>
      </c>
      <c r="Q84" s="31" t="s">
        <v>750</v>
      </c>
      <c r="R84" s="31" t="s">
        <v>1207</v>
      </c>
      <c r="S84" s="31" t="s">
        <v>751</v>
      </c>
      <c r="T84" s="31" t="s">
        <v>1208</v>
      </c>
      <c r="U84" s="31" t="s">
        <v>1209</v>
      </c>
      <c r="AS84" s="31">
        <v>100</v>
      </c>
      <c r="AZ84" s="19">
        <f t="shared" si="29"/>
        <v>100</v>
      </c>
      <c r="BB84" s="55">
        <v>3</v>
      </c>
      <c r="BC84" s="55">
        <v>5</v>
      </c>
      <c r="BD84" s="31"/>
      <c r="BE84" s="66" t="s">
        <v>1210</v>
      </c>
      <c r="BF84" s="66"/>
      <c r="CL84" s="70">
        <f t="shared" si="30"/>
        <v>0</v>
      </c>
      <c r="CM84" s="66">
        <f t="shared" si="31"/>
        <v>0</v>
      </c>
      <c r="CN84" s="66">
        <f t="shared" si="32"/>
        <v>1</v>
      </c>
      <c r="CO84" s="66">
        <f t="shared" si="20"/>
        <v>17.619999999999997</v>
      </c>
      <c r="CP84" s="107"/>
      <c r="CR84" s="55"/>
      <c r="CS84" s="56"/>
      <c r="CT84" s="56"/>
      <c r="CU84" s="56"/>
      <c r="CV84" s="56"/>
      <c r="CW84" s="113"/>
      <c r="CX84" s="56"/>
      <c r="DB84" s="19" t="e">
        <f t="shared" si="21"/>
        <v>#DIV/0!</v>
      </c>
      <c r="DC84" s="19" t="e">
        <f t="shared" si="22"/>
        <v>#DIV/0!</v>
      </c>
      <c r="DD84" s="19" t="e">
        <f t="shared" si="23"/>
        <v>#DIV/0!</v>
      </c>
      <c r="DE84" s="19" t="e">
        <f t="shared" si="24"/>
        <v>#DIV/0!</v>
      </c>
      <c r="DF84" s="19" t="e">
        <f t="shared" si="25"/>
        <v>#DIV/0!</v>
      </c>
      <c r="DG84" s="67" t="e">
        <f t="shared" si="26"/>
        <v>#DIV/0!</v>
      </c>
      <c r="DH84" s="67" t="e">
        <f t="shared" si="27"/>
        <v>#DIV/0!</v>
      </c>
      <c r="DI84" s="67"/>
      <c r="DJ84" s="19"/>
      <c r="DL84" s="31"/>
      <c r="DM84" s="55"/>
      <c r="DN84" s="58"/>
      <c r="DP84" s="68"/>
      <c r="DQ84" s="6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70"/>
    </row>
    <row r="85" spans="1:146">
      <c r="A85" s="57">
        <v>43328</v>
      </c>
      <c r="B85" s="19" t="s">
        <v>1361</v>
      </c>
      <c r="C85" s="56" t="s">
        <v>744</v>
      </c>
      <c r="D85" s="56"/>
      <c r="E85" s="58">
        <v>11</v>
      </c>
      <c r="F85" s="58">
        <v>1</v>
      </c>
      <c r="G85" s="63" t="str">
        <f t="shared" si="28"/>
        <v>11-1</v>
      </c>
      <c r="H85" s="31">
        <v>78</v>
      </c>
      <c r="I85" s="58">
        <v>80</v>
      </c>
      <c r="J85" s="64" t="str">
        <f>IF(((VLOOKUP($G85,Depth_Lookup!$A$3:$J$5461,9,FALSE))-(I85/100))&gt;=0,"Good","Too Long")</f>
        <v>Good</v>
      </c>
      <c r="K85" s="65">
        <f>(VLOOKUP($G85,Depth_Lookup!$A$3:$J$561,10,FALSE))+(H85/100)</f>
        <v>17.68</v>
      </c>
      <c r="L85" s="65">
        <f>(VLOOKUP($G85,Depth_Lookup!$A$3:$J$561,10,FALSE))+(I85/100)</f>
        <v>17.7</v>
      </c>
      <c r="M85" s="54" t="s">
        <v>292</v>
      </c>
      <c r="N85" s="31">
        <v>2</v>
      </c>
      <c r="O85" s="31" t="s">
        <v>748</v>
      </c>
      <c r="P85" s="31" t="s">
        <v>749</v>
      </c>
      <c r="Q85" s="31" t="s">
        <v>750</v>
      </c>
      <c r="R85" s="31" t="s">
        <v>1211</v>
      </c>
      <c r="S85" s="31" t="s">
        <v>751</v>
      </c>
      <c r="T85" s="31" t="s">
        <v>776</v>
      </c>
      <c r="U85" s="31" t="s">
        <v>1212</v>
      </c>
      <c r="AS85" s="31">
        <v>100</v>
      </c>
      <c r="AZ85" s="19">
        <f t="shared" si="29"/>
        <v>100</v>
      </c>
      <c r="BB85" s="55">
        <v>1</v>
      </c>
      <c r="BC85">
        <v>10</v>
      </c>
      <c r="BD85" s="31"/>
      <c r="BE85" s="66"/>
      <c r="BF85" s="66" t="s">
        <v>1213</v>
      </c>
      <c r="CL85" s="70">
        <f t="shared" si="30"/>
        <v>0</v>
      </c>
      <c r="CM85" s="66">
        <f t="shared" si="31"/>
        <v>0</v>
      </c>
      <c r="CN85" s="66">
        <f t="shared" si="32"/>
        <v>0</v>
      </c>
      <c r="CO85" s="66">
        <f t="shared" si="20"/>
        <v>17.689999999999998</v>
      </c>
      <c r="CP85" s="107"/>
      <c r="CR85" s="55"/>
      <c r="CS85" s="56"/>
      <c r="CT85" s="56"/>
      <c r="CU85" s="56"/>
      <c r="CV85" s="56"/>
      <c r="CW85" s="113"/>
      <c r="CX85" s="58">
        <v>26</v>
      </c>
      <c r="CY85" s="31">
        <v>270</v>
      </c>
      <c r="CZ85" s="31">
        <v>29</v>
      </c>
      <c r="DA85" s="31">
        <v>0</v>
      </c>
      <c r="DB85" s="19">
        <f t="shared" si="21"/>
        <v>138.65568184236736</v>
      </c>
      <c r="DC85" s="19">
        <f t="shared" si="22"/>
        <v>138.65568184236736</v>
      </c>
      <c r="DD85" s="19">
        <f t="shared" si="23"/>
        <v>53.560174079324995</v>
      </c>
      <c r="DE85" s="19">
        <f t="shared" si="24"/>
        <v>228.65568184236736</v>
      </c>
      <c r="DF85" s="19">
        <f t="shared" si="25"/>
        <v>36.439825920675005</v>
      </c>
      <c r="DG85" s="67">
        <f t="shared" si="26"/>
        <v>318.65568184236736</v>
      </c>
      <c r="DH85" s="67">
        <f t="shared" si="27"/>
        <v>36.439825920675005</v>
      </c>
      <c r="DI85" s="67"/>
      <c r="DJ85" s="19"/>
      <c r="DL85" s="31"/>
      <c r="DM85" s="55"/>
      <c r="DN85" s="58"/>
      <c r="DP85" s="68"/>
      <c r="DQ85" s="6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70"/>
    </row>
    <row r="86" spans="1:146">
      <c r="A86" s="57">
        <v>43328</v>
      </c>
      <c r="B86" s="19" t="s">
        <v>1361</v>
      </c>
      <c r="C86" s="56" t="s">
        <v>744</v>
      </c>
      <c r="D86" s="56"/>
      <c r="E86" s="58">
        <v>11</v>
      </c>
      <c r="F86" s="58">
        <v>1</v>
      </c>
      <c r="G86" s="63" t="str">
        <f t="shared" si="28"/>
        <v>11-1</v>
      </c>
      <c r="H86" s="31">
        <v>83</v>
      </c>
      <c r="I86" s="58">
        <v>85.5</v>
      </c>
      <c r="J86" s="64" t="str">
        <f>IF(((VLOOKUP($G86,Depth_Lookup!$A$3:$J$5461,9,FALSE))-(I86/100))&gt;=0,"Good","Too Long")</f>
        <v>Good</v>
      </c>
      <c r="K86" s="65">
        <f>(VLOOKUP($G86,Depth_Lookup!$A$3:$J$561,10,FALSE))+(H86/100)</f>
        <v>17.729999999999997</v>
      </c>
      <c r="L86" s="65">
        <f>(VLOOKUP($G86,Depth_Lookup!$A$3:$J$561,10,FALSE))+(I86/100)</f>
        <v>17.754999999999999</v>
      </c>
      <c r="M86" s="54" t="s">
        <v>725</v>
      </c>
      <c r="N86" s="31">
        <v>1</v>
      </c>
      <c r="O86" s="31" t="s">
        <v>748</v>
      </c>
      <c r="P86" s="31" t="s">
        <v>1214</v>
      </c>
      <c r="Q86" s="31" t="s">
        <v>750</v>
      </c>
      <c r="R86" s="31" t="s">
        <v>1207</v>
      </c>
      <c r="S86" s="31" t="s">
        <v>1215</v>
      </c>
      <c r="T86" s="31" t="s">
        <v>745</v>
      </c>
      <c r="U86" s="31" t="s">
        <v>753</v>
      </c>
      <c r="AS86" s="31">
        <v>100</v>
      </c>
      <c r="AZ86" s="19">
        <f t="shared" si="29"/>
        <v>100</v>
      </c>
      <c r="BB86" s="55">
        <v>2</v>
      </c>
      <c r="BC86">
        <v>5</v>
      </c>
      <c r="BD86" s="31"/>
      <c r="BE86" s="66" t="s">
        <v>779</v>
      </c>
      <c r="BF86" s="66"/>
      <c r="CL86" s="70">
        <f t="shared" si="30"/>
        <v>0</v>
      </c>
      <c r="CM86" s="66">
        <f t="shared" si="31"/>
        <v>0</v>
      </c>
      <c r="CN86" s="66">
        <f t="shared" si="32"/>
        <v>1</v>
      </c>
      <c r="CO86" s="66">
        <f t="shared" si="20"/>
        <v>17.7425</v>
      </c>
      <c r="CP86" s="107"/>
      <c r="CR86" s="55"/>
      <c r="CS86" s="56"/>
      <c r="CT86" s="56"/>
      <c r="CU86" s="56"/>
      <c r="CV86" s="56"/>
      <c r="CW86" s="113"/>
      <c r="CX86" s="58">
        <v>40</v>
      </c>
      <c r="CY86" s="31">
        <v>90</v>
      </c>
      <c r="CZ86" s="31">
        <v>70</v>
      </c>
      <c r="DA86" s="31">
        <v>180</v>
      </c>
      <c r="DB86" s="19">
        <f t="shared" si="21"/>
        <v>-16.983053345968642</v>
      </c>
      <c r="DC86" s="19">
        <f t="shared" si="22"/>
        <v>343.01694665403136</v>
      </c>
      <c r="DD86" s="19">
        <f t="shared" si="23"/>
        <v>19.19290109400265</v>
      </c>
      <c r="DE86" s="19">
        <f t="shared" si="24"/>
        <v>73.016946654031358</v>
      </c>
      <c r="DF86" s="19">
        <f t="shared" si="25"/>
        <v>70.80709890599735</v>
      </c>
      <c r="DG86" s="67">
        <f t="shared" si="26"/>
        <v>163.01694665403136</v>
      </c>
      <c r="DH86" s="67">
        <f t="shared" si="27"/>
        <v>70.80709890599735</v>
      </c>
      <c r="DI86" s="67"/>
      <c r="DJ86" s="19"/>
      <c r="DL86" s="31"/>
      <c r="DM86" s="55"/>
      <c r="DN86" s="58"/>
      <c r="DP86" s="68"/>
      <c r="DQ86" s="6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70"/>
    </row>
    <row r="87" spans="1:146">
      <c r="A87" s="57">
        <v>43328</v>
      </c>
      <c r="B87" s="19" t="s">
        <v>1361</v>
      </c>
      <c r="C87" s="56" t="s">
        <v>744</v>
      </c>
      <c r="D87" s="56"/>
      <c r="E87" s="58">
        <v>12</v>
      </c>
      <c r="F87" s="58">
        <v>1</v>
      </c>
      <c r="G87" s="63" t="str">
        <f>E87&amp;"-"&amp;F87</f>
        <v>12-1</v>
      </c>
      <c r="H87" s="31">
        <v>0.5</v>
      </c>
      <c r="I87" s="58">
        <v>84</v>
      </c>
      <c r="J87" s="64" t="str">
        <f>IF(((VLOOKUP($G87,Depth_Lookup!$A$3:$J$5461,9,FALSE))-(I87/100))&gt;=0,"Good","Too Long")</f>
        <v>Good</v>
      </c>
      <c r="K87" s="65">
        <f>(VLOOKUP($G87,Depth_Lookup!$A$3:$J$561,10,FALSE))+(H87/100)</f>
        <v>17.704999999999998</v>
      </c>
      <c r="L87" s="65">
        <f>(VLOOKUP($G87,Depth_Lookup!$A$3:$J$561,10,FALSE))+(I87/100)</f>
        <v>18.54</v>
      </c>
      <c r="M87" s="54" t="s">
        <v>293</v>
      </c>
      <c r="N87" s="31">
        <v>0.5</v>
      </c>
      <c r="O87" s="31" t="s">
        <v>748</v>
      </c>
      <c r="P87" s="31" t="s">
        <v>1216</v>
      </c>
      <c r="Q87" s="31" t="s">
        <v>750</v>
      </c>
      <c r="R87" s="31" t="s">
        <v>770</v>
      </c>
      <c r="S87" s="31" t="s">
        <v>751</v>
      </c>
      <c r="T87" s="31" t="s">
        <v>763</v>
      </c>
      <c r="U87" s="31" t="s">
        <v>1217</v>
      </c>
      <c r="AS87" s="31">
        <v>100</v>
      </c>
      <c r="AZ87" s="19">
        <f>SUM(V87:AY87)</f>
        <v>100</v>
      </c>
      <c r="BB87" s="55">
        <v>4</v>
      </c>
      <c r="BC87">
        <v>5</v>
      </c>
      <c r="BD87" s="31"/>
      <c r="BE87" s="66"/>
      <c r="BF87" s="66"/>
      <c r="CL87" s="70">
        <f>SUM(BK87:CK87)</f>
        <v>0</v>
      </c>
      <c r="CM87" s="66">
        <f>IF(COUNTA(BG87:BJ87)&gt;0,1,0)</f>
        <v>0</v>
      </c>
      <c r="CN87" s="66">
        <f>IF(COUNTA(BE87)&gt;0,1,0)</f>
        <v>0</v>
      </c>
      <c r="CO87" s="66">
        <f t="shared" si="20"/>
        <v>18.122499999999999</v>
      </c>
      <c r="CP87" s="107"/>
      <c r="CR87" s="55"/>
      <c r="CS87" s="56"/>
      <c r="CT87" s="56"/>
      <c r="CU87" s="56"/>
      <c r="CV87" s="56"/>
      <c r="CW87" s="113"/>
      <c r="CX87" s="58">
        <v>30</v>
      </c>
      <c r="CY87" s="31">
        <v>270</v>
      </c>
      <c r="CZ87" s="31">
        <v>41</v>
      </c>
      <c r="DA87" s="31">
        <v>0</v>
      </c>
      <c r="DB87" s="19">
        <f t="shared" si="21"/>
        <v>146.40925870460637</v>
      </c>
      <c r="DC87" s="19">
        <f t="shared" si="22"/>
        <v>146.40925870460637</v>
      </c>
      <c r="DD87" s="19">
        <f t="shared" si="23"/>
        <v>43.779207494051676</v>
      </c>
      <c r="DE87" s="19">
        <f t="shared" si="24"/>
        <v>236.40925870460637</v>
      </c>
      <c r="DF87" s="19">
        <f t="shared" si="25"/>
        <v>46.220792505948324</v>
      </c>
      <c r="DG87" s="67">
        <f t="shared" si="26"/>
        <v>326.40925870460637</v>
      </c>
      <c r="DH87" s="67">
        <f t="shared" si="27"/>
        <v>46.220792505948324</v>
      </c>
      <c r="DI87" s="67"/>
      <c r="DJ87" s="19"/>
      <c r="DK87" s="19" t="s">
        <v>1435</v>
      </c>
      <c r="DL87" s="31"/>
      <c r="DM87" s="55"/>
      <c r="DN87" s="58"/>
      <c r="DP87" s="68"/>
      <c r="DQ87" s="6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70"/>
    </row>
    <row r="88" spans="1:146">
      <c r="A88" s="57">
        <v>43328</v>
      </c>
      <c r="B88" s="19" t="s">
        <v>1361</v>
      </c>
      <c r="C88" s="56" t="s">
        <v>744</v>
      </c>
      <c r="D88" s="56"/>
      <c r="E88" s="58">
        <v>12</v>
      </c>
      <c r="F88" s="58">
        <v>1</v>
      </c>
      <c r="G88" s="63" t="str">
        <f t="shared" si="28"/>
        <v>12-1</v>
      </c>
      <c r="H88" s="31">
        <v>6</v>
      </c>
      <c r="I88" s="58">
        <v>16</v>
      </c>
      <c r="J88" s="64" t="str">
        <f>IF(((VLOOKUP($G88,Depth_Lookup!$A$3:$J$5461,9,FALSE))-(I88/100))&gt;=0,"Good","Too Long")</f>
        <v>Good</v>
      </c>
      <c r="K88" s="65">
        <f>(VLOOKUP($G88,Depth_Lookup!$A$3:$J$561,10,FALSE))+(H88/100)</f>
        <v>17.759999999999998</v>
      </c>
      <c r="L88" s="65">
        <f>(VLOOKUP($G88,Depth_Lookup!$A$3:$J$561,10,FALSE))+(I88/100)</f>
        <v>17.86</v>
      </c>
      <c r="M88" s="54" t="s">
        <v>292</v>
      </c>
      <c r="N88" s="31">
        <v>3</v>
      </c>
      <c r="O88" s="31" t="s">
        <v>748</v>
      </c>
      <c r="P88" s="31" t="s">
        <v>749</v>
      </c>
      <c r="Q88" s="31" t="s">
        <v>750</v>
      </c>
      <c r="R88" s="31" t="s">
        <v>755</v>
      </c>
      <c r="S88" s="31" t="s">
        <v>751</v>
      </c>
      <c r="T88" s="31" t="s">
        <v>776</v>
      </c>
      <c r="U88" s="31" t="s">
        <v>757</v>
      </c>
      <c r="AS88" s="31">
        <v>100</v>
      </c>
      <c r="AZ88" s="19">
        <f t="shared" si="29"/>
        <v>100</v>
      </c>
      <c r="BB88" s="55">
        <v>1</v>
      </c>
      <c r="BC88">
        <v>10</v>
      </c>
      <c r="BD88" s="31"/>
      <c r="BE88" s="66"/>
      <c r="BF88" s="66" t="s">
        <v>747</v>
      </c>
      <c r="CL88" s="70">
        <f t="shared" si="30"/>
        <v>0</v>
      </c>
      <c r="CM88" s="66">
        <f t="shared" si="31"/>
        <v>0</v>
      </c>
      <c r="CN88" s="66">
        <f t="shared" si="32"/>
        <v>0</v>
      </c>
      <c r="CO88" s="66">
        <f t="shared" si="20"/>
        <v>17.809999999999999</v>
      </c>
      <c r="CP88" s="107"/>
      <c r="CR88" s="55"/>
      <c r="CS88" s="56"/>
      <c r="CT88" s="56"/>
      <c r="CU88" s="56"/>
      <c r="CV88" s="56"/>
      <c r="CW88" s="113"/>
      <c r="CX88" s="58">
        <v>69</v>
      </c>
      <c r="CY88" s="31">
        <v>270</v>
      </c>
      <c r="CZ88" s="31">
        <v>61</v>
      </c>
      <c r="DA88" s="31">
        <v>180</v>
      </c>
      <c r="DB88" s="19">
        <f t="shared" si="21"/>
        <v>55.297048199762457</v>
      </c>
      <c r="DC88" s="19">
        <f t="shared" si="22"/>
        <v>55.297048199762457</v>
      </c>
      <c r="DD88" s="19">
        <f t="shared" si="23"/>
        <v>17.514668187366727</v>
      </c>
      <c r="DE88" s="19">
        <f t="shared" si="24"/>
        <v>145.29704819976246</v>
      </c>
      <c r="DF88" s="19">
        <f t="shared" si="25"/>
        <v>72.485331812633277</v>
      </c>
      <c r="DG88" s="67">
        <f t="shared" si="26"/>
        <v>235.29704819976246</v>
      </c>
      <c r="DH88" s="67">
        <f t="shared" si="27"/>
        <v>72.485331812633277</v>
      </c>
      <c r="DI88" s="67"/>
      <c r="DJ88" s="19"/>
      <c r="DL88" s="31"/>
      <c r="DM88" s="55"/>
      <c r="DN88" s="58"/>
      <c r="DP88" s="68"/>
      <c r="DQ88" s="6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70"/>
    </row>
    <row r="89" spans="1:146">
      <c r="A89" s="57">
        <v>43328</v>
      </c>
      <c r="B89" s="19" t="s">
        <v>1361</v>
      </c>
      <c r="C89" s="56" t="s">
        <v>744</v>
      </c>
      <c r="D89" s="56"/>
      <c r="E89" s="58">
        <v>12</v>
      </c>
      <c r="F89" s="58">
        <v>1</v>
      </c>
      <c r="G89" s="63" t="str">
        <f t="shared" si="28"/>
        <v>12-1</v>
      </c>
      <c r="H89" s="31">
        <v>24</v>
      </c>
      <c r="I89" s="58">
        <v>50</v>
      </c>
      <c r="J89" s="64" t="str">
        <f>IF(((VLOOKUP($G89,Depth_Lookup!$A$3:$J$5461,9,FALSE))-(I89/100))&gt;=0,"Good","Too Long")</f>
        <v>Good</v>
      </c>
      <c r="K89" s="65">
        <f>(VLOOKUP($G89,Depth_Lookup!$A$3:$J$561,10,FALSE))+(H89/100)</f>
        <v>17.939999999999998</v>
      </c>
      <c r="L89" s="65">
        <f>(VLOOKUP($G89,Depth_Lookup!$A$3:$J$561,10,FALSE))+(I89/100)</f>
        <v>18.2</v>
      </c>
      <c r="M89" s="54" t="s">
        <v>292</v>
      </c>
      <c r="N89" s="31">
        <v>3</v>
      </c>
      <c r="O89" s="31" t="s">
        <v>748</v>
      </c>
      <c r="P89" s="31" t="s">
        <v>749</v>
      </c>
      <c r="Q89" s="31" t="s">
        <v>750</v>
      </c>
      <c r="R89" s="31" t="s">
        <v>755</v>
      </c>
      <c r="S89" s="31" t="s">
        <v>751</v>
      </c>
      <c r="T89" s="31" t="s">
        <v>776</v>
      </c>
      <c r="U89" s="31" t="s">
        <v>757</v>
      </c>
      <c r="AS89" s="31">
        <v>100</v>
      </c>
      <c r="AZ89" s="19">
        <f t="shared" si="29"/>
        <v>100</v>
      </c>
      <c r="BB89" s="55">
        <v>1</v>
      </c>
      <c r="BC89">
        <v>10</v>
      </c>
      <c r="BD89" s="31"/>
      <c r="BE89" s="66"/>
      <c r="BF89" s="66" t="s">
        <v>747</v>
      </c>
      <c r="CL89" s="70">
        <f t="shared" si="30"/>
        <v>0</v>
      </c>
      <c r="CM89" s="66">
        <f t="shared" si="31"/>
        <v>0</v>
      </c>
      <c r="CN89" s="66">
        <f t="shared" si="32"/>
        <v>0</v>
      </c>
      <c r="CO89" s="66">
        <f t="shared" si="20"/>
        <v>18.07</v>
      </c>
      <c r="CP89" s="107"/>
      <c r="CR89" s="55"/>
      <c r="CS89" s="56"/>
      <c r="CT89" s="56"/>
      <c r="CU89" s="56"/>
      <c r="CV89" s="56"/>
      <c r="CW89" s="113"/>
      <c r="CX89" s="58">
        <v>69</v>
      </c>
      <c r="CY89" s="31">
        <v>90</v>
      </c>
      <c r="CZ89" s="31">
        <v>55</v>
      </c>
      <c r="DA89" s="31">
        <v>180</v>
      </c>
      <c r="DB89" s="19">
        <f t="shared" si="21"/>
        <v>-61.2678010815401</v>
      </c>
      <c r="DC89" s="19">
        <f t="shared" si="22"/>
        <v>298.73219891845991</v>
      </c>
      <c r="DD89" s="19">
        <f t="shared" si="23"/>
        <v>18.603295664478129</v>
      </c>
      <c r="DE89" s="19">
        <f t="shared" si="24"/>
        <v>28.7321989184599</v>
      </c>
      <c r="DF89" s="19">
        <f t="shared" si="25"/>
        <v>71.396704335521875</v>
      </c>
      <c r="DG89" s="67">
        <f t="shared" si="26"/>
        <v>118.73219891845991</v>
      </c>
      <c r="DH89" s="67">
        <f t="shared" si="27"/>
        <v>71.396704335521875</v>
      </c>
      <c r="DI89" s="67"/>
      <c r="DJ89" s="19"/>
      <c r="DL89" s="31"/>
      <c r="DM89" s="55"/>
      <c r="DN89" s="58"/>
      <c r="DP89" s="68"/>
      <c r="DQ89" s="6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70"/>
    </row>
    <row r="90" spans="1:146">
      <c r="A90" s="57">
        <v>43328</v>
      </c>
      <c r="B90" s="19" t="s">
        <v>1361</v>
      </c>
      <c r="C90" s="56" t="s">
        <v>744</v>
      </c>
      <c r="D90" s="56"/>
      <c r="E90" s="58">
        <v>12</v>
      </c>
      <c r="F90" s="58">
        <v>1</v>
      </c>
      <c r="G90" s="63" t="str">
        <f t="shared" si="28"/>
        <v>12-1</v>
      </c>
      <c r="H90" s="31">
        <v>60</v>
      </c>
      <c r="I90" s="58">
        <v>79</v>
      </c>
      <c r="J90" s="64" t="str">
        <f>IF(((VLOOKUP($G90,Depth_Lookup!$A$3:$J$5461,9,FALSE))-(I90/100))&gt;=0,"Good","Too Long")</f>
        <v>Good</v>
      </c>
      <c r="K90" s="65">
        <f>(VLOOKUP($G90,Depth_Lookup!$A$3:$J$561,10,FALSE))+(H90/100)</f>
        <v>18.3</v>
      </c>
      <c r="L90" s="65">
        <f>(VLOOKUP($G90,Depth_Lookup!$A$3:$J$561,10,FALSE))+(I90/100)</f>
        <v>18.489999999999998</v>
      </c>
      <c r="M90" s="54" t="s">
        <v>725</v>
      </c>
      <c r="N90" s="31">
        <v>1</v>
      </c>
      <c r="O90" s="31" t="s">
        <v>296</v>
      </c>
      <c r="P90" s="31" t="s">
        <v>749</v>
      </c>
      <c r="Q90" s="31" t="s">
        <v>750</v>
      </c>
      <c r="R90" s="31" t="s">
        <v>186</v>
      </c>
      <c r="S90" s="31" t="s">
        <v>165</v>
      </c>
      <c r="T90" s="31" t="s">
        <v>745</v>
      </c>
      <c r="U90" s="31" t="s">
        <v>753</v>
      </c>
      <c r="AS90" s="31">
        <v>100</v>
      </c>
      <c r="AZ90" s="19">
        <f t="shared" si="29"/>
        <v>100</v>
      </c>
      <c r="BB90" s="55">
        <v>2</v>
      </c>
      <c r="BC90">
        <v>5</v>
      </c>
      <c r="BD90" s="31"/>
      <c r="BE90" s="66" t="s">
        <v>1213</v>
      </c>
      <c r="BF90" s="66"/>
      <c r="CL90" s="70">
        <f t="shared" si="30"/>
        <v>0</v>
      </c>
      <c r="CM90" s="66">
        <f t="shared" si="31"/>
        <v>0</v>
      </c>
      <c r="CN90" s="66">
        <f t="shared" si="32"/>
        <v>1</v>
      </c>
      <c r="CO90" s="66">
        <f t="shared" si="20"/>
        <v>18.395</v>
      </c>
      <c r="CP90" s="107"/>
      <c r="CR90" s="55"/>
      <c r="CS90" s="56"/>
      <c r="CT90" s="56"/>
      <c r="CU90" s="56"/>
      <c r="CV90" s="56"/>
      <c r="CW90" s="113"/>
      <c r="CX90" s="58">
        <v>42</v>
      </c>
      <c r="CY90" s="31">
        <v>270</v>
      </c>
      <c r="CZ90" s="31">
        <v>16</v>
      </c>
      <c r="DA90" s="31">
        <v>0</v>
      </c>
      <c r="DB90" s="19">
        <f t="shared" si="21"/>
        <v>107.66475320981607</v>
      </c>
      <c r="DC90" s="19">
        <f t="shared" si="22"/>
        <v>107.66475320981607</v>
      </c>
      <c r="DD90" s="19">
        <f t="shared" si="23"/>
        <v>46.620952855710769</v>
      </c>
      <c r="DE90" s="19">
        <f t="shared" si="24"/>
        <v>197.66475320981607</v>
      </c>
      <c r="DF90" s="19">
        <f t="shared" si="25"/>
        <v>43.379047144289231</v>
      </c>
      <c r="DG90" s="67">
        <f t="shared" si="26"/>
        <v>287.66475320981607</v>
      </c>
      <c r="DH90" s="67">
        <f t="shared" si="27"/>
        <v>43.379047144289231</v>
      </c>
      <c r="DI90" s="67"/>
      <c r="DJ90" s="19"/>
      <c r="DL90" s="31"/>
      <c r="DM90" s="55"/>
      <c r="DN90" s="58"/>
      <c r="DP90" s="68"/>
      <c r="DQ90" s="6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70"/>
    </row>
    <row r="91" spans="1:146">
      <c r="A91" s="57">
        <v>43328</v>
      </c>
      <c r="B91" s="19" t="s">
        <v>1361</v>
      </c>
      <c r="C91" s="56" t="s">
        <v>744</v>
      </c>
      <c r="D91" s="56"/>
      <c r="E91" s="58">
        <v>12</v>
      </c>
      <c r="F91" s="58">
        <v>2</v>
      </c>
      <c r="G91" s="63" t="str">
        <f t="shared" ref="G91" si="33">E91&amp;"-"&amp;F91</f>
        <v>12-2</v>
      </c>
      <c r="H91" s="31">
        <v>5</v>
      </c>
      <c r="I91" s="58">
        <v>13</v>
      </c>
      <c r="J91" s="64" t="str">
        <f>IF(((VLOOKUP($G91,Depth_Lookup!$A$3:$J$5461,9,FALSE))-(I91/100))&gt;=0,"Good","Too Long")</f>
        <v>Good</v>
      </c>
      <c r="K91" s="65">
        <f>(VLOOKUP($G91,Depth_Lookup!$A$3:$J$561,10,FALSE))+(H91/100)</f>
        <v>18.595000000000002</v>
      </c>
      <c r="L91" s="65">
        <f>(VLOOKUP($G91,Depth_Lookup!$A$3:$J$561,10,FALSE))+(I91/100)</f>
        <v>18.675000000000001</v>
      </c>
      <c r="M91" s="54" t="s">
        <v>292</v>
      </c>
      <c r="N91" s="31">
        <v>1</v>
      </c>
      <c r="O91" s="31"/>
      <c r="P91" s="31"/>
      <c r="Q91" s="31"/>
      <c r="R91" s="31"/>
      <c r="S91" s="31"/>
      <c r="T91" s="31" t="s">
        <v>1364</v>
      </c>
      <c r="U91" s="31" t="s">
        <v>1220</v>
      </c>
      <c r="AS91" s="31"/>
      <c r="BB91" s="55">
        <v>1</v>
      </c>
      <c r="BC91"/>
      <c r="BD91" s="31"/>
      <c r="BE91" s="66"/>
      <c r="BF91" s="66"/>
      <c r="CL91" s="70"/>
      <c r="CM91" s="66"/>
      <c r="CN91" s="66"/>
      <c r="CO91" s="66">
        <f t="shared" si="20"/>
        <v>18.635000000000002</v>
      </c>
      <c r="CP91" s="107"/>
      <c r="CR91" s="55"/>
      <c r="CS91" s="56"/>
      <c r="CT91" s="56"/>
      <c r="CU91" s="56"/>
      <c r="CV91" s="56"/>
      <c r="CW91" s="113"/>
      <c r="CX91" s="58">
        <v>54</v>
      </c>
      <c r="CY91" s="31">
        <v>90</v>
      </c>
      <c r="CZ91" s="31">
        <v>12</v>
      </c>
      <c r="DA91" s="31">
        <v>180</v>
      </c>
      <c r="DB91" s="19">
        <f t="shared" si="21"/>
        <v>-81.221084823134845</v>
      </c>
      <c r="DC91" s="19">
        <f t="shared" si="22"/>
        <v>278.77891517686515</v>
      </c>
      <c r="DD91" s="19">
        <f t="shared" si="23"/>
        <v>35.679511488721865</v>
      </c>
      <c r="DE91" s="19">
        <f t="shared" si="24"/>
        <v>8.778915176865155</v>
      </c>
      <c r="DF91" s="19">
        <f t="shared" si="25"/>
        <v>54.320488511278135</v>
      </c>
      <c r="DG91" s="67">
        <f t="shared" si="26"/>
        <v>98.778915176865155</v>
      </c>
      <c r="DH91" s="67">
        <f t="shared" si="27"/>
        <v>54.320488511278135</v>
      </c>
      <c r="DI91" s="67"/>
      <c r="DJ91" s="19"/>
      <c r="DL91" s="31"/>
      <c r="DM91" s="55"/>
      <c r="DN91" s="58"/>
      <c r="DP91" s="68"/>
      <c r="DQ91" s="6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70"/>
    </row>
    <row r="92" spans="1:146">
      <c r="A92" s="57">
        <v>43328</v>
      </c>
      <c r="B92" s="19" t="s">
        <v>1361</v>
      </c>
      <c r="C92" s="56" t="s">
        <v>744</v>
      </c>
      <c r="D92" s="56"/>
      <c r="E92" s="58">
        <v>12</v>
      </c>
      <c r="F92" s="58">
        <v>2</v>
      </c>
      <c r="G92" s="63" t="str">
        <f t="shared" si="28"/>
        <v>12-2</v>
      </c>
      <c r="H92" s="31">
        <v>0</v>
      </c>
      <c r="I92" s="58">
        <v>32</v>
      </c>
      <c r="J92" s="64" t="str">
        <f>IF(((VLOOKUP($G92,Depth_Lookup!$A$3:$J$5461,9,FALSE))-(I92/100))&gt;=0,"Good","Too Long")</f>
        <v>Good</v>
      </c>
      <c r="K92" s="65">
        <f>(VLOOKUP($G92,Depth_Lookup!$A$3:$J$561,10,FALSE))+(H92/100)</f>
        <v>18.545000000000002</v>
      </c>
      <c r="L92" s="65">
        <f>(VLOOKUP($G92,Depth_Lookup!$A$3:$J$561,10,FALSE))+(I92/100)</f>
        <v>18.865000000000002</v>
      </c>
      <c r="M92" s="54" t="s">
        <v>293</v>
      </c>
      <c r="N92" s="31">
        <v>0.5</v>
      </c>
      <c r="O92" s="31" t="s">
        <v>748</v>
      </c>
      <c r="P92" s="31" t="s">
        <v>749</v>
      </c>
      <c r="Q92" s="31" t="s">
        <v>750</v>
      </c>
      <c r="R92" s="31" t="s">
        <v>1218</v>
      </c>
      <c r="S92" s="31" t="s">
        <v>1219</v>
      </c>
      <c r="T92" s="31" t="s">
        <v>763</v>
      </c>
      <c r="U92" s="31" t="s">
        <v>1220</v>
      </c>
      <c r="AS92" s="31">
        <v>100</v>
      </c>
      <c r="AZ92" s="19">
        <f t="shared" si="29"/>
        <v>100</v>
      </c>
      <c r="BB92" s="55">
        <v>4</v>
      </c>
      <c r="BC92">
        <v>5</v>
      </c>
      <c r="BD92" s="31"/>
      <c r="BE92" s="66" t="s">
        <v>757</v>
      </c>
      <c r="BF92" s="66"/>
      <c r="CL92" s="70">
        <f t="shared" si="30"/>
        <v>0</v>
      </c>
      <c r="CM92" s="66">
        <f t="shared" si="31"/>
        <v>0</v>
      </c>
      <c r="CN92" s="66">
        <f t="shared" si="32"/>
        <v>1</v>
      </c>
      <c r="CO92" s="66">
        <f t="shared" si="20"/>
        <v>18.705000000000002</v>
      </c>
      <c r="CP92" s="107"/>
      <c r="CR92" s="55"/>
      <c r="CS92" s="56"/>
      <c r="CT92" s="56"/>
      <c r="CU92" s="56"/>
      <c r="CV92" s="56"/>
      <c r="CW92" s="113"/>
      <c r="CX92" s="56"/>
      <c r="DB92" s="19" t="e">
        <f t="shared" si="21"/>
        <v>#DIV/0!</v>
      </c>
      <c r="DC92" s="19" t="e">
        <f t="shared" si="22"/>
        <v>#DIV/0!</v>
      </c>
      <c r="DD92" s="19" t="e">
        <f t="shared" si="23"/>
        <v>#DIV/0!</v>
      </c>
      <c r="DE92" s="19" t="e">
        <f t="shared" si="24"/>
        <v>#DIV/0!</v>
      </c>
      <c r="DF92" s="19" t="e">
        <f t="shared" si="25"/>
        <v>#DIV/0!</v>
      </c>
      <c r="DG92" s="67" t="e">
        <f t="shared" si="26"/>
        <v>#DIV/0!</v>
      </c>
      <c r="DH92" s="67" t="e">
        <f t="shared" si="27"/>
        <v>#DIV/0!</v>
      </c>
      <c r="DI92" s="67"/>
      <c r="DJ92" s="19"/>
      <c r="DL92" s="31"/>
      <c r="DM92" s="55"/>
      <c r="DN92" s="58"/>
      <c r="DP92" s="68"/>
      <c r="DQ92" s="6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70"/>
    </row>
    <row r="93" spans="1:146">
      <c r="A93" s="57">
        <v>43328</v>
      </c>
      <c r="B93" s="19" t="s">
        <v>1361</v>
      </c>
      <c r="C93" s="56" t="s">
        <v>744</v>
      </c>
      <c r="D93" s="56"/>
      <c r="E93" s="58">
        <v>12</v>
      </c>
      <c r="F93" s="58">
        <v>2</v>
      </c>
      <c r="G93" s="63" t="str">
        <f t="shared" si="28"/>
        <v>12-2</v>
      </c>
      <c r="H93" s="31">
        <v>17</v>
      </c>
      <c r="I93" s="58">
        <v>20.5</v>
      </c>
      <c r="J93" s="64" t="str">
        <f>IF(((VLOOKUP($G93,Depth_Lookup!$A$3:$J$5461,9,FALSE))-(I93/100))&gt;=0,"Good","Too Long")</f>
        <v>Good</v>
      </c>
      <c r="K93" s="65">
        <f>(VLOOKUP($G93,Depth_Lookup!$A$3:$J$561,10,FALSE))+(H93/100)</f>
        <v>18.715000000000003</v>
      </c>
      <c r="L93" s="65">
        <f>(VLOOKUP($G93,Depth_Lookup!$A$3:$J$561,10,FALSE))+(I93/100)</f>
        <v>18.75</v>
      </c>
      <c r="M93" s="54" t="s">
        <v>292</v>
      </c>
      <c r="N93" s="31">
        <v>10</v>
      </c>
      <c r="O93" s="31" t="s">
        <v>724</v>
      </c>
      <c r="P93" s="31" t="s">
        <v>182</v>
      </c>
      <c r="Q93" s="31" t="s">
        <v>1221</v>
      </c>
      <c r="R93" s="31" t="s">
        <v>187</v>
      </c>
      <c r="S93" s="31" t="s">
        <v>751</v>
      </c>
      <c r="T93" s="31" t="s">
        <v>776</v>
      </c>
      <c r="U93" s="31" t="s">
        <v>757</v>
      </c>
      <c r="AS93" s="31">
        <v>100</v>
      </c>
      <c r="AZ93" s="19">
        <f t="shared" si="29"/>
        <v>100</v>
      </c>
      <c r="BB93" s="55">
        <v>1</v>
      </c>
      <c r="BC93">
        <v>75</v>
      </c>
      <c r="BD93" s="31"/>
      <c r="BE93" s="66"/>
      <c r="BF93" s="66" t="s">
        <v>747</v>
      </c>
      <c r="CL93" s="70">
        <f t="shared" si="30"/>
        <v>0</v>
      </c>
      <c r="CM93" s="66">
        <f t="shared" si="31"/>
        <v>0</v>
      </c>
      <c r="CN93" s="66">
        <f t="shared" si="32"/>
        <v>0</v>
      </c>
      <c r="CO93" s="66">
        <f t="shared" si="20"/>
        <v>18.732500000000002</v>
      </c>
      <c r="CP93" s="107"/>
      <c r="CR93" s="55"/>
      <c r="CS93" s="56"/>
      <c r="CT93" s="56"/>
      <c r="CU93" s="56"/>
      <c r="CV93" s="56"/>
      <c r="CW93" s="113"/>
      <c r="CX93" s="58">
        <v>3</v>
      </c>
      <c r="CY93" s="31">
        <v>90</v>
      </c>
      <c r="CZ93" s="31">
        <v>50</v>
      </c>
      <c r="DA93" s="31">
        <v>0</v>
      </c>
      <c r="DB93" s="19">
        <f t="shared" si="21"/>
        <v>-177.48202042136495</v>
      </c>
      <c r="DC93" s="19">
        <f t="shared" si="22"/>
        <v>182.51797957863505</v>
      </c>
      <c r="DD93" s="19">
        <f t="shared" si="23"/>
        <v>39.972749366830541</v>
      </c>
      <c r="DE93" s="19">
        <f t="shared" si="24"/>
        <v>272.51797957863505</v>
      </c>
      <c r="DF93" s="19">
        <f t="shared" si="25"/>
        <v>50.027250633169459</v>
      </c>
      <c r="DG93" s="67">
        <f t="shared" si="26"/>
        <v>2.5179795786350496</v>
      </c>
      <c r="DH93" s="67">
        <f t="shared" si="27"/>
        <v>50.027250633169459</v>
      </c>
      <c r="DI93" s="67"/>
      <c r="DJ93" s="19"/>
      <c r="DL93" s="31"/>
      <c r="DM93" s="55"/>
      <c r="DN93" s="58"/>
      <c r="DP93" s="68"/>
      <c r="DQ93" s="6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70"/>
    </row>
    <row r="94" spans="1:146">
      <c r="A94" s="57">
        <v>43328</v>
      </c>
      <c r="B94" s="19" t="s">
        <v>1361</v>
      </c>
      <c r="C94" s="56" t="s">
        <v>744</v>
      </c>
      <c r="D94" s="56"/>
      <c r="E94" s="58">
        <v>12</v>
      </c>
      <c r="F94" s="58">
        <v>2</v>
      </c>
      <c r="G94" s="63" t="str">
        <f t="shared" si="28"/>
        <v>12-2</v>
      </c>
      <c r="H94" s="31">
        <v>20</v>
      </c>
      <c r="I94" s="58">
        <v>22</v>
      </c>
      <c r="J94" s="64" t="str">
        <f>IF(((VLOOKUP($G94,Depth_Lookup!$A$3:$J$5461,9,FALSE))-(I94/100))&gt;=0,"Good","Too Long")</f>
        <v>Good</v>
      </c>
      <c r="K94" s="65">
        <f>(VLOOKUP($G94,Depth_Lookup!$A$3:$J$561,10,FALSE))+(H94/100)</f>
        <v>18.745000000000001</v>
      </c>
      <c r="L94" s="65">
        <f>(VLOOKUP($G94,Depth_Lookup!$A$3:$J$561,10,FALSE))+(I94/100)</f>
        <v>18.765000000000001</v>
      </c>
      <c r="M94" s="54" t="s">
        <v>725</v>
      </c>
      <c r="N94" s="31">
        <v>1</v>
      </c>
      <c r="O94" s="31" t="s">
        <v>748</v>
      </c>
      <c r="P94" s="31" t="s">
        <v>749</v>
      </c>
      <c r="Q94" s="31" t="s">
        <v>750</v>
      </c>
      <c r="R94" s="31" t="s">
        <v>755</v>
      </c>
      <c r="S94" s="31" t="s">
        <v>1219</v>
      </c>
      <c r="T94" s="31" t="s">
        <v>745</v>
      </c>
      <c r="U94" s="31" t="s">
        <v>753</v>
      </c>
      <c r="AS94" s="31">
        <v>100</v>
      </c>
      <c r="AZ94" s="19">
        <f t="shared" si="29"/>
        <v>100</v>
      </c>
      <c r="BB94" s="55">
        <v>2</v>
      </c>
      <c r="BC94">
        <v>5</v>
      </c>
      <c r="BD94" s="31"/>
      <c r="BE94" s="66" t="s">
        <v>747</v>
      </c>
      <c r="BF94" s="66"/>
      <c r="CL94" s="70">
        <f t="shared" si="30"/>
        <v>0</v>
      </c>
      <c r="CM94" s="66">
        <f t="shared" si="31"/>
        <v>0</v>
      </c>
      <c r="CN94" s="66">
        <f t="shared" si="32"/>
        <v>1</v>
      </c>
      <c r="CO94" s="66">
        <f t="shared" si="20"/>
        <v>18.755000000000003</v>
      </c>
      <c r="CP94" s="107"/>
      <c r="CR94" s="55"/>
      <c r="CS94" s="56"/>
      <c r="CT94" s="56"/>
      <c r="CU94" s="56"/>
      <c r="CV94" s="56"/>
      <c r="CW94" s="113"/>
      <c r="CX94" s="56"/>
      <c r="DB94" s="19" t="e">
        <f t="shared" si="21"/>
        <v>#DIV/0!</v>
      </c>
      <c r="DC94" s="19" t="e">
        <f t="shared" si="22"/>
        <v>#DIV/0!</v>
      </c>
      <c r="DD94" s="19" t="e">
        <f t="shared" si="23"/>
        <v>#DIV/0!</v>
      </c>
      <c r="DE94" s="19" t="e">
        <f t="shared" si="24"/>
        <v>#DIV/0!</v>
      </c>
      <c r="DF94" s="19" t="e">
        <f t="shared" si="25"/>
        <v>#DIV/0!</v>
      </c>
      <c r="DG94" s="67" t="e">
        <f t="shared" si="26"/>
        <v>#DIV/0!</v>
      </c>
      <c r="DH94" s="67" t="e">
        <f t="shared" si="27"/>
        <v>#DIV/0!</v>
      </c>
      <c r="DI94" s="67"/>
      <c r="DJ94" s="19"/>
      <c r="DL94" s="31"/>
      <c r="DM94" s="55"/>
      <c r="DN94" s="58"/>
      <c r="DP94" s="68"/>
      <c r="DQ94" s="6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70"/>
    </row>
    <row r="95" spans="1:146">
      <c r="A95" s="57">
        <v>43328</v>
      </c>
      <c r="B95" s="19" t="s">
        <v>1361</v>
      </c>
      <c r="C95" s="56" t="s">
        <v>744</v>
      </c>
      <c r="D95" s="56"/>
      <c r="E95" s="58">
        <v>12</v>
      </c>
      <c r="F95" s="58">
        <v>2</v>
      </c>
      <c r="G95" s="63" t="str">
        <f t="shared" si="28"/>
        <v>12-2</v>
      </c>
      <c r="H95" s="31">
        <v>26</v>
      </c>
      <c r="I95" s="58">
        <v>31</v>
      </c>
      <c r="J95" s="64" t="str">
        <f>IF(((VLOOKUP($G95,Depth_Lookup!$A$3:$J$5461,9,FALSE))-(I95/100))&gt;=0,"Good","Too Long")</f>
        <v>Good</v>
      </c>
      <c r="K95" s="65">
        <f>(VLOOKUP($G95,Depth_Lookup!$A$3:$J$561,10,FALSE))+(H95/100)</f>
        <v>18.805000000000003</v>
      </c>
      <c r="L95" s="65">
        <f>(VLOOKUP($G95,Depth_Lookup!$A$3:$J$561,10,FALSE))+(I95/100)</f>
        <v>18.855</v>
      </c>
      <c r="M95" s="54" t="s">
        <v>725</v>
      </c>
      <c r="N95" s="31">
        <v>1</v>
      </c>
      <c r="O95" s="31" t="s">
        <v>748</v>
      </c>
      <c r="P95" s="31" t="s">
        <v>749</v>
      </c>
      <c r="Q95" s="31" t="s">
        <v>571</v>
      </c>
      <c r="R95" s="31" t="s">
        <v>755</v>
      </c>
      <c r="S95" s="31" t="s">
        <v>1219</v>
      </c>
      <c r="T95" s="31" t="s">
        <v>745</v>
      </c>
      <c r="U95" s="31" t="s">
        <v>753</v>
      </c>
      <c r="AS95" s="31">
        <v>100</v>
      </c>
      <c r="AZ95" s="19">
        <f t="shared" si="29"/>
        <v>100</v>
      </c>
      <c r="BB95" s="55">
        <v>2</v>
      </c>
      <c r="BC95">
        <v>5</v>
      </c>
      <c r="BD95" s="31"/>
      <c r="BE95" s="66"/>
      <c r="BF95" s="66"/>
      <c r="BG95" s="59">
        <v>5</v>
      </c>
      <c r="BH95" s="59" t="s">
        <v>1222</v>
      </c>
      <c r="BI95" s="59" t="s">
        <v>179</v>
      </c>
      <c r="CD95" s="59">
        <v>100</v>
      </c>
      <c r="CL95" s="70">
        <f t="shared" si="30"/>
        <v>100</v>
      </c>
      <c r="CM95" s="66">
        <f t="shared" si="31"/>
        <v>1</v>
      </c>
      <c r="CN95" s="66">
        <f t="shared" si="32"/>
        <v>0</v>
      </c>
      <c r="CO95" s="66">
        <f t="shared" si="20"/>
        <v>18.830000000000002</v>
      </c>
      <c r="CP95" s="107"/>
      <c r="CR95" s="55"/>
      <c r="CS95" s="56"/>
      <c r="CT95" s="56"/>
      <c r="CU95" s="56"/>
      <c r="CV95" s="56"/>
      <c r="CW95" s="113"/>
      <c r="CX95" s="56"/>
      <c r="DB95" s="19" t="e">
        <f t="shared" si="21"/>
        <v>#DIV/0!</v>
      </c>
      <c r="DC95" s="19" t="e">
        <f t="shared" si="22"/>
        <v>#DIV/0!</v>
      </c>
      <c r="DD95" s="19" t="e">
        <f t="shared" si="23"/>
        <v>#DIV/0!</v>
      </c>
      <c r="DE95" s="19" t="e">
        <f t="shared" si="24"/>
        <v>#DIV/0!</v>
      </c>
      <c r="DF95" s="19" t="e">
        <f t="shared" si="25"/>
        <v>#DIV/0!</v>
      </c>
      <c r="DG95" s="67" t="e">
        <f t="shared" si="26"/>
        <v>#DIV/0!</v>
      </c>
      <c r="DH95" s="67" t="e">
        <f t="shared" si="27"/>
        <v>#DIV/0!</v>
      </c>
      <c r="DI95" s="67"/>
      <c r="DJ95" s="19"/>
      <c r="DL95" s="31"/>
      <c r="DM95" s="55"/>
      <c r="DN95" s="58"/>
      <c r="DP95" s="68"/>
      <c r="DQ95" s="6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70"/>
    </row>
    <row r="96" spans="1:146">
      <c r="A96" s="57">
        <v>43328</v>
      </c>
      <c r="B96" s="19" t="s">
        <v>1361</v>
      </c>
      <c r="C96" s="56" t="s">
        <v>744</v>
      </c>
      <c r="D96" s="56"/>
      <c r="E96" s="58">
        <v>12</v>
      </c>
      <c r="F96" s="58">
        <v>3</v>
      </c>
      <c r="G96" s="63" t="str">
        <f t="shared" si="28"/>
        <v>12-3</v>
      </c>
      <c r="H96" s="31">
        <v>0</v>
      </c>
      <c r="I96" s="58">
        <v>71</v>
      </c>
      <c r="J96" s="64" t="str">
        <f>IF(((VLOOKUP($G96,Depth_Lookup!$A$3:$J$5461,9,FALSE))-(I96/100))&gt;=0,"Good","Too Long")</f>
        <v>Good</v>
      </c>
      <c r="K96" s="65">
        <f>(VLOOKUP($G96,Depth_Lookup!$A$3:$J$561,10,FALSE))+(H96/100)</f>
        <v>19.395</v>
      </c>
      <c r="L96" s="65">
        <f>(VLOOKUP($G96,Depth_Lookup!$A$3:$J$561,10,FALSE))+(I96/100)</f>
        <v>20.105</v>
      </c>
      <c r="M96" s="54" t="s">
        <v>725</v>
      </c>
      <c r="N96" s="31">
        <v>0.5</v>
      </c>
      <c r="O96" s="31" t="s">
        <v>748</v>
      </c>
      <c r="P96" s="31" t="s">
        <v>749</v>
      </c>
      <c r="Q96" s="31" t="s">
        <v>1223</v>
      </c>
      <c r="R96" s="31" t="s">
        <v>755</v>
      </c>
      <c r="S96" s="31" t="s">
        <v>751</v>
      </c>
      <c r="T96" s="31" t="s">
        <v>763</v>
      </c>
      <c r="U96" s="31" t="s">
        <v>1224</v>
      </c>
      <c r="AS96" s="31">
        <v>100</v>
      </c>
      <c r="AZ96" s="19">
        <f t="shared" si="29"/>
        <v>100</v>
      </c>
      <c r="BB96" s="55">
        <v>4</v>
      </c>
      <c r="BC96">
        <v>4</v>
      </c>
      <c r="BD96" s="31"/>
      <c r="BE96" s="66" t="s">
        <v>746</v>
      </c>
      <c r="BF96" s="66" t="s">
        <v>753</v>
      </c>
      <c r="CL96" s="70">
        <f t="shared" si="30"/>
        <v>0</v>
      </c>
      <c r="CM96" s="66">
        <f t="shared" si="31"/>
        <v>0</v>
      </c>
      <c r="CN96" s="66">
        <f t="shared" si="32"/>
        <v>1</v>
      </c>
      <c r="CO96" s="66">
        <f t="shared" si="20"/>
        <v>19.75</v>
      </c>
      <c r="CP96" s="107"/>
      <c r="CR96" s="55"/>
      <c r="CS96" s="56"/>
      <c r="CT96" s="56"/>
      <c r="CU96" s="56"/>
      <c r="CV96" s="56"/>
      <c r="CW96" s="113"/>
      <c r="CX96" s="56"/>
      <c r="DB96" s="19" t="e">
        <f t="shared" si="21"/>
        <v>#DIV/0!</v>
      </c>
      <c r="DC96" s="19" t="e">
        <f t="shared" si="22"/>
        <v>#DIV/0!</v>
      </c>
      <c r="DD96" s="19" t="e">
        <f t="shared" si="23"/>
        <v>#DIV/0!</v>
      </c>
      <c r="DE96" s="19" t="e">
        <f t="shared" si="24"/>
        <v>#DIV/0!</v>
      </c>
      <c r="DF96" s="19" t="e">
        <f t="shared" si="25"/>
        <v>#DIV/0!</v>
      </c>
      <c r="DG96" s="67" t="e">
        <f t="shared" si="26"/>
        <v>#DIV/0!</v>
      </c>
      <c r="DH96" s="67" t="e">
        <f t="shared" si="27"/>
        <v>#DIV/0!</v>
      </c>
      <c r="DI96" s="67"/>
      <c r="DJ96" s="19"/>
      <c r="DL96" s="31"/>
      <c r="DM96" s="55"/>
      <c r="DN96" s="58"/>
      <c r="DP96" s="68"/>
      <c r="DQ96" s="6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70"/>
    </row>
    <row r="97" spans="1:146">
      <c r="A97" s="57">
        <v>43328</v>
      </c>
      <c r="B97" s="19" t="s">
        <v>1361</v>
      </c>
      <c r="C97" s="56" t="s">
        <v>744</v>
      </c>
      <c r="D97" s="56"/>
      <c r="E97" s="58">
        <v>12</v>
      </c>
      <c r="F97" s="58">
        <v>3</v>
      </c>
      <c r="G97" s="63" t="str">
        <f t="shared" si="28"/>
        <v>12-3</v>
      </c>
      <c r="H97" s="31">
        <v>0</v>
      </c>
      <c r="I97" s="58">
        <v>22</v>
      </c>
      <c r="J97" s="64" t="str">
        <f>IF(((VLOOKUP($G97,Depth_Lookup!$A$3:$J$5461,9,FALSE))-(I97/100))&gt;=0,"Good","Too Long")</f>
        <v>Good</v>
      </c>
      <c r="K97" s="65">
        <f>(VLOOKUP($G97,Depth_Lookup!$A$3:$J$561,10,FALSE))+(H97/100)</f>
        <v>19.395</v>
      </c>
      <c r="L97" s="65">
        <f>(VLOOKUP($G97,Depth_Lookup!$A$3:$J$561,10,FALSE))+(I97/100)</f>
        <v>19.614999999999998</v>
      </c>
      <c r="M97" s="54" t="s">
        <v>1225</v>
      </c>
      <c r="N97" s="31">
        <v>1</v>
      </c>
      <c r="O97" s="31" t="s">
        <v>748</v>
      </c>
      <c r="P97" s="31" t="s">
        <v>749</v>
      </c>
      <c r="Q97" s="31" t="s">
        <v>750</v>
      </c>
      <c r="R97" s="31" t="s">
        <v>755</v>
      </c>
      <c r="S97" s="31" t="s">
        <v>751</v>
      </c>
      <c r="T97" s="31" t="s">
        <v>760</v>
      </c>
      <c r="U97" s="31" t="s">
        <v>746</v>
      </c>
      <c r="AP97" s="19">
        <v>50</v>
      </c>
      <c r="AS97" s="31">
        <v>50</v>
      </c>
      <c r="AZ97" s="19">
        <f t="shared" si="29"/>
        <v>100</v>
      </c>
      <c r="BB97" s="55">
        <v>3</v>
      </c>
      <c r="BC97">
        <v>7</v>
      </c>
      <c r="BD97" s="31"/>
      <c r="BE97" s="66"/>
      <c r="BF97" s="66" t="s">
        <v>747</v>
      </c>
      <c r="CL97" s="70">
        <f t="shared" si="30"/>
        <v>0</v>
      </c>
      <c r="CM97" s="66">
        <f t="shared" si="31"/>
        <v>0</v>
      </c>
      <c r="CN97" s="66">
        <f t="shared" si="32"/>
        <v>0</v>
      </c>
      <c r="CO97" s="66">
        <f t="shared" si="20"/>
        <v>19.504999999999999</v>
      </c>
      <c r="CP97" s="107"/>
      <c r="CR97" s="55"/>
      <c r="CS97" s="56"/>
      <c r="CT97" s="56"/>
      <c r="CU97" s="56"/>
      <c r="CV97" s="56"/>
      <c r="CW97" s="113"/>
      <c r="CX97" s="56"/>
      <c r="DB97" s="19" t="e">
        <f t="shared" si="21"/>
        <v>#DIV/0!</v>
      </c>
      <c r="DC97" s="19" t="e">
        <f t="shared" si="22"/>
        <v>#DIV/0!</v>
      </c>
      <c r="DD97" s="19" t="e">
        <f t="shared" si="23"/>
        <v>#DIV/0!</v>
      </c>
      <c r="DE97" s="19" t="e">
        <f t="shared" si="24"/>
        <v>#DIV/0!</v>
      </c>
      <c r="DF97" s="19" t="e">
        <f t="shared" si="25"/>
        <v>#DIV/0!</v>
      </c>
      <c r="DG97" s="67" t="e">
        <f t="shared" si="26"/>
        <v>#DIV/0!</v>
      </c>
      <c r="DH97" s="67" t="e">
        <f t="shared" si="27"/>
        <v>#DIV/0!</v>
      </c>
      <c r="DI97" s="67"/>
      <c r="DJ97" s="19"/>
      <c r="DL97" s="31"/>
      <c r="DM97" s="55"/>
      <c r="DN97" s="58"/>
      <c r="DP97" s="68"/>
      <c r="DQ97" s="6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70"/>
    </row>
    <row r="98" spans="1:146" ht="17">
      <c r="A98" s="57">
        <v>43328</v>
      </c>
      <c r="B98" s="19" t="s">
        <v>1361</v>
      </c>
      <c r="C98" s="56" t="s">
        <v>744</v>
      </c>
      <c r="D98" s="56"/>
      <c r="E98" s="58">
        <v>12</v>
      </c>
      <c r="F98" s="58">
        <v>3</v>
      </c>
      <c r="G98" s="63" t="str">
        <f t="shared" si="28"/>
        <v>12-3</v>
      </c>
      <c r="H98" s="31">
        <v>11</v>
      </c>
      <c r="I98" s="58">
        <v>14</v>
      </c>
      <c r="J98" s="64" t="str">
        <f>IF(((VLOOKUP($G98,Depth_Lookup!$A$3:$J$5461,9,FALSE))-(I98/100))&gt;=0,"Good","Too Long")</f>
        <v>Good</v>
      </c>
      <c r="K98" s="65">
        <f>(VLOOKUP($G98,Depth_Lookup!$A$3:$J$561,10,FALSE))+(H98/100)</f>
        <v>19.504999999999999</v>
      </c>
      <c r="L98" s="65">
        <f>(VLOOKUP($G98,Depth_Lookup!$A$3:$J$561,10,FALSE))+(I98/100)</f>
        <v>19.535</v>
      </c>
      <c r="M98" s="54" t="s">
        <v>1226</v>
      </c>
      <c r="N98" s="31">
        <v>1</v>
      </c>
      <c r="O98" s="31" t="s">
        <v>1227</v>
      </c>
      <c r="P98" s="31" t="s">
        <v>749</v>
      </c>
      <c r="Q98" s="31" t="s">
        <v>750</v>
      </c>
      <c r="R98" s="31" t="s">
        <v>1205</v>
      </c>
      <c r="S98" s="31" t="s">
        <v>751</v>
      </c>
      <c r="T98" s="31" t="s">
        <v>745</v>
      </c>
      <c r="U98" s="31" t="s">
        <v>1228</v>
      </c>
      <c r="AS98" s="31">
        <v>100</v>
      </c>
      <c r="AZ98" s="19">
        <f t="shared" si="29"/>
        <v>100</v>
      </c>
      <c r="BB98" s="55">
        <v>1</v>
      </c>
      <c r="BC98">
        <v>3</v>
      </c>
      <c r="BD98" s="31"/>
      <c r="BE98" s="66" t="s">
        <v>1229</v>
      </c>
      <c r="BF98" s="66"/>
      <c r="CL98" s="70">
        <f t="shared" si="30"/>
        <v>0</v>
      </c>
      <c r="CM98" s="66">
        <f t="shared" si="31"/>
        <v>0</v>
      </c>
      <c r="CN98" s="66">
        <f t="shared" si="32"/>
        <v>1</v>
      </c>
      <c r="CO98" s="66">
        <f t="shared" si="20"/>
        <v>19.52</v>
      </c>
      <c r="CP98" s="107"/>
      <c r="CR98" s="55"/>
      <c r="CS98" s="56"/>
      <c r="CT98" s="56"/>
      <c r="CU98" s="56"/>
      <c r="CV98" s="56"/>
      <c r="CW98" s="113"/>
      <c r="CX98" s="56"/>
      <c r="DB98" s="19" t="e">
        <f t="shared" si="21"/>
        <v>#DIV/0!</v>
      </c>
      <c r="DC98" s="19" t="e">
        <f t="shared" si="22"/>
        <v>#DIV/0!</v>
      </c>
      <c r="DD98" s="19" t="e">
        <f t="shared" si="23"/>
        <v>#DIV/0!</v>
      </c>
      <c r="DE98" s="19" t="e">
        <f t="shared" si="24"/>
        <v>#DIV/0!</v>
      </c>
      <c r="DF98" s="19" t="e">
        <f t="shared" si="25"/>
        <v>#DIV/0!</v>
      </c>
      <c r="DG98" s="67" t="e">
        <f t="shared" si="26"/>
        <v>#DIV/0!</v>
      </c>
      <c r="DH98" s="67" t="e">
        <f t="shared" si="27"/>
        <v>#DIV/0!</v>
      </c>
      <c r="DI98" s="67"/>
      <c r="DJ98" s="19"/>
      <c r="DL98" s="31"/>
      <c r="DM98" s="55"/>
      <c r="DN98" s="58"/>
      <c r="DP98" s="68"/>
      <c r="DQ98" s="6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70"/>
    </row>
    <row r="99" spans="1:146">
      <c r="A99" s="57">
        <v>43328</v>
      </c>
      <c r="B99" s="19" t="s">
        <v>1361</v>
      </c>
      <c r="C99" s="56" t="s">
        <v>744</v>
      </c>
      <c r="D99" s="56"/>
      <c r="E99" s="58">
        <v>12</v>
      </c>
      <c r="F99" s="58">
        <v>3</v>
      </c>
      <c r="G99" s="63" t="str">
        <f t="shared" si="28"/>
        <v>12-3</v>
      </c>
      <c r="H99" s="31">
        <v>18</v>
      </c>
      <c r="I99" s="58">
        <v>30</v>
      </c>
      <c r="J99" s="64" t="str">
        <f>IF(((VLOOKUP($G99,Depth_Lookup!$A$3:$J$5461,9,FALSE))-(I99/100))&gt;=0,"Good","Too Long")</f>
        <v>Good</v>
      </c>
      <c r="K99" s="65">
        <f>(VLOOKUP($G99,Depth_Lookup!$A$3:$J$561,10,FALSE))+(H99/100)</f>
        <v>19.574999999999999</v>
      </c>
      <c r="L99" s="65">
        <f>(VLOOKUP($G99,Depth_Lookup!$A$3:$J$561,10,FALSE))+(I99/100)</f>
        <v>19.695</v>
      </c>
      <c r="M99" s="54" t="s">
        <v>1230</v>
      </c>
      <c r="N99" s="31">
        <v>3</v>
      </c>
      <c r="O99" s="31" t="s">
        <v>748</v>
      </c>
      <c r="P99" s="31" t="s">
        <v>1231</v>
      </c>
      <c r="Q99" s="31" t="s">
        <v>750</v>
      </c>
      <c r="R99" s="31" t="s">
        <v>1232</v>
      </c>
      <c r="S99" s="31" t="s">
        <v>1233</v>
      </c>
      <c r="T99" s="31" t="s">
        <v>776</v>
      </c>
      <c r="U99" s="31" t="s">
        <v>757</v>
      </c>
      <c r="AS99" s="31">
        <v>100</v>
      </c>
      <c r="AZ99" s="19">
        <f t="shared" si="29"/>
        <v>100</v>
      </c>
      <c r="BB99" s="55">
        <v>2</v>
      </c>
      <c r="BC99">
        <v>10</v>
      </c>
      <c r="BD99" s="31"/>
      <c r="BE99" s="66" t="s">
        <v>747</v>
      </c>
      <c r="BF99" s="66"/>
      <c r="CL99" s="70">
        <f t="shared" si="30"/>
        <v>0</v>
      </c>
      <c r="CM99" s="66">
        <f t="shared" si="31"/>
        <v>0</v>
      </c>
      <c r="CN99" s="66">
        <f t="shared" si="32"/>
        <v>1</v>
      </c>
      <c r="CO99" s="66">
        <f t="shared" si="20"/>
        <v>19.634999999999998</v>
      </c>
      <c r="CP99" s="107"/>
      <c r="CR99" s="55"/>
      <c r="CS99" s="56"/>
      <c r="CT99" s="56"/>
      <c r="CU99" s="56"/>
      <c r="CV99" s="56"/>
      <c r="CW99" s="113"/>
      <c r="CX99" s="56">
        <v>43</v>
      </c>
      <c r="CY99" s="19">
        <v>270</v>
      </c>
      <c r="CZ99" s="19">
        <v>31</v>
      </c>
      <c r="DA99" s="31">
        <v>180</v>
      </c>
      <c r="DB99" s="19">
        <f t="shared" si="21"/>
        <v>57.204530055419156</v>
      </c>
      <c r="DC99" s="19">
        <f t="shared" si="22"/>
        <v>57.204530055419156</v>
      </c>
      <c r="DD99" s="19">
        <f t="shared" si="23"/>
        <v>42.032866011372732</v>
      </c>
      <c r="DE99" s="19">
        <f t="shared" si="24"/>
        <v>147.20453005541916</v>
      </c>
      <c r="DF99" s="19">
        <f t="shared" si="25"/>
        <v>47.967133988627268</v>
      </c>
      <c r="DG99" s="67">
        <f t="shared" si="26"/>
        <v>237.20453005541916</v>
      </c>
      <c r="DH99" s="67">
        <f t="shared" si="27"/>
        <v>47.967133988627268</v>
      </c>
      <c r="DI99" s="67"/>
      <c r="DJ99" s="19"/>
      <c r="DL99" s="31"/>
      <c r="DM99" s="55"/>
      <c r="DN99" s="58"/>
      <c r="DP99" s="68"/>
      <c r="DQ99" s="6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70"/>
    </row>
    <row r="100" spans="1:146" ht="17">
      <c r="A100" s="57">
        <v>43328</v>
      </c>
      <c r="B100" s="19" t="s">
        <v>1361</v>
      </c>
      <c r="C100" s="56" t="s">
        <v>744</v>
      </c>
      <c r="D100" s="56"/>
      <c r="E100" s="58">
        <v>12</v>
      </c>
      <c r="F100" s="58">
        <v>3</v>
      </c>
      <c r="G100" s="63" t="str">
        <f t="shared" si="28"/>
        <v>12-3</v>
      </c>
      <c r="H100" s="31">
        <v>31</v>
      </c>
      <c r="I100" s="58">
        <v>40</v>
      </c>
      <c r="J100" s="64" t="str">
        <f>IF(((VLOOKUP($G100,Depth_Lookup!$A$3:$J$5461,9,FALSE))-(I100/100))&gt;=0,"Good","Too Long")</f>
        <v>Good</v>
      </c>
      <c r="K100" s="65">
        <f>(VLOOKUP($G100,Depth_Lookup!$A$3:$J$561,10,FALSE))+(H100/100)</f>
        <v>19.704999999999998</v>
      </c>
      <c r="L100" s="65">
        <f>(VLOOKUP($G100,Depth_Lookup!$A$3:$J$561,10,FALSE))+(I100/100)</f>
        <v>19.794999999999998</v>
      </c>
      <c r="M100" s="54" t="s">
        <v>1225</v>
      </c>
      <c r="N100" s="31">
        <v>1</v>
      </c>
      <c r="O100" s="31" t="s">
        <v>748</v>
      </c>
      <c r="P100" s="31" t="s">
        <v>749</v>
      </c>
      <c r="Q100" s="31" t="s">
        <v>750</v>
      </c>
      <c r="R100" s="31" t="s">
        <v>1234</v>
      </c>
      <c r="S100" s="31" t="s">
        <v>751</v>
      </c>
      <c r="T100" s="31" t="s">
        <v>745</v>
      </c>
      <c r="U100" s="31" t="s">
        <v>753</v>
      </c>
      <c r="AS100" s="31">
        <v>100</v>
      </c>
      <c r="AZ100" s="19">
        <f t="shared" si="29"/>
        <v>100</v>
      </c>
      <c r="BB100" s="55">
        <v>2</v>
      </c>
      <c r="BC100">
        <v>3</v>
      </c>
      <c r="BD100" s="31"/>
      <c r="BE100" s="66" t="s">
        <v>1235</v>
      </c>
      <c r="BF100" s="66"/>
      <c r="CL100" s="70">
        <f t="shared" si="30"/>
        <v>0</v>
      </c>
      <c r="CM100" s="66">
        <f t="shared" si="31"/>
        <v>0</v>
      </c>
      <c r="CN100" s="66">
        <f t="shared" si="32"/>
        <v>1</v>
      </c>
      <c r="CO100" s="66">
        <f t="shared" si="20"/>
        <v>19.75</v>
      </c>
      <c r="CP100" s="107"/>
      <c r="CR100" s="55"/>
      <c r="CS100" s="56"/>
      <c r="CT100" s="56"/>
      <c r="CU100" s="56"/>
      <c r="CV100" s="56"/>
      <c r="CW100" s="113"/>
      <c r="CX100" s="56">
        <v>25</v>
      </c>
      <c r="CY100" s="19">
        <v>270</v>
      </c>
      <c r="CZ100" s="19">
        <v>4</v>
      </c>
      <c r="DA100" s="31">
        <v>0</v>
      </c>
      <c r="DB100" s="19">
        <f t="shared" si="21"/>
        <v>98.528441944716349</v>
      </c>
      <c r="DC100" s="19">
        <f t="shared" si="22"/>
        <v>98.528441944716349</v>
      </c>
      <c r="DD100" s="19">
        <f t="shared" si="23"/>
        <v>64.755111346160305</v>
      </c>
      <c r="DE100" s="19">
        <f t="shared" si="24"/>
        <v>188.52844194471635</v>
      </c>
      <c r="DF100" s="19">
        <f t="shared" si="25"/>
        <v>25.244888653839695</v>
      </c>
      <c r="DG100" s="67">
        <f t="shared" si="26"/>
        <v>278.52844194471635</v>
      </c>
      <c r="DH100" s="67">
        <f t="shared" si="27"/>
        <v>25.244888653839695</v>
      </c>
      <c r="DI100" s="67"/>
      <c r="DJ100" s="19"/>
      <c r="DL100" s="31"/>
      <c r="DM100" s="55"/>
      <c r="DN100" s="58"/>
      <c r="DP100" s="68"/>
      <c r="DQ100" s="6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70"/>
    </row>
    <row r="101" spans="1:146">
      <c r="A101" s="57">
        <v>43328</v>
      </c>
      <c r="B101" s="19" t="s">
        <v>1361</v>
      </c>
      <c r="C101" s="56" t="s">
        <v>744</v>
      </c>
      <c r="D101" s="56"/>
      <c r="E101" s="58">
        <v>12</v>
      </c>
      <c r="F101" s="58">
        <v>3</v>
      </c>
      <c r="G101" s="63" t="str">
        <f>E101&amp;"-"&amp;F101</f>
        <v>12-3</v>
      </c>
      <c r="H101" s="31">
        <v>31</v>
      </c>
      <c r="I101" s="58">
        <v>40</v>
      </c>
      <c r="J101" s="64" t="str">
        <f>IF(((VLOOKUP($G101,Depth_Lookup!$A$3:$J$5461,9,FALSE))-(I101/100))&gt;=0,"Good","Too Long")</f>
        <v>Good</v>
      </c>
      <c r="K101" s="65">
        <f>(VLOOKUP($G101,Depth_Lookup!$A$3:$J$561,10,FALSE))+(H101/100)</f>
        <v>19.704999999999998</v>
      </c>
      <c r="L101" s="65">
        <f>(VLOOKUP($G101,Depth_Lookup!$A$3:$J$561,10,FALSE))+(I101/100)</f>
        <v>19.794999999999998</v>
      </c>
      <c r="M101" s="54" t="s">
        <v>1225</v>
      </c>
      <c r="N101" s="31">
        <v>1</v>
      </c>
      <c r="O101" s="31" t="s">
        <v>736</v>
      </c>
      <c r="P101" s="31"/>
      <c r="Q101" s="31"/>
      <c r="R101" s="31"/>
      <c r="S101" s="31"/>
      <c r="T101" s="31" t="s">
        <v>1436</v>
      </c>
      <c r="AS101" s="31"/>
      <c r="BB101" s="55">
        <v>2</v>
      </c>
      <c r="BC101"/>
      <c r="BD101" s="31"/>
      <c r="BE101" s="66"/>
      <c r="BF101" s="66"/>
      <c r="CL101" s="70"/>
      <c r="CM101" s="66"/>
      <c r="CN101" s="66"/>
      <c r="CO101" s="66">
        <f t="shared" si="20"/>
        <v>19.75</v>
      </c>
      <c r="CP101" s="107"/>
      <c r="CR101" s="55"/>
      <c r="CS101" s="56"/>
      <c r="CT101" s="56"/>
      <c r="CU101" s="56"/>
      <c r="CV101" s="56"/>
      <c r="CW101" s="113"/>
      <c r="CX101" s="58">
        <v>71</v>
      </c>
      <c r="CY101" s="31">
        <v>270</v>
      </c>
      <c r="CZ101" s="31">
        <v>60</v>
      </c>
      <c r="DA101" s="31">
        <v>0</v>
      </c>
      <c r="DB101" s="19">
        <f t="shared" si="21"/>
        <v>120.8115511304602</v>
      </c>
      <c r="DC101" s="19">
        <f t="shared" si="22"/>
        <v>120.8115511304602</v>
      </c>
      <c r="DD101" s="19">
        <f t="shared" si="23"/>
        <v>16.474426809121127</v>
      </c>
      <c r="DE101" s="19">
        <f t="shared" si="24"/>
        <v>210.8115511304602</v>
      </c>
      <c r="DF101" s="19">
        <f t="shared" si="25"/>
        <v>73.525573190878873</v>
      </c>
      <c r="DG101" s="67">
        <f t="shared" si="26"/>
        <v>300.8115511304602</v>
      </c>
      <c r="DH101" s="67">
        <f t="shared" si="27"/>
        <v>73.525573190878873</v>
      </c>
      <c r="DI101" s="67"/>
      <c r="DJ101" s="19"/>
      <c r="DK101" s="19" t="s">
        <v>1434</v>
      </c>
      <c r="DL101" s="31"/>
      <c r="DM101" s="55"/>
      <c r="DN101" s="58"/>
      <c r="DP101" s="68"/>
      <c r="DQ101" s="6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70"/>
    </row>
    <row r="102" spans="1:146">
      <c r="A102" s="57">
        <v>43328</v>
      </c>
      <c r="B102" s="19" t="s">
        <v>1361</v>
      </c>
      <c r="C102" s="56" t="s">
        <v>744</v>
      </c>
      <c r="D102" s="56"/>
      <c r="E102" s="58">
        <v>12</v>
      </c>
      <c r="F102" s="58">
        <v>3</v>
      </c>
      <c r="G102" s="63" t="str">
        <f t="shared" ref="G102" si="34">E102&amp;"-"&amp;F102</f>
        <v>12-3</v>
      </c>
      <c r="H102" s="31">
        <v>46</v>
      </c>
      <c r="I102" s="58">
        <v>69</v>
      </c>
      <c r="J102" s="64" t="str">
        <f>IF(((VLOOKUP($G102,Depth_Lookup!$A$3:$J$5461,9,FALSE))-(I102/100))&gt;=0,"Good","Too Long")</f>
        <v>Good</v>
      </c>
      <c r="K102" s="65">
        <f>(VLOOKUP($G102,Depth_Lookup!$A$3:$J$561,10,FALSE))+(H102/100)</f>
        <v>19.855</v>
      </c>
      <c r="L102" s="65">
        <f>(VLOOKUP($G102,Depth_Lookup!$A$3:$J$561,10,FALSE))+(I102/100)</f>
        <v>20.085000000000001</v>
      </c>
      <c r="M102" s="54" t="s">
        <v>1225</v>
      </c>
      <c r="N102" s="31">
        <v>1</v>
      </c>
      <c r="O102" s="31" t="s">
        <v>736</v>
      </c>
      <c r="P102" s="31"/>
      <c r="Q102" s="31"/>
      <c r="R102" s="31"/>
      <c r="S102" s="31"/>
      <c r="T102" s="31" t="s">
        <v>1436</v>
      </c>
      <c r="AS102" s="31"/>
      <c r="BB102" s="55">
        <v>2</v>
      </c>
      <c r="BC102"/>
      <c r="BD102" s="31"/>
      <c r="BE102" s="66"/>
      <c r="BF102" s="66"/>
      <c r="CL102" s="70"/>
      <c r="CM102" s="66"/>
      <c r="CN102" s="66"/>
      <c r="CO102" s="66">
        <f t="shared" si="20"/>
        <v>19.97</v>
      </c>
      <c r="CP102" s="107"/>
      <c r="CR102" s="55"/>
      <c r="CS102" s="56"/>
      <c r="CT102" s="56"/>
      <c r="CU102" s="56"/>
      <c r="CV102" s="56"/>
      <c r="CW102" s="113"/>
      <c r="CX102" s="56">
        <v>54</v>
      </c>
      <c r="CY102" s="19">
        <v>90</v>
      </c>
      <c r="CZ102" s="19">
        <v>9</v>
      </c>
      <c r="DA102" s="31">
        <v>0</v>
      </c>
      <c r="DB102" s="19">
        <f t="shared" si="21"/>
        <v>-96.564326156327525</v>
      </c>
      <c r="DC102" s="19">
        <f t="shared" si="22"/>
        <v>263.43567384367248</v>
      </c>
      <c r="DD102" s="19">
        <f t="shared" si="23"/>
        <v>35.820975577594773</v>
      </c>
      <c r="DE102" s="19">
        <f t="shared" si="24"/>
        <v>353.43567384367248</v>
      </c>
      <c r="DF102" s="19">
        <f t="shared" si="25"/>
        <v>54.179024422405227</v>
      </c>
      <c r="DG102" s="67">
        <f t="shared" si="26"/>
        <v>83.435673843672475</v>
      </c>
      <c r="DH102" s="67">
        <f t="shared" si="27"/>
        <v>54.179024422405227</v>
      </c>
      <c r="DI102" s="67"/>
      <c r="DJ102" s="19"/>
      <c r="DK102" s="19" t="s">
        <v>1433</v>
      </c>
      <c r="DL102" s="31"/>
      <c r="DM102" s="55"/>
      <c r="DN102" s="58"/>
      <c r="DP102" s="68"/>
      <c r="DQ102" s="6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70"/>
    </row>
    <row r="103" spans="1:146">
      <c r="A103" s="57">
        <v>43328</v>
      </c>
      <c r="B103" s="19" t="s">
        <v>1361</v>
      </c>
      <c r="C103" s="56" t="s">
        <v>744</v>
      </c>
      <c r="D103" s="56"/>
      <c r="E103" s="58">
        <v>12</v>
      </c>
      <c r="F103" s="58">
        <v>3</v>
      </c>
      <c r="G103" s="63" t="str">
        <f t="shared" ref="G103:G104" si="35">E103&amp;"-"&amp;F103</f>
        <v>12-3</v>
      </c>
      <c r="H103" s="31">
        <v>50</v>
      </c>
      <c r="I103" s="58">
        <v>65</v>
      </c>
      <c r="J103" s="64" t="str">
        <f>IF(((VLOOKUP($G103,Depth_Lookup!$A$3:$J$5461,9,FALSE))-(I103/100))&gt;=0,"Good","Too Long")</f>
        <v>Good</v>
      </c>
      <c r="K103" s="65">
        <f>(VLOOKUP($G103,Depth_Lookup!$A$3:$J$561,10,FALSE))+(H103/100)</f>
        <v>19.895</v>
      </c>
      <c r="L103" s="65">
        <f>(VLOOKUP($G103,Depth_Lookup!$A$3:$J$561,10,FALSE))+(I103/100)</f>
        <v>20.044999999999998</v>
      </c>
      <c r="M103" s="54" t="s">
        <v>725</v>
      </c>
      <c r="N103" s="31">
        <v>0.5</v>
      </c>
      <c r="O103" s="31" t="s">
        <v>736</v>
      </c>
      <c r="P103" s="31"/>
      <c r="Q103" s="31"/>
      <c r="R103" s="31"/>
      <c r="S103" s="31"/>
      <c r="T103" s="31" t="s">
        <v>1364</v>
      </c>
      <c r="U103" s="31" t="s">
        <v>747</v>
      </c>
      <c r="AS103" s="31"/>
      <c r="BB103" s="55">
        <v>3</v>
      </c>
      <c r="BC103"/>
      <c r="BD103" s="31"/>
      <c r="BE103" s="66"/>
      <c r="BF103" s="66"/>
      <c r="CL103" s="70"/>
      <c r="CM103" s="66"/>
      <c r="CN103" s="66"/>
      <c r="CO103" s="66">
        <f t="shared" si="20"/>
        <v>19.97</v>
      </c>
      <c r="CP103" s="107"/>
      <c r="CR103" s="55"/>
      <c r="CS103" s="56"/>
      <c r="CT103" s="56"/>
      <c r="CU103" s="56"/>
      <c r="CV103" s="56"/>
      <c r="CW103" s="113"/>
      <c r="CX103" s="58">
        <v>36</v>
      </c>
      <c r="CY103" s="31">
        <v>90</v>
      </c>
      <c r="CZ103" s="31">
        <v>34</v>
      </c>
      <c r="DA103" s="31">
        <v>0</v>
      </c>
      <c r="DB103" s="19">
        <f t="shared" si="21"/>
        <v>-132.87305420875902</v>
      </c>
      <c r="DC103" s="19">
        <f t="shared" si="22"/>
        <v>227.12694579124098</v>
      </c>
      <c r="DD103" s="19">
        <f t="shared" si="23"/>
        <v>45.248136368880438</v>
      </c>
      <c r="DE103" s="19">
        <f t="shared" si="24"/>
        <v>317.12694579124098</v>
      </c>
      <c r="DF103" s="19">
        <f t="shared" si="25"/>
        <v>44.751863631119562</v>
      </c>
      <c r="DG103" s="67">
        <f t="shared" si="26"/>
        <v>47.126945791240985</v>
      </c>
      <c r="DH103" s="67">
        <f t="shared" si="27"/>
        <v>44.751863631119562</v>
      </c>
      <c r="DI103" s="67"/>
      <c r="DJ103" s="19"/>
      <c r="DK103" s="19" t="s">
        <v>1434</v>
      </c>
      <c r="DL103" s="31"/>
      <c r="DM103" s="55"/>
      <c r="DN103" s="58"/>
      <c r="DP103" s="68"/>
      <c r="DQ103" s="6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70"/>
    </row>
    <row r="104" spans="1:146">
      <c r="A104" s="57">
        <v>43328</v>
      </c>
      <c r="B104" s="19" t="s">
        <v>1361</v>
      </c>
      <c r="C104" s="56" t="s">
        <v>744</v>
      </c>
      <c r="D104" s="56"/>
      <c r="E104" s="58">
        <v>12</v>
      </c>
      <c r="F104" s="58">
        <v>3</v>
      </c>
      <c r="G104" s="63" t="str">
        <f t="shared" si="35"/>
        <v>12-3</v>
      </c>
      <c r="H104" s="31">
        <v>50</v>
      </c>
      <c r="I104" s="31">
        <v>65</v>
      </c>
      <c r="J104" s="64" t="str">
        <f>IF(((VLOOKUP($G104,Depth_Lookup!$A$3:$J$5461,9,FALSE))-(I104/100))&gt;=0,"Good","Too Long")</f>
        <v>Good</v>
      </c>
      <c r="K104" s="65">
        <f>(VLOOKUP($G104,Depth_Lookup!$A$3:$J$561,10,FALSE))+(H104/100)</f>
        <v>19.895</v>
      </c>
      <c r="L104" s="65">
        <f>(VLOOKUP($G104,Depth_Lookup!$A$3:$J$561,10,FALSE))+(I104/100)</f>
        <v>20.044999999999998</v>
      </c>
      <c r="M104" s="54" t="s">
        <v>293</v>
      </c>
      <c r="N104" s="31">
        <v>0.5</v>
      </c>
      <c r="O104" s="31" t="s">
        <v>736</v>
      </c>
      <c r="P104" s="31"/>
      <c r="Q104" s="31"/>
      <c r="R104" s="31"/>
      <c r="S104" s="31"/>
      <c r="T104" s="31" t="s">
        <v>1364</v>
      </c>
      <c r="U104" s="31" t="s">
        <v>747</v>
      </c>
      <c r="AS104" s="31"/>
      <c r="BB104" s="55">
        <v>3</v>
      </c>
      <c r="BC104"/>
      <c r="BD104" s="31"/>
      <c r="BE104" s="66"/>
      <c r="BF104" s="66"/>
      <c r="CL104" s="70"/>
      <c r="CM104" s="66"/>
      <c r="CN104" s="66"/>
      <c r="CO104" s="66">
        <f t="shared" si="20"/>
        <v>19.97</v>
      </c>
      <c r="CP104" s="107"/>
      <c r="CR104" s="55"/>
      <c r="CS104" s="56"/>
      <c r="CT104" s="56"/>
      <c r="CU104" s="56"/>
      <c r="CV104" s="56"/>
      <c r="CW104" s="113"/>
      <c r="CX104" s="58">
        <v>67</v>
      </c>
      <c r="CY104" s="31">
        <v>270</v>
      </c>
      <c r="CZ104" s="31">
        <v>68</v>
      </c>
      <c r="DA104" s="31">
        <v>180</v>
      </c>
      <c r="DB104" s="19">
        <f t="shared" si="21"/>
        <v>43.586145282956153</v>
      </c>
      <c r="DC104" s="19">
        <f t="shared" si="22"/>
        <v>43.586145282956153</v>
      </c>
      <c r="DD104" s="19">
        <f t="shared" si="23"/>
        <v>16.312209156489796</v>
      </c>
      <c r="DE104" s="19">
        <f t="shared" si="24"/>
        <v>133.58614528295615</v>
      </c>
      <c r="DF104" s="19">
        <f t="shared" si="25"/>
        <v>73.6877908435102</v>
      </c>
      <c r="DG104" s="67">
        <f t="shared" si="26"/>
        <v>223.58614528295615</v>
      </c>
      <c r="DH104" s="67">
        <f t="shared" si="27"/>
        <v>73.6877908435102</v>
      </c>
      <c r="DI104" s="67"/>
      <c r="DJ104" s="19"/>
      <c r="DK104" s="19" t="s">
        <v>1433</v>
      </c>
      <c r="DL104" s="31"/>
      <c r="DM104" s="55"/>
      <c r="DN104" s="58"/>
      <c r="DP104" s="68"/>
      <c r="DQ104" s="6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70"/>
    </row>
    <row r="105" spans="1:146">
      <c r="A105" s="57">
        <v>43328</v>
      </c>
      <c r="B105" s="19" t="s">
        <v>1361</v>
      </c>
      <c r="C105" s="56" t="s">
        <v>744</v>
      </c>
      <c r="D105" s="56"/>
      <c r="E105" s="58">
        <v>12</v>
      </c>
      <c r="F105" s="58">
        <v>4</v>
      </c>
      <c r="G105" s="63" t="str">
        <f t="shared" si="28"/>
        <v>12-4</v>
      </c>
      <c r="H105" s="31">
        <v>2</v>
      </c>
      <c r="I105" s="58">
        <v>71</v>
      </c>
      <c r="J105" s="64" t="str">
        <f>IF(((VLOOKUP($G105,Depth_Lookup!$A$3:$J$5461,9,FALSE))-(I105/100))&gt;=0,"Good","Too Long")</f>
        <v>Good</v>
      </c>
      <c r="K105" s="65">
        <f>(VLOOKUP($G105,Depth_Lookup!$A$3:$J$561,10,FALSE))+(H105/100)</f>
        <v>20.125</v>
      </c>
      <c r="L105" s="65">
        <f>(VLOOKUP($G105,Depth_Lookup!$A$3:$J$561,10,FALSE))+(I105/100)</f>
        <v>20.815000000000001</v>
      </c>
      <c r="M105" s="54" t="s">
        <v>1225</v>
      </c>
      <c r="N105" s="31">
        <v>0.5</v>
      </c>
      <c r="O105" s="31" t="s">
        <v>748</v>
      </c>
      <c r="P105" s="31" t="s">
        <v>749</v>
      </c>
      <c r="Q105" s="31" t="s">
        <v>750</v>
      </c>
      <c r="R105" s="31" t="s">
        <v>1236</v>
      </c>
      <c r="S105" s="31" t="s">
        <v>751</v>
      </c>
      <c r="T105" s="31" t="s">
        <v>763</v>
      </c>
      <c r="U105" s="31" t="s">
        <v>747</v>
      </c>
      <c r="AS105" s="31">
        <v>100</v>
      </c>
      <c r="AZ105" s="19">
        <f t="shared" si="29"/>
        <v>100</v>
      </c>
      <c r="BB105" s="55">
        <v>4</v>
      </c>
      <c r="BC105">
        <v>3</v>
      </c>
      <c r="BD105" s="31"/>
      <c r="BE105" s="66" t="s">
        <v>1237</v>
      </c>
      <c r="BF105" s="66" t="s">
        <v>753</v>
      </c>
      <c r="CL105" s="70">
        <f t="shared" si="30"/>
        <v>0</v>
      </c>
      <c r="CM105" s="66">
        <f t="shared" si="31"/>
        <v>0</v>
      </c>
      <c r="CN105" s="66">
        <f t="shared" si="32"/>
        <v>1</v>
      </c>
      <c r="CO105" s="66">
        <f t="shared" si="20"/>
        <v>20.47</v>
      </c>
      <c r="CP105" s="107"/>
      <c r="CR105" s="55"/>
      <c r="CS105" s="56"/>
      <c r="CT105" s="56"/>
      <c r="CU105" s="56"/>
      <c r="CV105" s="56"/>
      <c r="CW105" s="113"/>
      <c r="CX105" s="56"/>
      <c r="DB105" s="19" t="e">
        <f t="shared" si="21"/>
        <v>#DIV/0!</v>
      </c>
      <c r="DC105" s="19" t="e">
        <f t="shared" si="22"/>
        <v>#DIV/0!</v>
      </c>
      <c r="DD105" s="19" t="e">
        <f t="shared" si="23"/>
        <v>#DIV/0!</v>
      </c>
      <c r="DE105" s="19" t="e">
        <f t="shared" si="24"/>
        <v>#DIV/0!</v>
      </c>
      <c r="DF105" s="19" t="e">
        <f t="shared" si="25"/>
        <v>#DIV/0!</v>
      </c>
      <c r="DG105" s="67" t="e">
        <f t="shared" si="26"/>
        <v>#DIV/0!</v>
      </c>
      <c r="DH105" s="67" t="e">
        <f t="shared" si="27"/>
        <v>#DIV/0!</v>
      </c>
      <c r="DI105" s="67"/>
      <c r="DJ105" s="19"/>
      <c r="DL105" s="31"/>
      <c r="DM105" s="55"/>
      <c r="DN105" s="58"/>
      <c r="DP105" s="68"/>
      <c r="DQ105" s="6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70"/>
    </row>
    <row r="106" spans="1:146">
      <c r="A106" s="57">
        <v>43328</v>
      </c>
      <c r="B106" s="19" t="s">
        <v>1361</v>
      </c>
      <c r="C106" s="56" t="s">
        <v>744</v>
      </c>
      <c r="D106" s="56"/>
      <c r="E106" s="58">
        <v>12</v>
      </c>
      <c r="F106" s="58">
        <v>4</v>
      </c>
      <c r="G106" s="63" t="str">
        <f t="shared" si="28"/>
        <v>12-4</v>
      </c>
      <c r="H106" s="31">
        <v>2</v>
      </c>
      <c r="I106" s="58">
        <v>71</v>
      </c>
      <c r="J106" s="64" t="str">
        <f>IF(((VLOOKUP($G106,Depth_Lookup!$A$3:$J$5461,9,FALSE))-(I106/100))&gt;=0,"Good","Too Long")</f>
        <v>Good</v>
      </c>
      <c r="K106" s="65">
        <f>(VLOOKUP($G106,Depth_Lookup!$A$3:$J$561,10,FALSE))+(H106/100)</f>
        <v>20.125</v>
      </c>
      <c r="L106" s="65">
        <f>(VLOOKUP($G106,Depth_Lookup!$A$3:$J$561,10,FALSE))+(I106/100)</f>
        <v>20.815000000000001</v>
      </c>
      <c r="M106" s="54" t="s">
        <v>1225</v>
      </c>
      <c r="N106" s="31">
        <v>1</v>
      </c>
      <c r="O106" s="31" t="s">
        <v>1238</v>
      </c>
      <c r="P106" s="31" t="s">
        <v>749</v>
      </c>
      <c r="Q106" s="31" t="s">
        <v>1239</v>
      </c>
      <c r="R106" s="31" t="s">
        <v>770</v>
      </c>
      <c r="S106" s="31" t="s">
        <v>751</v>
      </c>
      <c r="T106" s="31" t="s">
        <v>760</v>
      </c>
      <c r="U106" s="31" t="s">
        <v>746</v>
      </c>
      <c r="AS106" s="31">
        <v>100</v>
      </c>
      <c r="AZ106" s="19">
        <f t="shared" si="29"/>
        <v>100</v>
      </c>
      <c r="BB106" s="55">
        <v>4</v>
      </c>
      <c r="BC106">
        <v>5</v>
      </c>
      <c r="BD106" s="31"/>
      <c r="BE106" s="66"/>
      <c r="BF106" s="66" t="s">
        <v>1240</v>
      </c>
      <c r="CL106" s="70">
        <f t="shared" si="30"/>
        <v>0</v>
      </c>
      <c r="CM106" s="66">
        <f t="shared" si="31"/>
        <v>0</v>
      </c>
      <c r="CN106" s="66">
        <f t="shared" si="32"/>
        <v>0</v>
      </c>
      <c r="CO106" s="66">
        <f t="shared" si="20"/>
        <v>20.47</v>
      </c>
      <c r="CP106" s="107"/>
      <c r="CR106" s="55"/>
      <c r="CS106" s="56"/>
      <c r="CT106" s="56"/>
      <c r="CU106" s="56"/>
      <c r="CV106" s="56"/>
      <c r="CW106" s="113"/>
      <c r="CX106" s="56"/>
      <c r="DB106" s="19" t="e">
        <f t="shared" si="21"/>
        <v>#DIV/0!</v>
      </c>
      <c r="DC106" s="19" t="e">
        <f t="shared" si="22"/>
        <v>#DIV/0!</v>
      </c>
      <c r="DD106" s="19" t="e">
        <f t="shared" si="23"/>
        <v>#DIV/0!</v>
      </c>
      <c r="DE106" s="19" t="e">
        <f t="shared" si="24"/>
        <v>#DIV/0!</v>
      </c>
      <c r="DF106" s="19" t="e">
        <f t="shared" si="25"/>
        <v>#DIV/0!</v>
      </c>
      <c r="DG106" s="67" t="e">
        <f t="shared" si="26"/>
        <v>#DIV/0!</v>
      </c>
      <c r="DH106" s="67" t="e">
        <f t="shared" si="27"/>
        <v>#DIV/0!</v>
      </c>
      <c r="DI106" s="67"/>
      <c r="DJ106" s="19"/>
      <c r="DL106" s="31"/>
      <c r="DM106" s="55"/>
      <c r="DN106" s="58"/>
      <c r="DP106" s="68"/>
      <c r="DQ106" s="6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70"/>
    </row>
    <row r="107" spans="1:146">
      <c r="A107" s="57">
        <v>43328</v>
      </c>
      <c r="B107" s="19" t="s">
        <v>1361</v>
      </c>
      <c r="C107" s="56" t="s">
        <v>744</v>
      </c>
      <c r="D107" s="56"/>
      <c r="E107" s="58">
        <v>12</v>
      </c>
      <c r="F107" s="58">
        <v>4</v>
      </c>
      <c r="G107" s="63" t="str">
        <f t="shared" si="28"/>
        <v>12-4</v>
      </c>
      <c r="H107" s="31">
        <v>3</v>
      </c>
      <c r="I107" s="58">
        <v>7</v>
      </c>
      <c r="J107" s="64" t="str">
        <f>IF(((VLOOKUP($G107,Depth_Lookup!$A$3:$J$5461,9,FALSE))-(I107/100))&gt;=0,"Good","Too Long")</f>
        <v>Good</v>
      </c>
      <c r="K107" s="65">
        <f>(VLOOKUP($G107,Depth_Lookup!$A$3:$J$561,10,FALSE))+(H107/100)</f>
        <v>20.135000000000002</v>
      </c>
      <c r="L107" s="65">
        <f>(VLOOKUP($G107,Depth_Lookup!$A$3:$J$561,10,FALSE))+(I107/100)</f>
        <v>20.175000000000001</v>
      </c>
      <c r="M107" s="54" t="s">
        <v>1225</v>
      </c>
      <c r="N107" s="31">
        <v>1</v>
      </c>
      <c r="O107" s="31" t="s">
        <v>748</v>
      </c>
      <c r="P107" s="31" t="s">
        <v>749</v>
      </c>
      <c r="Q107" s="31" t="s">
        <v>750</v>
      </c>
      <c r="R107" s="31" t="s">
        <v>1232</v>
      </c>
      <c r="S107" s="31" t="s">
        <v>1241</v>
      </c>
      <c r="T107" s="31" t="s">
        <v>745</v>
      </c>
      <c r="U107" s="31" t="s">
        <v>1206</v>
      </c>
      <c r="AS107" s="31">
        <v>100</v>
      </c>
      <c r="AZ107" s="19">
        <f t="shared" ref="AZ107:AZ143" si="36">SUM(V107:AY107)</f>
        <v>100</v>
      </c>
      <c r="BB107" s="55">
        <v>3</v>
      </c>
      <c r="BC107">
        <v>5</v>
      </c>
      <c r="BD107" s="31"/>
      <c r="BE107" s="66" t="s">
        <v>779</v>
      </c>
      <c r="BF107" s="66"/>
      <c r="CL107" s="70">
        <f t="shared" ref="CL107:CL143" si="37">SUM(BK107:CK107)</f>
        <v>0</v>
      </c>
      <c r="CM107" s="66">
        <f t="shared" ref="CM107:CM143" si="38">IF(COUNTA(BG107:BJ107)&gt;0,1,0)</f>
        <v>0</v>
      </c>
      <c r="CN107" s="66">
        <f t="shared" ref="CN107:CN143" si="39">IF(COUNTA(BE107)&gt;0,1,0)</f>
        <v>1</v>
      </c>
      <c r="CO107" s="66">
        <f t="shared" si="20"/>
        <v>20.155000000000001</v>
      </c>
      <c r="CP107" s="107"/>
      <c r="CR107" s="55"/>
      <c r="CS107" s="56"/>
      <c r="CT107" s="56"/>
      <c r="CU107" s="56"/>
      <c r="CV107" s="56"/>
      <c r="CW107" s="113"/>
      <c r="CX107" s="56"/>
      <c r="DB107" s="19" t="e">
        <f t="shared" si="21"/>
        <v>#DIV/0!</v>
      </c>
      <c r="DC107" s="19" t="e">
        <f t="shared" si="22"/>
        <v>#DIV/0!</v>
      </c>
      <c r="DD107" s="19" t="e">
        <f t="shared" si="23"/>
        <v>#DIV/0!</v>
      </c>
      <c r="DE107" s="19" t="e">
        <f t="shared" si="24"/>
        <v>#DIV/0!</v>
      </c>
      <c r="DF107" s="19" t="e">
        <f t="shared" si="25"/>
        <v>#DIV/0!</v>
      </c>
      <c r="DG107" s="67" t="e">
        <f t="shared" si="26"/>
        <v>#DIV/0!</v>
      </c>
      <c r="DH107" s="67" t="e">
        <f t="shared" si="27"/>
        <v>#DIV/0!</v>
      </c>
      <c r="DI107" s="67"/>
      <c r="DJ107" s="19"/>
      <c r="DL107" s="31"/>
      <c r="DM107" s="55"/>
      <c r="DN107" s="58"/>
      <c r="DP107" s="68"/>
      <c r="DQ107" s="6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70"/>
    </row>
    <row r="108" spans="1:146">
      <c r="A108" s="57">
        <v>43328</v>
      </c>
      <c r="B108" s="19" t="s">
        <v>1361</v>
      </c>
      <c r="C108" s="56" t="s">
        <v>744</v>
      </c>
      <c r="D108" s="56"/>
      <c r="E108" s="58">
        <v>12</v>
      </c>
      <c r="F108" s="58">
        <v>4</v>
      </c>
      <c r="G108" s="63" t="str">
        <f t="shared" si="28"/>
        <v>12-4</v>
      </c>
      <c r="H108" s="31">
        <v>23</v>
      </c>
      <c r="I108" s="58">
        <v>28</v>
      </c>
      <c r="J108" s="64" t="str">
        <f>IF(((VLOOKUP($G108,Depth_Lookup!$A$3:$J$5461,9,FALSE))-(I108/100))&gt;=0,"Good","Too Long")</f>
        <v>Good</v>
      </c>
      <c r="K108" s="65">
        <f>(VLOOKUP($G108,Depth_Lookup!$A$3:$J$561,10,FALSE))+(H108/100)</f>
        <v>20.335000000000001</v>
      </c>
      <c r="L108" s="65">
        <f>(VLOOKUP($G108,Depth_Lookup!$A$3:$J$561,10,FALSE))+(I108/100)</f>
        <v>20.385000000000002</v>
      </c>
      <c r="M108" s="54" t="s">
        <v>1242</v>
      </c>
      <c r="N108" s="31">
        <v>3</v>
      </c>
      <c r="O108" s="31" t="s">
        <v>748</v>
      </c>
      <c r="P108" s="31" t="s">
        <v>1204</v>
      </c>
      <c r="Q108" s="31" t="s">
        <v>750</v>
      </c>
      <c r="R108" s="31" t="s">
        <v>1205</v>
      </c>
      <c r="S108" s="31" t="s">
        <v>780</v>
      </c>
      <c r="T108" s="31" t="s">
        <v>776</v>
      </c>
      <c r="U108" s="31" t="s">
        <v>757</v>
      </c>
      <c r="AS108" s="31">
        <v>100</v>
      </c>
      <c r="AZ108" s="19">
        <f t="shared" si="36"/>
        <v>100</v>
      </c>
      <c r="BB108" s="55">
        <v>1</v>
      </c>
      <c r="BC108">
        <v>40</v>
      </c>
      <c r="BD108" s="31"/>
      <c r="BE108" s="66"/>
      <c r="BF108" s="66" t="s">
        <v>1243</v>
      </c>
      <c r="CL108" s="70">
        <f t="shared" si="37"/>
        <v>0</v>
      </c>
      <c r="CM108" s="66">
        <f t="shared" si="38"/>
        <v>0</v>
      </c>
      <c r="CN108" s="66">
        <f t="shared" si="39"/>
        <v>0</v>
      </c>
      <c r="CO108" s="66">
        <f t="shared" si="20"/>
        <v>20.36</v>
      </c>
      <c r="CP108" s="107"/>
      <c r="CR108" s="55"/>
      <c r="CS108" s="56"/>
      <c r="CT108" s="56"/>
      <c r="CU108" s="56"/>
      <c r="CV108" s="56"/>
      <c r="CW108" s="113"/>
      <c r="CX108" s="56"/>
      <c r="DB108" s="19" t="e">
        <f t="shared" si="21"/>
        <v>#DIV/0!</v>
      </c>
      <c r="DC108" s="19" t="e">
        <f t="shared" si="22"/>
        <v>#DIV/0!</v>
      </c>
      <c r="DD108" s="19" t="e">
        <f t="shared" si="23"/>
        <v>#DIV/0!</v>
      </c>
      <c r="DE108" s="19" t="e">
        <f t="shared" si="24"/>
        <v>#DIV/0!</v>
      </c>
      <c r="DF108" s="19" t="e">
        <f t="shared" si="25"/>
        <v>#DIV/0!</v>
      </c>
      <c r="DG108" s="67" t="e">
        <f t="shared" si="26"/>
        <v>#DIV/0!</v>
      </c>
      <c r="DH108" s="67" t="e">
        <f t="shared" si="27"/>
        <v>#DIV/0!</v>
      </c>
      <c r="DI108" s="67"/>
      <c r="DJ108" s="19"/>
      <c r="DL108" s="31"/>
      <c r="DM108" s="55"/>
      <c r="DN108" s="58"/>
      <c r="DP108" s="68"/>
      <c r="DQ108" s="6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70"/>
    </row>
    <row r="109" spans="1:146">
      <c r="A109" s="57">
        <v>43328</v>
      </c>
      <c r="B109" s="19" t="s">
        <v>1361</v>
      </c>
      <c r="C109" s="56" t="s">
        <v>744</v>
      </c>
      <c r="D109" s="56"/>
      <c r="E109" s="58">
        <v>12</v>
      </c>
      <c r="F109" s="58">
        <v>4</v>
      </c>
      <c r="G109" s="63" t="str">
        <f t="shared" si="28"/>
        <v>12-4</v>
      </c>
      <c r="H109" s="31">
        <v>23</v>
      </c>
      <c r="I109" s="58">
        <v>29</v>
      </c>
      <c r="J109" s="64" t="str">
        <f>IF(((VLOOKUP($G109,Depth_Lookup!$A$3:$J$5461,9,FALSE))-(I109/100))&gt;=0,"Good","Too Long")</f>
        <v>Good</v>
      </c>
      <c r="K109" s="65">
        <f>(VLOOKUP($G109,Depth_Lookup!$A$3:$J$561,10,FALSE))+(H109/100)</f>
        <v>20.335000000000001</v>
      </c>
      <c r="L109" s="65">
        <f>(VLOOKUP($G109,Depth_Lookup!$A$3:$J$561,10,FALSE))+(I109/100)</f>
        <v>20.395</v>
      </c>
      <c r="M109" s="54" t="s">
        <v>1225</v>
      </c>
      <c r="N109" s="31">
        <v>1</v>
      </c>
      <c r="O109" s="31" t="s">
        <v>1244</v>
      </c>
      <c r="P109" s="31" t="s">
        <v>749</v>
      </c>
      <c r="Q109" s="31" t="s">
        <v>750</v>
      </c>
      <c r="R109" s="31" t="s">
        <v>1232</v>
      </c>
      <c r="S109" s="31" t="s">
        <v>751</v>
      </c>
      <c r="T109" s="31" t="s">
        <v>745</v>
      </c>
      <c r="U109" s="31" t="s">
        <v>753</v>
      </c>
      <c r="AS109" s="31">
        <v>100</v>
      </c>
      <c r="AZ109" s="19">
        <f t="shared" si="36"/>
        <v>100</v>
      </c>
      <c r="BB109" s="55">
        <v>2</v>
      </c>
      <c r="BC109">
        <v>3</v>
      </c>
      <c r="BD109" s="31"/>
      <c r="BE109" s="66" t="s">
        <v>1245</v>
      </c>
      <c r="BF109" s="66"/>
      <c r="CL109" s="70">
        <f t="shared" si="37"/>
        <v>0</v>
      </c>
      <c r="CM109" s="66">
        <f t="shared" si="38"/>
        <v>0</v>
      </c>
      <c r="CN109" s="66">
        <f t="shared" si="39"/>
        <v>1</v>
      </c>
      <c r="CO109" s="66">
        <f t="shared" si="20"/>
        <v>20.365000000000002</v>
      </c>
      <c r="CP109" s="107"/>
      <c r="CR109" s="55"/>
      <c r="CS109" s="56"/>
      <c r="CT109" s="56"/>
      <c r="CU109" s="56"/>
      <c r="CV109" s="56"/>
      <c r="CW109" s="113"/>
      <c r="CX109" s="56"/>
      <c r="DB109" s="19" t="e">
        <f t="shared" si="21"/>
        <v>#DIV/0!</v>
      </c>
      <c r="DC109" s="19" t="e">
        <f t="shared" si="22"/>
        <v>#DIV/0!</v>
      </c>
      <c r="DD109" s="19" t="e">
        <f t="shared" si="23"/>
        <v>#DIV/0!</v>
      </c>
      <c r="DE109" s="19" t="e">
        <f t="shared" si="24"/>
        <v>#DIV/0!</v>
      </c>
      <c r="DF109" s="19" t="e">
        <f t="shared" si="25"/>
        <v>#DIV/0!</v>
      </c>
      <c r="DG109" s="67" t="e">
        <f t="shared" si="26"/>
        <v>#DIV/0!</v>
      </c>
      <c r="DH109" s="67" t="e">
        <f t="shared" si="27"/>
        <v>#DIV/0!</v>
      </c>
      <c r="DI109" s="67"/>
      <c r="DJ109" s="19"/>
      <c r="DL109" s="31"/>
      <c r="DM109" s="55"/>
      <c r="DN109" s="58"/>
      <c r="DP109" s="68"/>
      <c r="DQ109" s="6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70"/>
    </row>
    <row r="110" spans="1:146">
      <c r="A110" s="57">
        <v>43328</v>
      </c>
      <c r="B110" s="19" t="s">
        <v>1361</v>
      </c>
      <c r="C110" s="56" t="s">
        <v>744</v>
      </c>
      <c r="D110" s="56"/>
      <c r="E110" s="58">
        <v>12</v>
      </c>
      <c r="F110" s="58">
        <v>4</v>
      </c>
      <c r="G110" s="63" t="str">
        <f t="shared" si="28"/>
        <v>12-4</v>
      </c>
      <c r="H110" s="31">
        <v>50</v>
      </c>
      <c r="I110" s="58">
        <v>63</v>
      </c>
      <c r="J110" s="64" t="str">
        <f>IF(((VLOOKUP($G110,Depth_Lookup!$A$3:$J$5461,9,FALSE))-(I110/100))&gt;=0,"Good","Too Long")</f>
        <v>Good</v>
      </c>
      <c r="K110" s="65">
        <f>(VLOOKUP($G110,Depth_Lookup!$A$3:$J$561,10,FALSE))+(H110/100)</f>
        <v>20.605</v>
      </c>
      <c r="L110" s="65">
        <f>(VLOOKUP($G110,Depth_Lookup!$A$3:$J$561,10,FALSE))+(I110/100)</f>
        <v>20.734999999999999</v>
      </c>
      <c r="M110" s="54" t="s">
        <v>1246</v>
      </c>
      <c r="N110" s="31">
        <v>10</v>
      </c>
      <c r="O110" s="31" t="s">
        <v>1247</v>
      </c>
      <c r="P110" s="31" t="s">
        <v>1204</v>
      </c>
      <c r="Q110" s="31" t="s">
        <v>750</v>
      </c>
      <c r="R110" s="31" t="s">
        <v>1205</v>
      </c>
      <c r="S110" s="31" t="s">
        <v>780</v>
      </c>
      <c r="T110" s="31" t="s">
        <v>776</v>
      </c>
      <c r="U110" s="31" t="s">
        <v>1248</v>
      </c>
      <c r="AS110" s="31">
        <v>100</v>
      </c>
      <c r="AZ110" s="19">
        <f t="shared" si="36"/>
        <v>100</v>
      </c>
      <c r="BB110" s="55">
        <v>1</v>
      </c>
      <c r="BC110">
        <v>20</v>
      </c>
      <c r="BD110" s="31"/>
      <c r="BE110" s="66"/>
      <c r="BF110" s="66" t="s">
        <v>1249</v>
      </c>
      <c r="CL110" s="70">
        <f t="shared" si="37"/>
        <v>0</v>
      </c>
      <c r="CM110" s="66">
        <f t="shared" si="38"/>
        <v>0</v>
      </c>
      <c r="CN110" s="66">
        <f t="shared" si="39"/>
        <v>0</v>
      </c>
      <c r="CO110" s="66">
        <f t="shared" si="20"/>
        <v>20.67</v>
      </c>
      <c r="CP110" s="107"/>
      <c r="CR110" s="55"/>
      <c r="CS110" s="56"/>
      <c r="CT110" s="56"/>
      <c r="CU110" s="56"/>
      <c r="CV110" s="56"/>
      <c r="CW110" s="113"/>
      <c r="CX110" s="56">
        <v>66</v>
      </c>
      <c r="CY110" s="19">
        <v>270</v>
      </c>
      <c r="CZ110" s="19">
        <v>51</v>
      </c>
      <c r="DA110" s="31">
        <v>0</v>
      </c>
      <c r="DB110" s="19">
        <f t="shared" si="21"/>
        <v>118.80250719023496</v>
      </c>
      <c r="DC110" s="19">
        <f t="shared" si="22"/>
        <v>118.80250719023496</v>
      </c>
      <c r="DD110" s="19">
        <f t="shared" si="23"/>
        <v>21.313117910901745</v>
      </c>
      <c r="DE110" s="19">
        <f t="shared" si="24"/>
        <v>208.80250719023496</v>
      </c>
      <c r="DF110" s="19">
        <f t="shared" si="25"/>
        <v>68.686882089098248</v>
      </c>
      <c r="DG110" s="67">
        <f t="shared" si="26"/>
        <v>298.80250719023496</v>
      </c>
      <c r="DH110" s="67">
        <f t="shared" si="27"/>
        <v>68.686882089098248</v>
      </c>
      <c r="DI110" s="67"/>
      <c r="DJ110" s="19"/>
      <c r="DL110" s="31"/>
      <c r="DM110" s="55"/>
      <c r="DN110" s="58"/>
      <c r="DP110" s="68"/>
      <c r="DQ110" s="6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70"/>
    </row>
    <row r="111" spans="1:146">
      <c r="A111" s="57">
        <v>43328</v>
      </c>
      <c r="B111" s="19" t="s">
        <v>1361</v>
      </c>
      <c r="C111" s="56" t="s">
        <v>744</v>
      </c>
      <c r="D111" s="56"/>
      <c r="E111" s="58">
        <v>13</v>
      </c>
      <c r="F111" s="58">
        <v>1</v>
      </c>
      <c r="G111" s="63" t="str">
        <f t="shared" si="28"/>
        <v>13-1</v>
      </c>
      <c r="H111" s="31">
        <v>0</v>
      </c>
      <c r="I111" s="58">
        <v>60</v>
      </c>
      <c r="J111" s="64" t="str">
        <f>IF(((VLOOKUP($G111,Depth_Lookup!$A$3:$J$5461,9,FALSE))-(I111/100))&gt;=0,"Good","Too Long")</f>
        <v>Good</v>
      </c>
      <c r="K111" s="65">
        <f>(VLOOKUP($G111,Depth_Lookup!$A$3:$J$561,10,FALSE))+(H111/100)</f>
        <v>20.7</v>
      </c>
      <c r="L111" s="65">
        <f>(VLOOKUP($G111,Depth_Lookup!$A$3:$J$561,10,FALSE))+(I111/100)</f>
        <v>21.3</v>
      </c>
      <c r="M111" s="54" t="s">
        <v>725</v>
      </c>
      <c r="N111" s="31">
        <v>0.5</v>
      </c>
      <c r="O111" s="31" t="s">
        <v>1250</v>
      </c>
      <c r="P111" s="31" t="s">
        <v>749</v>
      </c>
      <c r="Q111" s="31" t="s">
        <v>750</v>
      </c>
      <c r="R111" s="31" t="s">
        <v>1251</v>
      </c>
      <c r="S111" s="31" t="s">
        <v>751</v>
      </c>
      <c r="T111" s="31" t="s">
        <v>763</v>
      </c>
      <c r="U111" s="31" t="s">
        <v>747</v>
      </c>
      <c r="AS111" s="31">
        <v>100</v>
      </c>
      <c r="AZ111" s="19">
        <f t="shared" si="36"/>
        <v>100</v>
      </c>
      <c r="BB111" s="55">
        <v>4</v>
      </c>
      <c r="BC111">
        <v>5</v>
      </c>
      <c r="BD111" s="31"/>
      <c r="BE111" s="66" t="s">
        <v>1252</v>
      </c>
      <c r="BF111" s="66"/>
      <c r="CL111" s="70">
        <f t="shared" si="37"/>
        <v>0</v>
      </c>
      <c r="CM111" s="66">
        <f t="shared" si="38"/>
        <v>0</v>
      </c>
      <c r="CN111" s="66">
        <f t="shared" si="39"/>
        <v>1</v>
      </c>
      <c r="CO111" s="66">
        <f t="shared" si="20"/>
        <v>21</v>
      </c>
      <c r="CP111" s="107"/>
      <c r="CR111" s="55"/>
      <c r="CS111" s="56"/>
      <c r="CT111" s="56"/>
      <c r="CU111" s="56"/>
      <c r="CV111" s="56"/>
      <c r="CW111" s="113"/>
      <c r="CX111" s="56"/>
      <c r="DB111" s="19" t="e">
        <f t="shared" si="21"/>
        <v>#DIV/0!</v>
      </c>
      <c r="DC111" s="19" t="e">
        <f t="shared" si="22"/>
        <v>#DIV/0!</v>
      </c>
      <c r="DD111" s="19" t="e">
        <f t="shared" si="23"/>
        <v>#DIV/0!</v>
      </c>
      <c r="DE111" s="19" t="e">
        <f t="shared" si="24"/>
        <v>#DIV/0!</v>
      </c>
      <c r="DF111" s="19" t="e">
        <f t="shared" si="25"/>
        <v>#DIV/0!</v>
      </c>
      <c r="DG111" s="67" t="e">
        <f t="shared" si="26"/>
        <v>#DIV/0!</v>
      </c>
      <c r="DH111" s="67" t="e">
        <f t="shared" si="27"/>
        <v>#DIV/0!</v>
      </c>
      <c r="DI111" s="67"/>
      <c r="DJ111" s="19"/>
      <c r="DL111" s="31"/>
      <c r="DM111" s="55"/>
      <c r="DN111" s="58"/>
      <c r="DP111" s="68"/>
      <c r="DQ111" s="6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70"/>
    </row>
    <row r="112" spans="1:146">
      <c r="A112" s="57">
        <v>43328</v>
      </c>
      <c r="B112" s="19" t="s">
        <v>1361</v>
      </c>
      <c r="C112" s="56" t="s">
        <v>744</v>
      </c>
      <c r="D112" s="56"/>
      <c r="E112" s="58">
        <v>13</v>
      </c>
      <c r="F112" s="58">
        <v>1</v>
      </c>
      <c r="G112" s="63" t="str">
        <f t="shared" si="28"/>
        <v>13-1</v>
      </c>
      <c r="H112" s="31">
        <v>0</v>
      </c>
      <c r="I112" s="58">
        <v>45</v>
      </c>
      <c r="J112" s="64" t="str">
        <f>IF(((VLOOKUP($G112,Depth_Lookup!$A$3:$J$5461,9,FALSE))-(I112/100))&gt;=0,"Good","Too Long")</f>
        <v>Good</v>
      </c>
      <c r="K112" s="65">
        <f>(VLOOKUP($G112,Depth_Lookup!$A$3:$J$561,10,FALSE))+(H112/100)</f>
        <v>20.7</v>
      </c>
      <c r="L112" s="65">
        <f>(VLOOKUP($G112,Depth_Lookup!$A$3:$J$561,10,FALSE))+(I112/100)</f>
        <v>21.15</v>
      </c>
      <c r="M112" s="54" t="s">
        <v>725</v>
      </c>
      <c r="N112" s="31">
        <v>1</v>
      </c>
      <c r="O112" s="31" t="s">
        <v>736</v>
      </c>
      <c r="P112" s="31" t="s">
        <v>749</v>
      </c>
      <c r="Q112" s="31" t="s">
        <v>570</v>
      </c>
      <c r="R112" s="31" t="s">
        <v>731</v>
      </c>
      <c r="S112" s="31" t="s">
        <v>751</v>
      </c>
      <c r="T112" s="31" t="s">
        <v>763</v>
      </c>
      <c r="U112" s="31" t="s">
        <v>1256</v>
      </c>
      <c r="AS112" s="31">
        <v>100</v>
      </c>
      <c r="AZ112" s="19">
        <f t="shared" si="36"/>
        <v>100</v>
      </c>
      <c r="BB112" s="55">
        <v>2</v>
      </c>
      <c r="BC112">
        <v>3</v>
      </c>
      <c r="BD112" s="31"/>
      <c r="BE112" s="66" t="s">
        <v>1257</v>
      </c>
      <c r="BF112" s="66"/>
      <c r="CL112" s="70">
        <f t="shared" si="37"/>
        <v>0</v>
      </c>
      <c r="CM112" s="66">
        <f t="shared" si="38"/>
        <v>0</v>
      </c>
      <c r="CN112" s="66">
        <f t="shared" si="39"/>
        <v>1</v>
      </c>
      <c r="CO112" s="66">
        <f t="shared" si="20"/>
        <v>20.924999999999997</v>
      </c>
      <c r="CP112" s="107"/>
      <c r="CR112" s="55"/>
      <c r="CS112" s="56"/>
      <c r="CT112" s="56"/>
      <c r="CU112" s="56"/>
      <c r="CV112" s="56"/>
      <c r="CW112" s="113"/>
      <c r="CX112" s="56">
        <v>32</v>
      </c>
      <c r="CY112" s="19">
        <v>90</v>
      </c>
      <c r="CZ112" s="19">
        <v>51</v>
      </c>
      <c r="DA112" s="31">
        <v>0</v>
      </c>
      <c r="DB112" s="19">
        <f t="shared" si="21"/>
        <v>-153.16016888123028</v>
      </c>
      <c r="DC112" s="19">
        <f t="shared" si="22"/>
        <v>206.83983111876972</v>
      </c>
      <c r="DD112" s="19">
        <f t="shared" si="23"/>
        <v>35.849908691354962</v>
      </c>
      <c r="DE112" s="19">
        <f t="shared" si="24"/>
        <v>296.83983111876972</v>
      </c>
      <c r="DF112" s="19">
        <f t="shared" si="25"/>
        <v>54.150091308645038</v>
      </c>
      <c r="DG112" s="67">
        <f t="shared" si="26"/>
        <v>26.839831118769723</v>
      </c>
      <c r="DH112" s="67">
        <f t="shared" si="27"/>
        <v>54.150091308645038</v>
      </c>
      <c r="DI112" s="67"/>
      <c r="DJ112" s="19"/>
      <c r="DK112" s="19" t="s">
        <v>1433</v>
      </c>
      <c r="DL112" s="31"/>
      <c r="DM112" s="55"/>
      <c r="DN112" s="58"/>
      <c r="DP112" s="68"/>
      <c r="DQ112" s="6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70"/>
    </row>
    <row r="113" spans="1:146">
      <c r="A113" s="57">
        <v>43328</v>
      </c>
      <c r="B113" s="19" t="s">
        <v>1437</v>
      </c>
      <c r="C113" s="56" t="s">
        <v>744</v>
      </c>
      <c r="D113" s="56"/>
      <c r="E113" s="58">
        <v>13</v>
      </c>
      <c r="F113" s="58">
        <v>1</v>
      </c>
      <c r="G113" s="63" t="str">
        <f t="shared" ref="G113" si="40">E113&amp;"-"&amp;F113</f>
        <v>13-1</v>
      </c>
      <c r="H113" s="31">
        <v>0</v>
      </c>
      <c r="I113" s="58">
        <v>45</v>
      </c>
      <c r="J113" s="64" t="str">
        <f>IF(((VLOOKUP($G113,Depth_Lookup!$A$3:$J$5461,9,FALSE))-(I113/100))&gt;=0,"Good","Too Long")</f>
        <v>Good</v>
      </c>
      <c r="K113" s="65">
        <f>(VLOOKUP($G113,Depth_Lookup!$A$3:$J$561,10,FALSE))+(H113/100)</f>
        <v>20.7</v>
      </c>
      <c r="L113" s="65">
        <f>(VLOOKUP($G113,Depth_Lookup!$A$3:$J$561,10,FALSE))+(I113/100)</f>
        <v>21.15</v>
      </c>
      <c r="M113" s="54" t="s">
        <v>725</v>
      </c>
      <c r="N113" s="31">
        <v>1</v>
      </c>
      <c r="O113" s="31" t="s">
        <v>736</v>
      </c>
      <c r="P113" s="31" t="s">
        <v>749</v>
      </c>
      <c r="Q113" s="31" t="s">
        <v>570</v>
      </c>
      <c r="R113" s="31" t="s">
        <v>731</v>
      </c>
      <c r="S113" s="31" t="s">
        <v>751</v>
      </c>
      <c r="T113" s="31" t="s">
        <v>752</v>
      </c>
      <c r="U113" s="31" t="s">
        <v>747</v>
      </c>
      <c r="AS113" s="31"/>
      <c r="BB113" s="55">
        <v>2</v>
      </c>
      <c r="BC113"/>
      <c r="BD113" s="31"/>
      <c r="BE113" s="66"/>
      <c r="BF113" s="66"/>
      <c r="CL113" s="70"/>
      <c r="CM113" s="66"/>
      <c r="CN113" s="66"/>
      <c r="CO113" s="66">
        <f t="shared" si="20"/>
        <v>20.924999999999997</v>
      </c>
      <c r="CP113" s="107"/>
      <c r="CR113" s="55"/>
      <c r="CS113" s="56"/>
      <c r="CT113" s="56"/>
      <c r="CU113" s="56"/>
      <c r="CV113" s="56"/>
      <c r="CW113" s="113"/>
      <c r="CX113" s="56">
        <v>18</v>
      </c>
      <c r="CY113" s="19">
        <v>270</v>
      </c>
      <c r="CZ113" s="19">
        <v>61</v>
      </c>
      <c r="DA113" s="31">
        <v>180</v>
      </c>
      <c r="DB113" s="19">
        <f t="shared" si="21"/>
        <v>10.209852403040571</v>
      </c>
      <c r="DC113" s="19">
        <f t="shared" si="22"/>
        <v>10.209852403040571</v>
      </c>
      <c r="DD113" s="19">
        <f t="shared" si="23"/>
        <v>28.61386417985679</v>
      </c>
      <c r="DE113" s="19">
        <f t="shared" si="24"/>
        <v>100.20985240304057</v>
      </c>
      <c r="DF113" s="19">
        <f t="shared" si="25"/>
        <v>61.38613582014321</v>
      </c>
      <c r="DG113" s="67">
        <f t="shared" si="26"/>
        <v>190.20985240304057</v>
      </c>
      <c r="DH113" s="67">
        <f t="shared" si="27"/>
        <v>61.38613582014321</v>
      </c>
      <c r="DI113" s="67"/>
      <c r="DJ113" s="19"/>
      <c r="DK113" s="19" t="s">
        <v>1434</v>
      </c>
      <c r="DL113" s="31"/>
      <c r="DM113" s="55"/>
      <c r="DN113" s="58"/>
      <c r="DP113" s="68"/>
      <c r="DQ113" s="6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70"/>
    </row>
    <row r="114" spans="1:146">
      <c r="A114" s="57">
        <v>43328</v>
      </c>
      <c r="B114" s="19" t="s">
        <v>1361</v>
      </c>
      <c r="C114" s="56" t="s">
        <v>744</v>
      </c>
      <c r="D114" s="56"/>
      <c r="E114" s="58">
        <v>13</v>
      </c>
      <c r="F114" s="58">
        <v>1</v>
      </c>
      <c r="G114" s="63" t="str">
        <f t="shared" si="28"/>
        <v>13-1</v>
      </c>
      <c r="H114" s="31">
        <v>11</v>
      </c>
      <c r="I114" s="58">
        <v>64</v>
      </c>
      <c r="J114" s="64" t="str">
        <f>IF(((VLOOKUP($G114,Depth_Lookup!$A$3:$J$5461,9,FALSE))-(I114/100))&gt;=0,"Good","Too Long")</f>
        <v>Good</v>
      </c>
      <c r="K114" s="65">
        <f>(VLOOKUP($G114,Depth_Lookup!$A$3:$J$561,10,FALSE))+(H114/100)</f>
        <v>20.81</v>
      </c>
      <c r="L114" s="65">
        <f>(VLOOKUP($G114,Depth_Lookup!$A$3:$J$561,10,FALSE))+(I114/100)</f>
        <v>21.34</v>
      </c>
      <c r="M114" s="54" t="s">
        <v>292</v>
      </c>
      <c r="N114" s="31">
        <v>7</v>
      </c>
      <c r="O114" s="31" t="s">
        <v>295</v>
      </c>
      <c r="P114" s="31" t="s">
        <v>1253</v>
      </c>
      <c r="Q114" s="31" t="s">
        <v>570</v>
      </c>
      <c r="R114" s="31" t="s">
        <v>1205</v>
      </c>
      <c r="S114" s="31" t="s">
        <v>751</v>
      </c>
      <c r="T114" s="31" t="s">
        <v>1254</v>
      </c>
      <c r="U114" s="31" t="s">
        <v>1255</v>
      </c>
      <c r="AS114" s="31">
        <v>100</v>
      </c>
      <c r="AZ114" s="19">
        <f t="shared" si="36"/>
        <v>100</v>
      </c>
      <c r="BB114" s="55">
        <v>1</v>
      </c>
      <c r="BC114">
        <v>5</v>
      </c>
      <c r="BD114" s="31"/>
      <c r="BE114" s="66"/>
      <c r="BF114" s="66" t="s">
        <v>747</v>
      </c>
      <c r="CL114" s="70">
        <f t="shared" si="37"/>
        <v>0</v>
      </c>
      <c r="CM114" s="66">
        <f t="shared" si="38"/>
        <v>0</v>
      </c>
      <c r="CN114" s="66">
        <f t="shared" si="39"/>
        <v>0</v>
      </c>
      <c r="CO114" s="66">
        <f t="shared" si="20"/>
        <v>21.074999999999999</v>
      </c>
      <c r="CP114" s="107"/>
      <c r="CR114" s="55"/>
      <c r="CS114" s="56"/>
      <c r="CT114" s="56"/>
      <c r="CU114" s="56"/>
      <c r="CV114" s="56"/>
      <c r="CW114" s="113"/>
      <c r="CX114" s="58">
        <v>77</v>
      </c>
      <c r="CY114" s="31">
        <v>270</v>
      </c>
      <c r="CZ114" s="31">
        <v>55</v>
      </c>
      <c r="DA114" s="31">
        <v>0</v>
      </c>
      <c r="DB114" s="19">
        <f t="shared" si="21"/>
        <v>108.24810860398293</v>
      </c>
      <c r="DC114" s="19">
        <f t="shared" si="22"/>
        <v>108.24810860398293</v>
      </c>
      <c r="DD114" s="19">
        <f t="shared" si="23"/>
        <v>12.3668453348683</v>
      </c>
      <c r="DE114" s="19">
        <f t="shared" si="24"/>
        <v>198.24810860398293</v>
      </c>
      <c r="DF114" s="19">
        <f t="shared" si="25"/>
        <v>77.633154665131698</v>
      </c>
      <c r="DG114" s="67">
        <f t="shared" si="26"/>
        <v>288.24810860398293</v>
      </c>
      <c r="DH114" s="67">
        <f t="shared" si="27"/>
        <v>77.633154665131698</v>
      </c>
      <c r="DI114" s="67"/>
      <c r="DJ114" s="19"/>
      <c r="DL114" s="31"/>
      <c r="DM114" s="55"/>
      <c r="DN114" s="58"/>
      <c r="DP114" s="68"/>
      <c r="DQ114" s="6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70"/>
    </row>
    <row r="115" spans="1:146">
      <c r="A115" s="57">
        <v>43328</v>
      </c>
      <c r="B115" s="19" t="s">
        <v>1361</v>
      </c>
      <c r="C115" s="56" t="s">
        <v>744</v>
      </c>
      <c r="D115" s="56"/>
      <c r="E115" s="58">
        <v>13</v>
      </c>
      <c r="F115" s="58">
        <v>1</v>
      </c>
      <c r="G115" s="63" t="str">
        <f t="shared" si="28"/>
        <v>13-1</v>
      </c>
      <c r="H115" s="31">
        <v>45</v>
      </c>
      <c r="I115" s="58">
        <v>91</v>
      </c>
      <c r="J115" s="64" t="str">
        <f>IF(((VLOOKUP($G115,Depth_Lookup!$A$3:$J$5461,9,FALSE))-(I115/100))&gt;=0,"Good","Too Long")</f>
        <v>Good</v>
      </c>
      <c r="K115" s="65">
        <f>(VLOOKUP($G115,Depth_Lookup!$A$3:$J$561,10,FALSE))+(H115/100)</f>
        <v>21.15</v>
      </c>
      <c r="L115" s="65">
        <f>(VLOOKUP($G115,Depth_Lookup!$A$3:$J$561,10,FALSE))+(I115/100)</f>
        <v>21.61</v>
      </c>
      <c r="M115" s="54" t="s">
        <v>725</v>
      </c>
      <c r="N115" s="31">
        <v>3</v>
      </c>
      <c r="O115" s="31" t="s">
        <v>724</v>
      </c>
      <c r="P115" s="31" t="s">
        <v>181</v>
      </c>
      <c r="Q115" s="31" t="s">
        <v>1258</v>
      </c>
      <c r="R115" s="31" t="s">
        <v>1259</v>
      </c>
      <c r="S115" s="31" t="s">
        <v>1260</v>
      </c>
      <c r="T115" s="31" t="s">
        <v>1261</v>
      </c>
      <c r="U115" s="31" t="s">
        <v>1262</v>
      </c>
      <c r="AG115" s="19">
        <v>20</v>
      </c>
      <c r="AS115" s="31">
        <v>80</v>
      </c>
      <c r="AZ115" s="19">
        <f t="shared" si="36"/>
        <v>100</v>
      </c>
      <c r="BB115" s="55">
        <v>2</v>
      </c>
      <c r="BC115">
        <v>2</v>
      </c>
      <c r="BD115" s="31"/>
      <c r="BE115" s="66" t="s">
        <v>1263</v>
      </c>
      <c r="BF115" s="66"/>
      <c r="CL115" s="70">
        <f t="shared" si="37"/>
        <v>0</v>
      </c>
      <c r="CM115" s="66">
        <f t="shared" si="38"/>
        <v>0</v>
      </c>
      <c r="CN115" s="66">
        <f t="shared" si="39"/>
        <v>1</v>
      </c>
      <c r="CO115" s="66">
        <f t="shared" si="20"/>
        <v>21.38</v>
      </c>
      <c r="CP115" s="107"/>
      <c r="CR115" s="55"/>
      <c r="CS115" s="56"/>
      <c r="CT115" s="56"/>
      <c r="CU115" s="56"/>
      <c r="CV115" s="56"/>
      <c r="CW115" s="113"/>
      <c r="CX115" s="58">
        <v>1</v>
      </c>
      <c r="CY115" s="31">
        <v>90</v>
      </c>
      <c r="CZ115" s="31">
        <v>0</v>
      </c>
      <c r="DA115" s="31">
        <v>0</v>
      </c>
      <c r="DB115" s="19">
        <f t="shared" si="21"/>
        <v>-90</v>
      </c>
      <c r="DC115" s="19">
        <f t="shared" si="22"/>
        <v>270</v>
      </c>
      <c r="DD115" s="19">
        <f t="shared" si="23"/>
        <v>89</v>
      </c>
      <c r="DE115" s="19">
        <f t="shared" si="24"/>
        <v>360</v>
      </c>
      <c r="DF115" s="19">
        <f t="shared" si="25"/>
        <v>1</v>
      </c>
      <c r="DG115" s="67">
        <f t="shared" si="26"/>
        <v>90</v>
      </c>
      <c r="DH115" s="67">
        <f t="shared" si="27"/>
        <v>1</v>
      </c>
      <c r="DI115" s="67"/>
      <c r="DJ115" s="19"/>
      <c r="DK115" s="19" t="s">
        <v>1438</v>
      </c>
      <c r="DL115" s="31"/>
      <c r="DM115" s="55"/>
      <c r="DN115" s="58"/>
      <c r="DP115" s="68"/>
      <c r="DQ115" s="6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70"/>
    </row>
    <row r="116" spans="1:146">
      <c r="A116" s="57">
        <v>43328</v>
      </c>
      <c r="B116" s="19" t="s">
        <v>1361</v>
      </c>
      <c r="C116" s="56" t="s">
        <v>744</v>
      </c>
      <c r="D116" s="56"/>
      <c r="E116" s="58">
        <v>13</v>
      </c>
      <c r="F116" s="58">
        <v>2</v>
      </c>
      <c r="G116" s="63" t="str">
        <f t="shared" si="28"/>
        <v>13-2</v>
      </c>
      <c r="H116" s="31">
        <v>0</v>
      </c>
      <c r="I116" s="58">
        <v>78</v>
      </c>
      <c r="J116" s="64" t="str">
        <f>IF(((VLOOKUP($G116,Depth_Lookup!$A$3:$J$5461,9,FALSE))-(I116/100))&gt;=0,"Good","Too Long")</f>
        <v>Good</v>
      </c>
      <c r="K116" s="65">
        <f>(VLOOKUP($G116,Depth_Lookup!$A$3:$J$561,10,FALSE))+(H116/100)</f>
        <v>21.695</v>
      </c>
      <c r="L116" s="65">
        <f>(VLOOKUP($G116,Depth_Lookup!$A$3:$J$561,10,FALSE))+(I116/100)</f>
        <v>22.475000000000001</v>
      </c>
      <c r="M116" s="54" t="s">
        <v>725</v>
      </c>
      <c r="N116" s="31">
        <v>0.5</v>
      </c>
      <c r="O116" s="31" t="s">
        <v>736</v>
      </c>
      <c r="P116" s="31" t="s">
        <v>179</v>
      </c>
      <c r="Q116" s="31" t="s">
        <v>750</v>
      </c>
      <c r="R116" s="31" t="s">
        <v>119</v>
      </c>
      <c r="S116" s="31" t="s">
        <v>165</v>
      </c>
      <c r="T116" s="31" t="s">
        <v>763</v>
      </c>
      <c r="U116" s="31" t="s">
        <v>747</v>
      </c>
      <c r="AS116" s="31">
        <v>100</v>
      </c>
      <c r="AZ116" s="19">
        <f t="shared" si="36"/>
        <v>100</v>
      </c>
      <c r="BB116" s="55">
        <v>3</v>
      </c>
      <c r="BC116">
        <v>2</v>
      </c>
      <c r="BD116" s="31"/>
      <c r="BE116" s="66" t="s">
        <v>757</v>
      </c>
      <c r="BF116" s="66" t="s">
        <v>753</v>
      </c>
      <c r="CL116" s="70">
        <f t="shared" si="37"/>
        <v>0</v>
      </c>
      <c r="CM116" s="66">
        <f t="shared" si="38"/>
        <v>0</v>
      </c>
      <c r="CN116" s="66">
        <f t="shared" si="39"/>
        <v>1</v>
      </c>
      <c r="CO116" s="66">
        <f t="shared" si="20"/>
        <v>22.085000000000001</v>
      </c>
      <c r="CP116" s="107"/>
      <c r="CR116" s="55"/>
      <c r="CS116" s="56"/>
      <c r="CT116" s="56"/>
      <c r="CU116" s="56"/>
      <c r="CV116" s="56"/>
      <c r="CW116" s="113"/>
      <c r="CX116" s="58">
        <v>34</v>
      </c>
      <c r="CY116" s="31">
        <v>90</v>
      </c>
      <c r="CZ116" s="31">
        <v>10</v>
      </c>
      <c r="DA116" s="31">
        <v>0</v>
      </c>
      <c r="DB116" s="19">
        <f t="shared" si="21"/>
        <v>-104.6501567559004</v>
      </c>
      <c r="DC116" s="19">
        <f t="shared" si="22"/>
        <v>255.34984324409959</v>
      </c>
      <c r="DD116" s="19">
        <f t="shared" si="23"/>
        <v>55.116756324340045</v>
      </c>
      <c r="DE116" s="19">
        <f t="shared" si="24"/>
        <v>345.34984324409959</v>
      </c>
      <c r="DF116" s="19">
        <f t="shared" si="25"/>
        <v>34.883243675659955</v>
      </c>
      <c r="DG116" s="67">
        <f t="shared" si="26"/>
        <v>75.349843244099588</v>
      </c>
      <c r="DH116" s="67">
        <f t="shared" si="27"/>
        <v>34.883243675659955</v>
      </c>
      <c r="DI116" s="67"/>
      <c r="DJ116" s="19"/>
      <c r="DK116" s="31" t="s">
        <v>1433</v>
      </c>
      <c r="DL116" s="31"/>
      <c r="DM116" s="55"/>
      <c r="DN116" s="58"/>
      <c r="DP116" s="68"/>
      <c r="DQ116" s="6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70"/>
    </row>
    <row r="117" spans="1:146">
      <c r="A117" s="57">
        <v>43328</v>
      </c>
      <c r="B117" s="19" t="s">
        <v>1437</v>
      </c>
      <c r="C117" s="56" t="s">
        <v>744</v>
      </c>
      <c r="D117" s="56"/>
      <c r="E117" s="58">
        <v>13</v>
      </c>
      <c r="F117" s="58">
        <v>2</v>
      </c>
      <c r="G117" s="63" t="str">
        <f t="shared" ref="G117:G118" si="41">E117&amp;"-"&amp;F117</f>
        <v>13-2</v>
      </c>
      <c r="H117" s="31">
        <v>0</v>
      </c>
      <c r="I117" s="58">
        <v>78</v>
      </c>
      <c r="J117" s="64" t="str">
        <f>IF(((VLOOKUP($G117,Depth_Lookup!$A$3:$J$5461,9,FALSE))-(I117/100))&gt;=0,"Good","Too Long")</f>
        <v>Good</v>
      </c>
      <c r="K117" s="65">
        <f>(VLOOKUP($G117,Depth_Lookup!$A$3:$J$561,10,FALSE))+(H117/100)</f>
        <v>21.695</v>
      </c>
      <c r="L117" s="65">
        <f>(VLOOKUP($G117,Depth_Lookup!$A$3:$J$561,10,FALSE))+(I117/100)</f>
        <v>22.475000000000001</v>
      </c>
      <c r="M117" s="54" t="s">
        <v>725</v>
      </c>
      <c r="N117" s="31">
        <v>0.5</v>
      </c>
      <c r="O117" s="31" t="s">
        <v>736</v>
      </c>
      <c r="P117" s="31" t="s">
        <v>179</v>
      </c>
      <c r="Q117" s="31" t="s">
        <v>750</v>
      </c>
      <c r="R117" s="31" t="s">
        <v>119</v>
      </c>
      <c r="S117" s="31" t="s">
        <v>165</v>
      </c>
      <c r="T117" s="31" t="s">
        <v>752</v>
      </c>
      <c r="U117" s="31" t="s">
        <v>747</v>
      </c>
      <c r="AS117" s="31"/>
      <c r="BB117" s="55">
        <v>3</v>
      </c>
      <c r="BC117"/>
      <c r="BD117" s="31"/>
      <c r="BE117" s="66"/>
      <c r="BF117" s="66"/>
      <c r="CL117" s="70"/>
      <c r="CM117" s="66"/>
      <c r="CN117" s="66"/>
      <c r="CO117" s="66">
        <f t="shared" si="20"/>
        <v>22.085000000000001</v>
      </c>
      <c r="CP117" s="107"/>
      <c r="CR117" s="55"/>
      <c r="CS117" s="56"/>
      <c r="CT117" s="56"/>
      <c r="CU117" s="56"/>
      <c r="CV117" s="56"/>
      <c r="CW117" s="113"/>
      <c r="CX117" s="58">
        <v>71</v>
      </c>
      <c r="CY117" s="31">
        <v>270</v>
      </c>
      <c r="CZ117" s="31">
        <v>65</v>
      </c>
      <c r="DA117" s="31">
        <v>180</v>
      </c>
      <c r="DB117" s="19">
        <f t="shared" si="21"/>
        <v>53.557359805715606</v>
      </c>
      <c r="DC117" s="19">
        <f t="shared" si="22"/>
        <v>53.557359805715606</v>
      </c>
      <c r="DD117" s="19">
        <f t="shared" si="23"/>
        <v>15.482466448491303</v>
      </c>
      <c r="DE117" s="19">
        <f t="shared" si="24"/>
        <v>143.55735980571561</v>
      </c>
      <c r="DF117" s="19">
        <f t="shared" si="25"/>
        <v>74.517533551508691</v>
      </c>
      <c r="DG117" s="67">
        <f t="shared" si="26"/>
        <v>233.55735980571561</v>
      </c>
      <c r="DH117" s="67">
        <f t="shared" si="27"/>
        <v>74.517533551508691</v>
      </c>
      <c r="DI117" s="67"/>
      <c r="DJ117" s="19"/>
      <c r="DK117" s="31" t="s">
        <v>1434</v>
      </c>
      <c r="DL117" s="31"/>
      <c r="DM117" s="55"/>
      <c r="DN117" s="58"/>
      <c r="DP117" s="68"/>
      <c r="DQ117" s="6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70"/>
    </row>
    <row r="118" spans="1:146">
      <c r="A118" s="57">
        <v>43328</v>
      </c>
      <c r="B118" s="19" t="s">
        <v>1437</v>
      </c>
      <c r="C118" s="56" t="s">
        <v>744</v>
      </c>
      <c r="D118" s="56"/>
      <c r="E118" s="58">
        <v>13</v>
      </c>
      <c r="F118" s="58">
        <v>2</v>
      </c>
      <c r="G118" s="63" t="str">
        <f t="shared" si="41"/>
        <v>13-2</v>
      </c>
      <c r="H118" s="31">
        <v>0</v>
      </c>
      <c r="I118" s="58">
        <v>78</v>
      </c>
      <c r="J118" s="64" t="str">
        <f>IF(((VLOOKUP($G118,Depth_Lookup!$A$3:$J$5461,9,FALSE))-(I118/100))&gt;=0,"Good","Too Long")</f>
        <v>Good</v>
      </c>
      <c r="K118" s="65">
        <f>(VLOOKUP($G118,Depth_Lookup!$A$3:$J$561,10,FALSE))+(H118/100)</f>
        <v>21.695</v>
      </c>
      <c r="L118" s="65">
        <f>(VLOOKUP($G118,Depth_Lookup!$A$3:$J$561,10,FALSE))+(I118/100)</f>
        <v>22.475000000000001</v>
      </c>
      <c r="M118" s="54" t="s">
        <v>725</v>
      </c>
      <c r="N118" s="31">
        <v>0.5</v>
      </c>
      <c r="O118" s="31" t="s">
        <v>736</v>
      </c>
      <c r="P118" s="31" t="s">
        <v>179</v>
      </c>
      <c r="Q118" s="31" t="s">
        <v>750</v>
      </c>
      <c r="R118" s="31" t="s">
        <v>119</v>
      </c>
      <c r="S118" s="31" t="s">
        <v>165</v>
      </c>
      <c r="T118" s="31" t="s">
        <v>752</v>
      </c>
      <c r="U118" s="31" t="s">
        <v>747</v>
      </c>
      <c r="AS118" s="31"/>
      <c r="BB118" s="55">
        <v>3</v>
      </c>
      <c r="BC118"/>
      <c r="BD118" s="31"/>
      <c r="BE118" s="66"/>
      <c r="BF118" s="66"/>
      <c r="CL118" s="70"/>
      <c r="CM118" s="66"/>
      <c r="CN118" s="66"/>
      <c r="CO118" s="66">
        <f t="shared" si="20"/>
        <v>22.085000000000001</v>
      </c>
      <c r="CP118" s="107"/>
      <c r="CR118" s="55"/>
      <c r="CS118" s="56"/>
      <c r="CT118" s="56"/>
      <c r="CU118" s="56"/>
      <c r="CV118" s="56"/>
      <c r="CW118" s="113"/>
      <c r="CX118" s="58">
        <v>10</v>
      </c>
      <c r="CY118" s="31">
        <v>90</v>
      </c>
      <c r="CZ118" s="31">
        <v>2</v>
      </c>
      <c r="DA118" s="31">
        <v>0</v>
      </c>
      <c r="DB118" s="19">
        <f t="shared" si="21"/>
        <v>-101.20221599881124</v>
      </c>
      <c r="DC118" s="19">
        <f t="shared" si="22"/>
        <v>258.79778400118875</v>
      </c>
      <c r="DD118" s="19">
        <f t="shared" si="23"/>
        <v>79.809808391393588</v>
      </c>
      <c r="DE118" s="19">
        <f t="shared" si="24"/>
        <v>348.79778400118875</v>
      </c>
      <c r="DF118" s="19">
        <f t="shared" si="25"/>
        <v>10.190191608606412</v>
      </c>
      <c r="DG118" s="67">
        <f t="shared" si="26"/>
        <v>78.797784001188745</v>
      </c>
      <c r="DH118" s="67">
        <f t="shared" si="27"/>
        <v>10.190191608606412</v>
      </c>
      <c r="DI118" s="67"/>
      <c r="DJ118" s="19"/>
      <c r="DK118" s="31" t="s">
        <v>1439</v>
      </c>
      <c r="DL118" s="31"/>
      <c r="DM118" s="55"/>
      <c r="DN118" s="58"/>
      <c r="DP118" s="68"/>
      <c r="DQ118" s="6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70"/>
    </row>
    <row r="119" spans="1:146">
      <c r="A119" s="57">
        <v>43328</v>
      </c>
      <c r="B119" s="19" t="s">
        <v>1361</v>
      </c>
      <c r="C119" s="56" t="s">
        <v>744</v>
      </c>
      <c r="D119" s="56"/>
      <c r="E119" s="58">
        <v>13</v>
      </c>
      <c r="F119" s="58">
        <v>2</v>
      </c>
      <c r="G119" s="63" t="str">
        <f t="shared" si="28"/>
        <v>13-2</v>
      </c>
      <c r="H119" s="31">
        <v>0</v>
      </c>
      <c r="I119" s="58">
        <v>12</v>
      </c>
      <c r="J119" s="64" t="str">
        <f>IF(((VLOOKUP($G119,Depth_Lookup!$A$3:$J$5461,9,FALSE))-(I119/100))&gt;=0,"Good","Too Long")</f>
        <v>Good</v>
      </c>
      <c r="K119" s="65">
        <f>(VLOOKUP($G119,Depth_Lookup!$A$3:$J$561,10,FALSE))+(H119/100)</f>
        <v>21.695</v>
      </c>
      <c r="L119" s="65">
        <f>(VLOOKUP($G119,Depth_Lookup!$A$3:$J$561,10,FALSE))+(I119/100)</f>
        <v>21.815000000000001</v>
      </c>
      <c r="M119" s="54" t="s">
        <v>292</v>
      </c>
      <c r="N119" s="31">
        <v>5</v>
      </c>
      <c r="O119" s="31" t="s">
        <v>1267</v>
      </c>
      <c r="P119" s="31" t="s">
        <v>749</v>
      </c>
      <c r="Q119" s="31" t="s">
        <v>1268</v>
      </c>
      <c r="R119" s="31" t="s">
        <v>1205</v>
      </c>
      <c r="S119" s="31" t="s">
        <v>780</v>
      </c>
      <c r="T119" s="31" t="s">
        <v>745</v>
      </c>
      <c r="U119" s="31" t="s">
        <v>753</v>
      </c>
      <c r="AS119" s="31">
        <v>100</v>
      </c>
      <c r="AZ119" s="19">
        <f t="shared" si="36"/>
        <v>100</v>
      </c>
      <c r="BB119" s="55">
        <v>1</v>
      </c>
      <c r="BC119">
        <v>5</v>
      </c>
      <c r="BD119" s="31"/>
      <c r="BE119" s="66" t="s">
        <v>1270</v>
      </c>
      <c r="BF119" s="66"/>
      <c r="CL119" s="70">
        <f t="shared" si="37"/>
        <v>0</v>
      </c>
      <c r="CM119" s="66">
        <f t="shared" si="38"/>
        <v>0</v>
      </c>
      <c r="CN119" s="66">
        <f t="shared" si="39"/>
        <v>1</v>
      </c>
      <c r="CO119" s="66">
        <f t="shared" si="20"/>
        <v>21.755000000000003</v>
      </c>
      <c r="CP119" s="107"/>
      <c r="CR119" s="55"/>
      <c r="CS119" s="56"/>
      <c r="CT119" s="56"/>
      <c r="CU119" s="56"/>
      <c r="CV119" s="56"/>
      <c r="CW119" s="113"/>
      <c r="CX119" s="58"/>
      <c r="CY119" s="31"/>
      <c r="CZ119" s="31"/>
      <c r="DA119" s="31"/>
      <c r="DB119" s="19" t="e">
        <f t="shared" si="21"/>
        <v>#DIV/0!</v>
      </c>
      <c r="DC119" s="19" t="e">
        <f t="shared" si="22"/>
        <v>#DIV/0!</v>
      </c>
      <c r="DD119" s="19" t="e">
        <f t="shared" si="23"/>
        <v>#DIV/0!</v>
      </c>
      <c r="DE119" s="19" t="e">
        <f t="shared" si="24"/>
        <v>#DIV/0!</v>
      </c>
      <c r="DF119" s="19" t="e">
        <f t="shared" si="25"/>
        <v>#DIV/0!</v>
      </c>
      <c r="DG119" s="67" t="e">
        <f t="shared" si="26"/>
        <v>#DIV/0!</v>
      </c>
      <c r="DH119" s="67" t="e">
        <f t="shared" si="27"/>
        <v>#DIV/0!</v>
      </c>
      <c r="DI119" s="67"/>
      <c r="DJ119" s="19"/>
      <c r="DL119" s="31"/>
      <c r="DM119" s="55"/>
      <c r="DN119" s="58"/>
      <c r="DP119" s="68"/>
      <c r="DQ119" s="6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70"/>
    </row>
    <row r="120" spans="1:146">
      <c r="A120" s="57">
        <v>43328</v>
      </c>
      <c r="B120" s="19" t="s">
        <v>1361</v>
      </c>
      <c r="C120" s="56" t="s">
        <v>744</v>
      </c>
      <c r="D120" s="56"/>
      <c r="E120" s="58">
        <v>13</v>
      </c>
      <c r="F120" s="58">
        <v>2</v>
      </c>
      <c r="G120" s="63" t="str">
        <f t="shared" si="28"/>
        <v>13-2</v>
      </c>
      <c r="H120" s="31">
        <v>6</v>
      </c>
      <c r="I120" s="58">
        <v>28</v>
      </c>
      <c r="J120" s="64" t="str">
        <f>IF(((VLOOKUP($G120,Depth_Lookup!$A$3:$J$5461,9,FALSE))-(I120/100))&gt;=0,"Good","Too Long")</f>
        <v>Good</v>
      </c>
      <c r="K120" s="65">
        <f>(VLOOKUP($G120,Depth_Lookup!$A$3:$J$561,10,FALSE))+(H120/100)</f>
        <v>21.754999999999999</v>
      </c>
      <c r="L120" s="65">
        <f>(VLOOKUP($G120,Depth_Lookup!$A$3:$J$561,10,FALSE))+(I120/100)</f>
        <v>21.975000000000001</v>
      </c>
      <c r="M120" s="54" t="s">
        <v>725</v>
      </c>
      <c r="N120" s="31">
        <v>10</v>
      </c>
      <c r="O120" s="31" t="s">
        <v>724</v>
      </c>
      <c r="P120" s="31" t="s">
        <v>749</v>
      </c>
      <c r="Q120" s="31" t="s">
        <v>750</v>
      </c>
      <c r="R120" s="31" t="s">
        <v>1232</v>
      </c>
      <c r="S120" s="31" t="s">
        <v>1264</v>
      </c>
      <c r="T120" s="31" t="s">
        <v>776</v>
      </c>
      <c r="U120" s="31" t="s">
        <v>1265</v>
      </c>
      <c r="AS120" s="31">
        <v>100</v>
      </c>
      <c r="AZ120" s="19">
        <f t="shared" si="36"/>
        <v>100</v>
      </c>
      <c r="BB120" s="55">
        <v>2</v>
      </c>
      <c r="BC120">
        <v>10</v>
      </c>
      <c r="BD120" s="31"/>
      <c r="BE120" s="66"/>
      <c r="BF120" s="66" t="s">
        <v>1266</v>
      </c>
      <c r="CL120" s="70">
        <f t="shared" si="37"/>
        <v>0</v>
      </c>
      <c r="CM120" s="66">
        <f t="shared" si="38"/>
        <v>0</v>
      </c>
      <c r="CN120" s="66">
        <f t="shared" si="39"/>
        <v>0</v>
      </c>
      <c r="CO120" s="66">
        <f t="shared" si="20"/>
        <v>21.865000000000002</v>
      </c>
      <c r="CP120" s="107"/>
      <c r="CR120" s="55"/>
      <c r="CS120" s="56"/>
      <c r="CT120" s="56"/>
      <c r="CU120" s="56"/>
      <c r="CV120" s="56"/>
      <c r="CW120" s="113"/>
      <c r="CX120" s="58">
        <v>17</v>
      </c>
      <c r="CY120" s="31">
        <v>90</v>
      </c>
      <c r="CZ120" s="31">
        <v>4</v>
      </c>
      <c r="DA120" s="31">
        <v>180</v>
      </c>
      <c r="DB120" s="19">
        <f t="shared" si="21"/>
        <v>-77.116892726105391</v>
      </c>
      <c r="DC120" s="19">
        <f t="shared" si="22"/>
        <v>282.88310727389461</v>
      </c>
      <c r="DD120" s="19">
        <f t="shared" si="23"/>
        <v>72.587240506351407</v>
      </c>
      <c r="DE120" s="19">
        <f t="shared" si="24"/>
        <v>12.883107273894609</v>
      </c>
      <c r="DF120" s="19">
        <f t="shared" si="25"/>
        <v>17.412759493648593</v>
      </c>
      <c r="DG120" s="67">
        <f t="shared" si="26"/>
        <v>102.88310727389461</v>
      </c>
      <c r="DH120" s="67">
        <f t="shared" si="27"/>
        <v>17.412759493648593</v>
      </c>
      <c r="DI120" s="67"/>
      <c r="DJ120" s="19"/>
      <c r="DL120" s="31"/>
      <c r="DM120" s="55"/>
      <c r="DN120" s="58"/>
      <c r="DP120" s="68"/>
      <c r="DQ120" s="6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70"/>
    </row>
    <row r="121" spans="1:146">
      <c r="A121" s="57">
        <v>43328</v>
      </c>
      <c r="B121" s="19" t="s">
        <v>1361</v>
      </c>
      <c r="C121" s="56" t="s">
        <v>744</v>
      </c>
      <c r="D121" s="56"/>
      <c r="E121" s="58">
        <v>13</v>
      </c>
      <c r="F121" s="58">
        <v>2</v>
      </c>
      <c r="G121" s="63" t="str">
        <f t="shared" si="28"/>
        <v>13-2</v>
      </c>
      <c r="H121" s="31">
        <v>22</v>
      </c>
      <c r="I121" s="58">
        <v>28</v>
      </c>
      <c r="J121" s="64" t="str">
        <f>IF(((VLOOKUP($G121,Depth_Lookup!$A$3:$J$5461,9,FALSE))-(I121/100))&gt;=0,"Good","Too Long")</f>
        <v>Good</v>
      </c>
      <c r="K121" s="65">
        <f>(VLOOKUP($G121,Depth_Lookup!$A$3:$J$561,10,FALSE))+(H121/100)</f>
        <v>21.914999999999999</v>
      </c>
      <c r="L121" s="65">
        <f>(VLOOKUP($G121,Depth_Lookup!$A$3:$J$561,10,FALSE))+(I121/100)</f>
        <v>21.975000000000001</v>
      </c>
      <c r="M121" s="54" t="s">
        <v>292</v>
      </c>
      <c r="N121" s="31">
        <v>2</v>
      </c>
      <c r="O121" s="31" t="s">
        <v>773</v>
      </c>
      <c r="P121" s="31" t="s">
        <v>749</v>
      </c>
      <c r="Q121" s="31" t="s">
        <v>1269</v>
      </c>
      <c r="R121" s="31" t="s">
        <v>1205</v>
      </c>
      <c r="S121" s="31" t="s">
        <v>780</v>
      </c>
      <c r="T121" s="31" t="s">
        <v>745</v>
      </c>
      <c r="U121" s="31" t="s">
        <v>753</v>
      </c>
      <c r="AS121" s="31">
        <v>100</v>
      </c>
      <c r="AZ121" s="19">
        <f t="shared" si="36"/>
        <v>100</v>
      </c>
      <c r="BB121" s="55">
        <v>1</v>
      </c>
      <c r="BC121">
        <v>3</v>
      </c>
      <c r="BD121" s="31"/>
      <c r="BE121" s="66" t="s">
        <v>1270</v>
      </c>
      <c r="BF121" s="66"/>
      <c r="CL121" s="70">
        <f t="shared" si="37"/>
        <v>0</v>
      </c>
      <c r="CM121" s="66">
        <f t="shared" si="38"/>
        <v>0</v>
      </c>
      <c r="CN121" s="66">
        <f t="shared" si="39"/>
        <v>1</v>
      </c>
      <c r="CO121" s="66">
        <f t="shared" si="20"/>
        <v>21.945</v>
      </c>
      <c r="CP121" s="107"/>
      <c r="CR121" s="55"/>
      <c r="CS121" s="56"/>
      <c r="CT121" s="56"/>
      <c r="CU121" s="56"/>
      <c r="CV121" s="56"/>
      <c r="CW121" s="113"/>
      <c r="CX121" s="58">
        <v>48</v>
      </c>
      <c r="CY121" s="31">
        <v>270</v>
      </c>
      <c r="CZ121" s="31">
        <v>70</v>
      </c>
      <c r="DA121" s="31">
        <v>180</v>
      </c>
      <c r="DB121" s="19">
        <f t="shared" si="21"/>
        <v>22.010031216510185</v>
      </c>
      <c r="DC121" s="19">
        <f t="shared" si="22"/>
        <v>22.010031216510185</v>
      </c>
      <c r="DD121" s="19">
        <f t="shared" si="23"/>
        <v>18.646629875284773</v>
      </c>
      <c r="DE121" s="19">
        <f t="shared" si="24"/>
        <v>112.01003121651019</v>
      </c>
      <c r="DF121" s="19">
        <f t="shared" si="25"/>
        <v>71.353370124715227</v>
      </c>
      <c r="DG121" s="67">
        <f t="shared" si="26"/>
        <v>202.01003121651019</v>
      </c>
      <c r="DH121" s="67">
        <f t="shared" si="27"/>
        <v>71.353370124715227</v>
      </c>
      <c r="DI121" s="67"/>
      <c r="DJ121" s="19"/>
      <c r="DL121" s="31"/>
      <c r="DM121" s="55"/>
      <c r="DN121" s="58"/>
      <c r="DP121" s="68"/>
      <c r="DQ121" s="6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70"/>
    </row>
    <row r="122" spans="1:146">
      <c r="A122" s="57">
        <v>43328</v>
      </c>
      <c r="B122" s="19" t="s">
        <v>1361</v>
      </c>
      <c r="C122" s="56" t="s">
        <v>744</v>
      </c>
      <c r="D122" s="56"/>
      <c r="E122" s="58">
        <v>13</v>
      </c>
      <c r="F122" s="58">
        <v>2</v>
      </c>
      <c r="G122" s="63" t="str">
        <f t="shared" si="28"/>
        <v>13-2</v>
      </c>
      <c r="H122" s="31">
        <v>37</v>
      </c>
      <c r="I122" s="58">
        <v>77</v>
      </c>
      <c r="J122" s="64" t="str">
        <f>IF(((VLOOKUP($G122,Depth_Lookup!$A$3:$J$5461,9,FALSE))-(I122/100))&gt;=0,"Good","Too Long")</f>
        <v>Good</v>
      </c>
      <c r="K122" s="65">
        <f>(VLOOKUP($G122,Depth_Lookup!$A$3:$J$561,10,FALSE))+(H122/100)</f>
        <v>22.065000000000001</v>
      </c>
      <c r="L122" s="65">
        <f>(VLOOKUP($G122,Depth_Lookup!$A$3:$J$561,10,FALSE))+(I122/100)</f>
        <v>22.465</v>
      </c>
      <c r="M122" s="54" t="s">
        <v>725</v>
      </c>
      <c r="N122" s="31">
        <v>6</v>
      </c>
      <c r="O122" s="31" t="s">
        <v>748</v>
      </c>
      <c r="P122" s="31" t="s">
        <v>749</v>
      </c>
      <c r="Q122" s="31" t="s">
        <v>750</v>
      </c>
      <c r="R122" s="31" t="s">
        <v>119</v>
      </c>
      <c r="S122" s="31" t="s">
        <v>165</v>
      </c>
      <c r="T122" s="31" t="s">
        <v>776</v>
      </c>
      <c r="U122" s="31" t="s">
        <v>1274</v>
      </c>
      <c r="AS122" s="31">
        <v>100</v>
      </c>
      <c r="AZ122" s="19">
        <f t="shared" si="36"/>
        <v>100</v>
      </c>
      <c r="BB122" s="55">
        <v>2</v>
      </c>
      <c r="BC122">
        <v>5</v>
      </c>
      <c r="BD122" s="31"/>
      <c r="BE122" s="66"/>
      <c r="BF122" s="66" t="s">
        <v>1275</v>
      </c>
      <c r="CL122" s="70">
        <f t="shared" si="37"/>
        <v>0</v>
      </c>
      <c r="CM122" s="66">
        <f t="shared" si="38"/>
        <v>0</v>
      </c>
      <c r="CN122" s="66">
        <f t="shared" si="39"/>
        <v>0</v>
      </c>
      <c r="CO122" s="66">
        <f t="shared" si="20"/>
        <v>22.265000000000001</v>
      </c>
      <c r="CP122" s="107"/>
      <c r="CR122" s="55"/>
      <c r="CS122" s="56"/>
      <c r="CT122" s="56"/>
      <c r="CU122" s="56"/>
      <c r="CV122" s="56"/>
      <c r="CW122" s="113"/>
      <c r="CX122" s="58">
        <v>58</v>
      </c>
      <c r="CY122" s="31">
        <v>90</v>
      </c>
      <c r="CZ122" s="31">
        <v>45</v>
      </c>
      <c r="DA122" s="31">
        <v>180</v>
      </c>
      <c r="DB122" s="19">
        <f t="shared" si="21"/>
        <v>-58.000000000000014</v>
      </c>
      <c r="DC122" s="19">
        <f t="shared" si="22"/>
        <v>302</v>
      </c>
      <c r="DD122" s="19">
        <f t="shared" si="23"/>
        <v>27.919978212895423</v>
      </c>
      <c r="DE122" s="19">
        <f t="shared" si="24"/>
        <v>31.999999999999986</v>
      </c>
      <c r="DF122" s="19">
        <f t="shared" si="25"/>
        <v>62.080021787104577</v>
      </c>
      <c r="DG122" s="67">
        <f t="shared" si="26"/>
        <v>122</v>
      </c>
      <c r="DH122" s="67">
        <f t="shared" si="27"/>
        <v>62.080021787104577</v>
      </c>
      <c r="DI122" s="67"/>
      <c r="DJ122" s="19"/>
      <c r="DL122" s="31"/>
      <c r="DM122" s="55"/>
      <c r="DN122" s="58"/>
      <c r="DP122" s="68"/>
      <c r="DQ122" s="6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70"/>
    </row>
    <row r="123" spans="1:146">
      <c r="A123" s="57">
        <v>43328</v>
      </c>
      <c r="B123" s="19" t="s">
        <v>1361</v>
      </c>
      <c r="C123" s="56" t="s">
        <v>744</v>
      </c>
      <c r="D123" s="56"/>
      <c r="E123" s="58">
        <v>13</v>
      </c>
      <c r="F123" s="58">
        <v>2</v>
      </c>
      <c r="G123" s="63" t="str">
        <f t="shared" si="28"/>
        <v>13-2</v>
      </c>
      <c r="H123" s="31">
        <v>42</v>
      </c>
      <c r="I123" s="58">
        <v>45.5</v>
      </c>
      <c r="J123" s="64" t="str">
        <f>IF(((VLOOKUP($G123,Depth_Lookup!$A$3:$J$5461,9,FALSE))-(I123/100))&gt;=0,"Good","Too Long")</f>
        <v>Good</v>
      </c>
      <c r="K123" s="65">
        <f>(VLOOKUP($G123,Depth_Lookup!$A$3:$J$561,10,FALSE))+(H123/100)</f>
        <v>22.115000000000002</v>
      </c>
      <c r="L123" s="65">
        <f>(VLOOKUP($G123,Depth_Lookup!$A$3:$J$561,10,FALSE))+(I123/100)</f>
        <v>22.15</v>
      </c>
      <c r="M123" s="54" t="s">
        <v>292</v>
      </c>
      <c r="N123" s="31">
        <v>4</v>
      </c>
      <c r="O123" s="31" t="s">
        <v>748</v>
      </c>
      <c r="P123" s="31" t="s">
        <v>1271</v>
      </c>
      <c r="Q123" s="31" t="s">
        <v>571</v>
      </c>
      <c r="R123" s="31" t="s">
        <v>1272</v>
      </c>
      <c r="S123" s="31" t="s">
        <v>780</v>
      </c>
      <c r="T123" s="31" t="s">
        <v>745</v>
      </c>
      <c r="U123" s="31" t="s">
        <v>1273</v>
      </c>
      <c r="AS123" s="31">
        <v>100</v>
      </c>
      <c r="AZ123" s="19">
        <f t="shared" si="36"/>
        <v>100</v>
      </c>
      <c r="BB123" s="55">
        <v>1</v>
      </c>
      <c r="BC123">
        <v>10</v>
      </c>
      <c r="BD123" s="31"/>
      <c r="BE123" s="66" t="s">
        <v>1270</v>
      </c>
      <c r="BF123" s="66"/>
      <c r="BG123" s="59">
        <v>6</v>
      </c>
      <c r="BH123" s="59" t="s">
        <v>776</v>
      </c>
      <c r="BI123" s="59" t="s">
        <v>179</v>
      </c>
      <c r="CD123" s="59">
        <v>100</v>
      </c>
      <c r="CL123" s="70">
        <f t="shared" si="37"/>
        <v>100</v>
      </c>
      <c r="CM123" s="66">
        <f t="shared" si="38"/>
        <v>1</v>
      </c>
      <c r="CN123" s="66">
        <f t="shared" si="39"/>
        <v>1</v>
      </c>
      <c r="CO123" s="66">
        <f t="shared" si="20"/>
        <v>22.1325</v>
      </c>
      <c r="CP123" s="107"/>
      <c r="CR123" s="55"/>
      <c r="CS123" s="56"/>
      <c r="CT123" s="56"/>
      <c r="CU123" s="56"/>
      <c r="CV123" s="56"/>
      <c r="CW123" s="113"/>
      <c r="CX123" s="56">
        <v>23</v>
      </c>
      <c r="CY123" s="19">
        <v>270</v>
      </c>
      <c r="CZ123" s="19">
        <v>34</v>
      </c>
      <c r="DA123" s="31">
        <v>180</v>
      </c>
      <c r="DB123" s="19">
        <f t="shared" si="21"/>
        <v>32.182609186005408</v>
      </c>
      <c r="DC123" s="19">
        <f t="shared" si="22"/>
        <v>32.182609186005408</v>
      </c>
      <c r="DD123" s="19">
        <f t="shared" si="23"/>
        <v>51.446658009579011</v>
      </c>
      <c r="DE123" s="19">
        <f t="shared" si="24"/>
        <v>122.18260918600541</v>
      </c>
      <c r="DF123" s="19">
        <f t="shared" si="25"/>
        <v>38.553341990420989</v>
      </c>
      <c r="DG123" s="67">
        <f t="shared" si="26"/>
        <v>212.18260918600541</v>
      </c>
      <c r="DH123" s="67">
        <f t="shared" si="27"/>
        <v>38.553341990420989</v>
      </c>
      <c r="DI123" s="67"/>
      <c r="DJ123" s="19"/>
      <c r="DL123" s="31"/>
      <c r="DM123" s="55"/>
      <c r="DN123" s="58"/>
      <c r="DP123" s="68"/>
      <c r="DQ123" s="6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70"/>
    </row>
    <row r="124" spans="1:146">
      <c r="A124" s="57">
        <v>43328</v>
      </c>
      <c r="B124" s="19" t="s">
        <v>1437</v>
      </c>
      <c r="C124" s="56" t="s">
        <v>744</v>
      </c>
      <c r="D124" s="56"/>
      <c r="E124" s="58">
        <v>13</v>
      </c>
      <c r="F124" s="58">
        <v>2</v>
      </c>
      <c r="G124" s="63" t="str">
        <f t="shared" ref="G124" si="42">E124&amp;"-"&amp;F124</f>
        <v>13-2</v>
      </c>
      <c r="H124" s="31">
        <v>8</v>
      </c>
      <c r="I124" s="58">
        <v>14</v>
      </c>
      <c r="J124" s="64" t="str">
        <f>IF(((VLOOKUP($G124,Depth_Lookup!$A$3:$J$5461,9,FALSE))-(I124/100))&gt;=0,"Good","Too Long")</f>
        <v>Good</v>
      </c>
      <c r="K124" s="65">
        <f>(VLOOKUP($G124,Depth_Lookup!$A$3:$J$561,10,FALSE))+(H124/100)</f>
        <v>21.774999999999999</v>
      </c>
      <c r="L124" s="65">
        <f>(VLOOKUP($G124,Depth_Lookup!$A$3:$J$561,10,FALSE))+(I124/100)</f>
        <v>21.835000000000001</v>
      </c>
      <c r="M124" s="54" t="s">
        <v>292</v>
      </c>
      <c r="N124" s="31">
        <v>3</v>
      </c>
      <c r="O124" s="31" t="s">
        <v>748</v>
      </c>
      <c r="P124" s="31"/>
      <c r="Q124" s="31"/>
      <c r="R124" s="31"/>
      <c r="S124" s="31"/>
      <c r="T124" s="31" t="s">
        <v>1370</v>
      </c>
      <c r="U124" s="31" t="s">
        <v>1206</v>
      </c>
      <c r="AS124" s="31"/>
      <c r="BB124" s="55">
        <v>1</v>
      </c>
      <c r="BC124"/>
      <c r="BD124" s="31"/>
      <c r="BE124" s="66"/>
      <c r="BF124" s="66"/>
      <c r="CL124" s="70"/>
      <c r="CM124" s="66"/>
      <c r="CN124" s="66"/>
      <c r="CO124" s="66">
        <f t="shared" si="20"/>
        <v>21.805</v>
      </c>
      <c r="CP124" s="107"/>
      <c r="CR124" s="55"/>
      <c r="CS124" s="56"/>
      <c r="CT124" s="56"/>
      <c r="CU124" s="56"/>
      <c r="CV124" s="56"/>
      <c r="CW124" s="113"/>
      <c r="CX124" s="58">
        <v>39</v>
      </c>
      <c r="CY124" s="31">
        <v>270</v>
      </c>
      <c r="CZ124" s="31">
        <v>25</v>
      </c>
      <c r="DA124" s="31">
        <v>0</v>
      </c>
      <c r="DB124" s="19">
        <f t="shared" si="21"/>
        <v>119.93514462487622</v>
      </c>
      <c r="DC124" s="19">
        <f t="shared" si="22"/>
        <v>119.93514462487622</v>
      </c>
      <c r="DD124" s="19">
        <f t="shared" si="23"/>
        <v>46.940821339591103</v>
      </c>
      <c r="DE124" s="19">
        <f t="shared" si="24"/>
        <v>209.93514462487622</v>
      </c>
      <c r="DF124" s="19">
        <f t="shared" si="25"/>
        <v>43.059178660408897</v>
      </c>
      <c r="DG124" s="67">
        <f t="shared" si="26"/>
        <v>299.93514462487622</v>
      </c>
      <c r="DH124" s="67">
        <f t="shared" si="27"/>
        <v>43.059178660408897</v>
      </c>
      <c r="DI124" s="67"/>
      <c r="DJ124" s="19"/>
      <c r="DL124" s="31"/>
      <c r="DM124" s="55"/>
      <c r="DN124" s="58"/>
      <c r="DP124" s="68"/>
      <c r="DQ124" s="6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70"/>
    </row>
    <row r="125" spans="1:146">
      <c r="A125" s="57">
        <v>43328</v>
      </c>
      <c r="B125" s="19" t="s">
        <v>1361</v>
      </c>
      <c r="C125" s="56" t="s">
        <v>744</v>
      </c>
      <c r="D125" s="56"/>
      <c r="E125" s="58">
        <v>13</v>
      </c>
      <c r="F125" s="58">
        <v>3</v>
      </c>
      <c r="G125" s="63" t="str">
        <f t="shared" si="28"/>
        <v>13-3</v>
      </c>
      <c r="H125" s="31">
        <v>0</v>
      </c>
      <c r="I125" s="58">
        <v>28</v>
      </c>
      <c r="J125" s="64" t="str">
        <f>IF(((VLOOKUP($G125,Depth_Lookup!$A$3:$J$5461,9,FALSE))-(I125/100))&gt;=0,"Good","Too Long")</f>
        <v>Good</v>
      </c>
      <c r="K125" s="65">
        <f>(VLOOKUP($G125,Depth_Lookup!$A$3:$J$561,10,FALSE))+(H125/100)</f>
        <v>22.475000000000001</v>
      </c>
      <c r="L125" s="65">
        <f>(VLOOKUP($G125,Depth_Lookup!$A$3:$J$561,10,FALSE))+(I125/100)</f>
        <v>22.755000000000003</v>
      </c>
      <c r="M125" s="54" t="s">
        <v>725</v>
      </c>
      <c r="N125" s="31">
        <v>0.5</v>
      </c>
      <c r="O125" s="31" t="s">
        <v>736</v>
      </c>
      <c r="P125" s="31" t="s">
        <v>749</v>
      </c>
      <c r="Q125" s="31" t="s">
        <v>750</v>
      </c>
      <c r="R125" s="31" t="s">
        <v>119</v>
      </c>
      <c r="S125" s="31" t="s">
        <v>751</v>
      </c>
      <c r="T125" s="31" t="s">
        <v>763</v>
      </c>
      <c r="U125" s="31" t="s">
        <v>1276</v>
      </c>
      <c r="AS125" s="31">
        <v>100</v>
      </c>
      <c r="AZ125" s="19">
        <f t="shared" si="36"/>
        <v>100</v>
      </c>
      <c r="BB125" s="55">
        <v>2</v>
      </c>
      <c r="BC125">
        <v>2</v>
      </c>
      <c r="BD125" s="31"/>
      <c r="BE125" s="66" t="s">
        <v>757</v>
      </c>
      <c r="BF125" s="66" t="s">
        <v>753</v>
      </c>
      <c r="CL125" s="70">
        <f t="shared" si="37"/>
        <v>0</v>
      </c>
      <c r="CM125" s="66">
        <f t="shared" si="38"/>
        <v>0</v>
      </c>
      <c r="CN125" s="66">
        <f t="shared" si="39"/>
        <v>1</v>
      </c>
      <c r="CO125" s="66">
        <f t="shared" si="20"/>
        <v>22.615000000000002</v>
      </c>
      <c r="CP125" s="107"/>
      <c r="CR125" s="55"/>
      <c r="CS125" s="56"/>
      <c r="CT125" s="56"/>
      <c r="CU125" s="56"/>
      <c r="CV125" s="56"/>
      <c r="CW125" s="113"/>
      <c r="CX125" s="56"/>
      <c r="DB125" s="19" t="e">
        <f t="shared" si="21"/>
        <v>#DIV/0!</v>
      </c>
      <c r="DC125" s="19" t="e">
        <f t="shared" si="22"/>
        <v>#DIV/0!</v>
      </c>
      <c r="DD125" s="19" t="e">
        <f t="shared" si="23"/>
        <v>#DIV/0!</v>
      </c>
      <c r="DE125" s="19" t="e">
        <f t="shared" si="24"/>
        <v>#DIV/0!</v>
      </c>
      <c r="DF125" s="19" t="e">
        <f t="shared" si="25"/>
        <v>#DIV/0!</v>
      </c>
      <c r="DG125" s="67" t="e">
        <f t="shared" si="26"/>
        <v>#DIV/0!</v>
      </c>
      <c r="DH125" s="67" t="e">
        <f t="shared" si="27"/>
        <v>#DIV/0!</v>
      </c>
      <c r="DI125" s="67"/>
      <c r="DJ125" s="19"/>
      <c r="DL125" s="31"/>
      <c r="DM125" s="55"/>
      <c r="DN125" s="58"/>
      <c r="DP125" s="68"/>
      <c r="DQ125" s="6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70"/>
    </row>
    <row r="126" spans="1:146">
      <c r="A126" s="57">
        <v>43328</v>
      </c>
      <c r="B126" s="19" t="s">
        <v>1361</v>
      </c>
      <c r="C126" s="56" t="s">
        <v>744</v>
      </c>
      <c r="D126" s="56"/>
      <c r="E126" s="58">
        <v>13</v>
      </c>
      <c r="F126" s="58">
        <v>3</v>
      </c>
      <c r="G126" s="63" t="str">
        <f t="shared" si="28"/>
        <v>13-3</v>
      </c>
      <c r="H126" s="31">
        <v>0</v>
      </c>
      <c r="I126" s="58">
        <v>32</v>
      </c>
      <c r="J126" s="64" t="str">
        <f>IF(((VLOOKUP($G126,Depth_Lookup!$A$3:$J$5461,9,FALSE))-(I126/100))&gt;=0,"Good","Too Long")</f>
        <v>Good</v>
      </c>
      <c r="K126" s="65">
        <f>(VLOOKUP($G126,Depth_Lookup!$A$3:$J$561,10,FALSE))+(H126/100)</f>
        <v>22.475000000000001</v>
      </c>
      <c r="L126" s="65">
        <f>(VLOOKUP($G126,Depth_Lookup!$A$3:$J$561,10,FALSE))+(I126/100)</f>
        <v>22.795000000000002</v>
      </c>
      <c r="M126" s="54" t="s">
        <v>725</v>
      </c>
      <c r="N126" s="31">
        <v>3</v>
      </c>
      <c r="O126" s="31" t="s">
        <v>296</v>
      </c>
      <c r="P126" s="31" t="s">
        <v>1277</v>
      </c>
      <c r="Q126" s="31" t="s">
        <v>1278</v>
      </c>
      <c r="R126" s="31" t="s">
        <v>1232</v>
      </c>
      <c r="S126" s="31" t="s">
        <v>751</v>
      </c>
      <c r="T126" s="31" t="s">
        <v>1279</v>
      </c>
      <c r="U126" s="31" t="s">
        <v>757</v>
      </c>
      <c r="AS126" s="31">
        <v>100</v>
      </c>
      <c r="AZ126" s="19">
        <f t="shared" si="36"/>
        <v>100</v>
      </c>
      <c r="BB126" s="55">
        <v>2</v>
      </c>
      <c r="BC126">
        <v>7</v>
      </c>
      <c r="BD126" s="31"/>
      <c r="BE126" s="66"/>
      <c r="BF126" s="66" t="s">
        <v>761</v>
      </c>
      <c r="CL126" s="70">
        <f t="shared" si="37"/>
        <v>0</v>
      </c>
      <c r="CM126" s="66">
        <f t="shared" si="38"/>
        <v>0</v>
      </c>
      <c r="CN126" s="66">
        <f t="shared" si="39"/>
        <v>0</v>
      </c>
      <c r="CO126" s="66">
        <f t="shared" si="20"/>
        <v>22.635000000000002</v>
      </c>
      <c r="CP126" s="107"/>
      <c r="CR126" s="55"/>
      <c r="CS126" s="56"/>
      <c r="CT126" s="56"/>
      <c r="CU126" s="56"/>
      <c r="CV126" s="56"/>
      <c r="CW126" s="113"/>
      <c r="CX126" s="58">
        <v>22</v>
      </c>
      <c r="CY126" s="31">
        <v>90</v>
      </c>
      <c r="CZ126" s="31">
        <v>37</v>
      </c>
      <c r="DA126" s="31">
        <v>180</v>
      </c>
      <c r="DB126" s="19">
        <f t="shared" si="21"/>
        <v>-28.198469812677303</v>
      </c>
      <c r="DC126" s="19">
        <f t="shared" si="22"/>
        <v>331.80153018732267</v>
      </c>
      <c r="DD126" s="19">
        <f t="shared" si="23"/>
        <v>49.468475543776329</v>
      </c>
      <c r="DE126" s="19">
        <f t="shared" si="24"/>
        <v>61.801530187322697</v>
      </c>
      <c r="DF126" s="19">
        <f t="shared" si="25"/>
        <v>40.531524456223671</v>
      </c>
      <c r="DG126" s="67">
        <f t="shared" si="26"/>
        <v>151.80153018732267</v>
      </c>
      <c r="DH126" s="67">
        <f t="shared" si="27"/>
        <v>40.531524456223671</v>
      </c>
      <c r="DI126" s="67"/>
      <c r="DJ126" s="19"/>
      <c r="DL126" s="31"/>
      <c r="DM126" s="55"/>
      <c r="DN126" s="58"/>
      <c r="DP126" s="68"/>
      <c r="DQ126" s="6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70"/>
    </row>
    <row r="127" spans="1:146">
      <c r="A127" s="57">
        <v>43328</v>
      </c>
      <c r="B127" s="19" t="s">
        <v>1361</v>
      </c>
      <c r="C127" s="56" t="s">
        <v>744</v>
      </c>
      <c r="D127" s="56"/>
      <c r="E127" s="58">
        <v>13</v>
      </c>
      <c r="F127" s="58">
        <v>3</v>
      </c>
      <c r="G127" s="63" t="str">
        <f t="shared" si="28"/>
        <v>13-3</v>
      </c>
      <c r="H127" s="31">
        <v>18</v>
      </c>
      <c r="I127" s="58">
        <v>32</v>
      </c>
      <c r="J127" s="64" t="str">
        <f>IF(((VLOOKUP($G127,Depth_Lookup!$A$3:$J$5461,9,FALSE))-(I127/100))&gt;=0,"Good","Too Long")</f>
        <v>Good</v>
      </c>
      <c r="K127" s="65">
        <f>(VLOOKUP($G127,Depth_Lookup!$A$3:$J$561,10,FALSE))+(H127/100)</f>
        <v>22.655000000000001</v>
      </c>
      <c r="L127" s="65">
        <f>(VLOOKUP($G127,Depth_Lookup!$A$3:$J$561,10,FALSE))+(I127/100)</f>
        <v>22.795000000000002</v>
      </c>
      <c r="M127" s="54" t="s">
        <v>725</v>
      </c>
      <c r="N127" s="31">
        <v>1</v>
      </c>
      <c r="O127" s="31" t="s">
        <v>1280</v>
      </c>
      <c r="P127" s="31" t="s">
        <v>749</v>
      </c>
      <c r="Q127" s="31" t="s">
        <v>1281</v>
      </c>
      <c r="R127" s="31" t="s">
        <v>1232</v>
      </c>
      <c r="S127" s="31" t="s">
        <v>1282</v>
      </c>
      <c r="T127" s="31" t="s">
        <v>745</v>
      </c>
      <c r="U127" s="31" t="s">
        <v>753</v>
      </c>
      <c r="AS127" s="31">
        <v>100</v>
      </c>
      <c r="AZ127" s="19">
        <f t="shared" si="36"/>
        <v>100</v>
      </c>
      <c r="BB127" s="55">
        <v>1</v>
      </c>
      <c r="BC127">
        <v>3</v>
      </c>
      <c r="BD127" s="31"/>
      <c r="BE127" s="66" t="s">
        <v>1283</v>
      </c>
      <c r="BF127" s="66"/>
      <c r="BG127" s="59">
        <v>3</v>
      </c>
      <c r="BH127" s="59" t="s">
        <v>1284</v>
      </c>
      <c r="BI127" s="59" t="s">
        <v>749</v>
      </c>
      <c r="CD127" s="59">
        <v>100</v>
      </c>
      <c r="CL127" s="70">
        <f t="shared" si="37"/>
        <v>100</v>
      </c>
      <c r="CM127" s="66">
        <f t="shared" si="38"/>
        <v>1</v>
      </c>
      <c r="CN127" s="66">
        <f t="shared" si="39"/>
        <v>1</v>
      </c>
      <c r="CO127" s="66">
        <f t="shared" si="20"/>
        <v>22.725000000000001</v>
      </c>
      <c r="CP127" s="107"/>
      <c r="CR127" s="55"/>
      <c r="CS127" s="56"/>
      <c r="CT127" s="56"/>
      <c r="CU127" s="56"/>
      <c r="CV127" s="56"/>
      <c r="CW127" s="113"/>
      <c r="CX127" s="56"/>
      <c r="DB127" s="19" t="e">
        <f t="shared" si="21"/>
        <v>#DIV/0!</v>
      </c>
      <c r="DC127" s="19" t="e">
        <f t="shared" si="22"/>
        <v>#DIV/0!</v>
      </c>
      <c r="DD127" s="19" t="e">
        <f t="shared" si="23"/>
        <v>#DIV/0!</v>
      </c>
      <c r="DE127" s="19" t="e">
        <f t="shared" si="24"/>
        <v>#DIV/0!</v>
      </c>
      <c r="DF127" s="19" t="e">
        <f t="shared" si="25"/>
        <v>#DIV/0!</v>
      </c>
      <c r="DG127" s="67" t="e">
        <f t="shared" si="26"/>
        <v>#DIV/0!</v>
      </c>
      <c r="DH127" s="67" t="e">
        <f t="shared" si="27"/>
        <v>#DIV/0!</v>
      </c>
      <c r="DI127" s="67"/>
      <c r="DJ127" s="19"/>
      <c r="DK127" s="19" t="s">
        <v>295</v>
      </c>
      <c r="DL127" s="31"/>
      <c r="DM127" s="55"/>
      <c r="DN127" s="58"/>
      <c r="DP127" s="68"/>
      <c r="DQ127" s="6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70"/>
    </row>
    <row r="128" spans="1:146">
      <c r="A128" s="57">
        <v>43328</v>
      </c>
      <c r="B128" s="19" t="s">
        <v>1361</v>
      </c>
      <c r="C128" s="56" t="s">
        <v>744</v>
      </c>
      <c r="D128" s="56"/>
      <c r="E128" s="58">
        <v>13</v>
      </c>
      <c r="F128" s="58">
        <v>3</v>
      </c>
      <c r="G128" s="63" t="str">
        <f t="shared" si="28"/>
        <v>13-3</v>
      </c>
      <c r="H128" s="31">
        <v>36</v>
      </c>
      <c r="I128" s="58">
        <v>39</v>
      </c>
      <c r="J128" s="64" t="str">
        <f>IF(((VLOOKUP($G128,Depth_Lookup!$A$3:$J$5461,9,FALSE))-(I128/100))&gt;=0,"Good","Too Long")</f>
        <v>Good</v>
      </c>
      <c r="K128" s="65">
        <f>(VLOOKUP($G128,Depth_Lookup!$A$3:$J$561,10,FALSE))+(H128/100)</f>
        <v>22.835000000000001</v>
      </c>
      <c r="L128" s="65">
        <f>(VLOOKUP($G128,Depth_Lookup!$A$3:$J$561,10,FALSE))+(I128/100)</f>
        <v>22.865000000000002</v>
      </c>
      <c r="M128" s="54" t="s">
        <v>292</v>
      </c>
      <c r="N128" s="31">
        <v>3</v>
      </c>
      <c r="O128" s="31" t="s">
        <v>748</v>
      </c>
      <c r="P128" s="31" t="s">
        <v>1285</v>
      </c>
      <c r="Q128" s="31" t="s">
        <v>206</v>
      </c>
      <c r="R128" s="31" t="s">
        <v>187</v>
      </c>
      <c r="S128" s="31" t="s">
        <v>780</v>
      </c>
      <c r="T128" s="31" t="s">
        <v>745</v>
      </c>
      <c r="U128" s="31" t="s">
        <v>753</v>
      </c>
      <c r="AS128" s="31">
        <v>100</v>
      </c>
      <c r="AZ128" s="19">
        <f t="shared" si="36"/>
        <v>100</v>
      </c>
      <c r="BB128" s="55">
        <v>1</v>
      </c>
      <c r="BC128" s="55">
        <v>5</v>
      </c>
      <c r="BD128" s="31"/>
      <c r="BE128" s="66" t="s">
        <v>747</v>
      </c>
      <c r="BF128" s="66"/>
      <c r="CL128" s="70">
        <f t="shared" si="37"/>
        <v>0</v>
      </c>
      <c r="CM128" s="66">
        <f t="shared" si="38"/>
        <v>0</v>
      </c>
      <c r="CN128" s="66">
        <f t="shared" si="39"/>
        <v>1</v>
      </c>
      <c r="CO128" s="66">
        <f t="shared" si="20"/>
        <v>22.85</v>
      </c>
      <c r="CP128" s="107"/>
      <c r="CR128" s="55"/>
      <c r="CS128" s="56"/>
      <c r="CT128" s="56"/>
      <c r="CU128" s="56"/>
      <c r="CV128" s="56"/>
      <c r="CW128" s="113"/>
      <c r="CX128" s="58">
        <v>20</v>
      </c>
      <c r="CY128" s="31">
        <v>270</v>
      </c>
      <c r="CZ128" s="31">
        <v>9</v>
      </c>
      <c r="DA128" s="31">
        <v>180</v>
      </c>
      <c r="DB128" s="19">
        <f t="shared" si="21"/>
        <v>66.483363653605949</v>
      </c>
      <c r="DC128" s="19">
        <f t="shared" si="22"/>
        <v>66.483363653605949</v>
      </c>
      <c r="DD128" s="19">
        <f t="shared" si="23"/>
        <v>68.349979490996816</v>
      </c>
      <c r="DE128" s="19">
        <f t="shared" si="24"/>
        <v>156.48336365360595</v>
      </c>
      <c r="DF128" s="19">
        <f t="shared" si="25"/>
        <v>21.650020509003184</v>
      </c>
      <c r="DG128" s="67">
        <f t="shared" si="26"/>
        <v>246.48336365360595</v>
      </c>
      <c r="DH128" s="67">
        <f t="shared" si="27"/>
        <v>21.650020509003184</v>
      </c>
      <c r="DI128" s="67"/>
      <c r="DJ128" s="19"/>
      <c r="DL128" s="31"/>
      <c r="DM128" s="55"/>
      <c r="DN128" s="58"/>
      <c r="DP128" s="68"/>
      <c r="DQ128" s="6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70"/>
    </row>
    <row r="129" spans="1:146">
      <c r="A129" s="57">
        <v>43328</v>
      </c>
      <c r="B129" s="19" t="s">
        <v>1361</v>
      </c>
      <c r="C129" s="56" t="s">
        <v>744</v>
      </c>
      <c r="D129" s="56"/>
      <c r="E129" s="58">
        <v>13</v>
      </c>
      <c r="F129" s="58">
        <v>3</v>
      </c>
      <c r="G129" s="63" t="str">
        <f t="shared" si="28"/>
        <v>13-3</v>
      </c>
      <c r="H129" s="31">
        <v>40</v>
      </c>
      <c r="I129" s="58">
        <v>49</v>
      </c>
      <c r="J129" s="64" t="str">
        <f>IF(((VLOOKUP($G129,Depth_Lookup!$A$3:$J$5461,9,FALSE))-(I129/100))&gt;=0,"Good","Too Long")</f>
        <v>Good</v>
      </c>
      <c r="K129" s="65">
        <f>(VLOOKUP($G129,Depth_Lookup!$A$3:$J$561,10,FALSE))+(H129/100)</f>
        <v>22.875</v>
      </c>
      <c r="L129" s="65">
        <f>(VLOOKUP($G129,Depth_Lookup!$A$3:$J$561,10,FALSE))+(I129/100)</f>
        <v>22.965</v>
      </c>
      <c r="M129" s="54" t="s">
        <v>292</v>
      </c>
      <c r="N129" s="31">
        <v>10</v>
      </c>
      <c r="O129" s="31" t="s">
        <v>748</v>
      </c>
      <c r="P129" s="31" t="s">
        <v>1286</v>
      </c>
      <c r="Q129" s="31" t="s">
        <v>750</v>
      </c>
      <c r="R129" s="31" t="s">
        <v>1205</v>
      </c>
      <c r="S129" s="31" t="s">
        <v>165</v>
      </c>
      <c r="T129" s="31" t="s">
        <v>745</v>
      </c>
      <c r="U129" s="31" t="s">
        <v>753</v>
      </c>
      <c r="AS129" s="31">
        <v>100</v>
      </c>
      <c r="AZ129" s="19">
        <f t="shared" si="36"/>
        <v>100</v>
      </c>
      <c r="BB129" s="55">
        <v>1</v>
      </c>
      <c r="BC129">
        <v>70</v>
      </c>
      <c r="BD129" s="31"/>
      <c r="BE129" s="66"/>
      <c r="BF129" s="66" t="s">
        <v>747</v>
      </c>
      <c r="CL129" s="70">
        <f t="shared" si="37"/>
        <v>0</v>
      </c>
      <c r="CM129" s="66">
        <f t="shared" si="38"/>
        <v>0</v>
      </c>
      <c r="CN129" s="66">
        <f t="shared" si="39"/>
        <v>0</v>
      </c>
      <c r="CO129" s="66">
        <f t="shared" si="20"/>
        <v>22.92</v>
      </c>
      <c r="CP129" s="66">
        <f t="shared" ref="CP129:CP201" si="43">(L129+K129)/2</f>
        <v>22.92</v>
      </c>
      <c r="CQ129" s="55"/>
      <c r="CR129" s="56"/>
      <c r="CS129" s="56"/>
      <c r="CT129" s="56"/>
      <c r="CU129" s="56"/>
      <c r="CV129" s="56"/>
      <c r="CW129" s="113"/>
      <c r="DB129" s="19" t="e">
        <f t="shared" si="21"/>
        <v>#DIV/0!</v>
      </c>
      <c r="DC129" s="19" t="e">
        <f t="shared" si="22"/>
        <v>#DIV/0!</v>
      </c>
      <c r="DD129" s="19" t="e">
        <f t="shared" si="23"/>
        <v>#DIV/0!</v>
      </c>
      <c r="DE129" s="19" t="e">
        <f t="shared" si="24"/>
        <v>#DIV/0!</v>
      </c>
      <c r="DF129" s="19" t="e">
        <f t="shared" si="25"/>
        <v>#DIV/0!</v>
      </c>
      <c r="DG129" s="67" t="e">
        <f t="shared" si="26"/>
        <v>#DIV/0!</v>
      </c>
      <c r="DH129" s="67" t="e">
        <f t="shared" si="27"/>
        <v>#DIV/0!</v>
      </c>
      <c r="DJ129" s="19"/>
      <c r="DK129" s="31"/>
      <c r="DL129" s="55"/>
      <c r="DM129" s="58"/>
      <c r="DN129" s="19"/>
      <c r="DO129" s="68"/>
      <c r="DP129" s="68"/>
      <c r="DQ129" s="69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70"/>
    </row>
    <row r="130" spans="1:146">
      <c r="A130" s="57">
        <v>43328</v>
      </c>
      <c r="B130" s="19" t="s">
        <v>1361</v>
      </c>
      <c r="C130" s="56" t="s">
        <v>744</v>
      </c>
      <c r="D130" s="56"/>
      <c r="E130" s="58">
        <v>13</v>
      </c>
      <c r="F130" s="58">
        <v>3</v>
      </c>
      <c r="G130" s="63" t="str">
        <f t="shared" si="28"/>
        <v>13-3</v>
      </c>
      <c r="H130" s="31">
        <v>46</v>
      </c>
      <c r="I130" s="58">
        <v>64</v>
      </c>
      <c r="J130" s="64" t="str">
        <f>IF(((VLOOKUP($G130,Depth_Lookup!$A$3:$J$5461,9,FALSE))-(I130/100))&gt;=0,"Good","Too Long")</f>
        <v>Good</v>
      </c>
      <c r="K130" s="65">
        <f>(VLOOKUP($G130,Depth_Lookup!$A$3:$J$561,10,FALSE))+(H130/100)</f>
        <v>22.935000000000002</v>
      </c>
      <c r="L130" s="65">
        <f>(VLOOKUP($G130,Depth_Lookup!$A$3:$J$561,10,FALSE))+(I130/100)</f>
        <v>23.115000000000002</v>
      </c>
      <c r="M130" s="54" t="s">
        <v>725</v>
      </c>
      <c r="N130" s="31">
        <v>2</v>
      </c>
      <c r="O130" s="31" t="s">
        <v>748</v>
      </c>
      <c r="P130" s="31" t="s">
        <v>181</v>
      </c>
      <c r="Q130" s="31" t="s">
        <v>1258</v>
      </c>
      <c r="R130" s="31" t="s">
        <v>1232</v>
      </c>
      <c r="S130" s="31" t="s">
        <v>751</v>
      </c>
      <c r="T130" s="31" t="s">
        <v>1287</v>
      </c>
      <c r="U130" s="31" t="s">
        <v>1262</v>
      </c>
      <c r="AG130" s="19">
        <v>20</v>
      </c>
      <c r="AS130" s="31">
        <v>80</v>
      </c>
      <c r="AZ130" s="19">
        <f t="shared" si="36"/>
        <v>100</v>
      </c>
      <c r="BB130" s="55">
        <v>1</v>
      </c>
      <c r="BC130">
        <v>2</v>
      </c>
      <c r="BD130" s="31"/>
      <c r="BE130" s="66"/>
      <c r="BF130" s="66"/>
      <c r="CL130" s="70">
        <f t="shared" si="37"/>
        <v>0</v>
      </c>
      <c r="CM130" s="66">
        <f t="shared" si="38"/>
        <v>0</v>
      </c>
      <c r="CN130" s="66">
        <f t="shared" si="39"/>
        <v>0</v>
      </c>
      <c r="CO130" s="66">
        <f t="shared" si="20"/>
        <v>23.025000000000002</v>
      </c>
      <c r="CP130" s="66">
        <f t="shared" si="43"/>
        <v>23.025000000000002</v>
      </c>
      <c r="CQ130" s="55"/>
      <c r="CR130" s="56"/>
      <c r="CS130" s="56"/>
      <c r="CT130" s="56"/>
      <c r="CU130" s="56"/>
      <c r="CV130" s="56"/>
      <c r="CW130" s="113"/>
      <c r="CX130" s="19">
        <v>66</v>
      </c>
      <c r="CY130" s="19">
        <v>270</v>
      </c>
      <c r="CZ130" s="19">
        <v>52</v>
      </c>
      <c r="DA130" s="31">
        <v>180</v>
      </c>
      <c r="DB130" s="19">
        <f t="shared" si="21"/>
        <v>60.322623453170451</v>
      </c>
      <c r="DC130" s="19">
        <f t="shared" si="22"/>
        <v>60.322623453170451</v>
      </c>
      <c r="DD130" s="19">
        <f t="shared" si="23"/>
        <v>21.147802950484536</v>
      </c>
      <c r="DE130" s="19">
        <f t="shared" si="24"/>
        <v>150.32262345317045</v>
      </c>
      <c r="DF130" s="19">
        <f t="shared" si="25"/>
        <v>68.852197049515468</v>
      </c>
      <c r="DG130" s="67">
        <f t="shared" si="26"/>
        <v>240.32262345317045</v>
      </c>
      <c r="DH130" s="67">
        <f t="shared" si="27"/>
        <v>68.852197049515468</v>
      </c>
      <c r="DJ130" s="19"/>
      <c r="DK130" s="31"/>
      <c r="DL130" s="71" t="s">
        <v>638</v>
      </c>
      <c r="DM130" s="58"/>
      <c r="DO130" s="68"/>
      <c r="DP130" s="68"/>
      <c r="DQ130" s="69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70"/>
    </row>
    <row r="131" spans="1:146">
      <c r="A131" s="57">
        <v>43328</v>
      </c>
      <c r="B131" s="19" t="s">
        <v>1361</v>
      </c>
      <c r="C131" s="56" t="s">
        <v>744</v>
      </c>
      <c r="D131" s="56"/>
      <c r="E131" s="58">
        <v>13</v>
      </c>
      <c r="F131" s="58">
        <v>4</v>
      </c>
      <c r="G131" s="63" t="str">
        <f t="shared" si="28"/>
        <v>13-4</v>
      </c>
      <c r="H131" s="31">
        <v>0</v>
      </c>
      <c r="I131" s="58">
        <v>4</v>
      </c>
      <c r="J131" s="64" t="str">
        <f>IF(((VLOOKUP($G131,Depth_Lookup!$A$3:$J$5461,9,FALSE))-(I131/100))&gt;=0,"Good","Too Long")</f>
        <v>Good</v>
      </c>
      <c r="K131" s="65">
        <f>(VLOOKUP($G131,Depth_Lookup!$A$3:$J$561,10,FALSE))+(H131/100)</f>
        <v>23.23</v>
      </c>
      <c r="L131" s="65">
        <f>(VLOOKUP($G131,Depth_Lookup!$A$3:$J$561,10,FALSE))+(I131/100)</f>
        <v>23.27</v>
      </c>
      <c r="M131" s="54" t="s">
        <v>725</v>
      </c>
      <c r="N131" s="31">
        <v>0.5</v>
      </c>
      <c r="O131" s="31" t="s">
        <v>1250</v>
      </c>
      <c r="P131" s="31" t="s">
        <v>179</v>
      </c>
      <c r="Q131" s="31" t="s">
        <v>1288</v>
      </c>
      <c r="R131" s="31" t="s">
        <v>1232</v>
      </c>
      <c r="S131" s="31" t="s">
        <v>751</v>
      </c>
      <c r="T131" s="31" t="s">
        <v>1289</v>
      </c>
      <c r="U131" s="31" t="s">
        <v>747</v>
      </c>
      <c r="AS131" s="31">
        <v>100</v>
      </c>
      <c r="AZ131" s="19">
        <f t="shared" si="36"/>
        <v>100</v>
      </c>
      <c r="BB131" s="55">
        <v>5</v>
      </c>
      <c r="BC131">
        <v>50</v>
      </c>
      <c r="BD131" s="31"/>
      <c r="BE131" s="66"/>
      <c r="BF131" s="66" t="s">
        <v>1290</v>
      </c>
      <c r="CL131" s="70">
        <f t="shared" si="37"/>
        <v>0</v>
      </c>
      <c r="CM131" s="66">
        <f t="shared" si="38"/>
        <v>0</v>
      </c>
      <c r="CN131" s="66">
        <f t="shared" si="39"/>
        <v>0</v>
      </c>
      <c r="CO131" s="66">
        <f t="shared" ref="CO131:CO194" si="44">(L131+K131)/2</f>
        <v>23.25</v>
      </c>
      <c r="CP131" s="66">
        <f t="shared" si="43"/>
        <v>23.25</v>
      </c>
      <c r="CQ131" s="55"/>
      <c r="CR131" s="56"/>
      <c r="CS131" s="56"/>
      <c r="CT131" s="56"/>
      <c r="CU131" s="56"/>
      <c r="CV131" s="56"/>
      <c r="CW131" s="113"/>
      <c r="CX131" s="31">
        <v>14</v>
      </c>
      <c r="CY131" s="31">
        <v>90</v>
      </c>
      <c r="CZ131" s="31">
        <v>19</v>
      </c>
      <c r="DA131" s="31">
        <v>0</v>
      </c>
      <c r="DB131" s="19">
        <f t="shared" si="21"/>
        <v>-144.09166136706901</v>
      </c>
      <c r="DC131" s="19">
        <f t="shared" si="22"/>
        <v>215.90833863293099</v>
      </c>
      <c r="DD131" s="19">
        <f t="shared" si="23"/>
        <v>66.968744914572355</v>
      </c>
      <c r="DE131" s="19">
        <f t="shared" si="24"/>
        <v>305.90833863293096</v>
      </c>
      <c r="DF131" s="19">
        <f t="shared" si="25"/>
        <v>23.031255085427645</v>
      </c>
      <c r="DG131" s="67">
        <f t="shared" si="26"/>
        <v>35.908338632930992</v>
      </c>
      <c r="DH131" s="67">
        <f t="shared" si="27"/>
        <v>23.031255085427645</v>
      </c>
      <c r="DJ131" s="19"/>
      <c r="DK131" s="31"/>
      <c r="DL131" s="55"/>
      <c r="DM131" s="58"/>
      <c r="DO131" s="68"/>
      <c r="DP131" s="68"/>
      <c r="DQ131" s="69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70"/>
    </row>
    <row r="132" spans="1:146">
      <c r="A132" s="57">
        <v>43328</v>
      </c>
      <c r="B132" s="19" t="s">
        <v>1361</v>
      </c>
      <c r="C132" s="56" t="s">
        <v>744</v>
      </c>
      <c r="D132" s="56"/>
      <c r="E132" s="58">
        <v>13</v>
      </c>
      <c r="F132" s="58">
        <v>4</v>
      </c>
      <c r="G132" s="63" t="str">
        <f t="shared" si="28"/>
        <v>13-4</v>
      </c>
      <c r="H132" s="31">
        <v>3</v>
      </c>
      <c r="I132" s="58">
        <v>5</v>
      </c>
      <c r="J132" s="64" t="str">
        <f>IF(((VLOOKUP($G132,Depth_Lookup!$A$3:$J$5461,9,FALSE))-(I132/100))&gt;=0,"Good","Too Long")</f>
        <v>Good</v>
      </c>
      <c r="K132" s="65">
        <f>(VLOOKUP($G132,Depth_Lookup!$A$3:$J$561,10,FALSE))+(H132/100)</f>
        <v>23.26</v>
      </c>
      <c r="L132" s="65">
        <f>(VLOOKUP($G132,Depth_Lookup!$A$3:$J$561,10,FALSE))+(I132/100)</f>
        <v>23.28</v>
      </c>
      <c r="M132" s="54" t="s">
        <v>293</v>
      </c>
      <c r="N132" s="31">
        <v>1</v>
      </c>
      <c r="O132" s="31" t="s">
        <v>734</v>
      </c>
      <c r="P132" s="31" t="s">
        <v>749</v>
      </c>
      <c r="Q132" s="31" t="s">
        <v>750</v>
      </c>
      <c r="R132" s="31" t="s">
        <v>770</v>
      </c>
      <c r="S132" s="31" t="s">
        <v>751</v>
      </c>
      <c r="T132" s="31" t="s">
        <v>745</v>
      </c>
      <c r="U132" s="31" t="s">
        <v>753</v>
      </c>
      <c r="AS132" s="31">
        <v>100</v>
      </c>
      <c r="AZ132" s="19">
        <f t="shared" si="36"/>
        <v>100</v>
      </c>
      <c r="BB132" s="55">
        <v>3</v>
      </c>
      <c r="BC132">
        <v>10</v>
      </c>
      <c r="BD132" s="31"/>
      <c r="BE132" s="66"/>
      <c r="BF132" s="66"/>
      <c r="CL132" s="70">
        <f t="shared" si="37"/>
        <v>0</v>
      </c>
      <c r="CM132" s="66">
        <f t="shared" si="38"/>
        <v>0</v>
      </c>
      <c r="CN132" s="66">
        <f t="shared" si="39"/>
        <v>0</v>
      </c>
      <c r="CO132" s="66">
        <f t="shared" si="44"/>
        <v>23.270000000000003</v>
      </c>
      <c r="CP132" s="66">
        <f t="shared" si="43"/>
        <v>23.270000000000003</v>
      </c>
      <c r="CQ132" s="55"/>
      <c r="CR132" s="56"/>
      <c r="CS132" s="56"/>
      <c r="CT132" s="56"/>
      <c r="CU132" s="56"/>
      <c r="CV132" s="56"/>
      <c r="CW132" s="113"/>
      <c r="DB132" s="19" t="e">
        <f t="shared" ref="DB132:DB195" si="45">+(IF($CY132&lt;$DA132,((MIN($DA132,$CY132)+(DEGREES(ATAN((TAN(RADIANS($CZ132))/((TAN(RADIANS($CX132))*SIN(RADIANS(ABS($CY132-$DA132))))))-(COS(RADIANS(ABS($CY132-$DA132)))/SIN(RADIANS(ABS($CY132-$DA132)))))))-180)),((MAX($DA132,$CY132)-(DEGREES(ATAN((TAN(RADIANS($CZ132))/((TAN(RADIANS($CX132))*SIN(RADIANS(ABS($CY132-$DA132))))))-(COS(RADIANS(ABS($CY132-$DA132)))/SIN(RADIANS(ABS($CY132-$DA132)))))))-180))))</f>
        <v>#DIV/0!</v>
      </c>
      <c r="DC132" s="19" t="e">
        <f t="shared" ref="DC132:DC195" si="46">IF($DB132&gt;0,$DB132,360+$DB132)</f>
        <v>#DIV/0!</v>
      </c>
      <c r="DD132" s="19" t="e">
        <f t="shared" ref="DD132:DD195" si="47">+ABS(DEGREES(ATAN((COS(RADIANS(ABS($DB132+180-(IF($CY132&gt;$DA132,MAX($CZ132,$CY132),MIN($CY132,$DA132))))))/(TAN(RADIANS($CX132)))))))</f>
        <v>#DIV/0!</v>
      </c>
      <c r="DE132" s="19" t="e">
        <f t="shared" ref="DE132:DE195" si="48">+IF(($DB132+90)&gt;0,$DB132+90,$DB132+450)</f>
        <v>#DIV/0!</v>
      </c>
      <c r="DF132" s="19" t="e">
        <f t="shared" ref="DF132:DF195" si="49">-$DD132+90</f>
        <v>#DIV/0!</v>
      </c>
      <c r="DG132" s="67" t="e">
        <f t="shared" ref="DG132:DG195" si="50">IF(($DC132&lt;180),$DC132+180,$DC132-180)</f>
        <v>#DIV/0!</v>
      </c>
      <c r="DH132" s="67" t="e">
        <f t="shared" ref="DH132:DH195" si="51">-$DD132+90</f>
        <v>#DIV/0!</v>
      </c>
      <c r="DJ132" s="19"/>
      <c r="DK132" s="31"/>
      <c r="DL132" s="72"/>
      <c r="DM132" s="58"/>
      <c r="DO132" s="68"/>
      <c r="DP132" s="68"/>
      <c r="DQ132" s="69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70"/>
    </row>
    <row r="133" spans="1:146">
      <c r="A133" s="57">
        <v>43328</v>
      </c>
      <c r="B133" s="19" t="s">
        <v>1361</v>
      </c>
      <c r="C133" s="56" t="s">
        <v>744</v>
      </c>
      <c r="D133" s="56"/>
      <c r="E133" s="58">
        <v>13</v>
      </c>
      <c r="F133" s="58">
        <v>4</v>
      </c>
      <c r="G133" s="63" t="str">
        <f t="shared" si="28"/>
        <v>13-4</v>
      </c>
      <c r="H133" s="31">
        <v>3</v>
      </c>
      <c r="I133" s="58">
        <v>35</v>
      </c>
      <c r="J133" s="64" t="str">
        <f>IF(((VLOOKUP($G133,Depth_Lookup!$A$3:$J$5461,9,FALSE))-(I133/100))&gt;=0,"Good","Too Long")</f>
        <v>Good</v>
      </c>
      <c r="K133" s="65">
        <f>(VLOOKUP($G133,Depth_Lookup!$A$3:$J$561,10,FALSE))+(H133/100)</f>
        <v>23.26</v>
      </c>
      <c r="L133" s="65">
        <f>(VLOOKUP($G133,Depth_Lookup!$A$3:$J$561,10,FALSE))+(I133/100)</f>
        <v>23.580000000000002</v>
      </c>
      <c r="M133" s="54" t="s">
        <v>725</v>
      </c>
      <c r="N133" s="31">
        <v>5</v>
      </c>
      <c r="O133" s="31" t="s">
        <v>736</v>
      </c>
      <c r="P133" s="31" t="s">
        <v>182</v>
      </c>
      <c r="Q133" s="31" t="s">
        <v>1288</v>
      </c>
      <c r="R133" s="31" t="s">
        <v>119</v>
      </c>
      <c r="S133" s="31" t="s">
        <v>1292</v>
      </c>
      <c r="T133" s="31" t="s">
        <v>1293</v>
      </c>
      <c r="U133" s="31" t="s">
        <v>757</v>
      </c>
      <c r="AS133" s="31">
        <v>100</v>
      </c>
      <c r="AZ133" s="19">
        <f t="shared" si="36"/>
        <v>100</v>
      </c>
      <c r="BB133" s="55">
        <v>3</v>
      </c>
      <c r="BC133">
        <v>8</v>
      </c>
      <c r="BD133" s="31"/>
      <c r="BE133" s="66" t="s">
        <v>1275</v>
      </c>
      <c r="BF133" s="66"/>
      <c r="CL133" s="70">
        <f t="shared" si="37"/>
        <v>0</v>
      </c>
      <c r="CM133" s="66">
        <f t="shared" si="38"/>
        <v>0</v>
      </c>
      <c r="CN133" s="66">
        <f t="shared" si="39"/>
        <v>1</v>
      </c>
      <c r="CO133" s="66">
        <f t="shared" si="44"/>
        <v>23.42</v>
      </c>
      <c r="CP133" s="66">
        <f t="shared" si="43"/>
        <v>23.42</v>
      </c>
      <c r="CQ133" s="55"/>
      <c r="CR133" s="56"/>
      <c r="CS133" s="56"/>
      <c r="CT133" s="56"/>
      <c r="CU133" s="56"/>
      <c r="CV133" s="56"/>
      <c r="CW133" s="113"/>
      <c r="DB133" s="19" t="e">
        <f t="shared" si="45"/>
        <v>#DIV/0!</v>
      </c>
      <c r="DC133" s="19" t="e">
        <f t="shared" si="46"/>
        <v>#DIV/0!</v>
      </c>
      <c r="DD133" s="19" t="e">
        <f t="shared" si="47"/>
        <v>#DIV/0!</v>
      </c>
      <c r="DE133" s="19" t="e">
        <f t="shared" si="48"/>
        <v>#DIV/0!</v>
      </c>
      <c r="DF133" s="19" t="e">
        <f t="shared" si="49"/>
        <v>#DIV/0!</v>
      </c>
      <c r="DG133" s="67" t="e">
        <f t="shared" si="50"/>
        <v>#DIV/0!</v>
      </c>
      <c r="DH133" s="67" t="e">
        <f t="shared" si="51"/>
        <v>#DIV/0!</v>
      </c>
      <c r="DJ133" s="19"/>
      <c r="DK133" s="31"/>
      <c r="DL133" s="72"/>
      <c r="DM133" s="58"/>
      <c r="DO133" s="68"/>
      <c r="DP133" s="68"/>
      <c r="DQ133" s="69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70"/>
    </row>
    <row r="134" spans="1:146">
      <c r="A134" s="57">
        <v>43328</v>
      </c>
      <c r="B134" s="19" t="s">
        <v>1361</v>
      </c>
      <c r="C134" s="56" t="s">
        <v>744</v>
      </c>
      <c r="D134" s="56"/>
      <c r="E134" s="58">
        <v>13</v>
      </c>
      <c r="F134" s="58">
        <v>4</v>
      </c>
      <c r="G134" s="63" t="str">
        <f t="shared" si="28"/>
        <v>13-4</v>
      </c>
      <c r="H134" s="31">
        <v>6</v>
      </c>
      <c r="I134" s="58">
        <v>17</v>
      </c>
      <c r="J134" s="64" t="str">
        <f>IF(((VLOOKUP($G134,Depth_Lookup!$A$3:$J$5461,9,FALSE))-(I134/100))&gt;=0,"Good","Too Long")</f>
        <v>Good</v>
      </c>
      <c r="K134" s="65">
        <f>(VLOOKUP($G134,Depth_Lookup!$A$3:$J$561,10,FALSE))+(H134/100)</f>
        <v>23.29</v>
      </c>
      <c r="L134" s="65">
        <f>(VLOOKUP($G134,Depth_Lookup!$A$3:$J$561,10,FALSE))+(I134/100)</f>
        <v>23.400000000000002</v>
      </c>
      <c r="M134" s="54" t="s">
        <v>293</v>
      </c>
      <c r="N134" s="31">
        <v>0.5</v>
      </c>
      <c r="O134" s="31" t="s">
        <v>740</v>
      </c>
      <c r="P134" s="31" t="s">
        <v>179</v>
      </c>
      <c r="Q134" s="31" t="s">
        <v>750</v>
      </c>
      <c r="R134" s="31" t="s">
        <v>1294</v>
      </c>
      <c r="S134" s="31" t="s">
        <v>751</v>
      </c>
      <c r="T134" s="31" t="s">
        <v>763</v>
      </c>
      <c r="U134" s="31" t="s">
        <v>747</v>
      </c>
      <c r="AS134" s="31">
        <v>100</v>
      </c>
      <c r="AZ134" s="19">
        <f t="shared" si="36"/>
        <v>100</v>
      </c>
      <c r="BB134" s="55">
        <v>4</v>
      </c>
      <c r="BC134">
        <v>2</v>
      </c>
      <c r="BD134" s="31"/>
      <c r="BE134" s="66"/>
      <c r="BF134" s="66" t="s">
        <v>771</v>
      </c>
      <c r="CL134" s="70">
        <f t="shared" si="37"/>
        <v>0</v>
      </c>
      <c r="CM134" s="66">
        <f t="shared" si="38"/>
        <v>0</v>
      </c>
      <c r="CN134" s="66">
        <f t="shared" si="39"/>
        <v>0</v>
      </c>
      <c r="CO134" s="66">
        <f t="shared" si="44"/>
        <v>23.344999999999999</v>
      </c>
      <c r="CP134" s="66">
        <f t="shared" si="43"/>
        <v>23.344999999999999</v>
      </c>
      <c r="CQ134" s="55"/>
      <c r="CR134" s="56"/>
      <c r="CS134" s="56"/>
      <c r="CT134" s="56"/>
      <c r="CU134" s="56"/>
      <c r="CV134" s="56"/>
      <c r="CW134" s="113"/>
      <c r="DB134" s="19" t="e">
        <f t="shared" si="45"/>
        <v>#DIV/0!</v>
      </c>
      <c r="DC134" s="19" t="e">
        <f t="shared" si="46"/>
        <v>#DIV/0!</v>
      </c>
      <c r="DD134" s="19" t="e">
        <f t="shared" si="47"/>
        <v>#DIV/0!</v>
      </c>
      <c r="DE134" s="19" t="e">
        <f t="shared" si="48"/>
        <v>#DIV/0!</v>
      </c>
      <c r="DF134" s="19" t="e">
        <f t="shared" si="49"/>
        <v>#DIV/0!</v>
      </c>
      <c r="DG134" s="67" t="e">
        <f t="shared" si="50"/>
        <v>#DIV/0!</v>
      </c>
      <c r="DH134" s="67" t="e">
        <f t="shared" si="51"/>
        <v>#DIV/0!</v>
      </c>
      <c r="DJ134" s="19"/>
      <c r="DK134" s="31"/>
      <c r="DL134" s="72"/>
      <c r="DM134" s="58"/>
      <c r="DO134" s="68"/>
      <c r="DP134" s="68"/>
      <c r="DQ134" s="69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70"/>
    </row>
    <row r="135" spans="1:146">
      <c r="A135" s="57">
        <v>43328</v>
      </c>
      <c r="B135" s="19" t="s">
        <v>1361</v>
      </c>
      <c r="C135" s="56" t="s">
        <v>744</v>
      </c>
      <c r="D135" s="56"/>
      <c r="E135" s="58">
        <v>13</v>
      </c>
      <c r="F135" s="58">
        <v>4</v>
      </c>
      <c r="G135" s="63" t="str">
        <f t="shared" si="28"/>
        <v>13-4</v>
      </c>
      <c r="H135" s="31">
        <v>7</v>
      </c>
      <c r="I135" s="58">
        <v>11</v>
      </c>
      <c r="J135" s="64" t="str">
        <f>IF(((VLOOKUP($G135,Depth_Lookup!$A$3:$J$5461,9,FALSE))-(I135/100))&gt;=0,"Good","Too Long")</f>
        <v>Good</v>
      </c>
      <c r="K135" s="65">
        <f>(VLOOKUP($G135,Depth_Lookup!$A$3:$J$561,10,FALSE))+(H135/100)</f>
        <v>23.3</v>
      </c>
      <c r="L135" s="65">
        <f>(VLOOKUP($G135,Depth_Lookup!$A$3:$J$561,10,FALSE))+(I135/100)</f>
        <v>23.34</v>
      </c>
      <c r="M135" s="54" t="s">
        <v>292</v>
      </c>
      <c r="N135" s="31">
        <v>2</v>
      </c>
      <c r="O135" s="31" t="s">
        <v>724</v>
      </c>
      <c r="P135" s="31" t="s">
        <v>182</v>
      </c>
      <c r="Q135" s="31" t="s">
        <v>750</v>
      </c>
      <c r="R135" s="31" t="s">
        <v>119</v>
      </c>
      <c r="S135" s="31" t="s">
        <v>751</v>
      </c>
      <c r="T135" s="31" t="s">
        <v>745</v>
      </c>
      <c r="U135" s="31" t="s">
        <v>753</v>
      </c>
      <c r="AS135" s="31">
        <v>100</v>
      </c>
      <c r="AZ135" s="19">
        <f t="shared" si="36"/>
        <v>100</v>
      </c>
      <c r="BB135" s="55">
        <v>1</v>
      </c>
      <c r="BC135">
        <v>3</v>
      </c>
      <c r="BD135" s="31"/>
      <c r="BE135" s="66"/>
      <c r="BF135" s="66" t="s">
        <v>1291</v>
      </c>
      <c r="CL135" s="70">
        <f t="shared" si="37"/>
        <v>0</v>
      </c>
      <c r="CM135" s="66">
        <f t="shared" si="38"/>
        <v>0</v>
      </c>
      <c r="CN135" s="66">
        <f t="shared" si="39"/>
        <v>0</v>
      </c>
      <c r="CO135" s="66">
        <f t="shared" si="44"/>
        <v>23.32</v>
      </c>
      <c r="CP135" s="66">
        <f t="shared" si="43"/>
        <v>23.32</v>
      </c>
      <c r="CQ135" s="55"/>
      <c r="CR135" s="56"/>
      <c r="CS135" s="56"/>
      <c r="CT135" s="56"/>
      <c r="CU135" s="56"/>
      <c r="CV135" s="56"/>
      <c r="CW135" s="113"/>
      <c r="CX135" s="19">
        <v>10</v>
      </c>
      <c r="CY135" s="19">
        <v>90</v>
      </c>
      <c r="CZ135" s="19">
        <v>49</v>
      </c>
      <c r="DA135" s="31">
        <v>180</v>
      </c>
      <c r="DB135" s="19">
        <f t="shared" si="45"/>
        <v>-8.7143989128862813</v>
      </c>
      <c r="DC135" s="19">
        <f t="shared" si="46"/>
        <v>351.28560108711372</v>
      </c>
      <c r="DD135" s="19">
        <f t="shared" si="47"/>
        <v>40.670870989802104</v>
      </c>
      <c r="DE135" s="19">
        <f t="shared" si="48"/>
        <v>81.285601087113719</v>
      </c>
      <c r="DF135" s="19">
        <f t="shared" si="49"/>
        <v>49.329129010197896</v>
      </c>
      <c r="DG135" s="67">
        <f t="shared" si="50"/>
        <v>171.28560108711372</v>
      </c>
      <c r="DH135" s="67">
        <f t="shared" si="51"/>
        <v>49.329129010197896</v>
      </c>
      <c r="DJ135" s="19"/>
      <c r="DK135" s="31"/>
      <c r="DL135" s="72"/>
      <c r="DM135" s="58"/>
      <c r="DO135" s="68"/>
      <c r="DP135" s="68"/>
      <c r="DQ135" s="69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70"/>
    </row>
    <row r="136" spans="1:146">
      <c r="A136" s="57">
        <v>43328</v>
      </c>
      <c r="B136" s="19" t="s">
        <v>1361</v>
      </c>
      <c r="C136" s="56" t="s">
        <v>744</v>
      </c>
      <c r="D136" s="56"/>
      <c r="E136" s="58">
        <v>13</v>
      </c>
      <c r="F136" s="58">
        <v>4</v>
      </c>
      <c r="G136" s="63" t="str">
        <f t="shared" si="28"/>
        <v>13-4</v>
      </c>
      <c r="H136" s="31">
        <v>13</v>
      </c>
      <c r="I136" s="58">
        <v>28</v>
      </c>
      <c r="J136" s="64" t="str">
        <f>IF(((VLOOKUP($G136,Depth_Lookup!$A$3:$J$5461,9,FALSE))-(I136/100))&gt;=0,"Good","Too Long")</f>
        <v>Good</v>
      </c>
      <c r="K136" s="65">
        <f>(VLOOKUP($G136,Depth_Lookup!$A$3:$J$561,10,FALSE))+(H136/100)</f>
        <v>23.36</v>
      </c>
      <c r="L136" s="65">
        <f>(VLOOKUP($G136,Depth_Lookup!$A$3:$J$561,10,FALSE))+(I136/100)</f>
        <v>23.51</v>
      </c>
      <c r="M136" s="54" t="s">
        <v>725</v>
      </c>
      <c r="N136" s="31">
        <v>1</v>
      </c>
      <c r="O136" s="31" t="s">
        <v>296</v>
      </c>
      <c r="P136" s="31" t="s">
        <v>1295</v>
      </c>
      <c r="Q136" s="31" t="s">
        <v>750</v>
      </c>
      <c r="R136" s="31" t="s">
        <v>119</v>
      </c>
      <c r="S136" s="31" t="s">
        <v>751</v>
      </c>
      <c r="T136" s="31" t="s">
        <v>745</v>
      </c>
      <c r="U136" s="31" t="s">
        <v>753</v>
      </c>
      <c r="AS136" s="31">
        <v>100</v>
      </c>
      <c r="AZ136" s="19">
        <f t="shared" si="36"/>
        <v>100</v>
      </c>
      <c r="BB136" s="55">
        <v>2</v>
      </c>
      <c r="BC136">
        <v>2</v>
      </c>
      <c r="BD136" s="31"/>
      <c r="BE136" s="66" t="s">
        <v>1296</v>
      </c>
      <c r="BF136" s="66"/>
      <c r="CL136" s="70">
        <f t="shared" si="37"/>
        <v>0</v>
      </c>
      <c r="CM136" s="66">
        <f t="shared" si="38"/>
        <v>0</v>
      </c>
      <c r="CN136" s="66">
        <f t="shared" si="39"/>
        <v>1</v>
      </c>
      <c r="CO136" s="66">
        <f t="shared" si="44"/>
        <v>23.435000000000002</v>
      </c>
      <c r="CP136" s="66">
        <f t="shared" si="43"/>
        <v>23.435000000000002</v>
      </c>
      <c r="CQ136" s="55"/>
      <c r="CR136" s="56"/>
      <c r="CS136" s="56"/>
      <c r="CT136" s="56"/>
      <c r="CU136" s="56"/>
      <c r="CV136" s="56"/>
      <c r="CW136" s="113"/>
      <c r="CX136" s="19">
        <v>11</v>
      </c>
      <c r="CY136" s="19">
        <v>270</v>
      </c>
      <c r="CZ136" s="19">
        <v>1</v>
      </c>
      <c r="DA136" s="31">
        <v>180</v>
      </c>
      <c r="DB136" s="19">
        <f t="shared" si="45"/>
        <v>84.868686598198906</v>
      </c>
      <c r="DC136" s="19">
        <f t="shared" si="46"/>
        <v>84.868686598198906</v>
      </c>
      <c r="DD136" s="19">
        <f t="shared" si="47"/>
        <v>78.956824251048886</v>
      </c>
      <c r="DE136" s="19">
        <f t="shared" si="48"/>
        <v>174.86868659819891</v>
      </c>
      <c r="DF136" s="19">
        <f t="shared" si="49"/>
        <v>11.043175748951114</v>
      </c>
      <c r="DG136" s="67">
        <f t="shared" si="50"/>
        <v>264.86868659819891</v>
      </c>
      <c r="DH136" s="67">
        <f t="shared" si="51"/>
        <v>11.043175748951114</v>
      </c>
      <c r="DJ136" s="19"/>
      <c r="DK136" s="31"/>
      <c r="DL136" s="55"/>
      <c r="DM136" s="58"/>
      <c r="DO136" s="68"/>
      <c r="DP136" s="68"/>
      <c r="DQ136" s="69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70"/>
    </row>
    <row r="137" spans="1:146">
      <c r="A137" s="57">
        <v>43328</v>
      </c>
      <c r="B137" s="19" t="s">
        <v>1361</v>
      </c>
      <c r="C137" s="56" t="s">
        <v>744</v>
      </c>
      <c r="D137" s="56"/>
      <c r="E137" s="58">
        <v>13</v>
      </c>
      <c r="F137" s="58">
        <v>4</v>
      </c>
      <c r="G137" s="63" t="str">
        <f t="shared" si="28"/>
        <v>13-4</v>
      </c>
      <c r="H137" s="31">
        <v>37.5</v>
      </c>
      <c r="I137" s="58">
        <v>44</v>
      </c>
      <c r="J137" s="64" t="str">
        <f>IF(((VLOOKUP($G137,Depth_Lookup!$A$3:$J$5461,9,FALSE))-(I137/100))&gt;=0,"Good","Too Long")</f>
        <v>Good</v>
      </c>
      <c r="K137" s="65">
        <f>(VLOOKUP($G137,Depth_Lookup!$A$3:$J$561,10,FALSE))+(H137/100)</f>
        <v>23.605</v>
      </c>
      <c r="L137" s="65">
        <f>(VLOOKUP($G137,Depth_Lookup!$A$3:$J$561,10,FALSE))+(I137/100)</f>
        <v>23.67</v>
      </c>
      <c r="M137" s="54" t="s">
        <v>725</v>
      </c>
      <c r="N137" s="31">
        <v>1</v>
      </c>
      <c r="O137" s="31" t="s">
        <v>1297</v>
      </c>
      <c r="P137" s="31" t="s">
        <v>1298</v>
      </c>
      <c r="Q137" s="31" t="s">
        <v>750</v>
      </c>
      <c r="R137" s="31" t="s">
        <v>191</v>
      </c>
      <c r="S137" s="31" t="s">
        <v>751</v>
      </c>
      <c r="T137" s="31" t="s">
        <v>1299</v>
      </c>
      <c r="U137" s="31" t="s">
        <v>1300</v>
      </c>
      <c r="AS137" s="31">
        <v>100</v>
      </c>
      <c r="AZ137" s="19">
        <f t="shared" si="36"/>
        <v>100</v>
      </c>
      <c r="BB137" s="55">
        <v>2</v>
      </c>
      <c r="BC137">
        <v>5</v>
      </c>
      <c r="BD137" s="31"/>
      <c r="BE137" s="66" t="s">
        <v>1301</v>
      </c>
      <c r="BF137" s="66"/>
      <c r="CL137" s="70">
        <f t="shared" si="37"/>
        <v>0</v>
      </c>
      <c r="CM137" s="66">
        <f t="shared" si="38"/>
        <v>0</v>
      </c>
      <c r="CN137" s="66">
        <f t="shared" si="39"/>
        <v>1</v>
      </c>
      <c r="CO137" s="66">
        <f t="shared" si="44"/>
        <v>23.637500000000003</v>
      </c>
      <c r="CP137" s="66">
        <f t="shared" si="43"/>
        <v>23.637500000000003</v>
      </c>
      <c r="CQ137" s="55"/>
      <c r="CR137" s="56"/>
      <c r="CS137" s="56"/>
      <c r="CT137" s="56"/>
      <c r="CU137" s="56"/>
      <c r="CV137" s="56"/>
      <c r="CW137" s="113"/>
      <c r="DB137" s="19" t="e">
        <f t="shared" si="45"/>
        <v>#DIV/0!</v>
      </c>
      <c r="DC137" s="19" t="e">
        <f t="shared" si="46"/>
        <v>#DIV/0!</v>
      </c>
      <c r="DD137" s="19" t="e">
        <f t="shared" si="47"/>
        <v>#DIV/0!</v>
      </c>
      <c r="DE137" s="19" t="e">
        <f t="shared" si="48"/>
        <v>#DIV/0!</v>
      </c>
      <c r="DF137" s="19" t="e">
        <f t="shared" si="49"/>
        <v>#DIV/0!</v>
      </c>
      <c r="DG137" s="67" t="e">
        <f t="shared" si="50"/>
        <v>#DIV/0!</v>
      </c>
      <c r="DH137" s="67" t="e">
        <f t="shared" si="51"/>
        <v>#DIV/0!</v>
      </c>
      <c r="DJ137" s="19"/>
      <c r="DK137" s="31" t="s">
        <v>295</v>
      </c>
      <c r="DL137" s="55"/>
      <c r="DM137" s="58"/>
      <c r="DO137" s="68"/>
      <c r="DP137" s="68"/>
      <c r="DQ137" s="69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70"/>
    </row>
    <row r="138" spans="1:146">
      <c r="A138" s="57">
        <v>43328</v>
      </c>
      <c r="B138" s="19" t="s">
        <v>1361</v>
      </c>
      <c r="C138" s="56" t="s">
        <v>744</v>
      </c>
      <c r="D138" s="56"/>
      <c r="E138" s="58">
        <v>13</v>
      </c>
      <c r="F138" s="58">
        <v>4</v>
      </c>
      <c r="G138" s="63" t="str">
        <f t="shared" si="28"/>
        <v>13-4</v>
      </c>
      <c r="H138" s="31">
        <v>42</v>
      </c>
      <c r="I138" s="58">
        <v>62</v>
      </c>
      <c r="J138" s="64" t="str">
        <f>IF(((VLOOKUP($G138,Depth_Lookup!$A$3:$J$5461,9,FALSE))-(I138/100))&gt;=0,"Good","Too Long")</f>
        <v>Good</v>
      </c>
      <c r="K138" s="65">
        <f>(VLOOKUP($G138,Depth_Lookup!$A$3:$J$561,10,FALSE))+(H138/100)</f>
        <v>23.650000000000002</v>
      </c>
      <c r="L138" s="65">
        <f>(VLOOKUP($G138,Depth_Lookup!$A$3:$J$561,10,FALSE))+(I138/100)</f>
        <v>23.85</v>
      </c>
      <c r="M138" s="54" t="s">
        <v>725</v>
      </c>
      <c r="N138" s="31">
        <v>0.5</v>
      </c>
      <c r="O138" s="31" t="s">
        <v>1250</v>
      </c>
      <c r="P138" s="31" t="s">
        <v>749</v>
      </c>
      <c r="Q138" s="31" t="s">
        <v>750</v>
      </c>
      <c r="R138" s="31" t="s">
        <v>1232</v>
      </c>
      <c r="S138" s="31" t="s">
        <v>751</v>
      </c>
      <c r="T138" s="31" t="s">
        <v>763</v>
      </c>
      <c r="U138" s="31" t="s">
        <v>1276</v>
      </c>
      <c r="AS138" s="31">
        <v>100</v>
      </c>
      <c r="AZ138" s="19">
        <f t="shared" si="36"/>
        <v>100</v>
      </c>
      <c r="BB138" s="55">
        <v>4</v>
      </c>
      <c r="BC138">
        <v>2</v>
      </c>
      <c r="BD138" s="31"/>
      <c r="BE138" s="66"/>
      <c r="BF138" s="66" t="s">
        <v>753</v>
      </c>
      <c r="CL138" s="70">
        <f t="shared" si="37"/>
        <v>0</v>
      </c>
      <c r="CM138" s="66">
        <f t="shared" si="38"/>
        <v>0</v>
      </c>
      <c r="CN138" s="66">
        <f t="shared" si="39"/>
        <v>0</v>
      </c>
      <c r="CO138" s="66">
        <f t="shared" si="44"/>
        <v>23.75</v>
      </c>
      <c r="CP138" s="66">
        <f t="shared" si="43"/>
        <v>23.75</v>
      </c>
      <c r="CQ138" s="55"/>
      <c r="CR138" s="56"/>
      <c r="CS138" s="56"/>
      <c r="CT138" s="56"/>
      <c r="CU138" s="56"/>
      <c r="CV138" s="56"/>
      <c r="CW138" s="113"/>
      <c r="CX138" s="19">
        <v>21</v>
      </c>
      <c r="CY138" s="19">
        <v>90</v>
      </c>
      <c r="CZ138" s="19">
        <v>35</v>
      </c>
      <c r="DA138" s="31">
        <v>0</v>
      </c>
      <c r="DB138" s="19">
        <f t="shared" si="45"/>
        <v>-151.26780108154009</v>
      </c>
      <c r="DC138" s="19">
        <f t="shared" si="46"/>
        <v>208.73219891845991</v>
      </c>
      <c r="DD138" s="19">
        <f t="shared" si="47"/>
        <v>51.391759699513528</v>
      </c>
      <c r="DE138" s="19">
        <f t="shared" si="48"/>
        <v>298.73219891845991</v>
      </c>
      <c r="DF138" s="19">
        <f t="shared" si="49"/>
        <v>38.608240300486472</v>
      </c>
      <c r="DG138" s="67">
        <f t="shared" si="50"/>
        <v>28.732198918459915</v>
      </c>
      <c r="DH138" s="67">
        <f t="shared" si="51"/>
        <v>38.608240300486472</v>
      </c>
      <c r="DJ138" s="19"/>
      <c r="DK138" s="31" t="s">
        <v>1433</v>
      </c>
      <c r="DL138" s="55"/>
      <c r="DM138" s="58"/>
      <c r="DO138" s="68"/>
      <c r="DP138" s="68"/>
      <c r="DQ138" s="69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70"/>
    </row>
    <row r="139" spans="1:146">
      <c r="A139" s="57">
        <v>43328</v>
      </c>
      <c r="B139" s="19" t="s">
        <v>1437</v>
      </c>
      <c r="C139" s="56" t="s">
        <v>744</v>
      </c>
      <c r="D139" s="56"/>
      <c r="E139" s="58">
        <v>13</v>
      </c>
      <c r="F139" s="58">
        <v>4</v>
      </c>
      <c r="G139" s="63" t="str">
        <f t="shared" ref="G139" si="52">E139&amp;"-"&amp;F139</f>
        <v>13-4</v>
      </c>
      <c r="H139" s="31">
        <v>42</v>
      </c>
      <c r="I139" s="58">
        <v>62</v>
      </c>
      <c r="J139" s="64" t="str">
        <f>IF(((VLOOKUP($G139,Depth_Lookup!$A$3:$J$5461,9,FALSE))-(I139/100))&gt;=0,"Good","Too Long")</f>
        <v>Good</v>
      </c>
      <c r="K139" s="65">
        <f>(VLOOKUP($G139,Depth_Lookup!$A$3:$J$561,10,FALSE))+(H139/100)</f>
        <v>23.650000000000002</v>
      </c>
      <c r="L139" s="65">
        <f>(VLOOKUP($G139,Depth_Lookup!$A$3:$J$561,10,FALSE))+(I139/100)</f>
        <v>23.85</v>
      </c>
      <c r="M139" s="54" t="s">
        <v>725</v>
      </c>
      <c r="N139" s="31">
        <v>0.5</v>
      </c>
      <c r="O139" s="31" t="s">
        <v>1250</v>
      </c>
      <c r="P139" s="31" t="s">
        <v>749</v>
      </c>
      <c r="Q139" s="31" t="s">
        <v>750</v>
      </c>
      <c r="R139" s="31" t="s">
        <v>1232</v>
      </c>
      <c r="S139" s="31" t="s">
        <v>751</v>
      </c>
      <c r="T139" s="31" t="s">
        <v>752</v>
      </c>
      <c r="U139" s="31" t="s">
        <v>747</v>
      </c>
      <c r="AS139" s="31"/>
      <c r="BB139" s="55">
        <v>4</v>
      </c>
      <c r="BC139"/>
      <c r="BD139" s="31"/>
      <c r="BE139" s="66"/>
      <c r="BF139" s="66"/>
      <c r="CL139" s="70"/>
      <c r="CM139" s="66"/>
      <c r="CN139" s="66"/>
      <c r="CO139" s="66">
        <f t="shared" si="44"/>
        <v>23.75</v>
      </c>
      <c r="CP139" s="66"/>
      <c r="CQ139" s="55"/>
      <c r="CR139" s="56"/>
      <c r="CS139" s="56"/>
      <c r="CT139" s="56"/>
      <c r="CU139" s="56"/>
      <c r="CV139" s="56"/>
      <c r="CW139" s="113"/>
      <c r="CX139" s="31">
        <v>39</v>
      </c>
      <c r="CY139" s="31">
        <v>270</v>
      </c>
      <c r="CZ139" s="31">
        <v>53</v>
      </c>
      <c r="DA139" s="31">
        <v>180</v>
      </c>
      <c r="DB139" s="19">
        <f t="shared" si="45"/>
        <v>31.392211442881063</v>
      </c>
      <c r="DC139" s="19">
        <f t="shared" si="46"/>
        <v>31.392211442881063</v>
      </c>
      <c r="DD139" s="19">
        <f t="shared" si="47"/>
        <v>32.75115138372265</v>
      </c>
      <c r="DE139" s="19">
        <f t="shared" si="48"/>
        <v>121.39221144288106</v>
      </c>
      <c r="DF139" s="19">
        <f t="shared" si="49"/>
        <v>57.24884861627735</v>
      </c>
      <c r="DG139" s="67">
        <f t="shared" si="50"/>
        <v>211.39221144288106</v>
      </c>
      <c r="DH139" s="67">
        <f t="shared" si="51"/>
        <v>57.24884861627735</v>
      </c>
      <c r="DJ139" s="19"/>
      <c r="DK139" s="31" t="s">
        <v>1434</v>
      </c>
      <c r="DL139" s="55"/>
      <c r="DM139" s="58"/>
      <c r="DO139" s="68"/>
      <c r="DP139" s="68"/>
      <c r="DQ139" s="69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70"/>
    </row>
    <row r="140" spans="1:146">
      <c r="A140" s="57">
        <v>43328</v>
      </c>
      <c r="B140" s="19" t="s">
        <v>1361</v>
      </c>
      <c r="C140" s="56" t="s">
        <v>744</v>
      </c>
      <c r="D140" s="56"/>
      <c r="E140" s="58">
        <v>14</v>
      </c>
      <c r="F140" s="58">
        <v>1</v>
      </c>
      <c r="G140" s="63" t="str">
        <f t="shared" si="28"/>
        <v>14-1</v>
      </c>
      <c r="H140" s="31">
        <v>0</v>
      </c>
      <c r="I140" s="58">
        <v>91</v>
      </c>
      <c r="J140" s="64" t="str">
        <f>IF(((VLOOKUP($G140,Depth_Lookup!$A$3:$J$5461,9,FALSE))-(I140/100))&gt;=0,"Good","Too Long")</f>
        <v>Good</v>
      </c>
      <c r="K140" s="65">
        <f>(VLOOKUP($G140,Depth_Lookup!$A$3:$J$561,10,FALSE))+(H140/100)</f>
        <v>23.7</v>
      </c>
      <c r="L140" s="65">
        <f>(VLOOKUP($G140,Depth_Lookup!$A$3:$J$561,10,FALSE))+(I140/100)</f>
        <v>24.61</v>
      </c>
      <c r="M140" s="54" t="s">
        <v>725</v>
      </c>
      <c r="N140" s="31">
        <v>0.5</v>
      </c>
      <c r="O140" s="31" t="s">
        <v>734</v>
      </c>
      <c r="P140" s="31" t="s">
        <v>1303</v>
      </c>
      <c r="Q140" s="31" t="s">
        <v>1304</v>
      </c>
      <c r="R140" s="31" t="s">
        <v>770</v>
      </c>
      <c r="S140" s="31" t="s">
        <v>751</v>
      </c>
      <c r="T140" s="31" t="s">
        <v>1305</v>
      </c>
      <c r="U140" s="31" t="s">
        <v>1306</v>
      </c>
      <c r="AS140" s="31">
        <v>100</v>
      </c>
      <c r="AZ140" s="19">
        <f t="shared" si="36"/>
        <v>100</v>
      </c>
      <c r="BB140" s="55">
        <v>2</v>
      </c>
      <c r="BC140">
        <v>1</v>
      </c>
      <c r="BD140" s="31"/>
      <c r="BE140" s="66"/>
      <c r="BF140" s="66" t="s">
        <v>1308</v>
      </c>
      <c r="CL140" s="70">
        <f t="shared" si="37"/>
        <v>0</v>
      </c>
      <c r="CM140" s="66">
        <f t="shared" si="38"/>
        <v>0</v>
      </c>
      <c r="CN140" s="66">
        <f t="shared" si="39"/>
        <v>0</v>
      </c>
      <c r="CO140" s="66">
        <f t="shared" si="44"/>
        <v>24.155000000000001</v>
      </c>
      <c r="CP140" s="66">
        <f t="shared" si="43"/>
        <v>24.155000000000001</v>
      </c>
      <c r="CQ140" s="55"/>
      <c r="CR140" s="56"/>
      <c r="CS140" s="56"/>
      <c r="CT140" s="56"/>
      <c r="CU140" s="56"/>
      <c r="CV140" s="56"/>
      <c r="CW140" s="113"/>
      <c r="DB140" s="19" t="e">
        <f t="shared" si="45"/>
        <v>#DIV/0!</v>
      </c>
      <c r="DC140" s="19" t="e">
        <f t="shared" si="46"/>
        <v>#DIV/0!</v>
      </c>
      <c r="DD140" s="19" t="e">
        <f t="shared" si="47"/>
        <v>#DIV/0!</v>
      </c>
      <c r="DE140" s="19" t="e">
        <f t="shared" si="48"/>
        <v>#DIV/0!</v>
      </c>
      <c r="DF140" s="19" t="e">
        <f t="shared" si="49"/>
        <v>#DIV/0!</v>
      </c>
      <c r="DG140" s="67" t="e">
        <f t="shared" si="50"/>
        <v>#DIV/0!</v>
      </c>
      <c r="DH140" s="67" t="e">
        <f t="shared" si="51"/>
        <v>#DIV/0!</v>
      </c>
      <c r="DJ140" s="19"/>
      <c r="DK140" s="31"/>
      <c r="DL140" s="55"/>
      <c r="DM140" s="58"/>
      <c r="DO140" s="68"/>
      <c r="DP140" s="68"/>
      <c r="DQ140" s="69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70"/>
    </row>
    <row r="141" spans="1:146">
      <c r="A141" s="57">
        <v>43328</v>
      </c>
      <c r="B141" s="19" t="s">
        <v>1361</v>
      </c>
      <c r="C141" s="56" t="s">
        <v>744</v>
      </c>
      <c r="D141" s="56"/>
      <c r="E141" s="58">
        <v>14</v>
      </c>
      <c r="F141" s="58">
        <v>1</v>
      </c>
      <c r="G141" s="63" t="str">
        <f t="shared" si="28"/>
        <v>14-1</v>
      </c>
      <c r="H141" s="31">
        <v>4</v>
      </c>
      <c r="I141" s="58">
        <v>11</v>
      </c>
      <c r="J141" s="64" t="str">
        <f>IF(((VLOOKUP($G141,Depth_Lookup!$A$3:$J$5461,9,FALSE))-(I141/100))&gt;=0,"Good","Too Long")</f>
        <v>Good</v>
      </c>
      <c r="K141" s="65">
        <f>(VLOOKUP($G141,Depth_Lookup!$A$3:$J$561,10,FALSE))+(H141/100)</f>
        <v>23.74</v>
      </c>
      <c r="L141" s="65">
        <f>(VLOOKUP($G141,Depth_Lookup!$A$3:$J$561,10,FALSE))+(I141/100)</f>
        <v>23.81</v>
      </c>
      <c r="M141" s="54" t="s">
        <v>725</v>
      </c>
      <c r="N141" s="31">
        <v>1</v>
      </c>
      <c r="O141" s="31" t="s">
        <v>734</v>
      </c>
      <c r="P141" s="31" t="s">
        <v>1303</v>
      </c>
      <c r="Q141" s="31" t="s">
        <v>750</v>
      </c>
      <c r="R141" s="31" t="s">
        <v>1309</v>
      </c>
      <c r="S141" s="31" t="s">
        <v>751</v>
      </c>
      <c r="T141" s="31" t="s">
        <v>1310</v>
      </c>
      <c r="U141" s="31" t="s">
        <v>1308</v>
      </c>
      <c r="AS141" s="31">
        <v>100</v>
      </c>
      <c r="AZ141" s="19">
        <f t="shared" si="36"/>
        <v>100</v>
      </c>
      <c r="BB141" s="55">
        <v>1</v>
      </c>
      <c r="BC141">
        <v>2</v>
      </c>
      <c r="BD141" s="31"/>
      <c r="BE141" s="66" t="s">
        <v>1306</v>
      </c>
      <c r="BF141" s="66"/>
      <c r="CL141" s="70">
        <f t="shared" si="37"/>
        <v>0</v>
      </c>
      <c r="CM141" s="66">
        <f t="shared" si="38"/>
        <v>0</v>
      </c>
      <c r="CN141" s="66">
        <f t="shared" si="39"/>
        <v>1</v>
      </c>
      <c r="CO141" s="66">
        <f t="shared" si="44"/>
        <v>23.774999999999999</v>
      </c>
      <c r="CP141" s="66">
        <f t="shared" si="43"/>
        <v>23.774999999999999</v>
      </c>
      <c r="CQ141" s="55"/>
      <c r="CR141" s="56"/>
      <c r="CS141" s="56"/>
      <c r="CT141" s="56"/>
      <c r="CU141" s="56"/>
      <c r="CV141" s="56"/>
      <c r="CW141" s="113"/>
      <c r="DB141" s="19" t="e">
        <f t="shared" si="45"/>
        <v>#DIV/0!</v>
      </c>
      <c r="DC141" s="19" t="e">
        <f t="shared" si="46"/>
        <v>#DIV/0!</v>
      </c>
      <c r="DD141" s="19" t="e">
        <f t="shared" si="47"/>
        <v>#DIV/0!</v>
      </c>
      <c r="DE141" s="19" t="e">
        <f t="shared" si="48"/>
        <v>#DIV/0!</v>
      </c>
      <c r="DF141" s="19" t="e">
        <f t="shared" si="49"/>
        <v>#DIV/0!</v>
      </c>
      <c r="DG141" s="67" t="e">
        <f t="shared" si="50"/>
        <v>#DIV/0!</v>
      </c>
      <c r="DH141" s="67" t="e">
        <f t="shared" si="51"/>
        <v>#DIV/0!</v>
      </c>
      <c r="DJ141" s="19"/>
      <c r="DK141" s="31" t="s">
        <v>295</v>
      </c>
      <c r="DL141" s="55"/>
      <c r="DM141" s="58"/>
      <c r="DO141" s="68"/>
      <c r="DP141" s="68"/>
      <c r="DQ141" s="69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70"/>
    </row>
    <row r="142" spans="1:146">
      <c r="A142" s="57">
        <v>43328</v>
      </c>
      <c r="B142" s="19" t="s">
        <v>1361</v>
      </c>
      <c r="C142" s="56" t="s">
        <v>744</v>
      </c>
      <c r="D142" s="56"/>
      <c r="E142" s="58">
        <v>14</v>
      </c>
      <c r="F142" s="58">
        <v>1</v>
      </c>
      <c r="G142" s="63" t="str">
        <f t="shared" si="28"/>
        <v>14-1</v>
      </c>
      <c r="H142" s="31">
        <v>45</v>
      </c>
      <c r="I142" s="58">
        <v>91</v>
      </c>
      <c r="J142" s="64" t="str">
        <f>IF(((VLOOKUP($G142,Depth_Lookup!$A$3:$J$5461,9,FALSE))-(I142/100))&gt;=0,"Good","Too Long")</f>
        <v>Good</v>
      </c>
      <c r="K142" s="65">
        <f>(VLOOKUP($G142,Depth_Lookup!$A$3:$J$561,10,FALSE))+(H142/100)</f>
        <v>24.15</v>
      </c>
      <c r="L142" s="65">
        <f>(VLOOKUP($G142,Depth_Lookup!$A$3:$J$561,10,FALSE))+(I142/100)</f>
        <v>24.61</v>
      </c>
      <c r="M142" s="54" t="s">
        <v>725</v>
      </c>
      <c r="N142" s="31">
        <v>3</v>
      </c>
      <c r="O142" s="31" t="s">
        <v>748</v>
      </c>
      <c r="P142" s="31" t="s">
        <v>1204</v>
      </c>
      <c r="Q142" s="31" t="s">
        <v>1311</v>
      </c>
      <c r="R142" s="31" t="s">
        <v>119</v>
      </c>
      <c r="S142" s="31" t="s">
        <v>751</v>
      </c>
      <c r="T142" s="31" t="s">
        <v>1312</v>
      </c>
      <c r="U142" s="31" t="s">
        <v>1307</v>
      </c>
      <c r="AS142" s="31">
        <v>100</v>
      </c>
      <c r="AZ142" s="19">
        <f t="shared" si="36"/>
        <v>100</v>
      </c>
      <c r="BB142" s="55">
        <v>2</v>
      </c>
      <c r="BC142">
        <v>5</v>
      </c>
      <c r="BD142" s="31"/>
      <c r="BE142" s="66"/>
      <c r="BF142" s="66" t="s">
        <v>1313</v>
      </c>
      <c r="CL142" s="70">
        <f t="shared" si="37"/>
        <v>0</v>
      </c>
      <c r="CM142" s="66">
        <f t="shared" si="38"/>
        <v>0</v>
      </c>
      <c r="CN142" s="66">
        <f t="shared" si="39"/>
        <v>0</v>
      </c>
      <c r="CO142" s="66">
        <f t="shared" si="44"/>
        <v>24.38</v>
      </c>
      <c r="CP142" s="66">
        <f t="shared" si="43"/>
        <v>24.38</v>
      </c>
      <c r="CQ142" s="55"/>
      <c r="CR142" s="56"/>
      <c r="CS142" s="56"/>
      <c r="CT142" s="56"/>
      <c r="CU142" s="56"/>
      <c r="CV142" s="56"/>
      <c r="CW142" s="113"/>
      <c r="CX142" s="19">
        <v>25</v>
      </c>
      <c r="CY142" s="19">
        <v>90</v>
      </c>
      <c r="CZ142" s="19">
        <v>5</v>
      </c>
      <c r="DA142" s="31">
        <v>0</v>
      </c>
      <c r="DB142" s="19">
        <f t="shared" si="45"/>
        <v>-100.62629957526138</v>
      </c>
      <c r="DC142" s="19">
        <f t="shared" si="46"/>
        <v>259.37370042473862</v>
      </c>
      <c r="DD142" s="19">
        <f t="shared" si="47"/>
        <v>64.618280032244598</v>
      </c>
      <c r="DE142" s="19">
        <f t="shared" si="48"/>
        <v>349.37370042473862</v>
      </c>
      <c r="DF142" s="19">
        <f t="shared" si="49"/>
        <v>25.381719967755402</v>
      </c>
      <c r="DG142" s="67">
        <f t="shared" si="50"/>
        <v>79.373700424738615</v>
      </c>
      <c r="DH142" s="67">
        <f t="shared" si="51"/>
        <v>25.381719967755402</v>
      </c>
      <c r="DJ142" s="19"/>
      <c r="DK142" s="31"/>
      <c r="DL142" s="55"/>
      <c r="DM142" s="58"/>
      <c r="DO142" s="68"/>
      <c r="DP142" s="68"/>
      <c r="DQ142" s="69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70"/>
    </row>
    <row r="143" spans="1:146">
      <c r="A143" s="57">
        <v>43328</v>
      </c>
      <c r="B143" s="19" t="s">
        <v>1361</v>
      </c>
      <c r="C143" s="56" t="s">
        <v>744</v>
      </c>
      <c r="D143" s="56"/>
      <c r="E143" s="58">
        <v>14</v>
      </c>
      <c r="F143" s="58">
        <v>1</v>
      </c>
      <c r="G143" s="63" t="str">
        <f t="shared" si="28"/>
        <v>14-1</v>
      </c>
      <c r="H143" s="31">
        <v>45</v>
      </c>
      <c r="I143" s="58">
        <v>54</v>
      </c>
      <c r="J143" s="64" t="str">
        <f>IF(((VLOOKUP($G143,Depth_Lookup!$A$3:$J$5461,9,FALSE))-(I143/100))&gt;=0,"Good","Too Long")</f>
        <v>Good</v>
      </c>
      <c r="K143" s="65">
        <f>(VLOOKUP($G143,Depth_Lookup!$A$3:$J$561,10,FALSE))+(H143/100)</f>
        <v>24.15</v>
      </c>
      <c r="L143" s="65">
        <f>(VLOOKUP($G143,Depth_Lookup!$A$3:$J$561,10,FALSE))+(I143/100)</f>
        <v>24.24</v>
      </c>
      <c r="M143" s="54" t="s">
        <v>725</v>
      </c>
      <c r="N143" s="31">
        <v>1</v>
      </c>
      <c r="O143" s="31" t="s">
        <v>734</v>
      </c>
      <c r="P143" s="31" t="s">
        <v>1303</v>
      </c>
      <c r="Q143" s="31" t="s">
        <v>750</v>
      </c>
      <c r="R143" s="31" t="s">
        <v>119</v>
      </c>
      <c r="S143" s="31" t="s">
        <v>165</v>
      </c>
      <c r="T143" s="31" t="s">
        <v>1314</v>
      </c>
      <c r="U143" s="31" t="s">
        <v>1308</v>
      </c>
      <c r="AS143" s="31">
        <v>100</v>
      </c>
      <c r="AZ143" s="19">
        <f t="shared" si="36"/>
        <v>100</v>
      </c>
      <c r="BB143" s="55">
        <v>1</v>
      </c>
      <c r="BC143">
        <v>2</v>
      </c>
      <c r="BD143" s="31"/>
      <c r="BE143" s="66" t="s">
        <v>1315</v>
      </c>
      <c r="BF143" s="66"/>
      <c r="CL143" s="70">
        <f t="shared" si="37"/>
        <v>0</v>
      </c>
      <c r="CM143" s="66">
        <f t="shared" si="38"/>
        <v>0</v>
      </c>
      <c r="CN143" s="66">
        <f t="shared" si="39"/>
        <v>1</v>
      </c>
      <c r="CO143" s="66">
        <f t="shared" si="44"/>
        <v>24.195</v>
      </c>
      <c r="CP143" s="66">
        <f t="shared" si="43"/>
        <v>24.195</v>
      </c>
      <c r="CQ143" s="55"/>
      <c r="CR143" s="56"/>
      <c r="CS143" s="56"/>
      <c r="CT143" s="56"/>
      <c r="CU143" s="56"/>
      <c r="CV143" s="56"/>
      <c r="CW143" s="113"/>
      <c r="DB143" s="19" t="e">
        <f t="shared" si="45"/>
        <v>#DIV/0!</v>
      </c>
      <c r="DC143" s="19" t="e">
        <f t="shared" si="46"/>
        <v>#DIV/0!</v>
      </c>
      <c r="DD143" s="19" t="e">
        <f t="shared" si="47"/>
        <v>#DIV/0!</v>
      </c>
      <c r="DE143" s="19" t="e">
        <f t="shared" si="48"/>
        <v>#DIV/0!</v>
      </c>
      <c r="DF143" s="19" t="e">
        <f t="shared" si="49"/>
        <v>#DIV/0!</v>
      </c>
      <c r="DG143" s="67" t="e">
        <f t="shared" si="50"/>
        <v>#DIV/0!</v>
      </c>
      <c r="DH143" s="67" t="e">
        <f t="shared" si="51"/>
        <v>#DIV/0!</v>
      </c>
      <c r="DJ143" s="19"/>
      <c r="DK143" s="31"/>
      <c r="DL143" s="55"/>
      <c r="DM143" s="58"/>
      <c r="DO143" s="68"/>
      <c r="DP143" s="68"/>
      <c r="DQ143" s="69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70"/>
    </row>
    <row r="144" spans="1:146">
      <c r="A144" s="57">
        <v>43328</v>
      </c>
      <c r="B144" s="19" t="s">
        <v>1361</v>
      </c>
      <c r="C144" s="56" t="s">
        <v>744</v>
      </c>
      <c r="D144" s="56"/>
      <c r="E144" s="58">
        <v>14</v>
      </c>
      <c r="F144" s="58">
        <v>2</v>
      </c>
      <c r="G144" s="63" t="str">
        <f t="shared" ref="G144:G218" si="53">E144&amp;"-"&amp;F144</f>
        <v>14-2</v>
      </c>
      <c r="H144" s="31">
        <v>0</v>
      </c>
      <c r="I144" s="58">
        <v>82</v>
      </c>
      <c r="J144" s="64" t="str">
        <f>IF(((VLOOKUP($G144,Depth_Lookup!$A$3:$J$5461,9,FALSE))-(I144/100))&gt;=0,"Good","Too Long")</f>
        <v>Good</v>
      </c>
      <c r="K144" s="65">
        <f>(VLOOKUP($G144,Depth_Lookup!$A$3:$J$561,10,FALSE))+(H144/100)</f>
        <v>24.61</v>
      </c>
      <c r="L144" s="65">
        <f>(VLOOKUP($G144,Depth_Lookup!$A$3:$J$561,10,FALSE))+(I144/100)</f>
        <v>25.43</v>
      </c>
      <c r="M144" s="54" t="s">
        <v>725</v>
      </c>
      <c r="N144" s="31">
        <v>0.5</v>
      </c>
      <c r="O144" s="31" t="s">
        <v>736</v>
      </c>
      <c r="P144" s="31" t="s">
        <v>1303</v>
      </c>
      <c r="Q144" s="31" t="s">
        <v>750</v>
      </c>
      <c r="R144" s="31" t="s">
        <v>119</v>
      </c>
      <c r="S144" s="31" t="s">
        <v>751</v>
      </c>
      <c r="T144" s="31" t="s">
        <v>1305</v>
      </c>
      <c r="U144" s="31" t="s">
        <v>1306</v>
      </c>
      <c r="AS144" s="31">
        <v>100</v>
      </c>
      <c r="AZ144" s="19">
        <f t="shared" ref="AZ144:AZ179" si="54">SUM(V144:AY144)</f>
        <v>100</v>
      </c>
      <c r="BB144" s="55">
        <v>3</v>
      </c>
      <c r="BC144">
        <v>2</v>
      </c>
      <c r="BD144" s="31"/>
      <c r="BE144" s="66"/>
      <c r="BF144" s="66"/>
      <c r="CL144" s="70">
        <f t="shared" ref="CL144:CL179" si="55">SUM(BK144:CK144)</f>
        <v>0</v>
      </c>
      <c r="CM144" s="66">
        <f t="shared" ref="CM144:CM179" si="56">IF(COUNTA(BG144:BJ144)&gt;0,1,0)</f>
        <v>0</v>
      </c>
      <c r="CN144" s="66">
        <f t="shared" ref="CN144:CN179" si="57">IF(COUNTA(BE144)&gt;0,1,0)</f>
        <v>0</v>
      </c>
      <c r="CO144" s="66">
        <f t="shared" si="44"/>
        <v>25.02</v>
      </c>
      <c r="CP144" s="66">
        <f t="shared" si="43"/>
        <v>25.02</v>
      </c>
      <c r="CQ144" s="55"/>
      <c r="CR144" s="56"/>
      <c r="CS144" s="56"/>
      <c r="CT144" s="56"/>
      <c r="CU144" s="56"/>
      <c r="CV144" s="56"/>
      <c r="CW144" s="113"/>
      <c r="DB144" s="19" t="e">
        <f t="shared" si="45"/>
        <v>#DIV/0!</v>
      </c>
      <c r="DC144" s="19" t="e">
        <f t="shared" si="46"/>
        <v>#DIV/0!</v>
      </c>
      <c r="DD144" s="19" t="e">
        <f t="shared" si="47"/>
        <v>#DIV/0!</v>
      </c>
      <c r="DE144" s="19" t="e">
        <f t="shared" si="48"/>
        <v>#DIV/0!</v>
      </c>
      <c r="DF144" s="19" t="e">
        <f t="shared" si="49"/>
        <v>#DIV/0!</v>
      </c>
      <c r="DG144" s="67" t="e">
        <f t="shared" si="50"/>
        <v>#DIV/0!</v>
      </c>
      <c r="DH144" s="67" t="e">
        <f t="shared" si="51"/>
        <v>#DIV/0!</v>
      </c>
      <c r="DJ144" s="19"/>
      <c r="DK144" s="31"/>
      <c r="DL144" s="55"/>
      <c r="DM144" s="58"/>
      <c r="DO144" s="68"/>
      <c r="DP144" s="68"/>
      <c r="DQ144" s="69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70"/>
    </row>
    <row r="145" spans="1:146" s="83" customFormat="1">
      <c r="A145" s="57">
        <v>43328</v>
      </c>
      <c r="B145" s="19" t="s">
        <v>1361</v>
      </c>
      <c r="C145" s="56" t="s">
        <v>744</v>
      </c>
      <c r="D145" s="56"/>
      <c r="E145" s="58">
        <v>14</v>
      </c>
      <c r="F145" s="58">
        <v>2</v>
      </c>
      <c r="G145" s="63" t="str">
        <f t="shared" si="53"/>
        <v>14-2</v>
      </c>
      <c r="H145" s="31">
        <v>0</v>
      </c>
      <c r="I145" s="58">
        <v>82</v>
      </c>
      <c r="J145" s="64" t="str">
        <f>IF(((VLOOKUP($G145,Depth_Lookup!$A$3:$J$5461,9,FALSE))-(I145/100))&gt;=0,"Good","Too Long")</f>
        <v>Good</v>
      </c>
      <c r="K145" s="65">
        <f>(VLOOKUP($G145,Depth_Lookup!$A$3:$J$561,10,FALSE))+(H145/100)</f>
        <v>24.61</v>
      </c>
      <c r="L145" s="65">
        <f>(VLOOKUP($G145,Depth_Lookup!$A$3:$J$561,10,FALSE))+(I145/100)</f>
        <v>25.43</v>
      </c>
      <c r="M145" s="54" t="s">
        <v>725</v>
      </c>
      <c r="N145" s="31">
        <v>3</v>
      </c>
      <c r="O145" s="31" t="s">
        <v>736</v>
      </c>
      <c r="P145" s="31" t="s">
        <v>749</v>
      </c>
      <c r="Q145" s="31" t="s">
        <v>750</v>
      </c>
      <c r="R145" s="31" t="s">
        <v>119</v>
      </c>
      <c r="S145" s="31" t="s">
        <v>751</v>
      </c>
      <c r="T145" s="31" t="s">
        <v>1312</v>
      </c>
      <c r="U145" s="31" t="s">
        <v>1307</v>
      </c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31">
        <v>100</v>
      </c>
      <c r="AT145" s="19"/>
      <c r="AU145" s="19"/>
      <c r="AV145" s="19"/>
      <c r="AW145" s="19"/>
      <c r="AX145" s="19"/>
      <c r="AY145" s="19"/>
      <c r="AZ145" s="19">
        <f t="shared" si="54"/>
        <v>100</v>
      </c>
      <c r="BA145" s="19"/>
      <c r="BB145" s="55">
        <v>2</v>
      </c>
      <c r="BC145">
        <v>5</v>
      </c>
      <c r="BD145" s="31"/>
      <c r="BE145" s="66"/>
      <c r="BF145" s="66" t="s">
        <v>1316</v>
      </c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70">
        <f t="shared" si="55"/>
        <v>0</v>
      </c>
      <c r="CM145" s="66">
        <f t="shared" si="56"/>
        <v>0</v>
      </c>
      <c r="CN145" s="66">
        <f t="shared" si="57"/>
        <v>0</v>
      </c>
      <c r="CO145" s="66">
        <f t="shared" si="44"/>
        <v>25.02</v>
      </c>
      <c r="CP145" s="66">
        <f t="shared" si="43"/>
        <v>25.02</v>
      </c>
      <c r="CQ145" s="55"/>
      <c r="CR145" s="56"/>
      <c r="CS145" s="56"/>
      <c r="CT145" s="56"/>
      <c r="CU145" s="56"/>
      <c r="CV145" s="56"/>
      <c r="CW145" s="113"/>
      <c r="CX145" s="19">
        <v>10</v>
      </c>
      <c r="CY145" s="19">
        <v>270</v>
      </c>
      <c r="CZ145" s="19">
        <v>42</v>
      </c>
      <c r="DA145" s="31">
        <v>0</v>
      </c>
      <c r="DB145" s="19">
        <f t="shared" si="45"/>
        <v>168.91993220559914</v>
      </c>
      <c r="DC145" s="19">
        <f t="shared" si="46"/>
        <v>168.91993220559914</v>
      </c>
      <c r="DD145" s="19">
        <f t="shared" si="47"/>
        <v>47.463408265504306</v>
      </c>
      <c r="DE145" s="19">
        <f t="shared" si="48"/>
        <v>258.91993220559914</v>
      </c>
      <c r="DF145" s="19">
        <f t="shared" si="49"/>
        <v>42.536591734495694</v>
      </c>
      <c r="DG145" s="67">
        <f t="shared" si="50"/>
        <v>348.91993220559914</v>
      </c>
      <c r="DH145" s="67">
        <f t="shared" si="51"/>
        <v>42.536591734495694</v>
      </c>
      <c r="DI145" s="19"/>
      <c r="DJ145" s="19"/>
      <c r="DK145" s="31" t="s">
        <v>1440</v>
      </c>
      <c r="DL145" s="55"/>
      <c r="DM145" s="58"/>
      <c r="DN145" s="59"/>
      <c r="DO145" s="68"/>
      <c r="DP145" s="68"/>
      <c r="DQ145" s="69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70"/>
    </row>
    <row r="146" spans="1:146" s="83" customFormat="1">
      <c r="A146" s="57">
        <v>43328</v>
      </c>
      <c r="B146" s="19" t="s">
        <v>1361</v>
      </c>
      <c r="C146" s="56" t="s">
        <v>744</v>
      </c>
      <c r="D146" s="56"/>
      <c r="E146" s="58">
        <v>14</v>
      </c>
      <c r="F146" s="58">
        <v>2</v>
      </c>
      <c r="G146" s="63" t="str">
        <f t="shared" si="53"/>
        <v>14-2</v>
      </c>
      <c r="H146" s="31">
        <v>25</v>
      </c>
      <c r="I146" s="58">
        <v>26.5</v>
      </c>
      <c r="J146" s="64" t="str">
        <f>IF(((VLOOKUP($G146,Depth_Lookup!$A$3:$J$5461,9,FALSE))-(I146/100))&gt;=0,"Good","Too Long")</f>
        <v>Good</v>
      </c>
      <c r="K146" s="65">
        <f>(VLOOKUP($G146,Depth_Lookup!$A$3:$J$561,10,FALSE))+(H146/100)</f>
        <v>24.86</v>
      </c>
      <c r="L146" s="65">
        <f>(VLOOKUP($G146,Depth_Lookup!$A$3:$J$561,10,FALSE))+(I146/100)</f>
        <v>24.875</v>
      </c>
      <c r="M146" s="54" t="s">
        <v>292</v>
      </c>
      <c r="N146" s="31">
        <v>3</v>
      </c>
      <c r="O146" s="31" t="s">
        <v>1302</v>
      </c>
      <c r="P146" s="31" t="s">
        <v>1317</v>
      </c>
      <c r="Q146" s="31" t="s">
        <v>1318</v>
      </c>
      <c r="R146" s="31" t="s">
        <v>1319</v>
      </c>
      <c r="S146" s="31" t="s">
        <v>780</v>
      </c>
      <c r="T146" s="31" t="s">
        <v>1320</v>
      </c>
      <c r="U146" s="31" t="s">
        <v>1321</v>
      </c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>
        <v>10</v>
      </c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31">
        <v>90</v>
      </c>
      <c r="AT146" s="19"/>
      <c r="AU146" s="19"/>
      <c r="AV146" s="19"/>
      <c r="AW146" s="19"/>
      <c r="AX146" s="19"/>
      <c r="AY146" s="19"/>
      <c r="AZ146" s="19">
        <f t="shared" si="54"/>
        <v>100</v>
      </c>
      <c r="BA146" s="19"/>
      <c r="BB146" s="55">
        <v>1</v>
      </c>
      <c r="BC146">
        <v>10</v>
      </c>
      <c r="BD146" s="31"/>
      <c r="BE146" s="66"/>
      <c r="BF146" s="66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70">
        <f t="shared" si="55"/>
        <v>0</v>
      </c>
      <c r="CM146" s="66">
        <f t="shared" si="56"/>
        <v>0</v>
      </c>
      <c r="CN146" s="66">
        <f t="shared" si="57"/>
        <v>0</v>
      </c>
      <c r="CO146" s="66">
        <f t="shared" si="44"/>
        <v>24.8675</v>
      </c>
      <c r="CP146" s="66">
        <f t="shared" si="43"/>
        <v>24.8675</v>
      </c>
      <c r="CQ146" s="55"/>
      <c r="CR146" s="56"/>
      <c r="CS146" s="56"/>
      <c r="CT146" s="56"/>
      <c r="CU146" s="56"/>
      <c r="CV146" s="56"/>
      <c r="CW146" s="113"/>
      <c r="CX146" s="19">
        <v>60</v>
      </c>
      <c r="CY146" s="19">
        <v>270</v>
      </c>
      <c r="CZ146" s="19">
        <v>72</v>
      </c>
      <c r="DA146" s="31">
        <v>180</v>
      </c>
      <c r="DB146" s="19">
        <f t="shared" si="45"/>
        <v>29.369826745960438</v>
      </c>
      <c r="DC146" s="19">
        <f t="shared" si="46"/>
        <v>29.369826745960438</v>
      </c>
      <c r="DD146" s="19">
        <f t="shared" si="47"/>
        <v>15.809919977854538</v>
      </c>
      <c r="DE146" s="19">
        <f t="shared" si="48"/>
        <v>119.36982674596044</v>
      </c>
      <c r="DF146" s="19">
        <f t="shared" si="49"/>
        <v>74.190080022145466</v>
      </c>
      <c r="DG146" s="67">
        <f t="shared" si="50"/>
        <v>209.36982674596044</v>
      </c>
      <c r="DH146" s="67">
        <f t="shared" si="51"/>
        <v>74.190080022145466</v>
      </c>
      <c r="DI146" s="19"/>
      <c r="DJ146" s="19"/>
      <c r="DK146" s="31"/>
      <c r="DL146" s="55"/>
      <c r="DM146" s="58"/>
      <c r="DN146" s="59"/>
      <c r="DO146" s="68"/>
      <c r="DP146" s="68"/>
      <c r="DQ146" s="69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70"/>
    </row>
    <row r="147" spans="1:146" s="83" customFormat="1">
      <c r="A147" s="57">
        <v>43328</v>
      </c>
      <c r="B147" s="19" t="s">
        <v>1361</v>
      </c>
      <c r="C147" s="56" t="s">
        <v>744</v>
      </c>
      <c r="D147" s="56"/>
      <c r="E147" s="58">
        <v>14</v>
      </c>
      <c r="F147" s="58">
        <v>2</v>
      </c>
      <c r="G147" s="63" t="str">
        <f t="shared" si="53"/>
        <v>14-2</v>
      </c>
      <c r="H147" s="31">
        <v>34</v>
      </c>
      <c r="I147" s="58">
        <v>63</v>
      </c>
      <c r="J147" s="64" t="str">
        <f>IF(((VLOOKUP($G147,Depth_Lookup!$A$3:$J$5461,9,FALSE))-(I147/100))&gt;=0,"Good","Too Long")</f>
        <v>Good</v>
      </c>
      <c r="K147" s="65">
        <f>(VLOOKUP($G147,Depth_Lookup!$A$3:$J$561,10,FALSE))+(H147/100)</f>
        <v>24.95</v>
      </c>
      <c r="L147" s="65">
        <f>(VLOOKUP($G147,Depth_Lookup!$A$3:$J$561,10,FALSE))+(I147/100)</f>
        <v>25.24</v>
      </c>
      <c r="M147" s="54" t="s">
        <v>292</v>
      </c>
      <c r="N147" s="31">
        <v>1</v>
      </c>
      <c r="O147" s="31" t="s">
        <v>748</v>
      </c>
      <c r="P147" s="31" t="s">
        <v>1317</v>
      </c>
      <c r="Q147" s="31" t="s">
        <v>1304</v>
      </c>
      <c r="R147" s="31" t="s">
        <v>731</v>
      </c>
      <c r="S147" s="31" t="s">
        <v>751</v>
      </c>
      <c r="T147" s="31" t="s">
        <v>1310</v>
      </c>
      <c r="U147" s="31" t="s">
        <v>1308</v>
      </c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31">
        <v>100</v>
      </c>
      <c r="AT147" s="19"/>
      <c r="AU147" s="19"/>
      <c r="AV147" s="19"/>
      <c r="AW147" s="19"/>
      <c r="AX147" s="19"/>
      <c r="AY147" s="19"/>
      <c r="AZ147" s="19">
        <f t="shared" si="54"/>
        <v>100</v>
      </c>
      <c r="BA147" s="19"/>
      <c r="BB147" s="55">
        <v>1</v>
      </c>
      <c r="BC147">
        <v>5</v>
      </c>
      <c r="BD147" s="31"/>
      <c r="BE147" s="66" t="s">
        <v>1315</v>
      </c>
      <c r="BF147" s="66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70">
        <f t="shared" si="55"/>
        <v>0</v>
      </c>
      <c r="CM147" s="66">
        <f t="shared" si="56"/>
        <v>0</v>
      </c>
      <c r="CN147" s="66">
        <f t="shared" si="57"/>
        <v>1</v>
      </c>
      <c r="CO147" s="66">
        <f t="shared" si="44"/>
        <v>25.094999999999999</v>
      </c>
      <c r="CP147" s="66">
        <f t="shared" si="43"/>
        <v>25.094999999999999</v>
      </c>
      <c r="CQ147" s="55"/>
      <c r="CR147" s="56"/>
      <c r="CS147" s="56"/>
      <c r="CT147" s="56"/>
      <c r="CU147" s="56"/>
      <c r="CV147" s="56"/>
      <c r="CW147" s="113"/>
      <c r="CX147" s="19">
        <v>75</v>
      </c>
      <c r="CY147" s="19">
        <v>270</v>
      </c>
      <c r="CZ147" s="19">
        <v>85</v>
      </c>
      <c r="DA147" s="31">
        <v>0</v>
      </c>
      <c r="DB147" s="19">
        <f t="shared" si="45"/>
        <v>161.91751116596504</v>
      </c>
      <c r="DC147" s="19">
        <f t="shared" si="46"/>
        <v>161.91751116596504</v>
      </c>
      <c r="DD147" s="19">
        <f t="shared" si="47"/>
        <v>4.7542143188848858</v>
      </c>
      <c r="DE147" s="19">
        <f t="shared" si="48"/>
        <v>251.91751116596504</v>
      </c>
      <c r="DF147" s="19">
        <f t="shared" si="49"/>
        <v>85.245785681115109</v>
      </c>
      <c r="DG147" s="67">
        <f t="shared" si="50"/>
        <v>341.91751116596504</v>
      </c>
      <c r="DH147" s="67">
        <f t="shared" si="51"/>
        <v>85.245785681115109</v>
      </c>
      <c r="DI147" s="19"/>
      <c r="DJ147" s="19"/>
      <c r="DK147" s="31"/>
      <c r="DL147" s="55"/>
      <c r="DM147" s="58"/>
      <c r="DN147" s="59"/>
      <c r="DO147" s="68"/>
      <c r="DP147" s="68"/>
      <c r="DQ147" s="69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70"/>
    </row>
    <row r="148" spans="1:146" s="83" customFormat="1">
      <c r="A148" s="57">
        <v>43328</v>
      </c>
      <c r="B148" s="19" t="s">
        <v>1361</v>
      </c>
      <c r="C148" s="56" t="s">
        <v>744</v>
      </c>
      <c r="D148" s="56"/>
      <c r="E148" s="58">
        <v>14</v>
      </c>
      <c r="F148" s="58">
        <v>2</v>
      </c>
      <c r="G148" s="63" t="str">
        <f t="shared" si="53"/>
        <v>14-2</v>
      </c>
      <c r="H148" s="58">
        <v>61</v>
      </c>
      <c r="I148" s="58">
        <v>70</v>
      </c>
      <c r="J148" s="64" t="str">
        <f>IF(((VLOOKUP($G148,Depth_Lookup!$A$3:$J$5461,9,FALSE))-(I148/100))&gt;=0,"Good","Too Long")</f>
        <v>Good</v>
      </c>
      <c r="K148" s="65">
        <f>(VLOOKUP($G148,Depth_Lookup!$A$3:$J$561,10,FALSE))+(H148/100)</f>
        <v>25.22</v>
      </c>
      <c r="L148" s="65">
        <f>(VLOOKUP($G148,Depth_Lookup!$A$3:$J$561,10,FALSE))+(I148/100)</f>
        <v>25.31</v>
      </c>
      <c r="M148" s="54" t="s">
        <v>292</v>
      </c>
      <c r="N148" s="31">
        <v>1</v>
      </c>
      <c r="O148" s="31" t="s">
        <v>748</v>
      </c>
      <c r="P148" s="31" t="s">
        <v>1317</v>
      </c>
      <c r="Q148" s="31" t="s">
        <v>750</v>
      </c>
      <c r="R148" s="31" t="s">
        <v>731</v>
      </c>
      <c r="S148" s="31" t="s">
        <v>780</v>
      </c>
      <c r="T148" s="31" t="s">
        <v>1310</v>
      </c>
      <c r="U148" s="31" t="s">
        <v>1322</v>
      </c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31">
        <v>100</v>
      </c>
      <c r="AT148" s="19"/>
      <c r="AU148" s="19"/>
      <c r="AV148" s="19"/>
      <c r="AW148" s="19"/>
      <c r="AX148" s="19"/>
      <c r="AY148" s="31"/>
      <c r="AZ148" s="19">
        <f t="shared" si="54"/>
        <v>100</v>
      </c>
      <c r="BA148" s="19"/>
      <c r="BB148" s="55">
        <v>1</v>
      </c>
      <c r="BC148">
        <v>5</v>
      </c>
      <c r="BD148" s="31"/>
      <c r="BE148" s="66" t="s">
        <v>1315</v>
      </c>
      <c r="BF148" s="66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70">
        <f t="shared" si="55"/>
        <v>0</v>
      </c>
      <c r="CM148" s="66">
        <f t="shared" si="56"/>
        <v>0</v>
      </c>
      <c r="CN148" s="66">
        <f t="shared" si="57"/>
        <v>1</v>
      </c>
      <c r="CO148" s="66">
        <f t="shared" si="44"/>
        <v>25.265000000000001</v>
      </c>
      <c r="CP148" s="66">
        <f t="shared" si="43"/>
        <v>25.265000000000001</v>
      </c>
      <c r="CQ148" s="55"/>
      <c r="CR148" s="56"/>
      <c r="CS148" s="56"/>
      <c r="CT148" s="56"/>
      <c r="CU148" s="56"/>
      <c r="CV148" s="56"/>
      <c r="CW148" s="113"/>
      <c r="CX148" s="31">
        <v>35</v>
      </c>
      <c r="CY148" s="31">
        <v>90</v>
      </c>
      <c r="CZ148" s="31">
        <v>10</v>
      </c>
      <c r="DA148" s="31">
        <v>180</v>
      </c>
      <c r="DB148" s="19">
        <f t="shared" si="45"/>
        <v>-75.865599057054908</v>
      </c>
      <c r="DC148" s="19">
        <f t="shared" si="46"/>
        <v>284.13440094294509</v>
      </c>
      <c r="DD148" s="19">
        <f t="shared" si="47"/>
        <v>54.168165007992599</v>
      </c>
      <c r="DE148" s="19">
        <f t="shared" si="48"/>
        <v>14.134400942945092</v>
      </c>
      <c r="DF148" s="19">
        <f t="shared" si="49"/>
        <v>35.831834992007401</v>
      </c>
      <c r="DG148" s="67">
        <f t="shared" si="50"/>
        <v>104.13440094294509</v>
      </c>
      <c r="DH148" s="67">
        <f t="shared" si="51"/>
        <v>35.831834992007401</v>
      </c>
      <c r="DI148" s="19"/>
      <c r="DJ148" s="19"/>
      <c r="DK148" s="31"/>
      <c r="DL148" s="55"/>
      <c r="DM148" s="58"/>
      <c r="DN148" s="59"/>
      <c r="DO148" s="68"/>
      <c r="DP148" s="68"/>
      <c r="DQ148" s="69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70"/>
    </row>
    <row r="149" spans="1:146" s="83" customFormat="1">
      <c r="A149" s="57">
        <v>43328</v>
      </c>
      <c r="B149" s="19" t="s">
        <v>1361</v>
      </c>
      <c r="C149" s="56" t="s">
        <v>744</v>
      </c>
      <c r="D149" s="56"/>
      <c r="E149" s="58">
        <v>14</v>
      </c>
      <c r="F149" s="58">
        <v>3</v>
      </c>
      <c r="G149" s="63" t="str">
        <f t="shared" si="53"/>
        <v>14-3</v>
      </c>
      <c r="H149" s="31">
        <v>0</v>
      </c>
      <c r="I149" s="58">
        <v>12</v>
      </c>
      <c r="J149" s="64" t="str">
        <f>IF(((VLOOKUP($G149,Depth_Lookup!$A$3:$J$5461,9,FALSE))-(I149/100))&gt;=0,"Good","Too Long")</f>
        <v>Good</v>
      </c>
      <c r="K149" s="65">
        <f>(VLOOKUP($G149,Depth_Lookup!$A$3:$J$561,10,FALSE))+(H149/100)</f>
        <v>25.43</v>
      </c>
      <c r="L149" s="65">
        <f>(VLOOKUP($G149,Depth_Lookup!$A$3:$J$561,10,FALSE))+(I149/100)</f>
        <v>25.55</v>
      </c>
      <c r="M149" s="54" t="s">
        <v>292</v>
      </c>
      <c r="N149" s="31">
        <v>1</v>
      </c>
      <c r="O149" s="31" t="s">
        <v>1323</v>
      </c>
      <c r="P149" s="31" t="s">
        <v>1317</v>
      </c>
      <c r="Q149" s="31" t="s">
        <v>750</v>
      </c>
      <c r="R149" s="31" t="s">
        <v>731</v>
      </c>
      <c r="S149" s="31" t="s">
        <v>751</v>
      </c>
      <c r="T149" s="31" t="s">
        <v>1310</v>
      </c>
      <c r="U149" s="31" t="s">
        <v>1308</v>
      </c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31">
        <v>100</v>
      </c>
      <c r="AT149" s="19"/>
      <c r="AU149" s="19"/>
      <c r="AV149" s="19"/>
      <c r="AW149" s="19"/>
      <c r="AX149" s="19"/>
      <c r="AY149" s="19"/>
      <c r="AZ149" s="19">
        <f t="shared" si="54"/>
        <v>100</v>
      </c>
      <c r="BA149" s="19"/>
      <c r="BB149" s="55">
        <v>1</v>
      </c>
      <c r="BC149">
        <v>5</v>
      </c>
      <c r="BD149" s="31"/>
      <c r="BE149" s="66"/>
      <c r="BF149" s="66" t="s">
        <v>1306</v>
      </c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70">
        <f t="shared" si="55"/>
        <v>0</v>
      </c>
      <c r="CM149" s="66">
        <f t="shared" si="56"/>
        <v>0</v>
      </c>
      <c r="CN149" s="66">
        <f t="shared" si="57"/>
        <v>0</v>
      </c>
      <c r="CO149" s="66">
        <f t="shared" si="44"/>
        <v>25.490000000000002</v>
      </c>
      <c r="CP149" s="66">
        <f t="shared" si="43"/>
        <v>25.490000000000002</v>
      </c>
      <c r="CQ149" s="55"/>
      <c r="CR149" s="56"/>
      <c r="CS149" s="56"/>
      <c r="CT149" s="56"/>
      <c r="CU149" s="56"/>
      <c r="CV149" s="56"/>
      <c r="CW149" s="113"/>
      <c r="CX149" s="31">
        <v>65</v>
      </c>
      <c r="CY149" s="31">
        <v>270</v>
      </c>
      <c r="CZ149" s="31">
        <v>70</v>
      </c>
      <c r="DA149" s="31">
        <v>180</v>
      </c>
      <c r="DB149" s="19">
        <f t="shared" si="45"/>
        <v>37.973344189234268</v>
      </c>
      <c r="DC149" s="19">
        <f t="shared" si="46"/>
        <v>37.973344189234268</v>
      </c>
      <c r="DD149" s="19">
        <f t="shared" si="47"/>
        <v>16.009068247933445</v>
      </c>
      <c r="DE149" s="19">
        <f t="shared" si="48"/>
        <v>127.97334418923427</v>
      </c>
      <c r="DF149" s="19">
        <f t="shared" si="49"/>
        <v>73.990931752066558</v>
      </c>
      <c r="DG149" s="67">
        <f t="shared" si="50"/>
        <v>217.97334418923427</v>
      </c>
      <c r="DH149" s="67">
        <f t="shared" si="51"/>
        <v>73.990931752066558</v>
      </c>
      <c r="DI149" s="19"/>
      <c r="DJ149" s="19"/>
      <c r="DK149" s="31"/>
      <c r="DL149" s="55"/>
      <c r="DM149" s="58"/>
      <c r="DN149" s="59"/>
      <c r="DO149" s="68"/>
      <c r="DP149" s="68"/>
      <c r="DQ149" s="69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70"/>
    </row>
    <row r="150" spans="1:146" s="83" customFormat="1">
      <c r="A150" s="57">
        <v>43328</v>
      </c>
      <c r="B150" s="19" t="s">
        <v>1361</v>
      </c>
      <c r="C150" s="56" t="s">
        <v>744</v>
      </c>
      <c r="D150" s="56"/>
      <c r="E150" s="58">
        <v>14</v>
      </c>
      <c r="F150" s="58">
        <v>3</v>
      </c>
      <c r="G150" s="63" t="str">
        <f t="shared" si="53"/>
        <v>14-3</v>
      </c>
      <c r="H150" s="31">
        <v>3</v>
      </c>
      <c r="I150" s="58">
        <v>10</v>
      </c>
      <c r="J150" s="64" t="str">
        <f>IF(((VLOOKUP($G150,Depth_Lookup!$A$3:$J$5461,9,FALSE))-(I150/100))&gt;=0,"Good","Too Long")</f>
        <v>Good</v>
      </c>
      <c r="K150" s="65">
        <f>(VLOOKUP($G150,Depth_Lookup!$A$3:$J$561,10,FALSE))+(H150/100)</f>
        <v>25.46</v>
      </c>
      <c r="L150" s="65">
        <f>(VLOOKUP($G150,Depth_Lookup!$A$3:$J$561,10,FALSE))+(I150/100)</f>
        <v>25.53</v>
      </c>
      <c r="M150" s="54" t="s">
        <v>725</v>
      </c>
      <c r="N150" s="31">
        <v>0.5</v>
      </c>
      <c r="O150" s="31" t="s">
        <v>1227</v>
      </c>
      <c r="P150" s="31" t="s">
        <v>749</v>
      </c>
      <c r="Q150" s="31" t="s">
        <v>750</v>
      </c>
      <c r="R150" s="31" t="s">
        <v>1232</v>
      </c>
      <c r="S150" s="31" t="s">
        <v>1324</v>
      </c>
      <c r="T150" s="31" t="s">
        <v>1305</v>
      </c>
      <c r="U150" s="31" t="s">
        <v>1306</v>
      </c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31">
        <v>100</v>
      </c>
      <c r="AT150" s="19"/>
      <c r="AU150" s="19"/>
      <c r="AV150" s="19"/>
      <c r="AW150" s="19"/>
      <c r="AX150" s="19"/>
      <c r="AY150" s="19"/>
      <c r="AZ150" s="19">
        <f t="shared" si="54"/>
        <v>100</v>
      </c>
      <c r="BA150" s="19"/>
      <c r="BB150" s="55">
        <v>1</v>
      </c>
      <c r="BC150">
        <v>2</v>
      </c>
      <c r="BD150" s="31"/>
      <c r="BE150" s="66"/>
      <c r="BF150" s="66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70">
        <f t="shared" si="55"/>
        <v>0</v>
      </c>
      <c r="CM150" s="66">
        <f t="shared" si="56"/>
        <v>0</v>
      </c>
      <c r="CN150" s="66">
        <f t="shared" si="57"/>
        <v>0</v>
      </c>
      <c r="CO150" s="66">
        <f t="shared" si="44"/>
        <v>25.495000000000001</v>
      </c>
      <c r="CP150" s="66">
        <f t="shared" si="43"/>
        <v>25.495000000000001</v>
      </c>
      <c r="CQ150" s="55"/>
      <c r="CR150" s="56"/>
      <c r="CS150" s="56"/>
      <c r="CT150" s="56"/>
      <c r="CU150" s="56"/>
      <c r="CV150" s="56"/>
      <c r="CW150" s="113"/>
      <c r="CX150" s="19"/>
      <c r="CY150" s="19"/>
      <c r="CZ150" s="19"/>
      <c r="DA150" s="19"/>
      <c r="DB150" s="19" t="e">
        <f t="shared" si="45"/>
        <v>#DIV/0!</v>
      </c>
      <c r="DC150" s="19" t="e">
        <f t="shared" si="46"/>
        <v>#DIV/0!</v>
      </c>
      <c r="DD150" s="19" t="e">
        <f t="shared" si="47"/>
        <v>#DIV/0!</v>
      </c>
      <c r="DE150" s="19" t="e">
        <f t="shared" si="48"/>
        <v>#DIV/0!</v>
      </c>
      <c r="DF150" s="19" t="e">
        <f t="shared" si="49"/>
        <v>#DIV/0!</v>
      </c>
      <c r="DG150" s="67" t="e">
        <f t="shared" si="50"/>
        <v>#DIV/0!</v>
      </c>
      <c r="DH150" s="67" t="e">
        <f t="shared" si="51"/>
        <v>#DIV/0!</v>
      </c>
      <c r="DI150" s="19"/>
      <c r="DJ150" s="19"/>
      <c r="DK150" s="31"/>
      <c r="DL150" s="55"/>
      <c r="DM150" s="58"/>
      <c r="DN150" s="59"/>
      <c r="DO150" s="68"/>
      <c r="DP150" s="68"/>
      <c r="DQ150" s="69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70"/>
    </row>
    <row r="151" spans="1:146">
      <c r="A151" s="57">
        <v>43328</v>
      </c>
      <c r="B151" s="19" t="s">
        <v>1361</v>
      </c>
      <c r="C151" s="56" t="s">
        <v>744</v>
      </c>
      <c r="D151" s="56"/>
      <c r="E151" s="58">
        <v>14</v>
      </c>
      <c r="F151" s="58">
        <v>3</v>
      </c>
      <c r="G151" s="63" t="str">
        <f t="shared" si="53"/>
        <v>14-3</v>
      </c>
      <c r="H151" s="31">
        <v>17</v>
      </c>
      <c r="I151" s="58">
        <v>23</v>
      </c>
      <c r="J151" s="64" t="str">
        <f>IF(((VLOOKUP($G151,Depth_Lookup!$A$3:$J$5461,9,FALSE))-(I151/100))&gt;=0,"Good","Too Long")</f>
        <v>Good</v>
      </c>
      <c r="K151" s="65">
        <f>(VLOOKUP($G151,Depth_Lookup!$A$3:$J$561,10,FALSE))+(H151/100)</f>
        <v>25.6</v>
      </c>
      <c r="L151" s="65">
        <f>(VLOOKUP($G151,Depth_Lookup!$A$3:$J$561,10,FALSE))+(I151/100)</f>
        <v>25.66</v>
      </c>
      <c r="M151" s="54" t="s">
        <v>292</v>
      </c>
      <c r="N151" s="31">
        <v>2</v>
      </c>
      <c r="O151" s="31" t="s">
        <v>748</v>
      </c>
      <c r="P151" s="31" t="s">
        <v>1317</v>
      </c>
      <c r="Q151" s="31" t="s">
        <v>1318</v>
      </c>
      <c r="R151" s="31" t="s">
        <v>731</v>
      </c>
      <c r="S151" s="31" t="s">
        <v>780</v>
      </c>
      <c r="T151" s="31" t="s">
        <v>1325</v>
      </c>
      <c r="U151" s="31" t="s">
        <v>1326</v>
      </c>
      <c r="AG151" s="19">
        <v>30</v>
      </c>
      <c r="AS151" s="31">
        <v>70</v>
      </c>
      <c r="AZ151" s="19">
        <f t="shared" si="54"/>
        <v>100</v>
      </c>
      <c r="BB151" s="55">
        <v>1</v>
      </c>
      <c r="BC151" s="55">
        <v>5</v>
      </c>
      <c r="BD151" s="31"/>
      <c r="BE151" s="66"/>
      <c r="BF151" s="66"/>
      <c r="CL151" s="70">
        <f t="shared" si="55"/>
        <v>0</v>
      </c>
      <c r="CM151" s="66">
        <f t="shared" si="56"/>
        <v>0</v>
      </c>
      <c r="CN151" s="66">
        <f t="shared" si="57"/>
        <v>0</v>
      </c>
      <c r="CO151" s="66">
        <f t="shared" si="44"/>
        <v>25.630000000000003</v>
      </c>
      <c r="CP151" s="66">
        <f t="shared" si="43"/>
        <v>25.630000000000003</v>
      </c>
      <c r="CQ151" s="55"/>
      <c r="CR151" s="56"/>
      <c r="CS151" s="56"/>
      <c r="CT151" s="56"/>
      <c r="CU151" s="56"/>
      <c r="CV151" s="56"/>
      <c r="CW151" s="113"/>
      <c r="CX151" s="31">
        <v>27</v>
      </c>
      <c r="CY151" s="31">
        <v>90</v>
      </c>
      <c r="CZ151" s="31">
        <v>25</v>
      </c>
      <c r="DA151" s="31">
        <v>0</v>
      </c>
      <c r="DB151" s="19">
        <f t="shared" si="45"/>
        <v>-132.46413607008876</v>
      </c>
      <c r="DC151" s="19">
        <f t="shared" si="46"/>
        <v>227.53586392991124</v>
      </c>
      <c r="DD151" s="19">
        <f t="shared" si="47"/>
        <v>55.367372265469591</v>
      </c>
      <c r="DE151" s="19">
        <f t="shared" si="48"/>
        <v>317.53586392991122</v>
      </c>
      <c r="DF151" s="19">
        <f t="shared" si="49"/>
        <v>34.632627734530409</v>
      </c>
      <c r="DG151" s="67">
        <f t="shared" si="50"/>
        <v>47.535863929911244</v>
      </c>
      <c r="DH151" s="67">
        <f t="shared" si="51"/>
        <v>34.632627734530409</v>
      </c>
      <c r="DI151" s="82"/>
      <c r="DJ151" s="82"/>
      <c r="DK151" s="31"/>
      <c r="DL151" s="55"/>
      <c r="DM151" s="58"/>
      <c r="DO151" s="68"/>
      <c r="DP151" s="68"/>
      <c r="DQ151" s="69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70"/>
    </row>
    <row r="152" spans="1:146">
      <c r="A152" s="57">
        <v>43328</v>
      </c>
      <c r="B152" s="19" t="s">
        <v>1361</v>
      </c>
      <c r="C152" s="56" t="s">
        <v>744</v>
      </c>
      <c r="D152" s="56"/>
      <c r="E152" s="58">
        <v>14</v>
      </c>
      <c r="F152" s="58">
        <v>3</v>
      </c>
      <c r="G152" s="63" t="str">
        <f t="shared" si="53"/>
        <v>14-3</v>
      </c>
      <c r="H152" s="31">
        <v>34</v>
      </c>
      <c r="I152" s="58">
        <v>40</v>
      </c>
      <c r="J152" s="64" t="str">
        <f>IF(((VLOOKUP($G152,Depth_Lookup!$A$3:$J$5461,9,FALSE))-(I152/100))&gt;=0,"Good","Too Long")</f>
        <v>Good</v>
      </c>
      <c r="K152" s="65">
        <f>(VLOOKUP($G152,Depth_Lookup!$A$3:$J$561,10,FALSE))+(H152/100)</f>
        <v>25.77</v>
      </c>
      <c r="L152" s="65">
        <f>(VLOOKUP($G152,Depth_Lookup!$A$3:$J$561,10,FALSE))+(I152/100)</f>
        <v>25.83</v>
      </c>
      <c r="M152" s="54" t="s">
        <v>292</v>
      </c>
      <c r="N152" s="31">
        <v>2</v>
      </c>
      <c r="O152" s="31" t="s">
        <v>748</v>
      </c>
      <c r="P152" s="31" t="s">
        <v>1317</v>
      </c>
      <c r="Q152" s="31" t="s">
        <v>1318</v>
      </c>
      <c r="R152" s="31" t="s">
        <v>731</v>
      </c>
      <c r="S152" s="31" t="s">
        <v>780</v>
      </c>
      <c r="T152" s="31" t="s">
        <v>1325</v>
      </c>
      <c r="U152" s="31" t="s">
        <v>1326</v>
      </c>
      <c r="AG152" s="19">
        <v>30</v>
      </c>
      <c r="AS152" s="31">
        <v>70</v>
      </c>
      <c r="AZ152" s="19">
        <f t="shared" si="54"/>
        <v>100</v>
      </c>
      <c r="BB152" s="55">
        <v>1</v>
      </c>
      <c r="BC152" s="55">
        <v>5</v>
      </c>
      <c r="BD152" s="31"/>
      <c r="BE152" s="66"/>
      <c r="BF152" s="66"/>
      <c r="CL152" s="70">
        <f t="shared" si="55"/>
        <v>0</v>
      </c>
      <c r="CM152" s="66">
        <f t="shared" si="56"/>
        <v>0</v>
      </c>
      <c r="CN152" s="66">
        <f t="shared" si="57"/>
        <v>0</v>
      </c>
      <c r="CO152" s="66">
        <f t="shared" si="44"/>
        <v>25.799999999999997</v>
      </c>
      <c r="CP152" s="66">
        <f t="shared" si="43"/>
        <v>25.799999999999997</v>
      </c>
      <c r="CQ152" s="55"/>
      <c r="CR152" s="56"/>
      <c r="CS152" s="56"/>
      <c r="CT152" s="56"/>
      <c r="CU152" s="56"/>
      <c r="CV152" s="56"/>
      <c r="CW152" s="113"/>
      <c r="CX152" s="31">
        <v>36</v>
      </c>
      <c r="CY152" s="31">
        <v>90</v>
      </c>
      <c r="CZ152" s="31">
        <v>14</v>
      </c>
      <c r="DA152" s="31">
        <v>0</v>
      </c>
      <c r="DB152" s="19">
        <f t="shared" si="45"/>
        <v>-108.94071123319617</v>
      </c>
      <c r="DC152" s="19">
        <f t="shared" si="46"/>
        <v>251.05928876680383</v>
      </c>
      <c r="DD152" s="19">
        <f t="shared" si="47"/>
        <v>52.47093998622416</v>
      </c>
      <c r="DE152" s="19">
        <f t="shared" si="48"/>
        <v>341.05928876680383</v>
      </c>
      <c r="DF152" s="19">
        <f t="shared" si="49"/>
        <v>37.52906001377584</v>
      </c>
      <c r="DG152" s="67">
        <f t="shared" si="50"/>
        <v>71.059288766803832</v>
      </c>
      <c r="DH152" s="67">
        <f t="shared" si="51"/>
        <v>37.52906001377584</v>
      </c>
      <c r="DI152" s="82"/>
      <c r="DJ152" s="82"/>
      <c r="DK152" s="31"/>
      <c r="DL152" s="55"/>
      <c r="DM152" s="58"/>
      <c r="DO152" s="68"/>
      <c r="DP152" s="68"/>
      <c r="DQ152" s="69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70"/>
    </row>
    <row r="153" spans="1:146">
      <c r="A153" s="57">
        <v>43328</v>
      </c>
      <c r="B153" s="19" t="s">
        <v>1361</v>
      </c>
      <c r="C153" s="56" t="s">
        <v>744</v>
      </c>
      <c r="D153" s="56"/>
      <c r="E153" s="58">
        <v>14</v>
      </c>
      <c r="F153" s="58">
        <v>3</v>
      </c>
      <c r="G153" s="63" t="str">
        <f t="shared" si="53"/>
        <v>14-3</v>
      </c>
      <c r="H153" s="31">
        <v>48</v>
      </c>
      <c r="I153" s="58">
        <v>57</v>
      </c>
      <c r="J153" s="64" t="str">
        <f>IF(((VLOOKUP($G153,Depth_Lookup!$A$3:$J$5461,9,FALSE))-(I153/100))&gt;=0,"Good","Too Long")</f>
        <v>Good</v>
      </c>
      <c r="K153" s="65">
        <f>(VLOOKUP($G153,Depth_Lookup!$A$3:$J$561,10,FALSE))+(H153/100)</f>
        <v>25.91</v>
      </c>
      <c r="L153" s="65">
        <f>(VLOOKUP($G153,Depth_Lookup!$A$3:$J$561,10,FALSE))+(I153/100)</f>
        <v>26</v>
      </c>
      <c r="M153" s="54" t="s">
        <v>725</v>
      </c>
      <c r="N153" s="31">
        <v>0.5</v>
      </c>
      <c r="O153" s="31" t="s">
        <v>736</v>
      </c>
      <c r="P153" s="31" t="s">
        <v>749</v>
      </c>
      <c r="Q153" s="31" t="s">
        <v>750</v>
      </c>
      <c r="R153" s="31" t="s">
        <v>119</v>
      </c>
      <c r="S153" s="31" t="s">
        <v>165</v>
      </c>
      <c r="T153" s="31" t="s">
        <v>752</v>
      </c>
      <c r="U153" s="31" t="s">
        <v>1306</v>
      </c>
      <c r="AS153" s="31">
        <v>100</v>
      </c>
      <c r="AZ153" s="19">
        <f t="shared" si="54"/>
        <v>100</v>
      </c>
      <c r="BB153" s="55">
        <v>2</v>
      </c>
      <c r="BC153" s="55">
        <v>3</v>
      </c>
      <c r="BD153" s="31"/>
      <c r="BE153" s="66"/>
      <c r="BF153" s="66"/>
      <c r="CL153" s="70">
        <f t="shared" si="55"/>
        <v>0</v>
      </c>
      <c r="CM153" s="66">
        <f t="shared" si="56"/>
        <v>0</v>
      </c>
      <c r="CN153" s="66">
        <f t="shared" si="57"/>
        <v>0</v>
      </c>
      <c r="CO153" s="66">
        <f t="shared" si="44"/>
        <v>25.954999999999998</v>
      </c>
      <c r="CP153" s="66">
        <f t="shared" si="43"/>
        <v>25.954999999999998</v>
      </c>
      <c r="CQ153" s="55"/>
      <c r="CR153" s="56"/>
      <c r="CS153" s="56"/>
      <c r="CT153" s="56"/>
      <c r="CU153" s="56"/>
      <c r="CV153" s="56"/>
      <c r="CW153" s="113"/>
      <c r="CX153" s="31">
        <v>50</v>
      </c>
      <c r="CY153" s="31">
        <v>90</v>
      </c>
      <c r="CZ153" s="31">
        <v>46</v>
      </c>
      <c r="DA153" s="31">
        <v>180</v>
      </c>
      <c r="DB153" s="19">
        <f t="shared" si="45"/>
        <v>-49.012195748039346</v>
      </c>
      <c r="DC153" s="19">
        <f t="shared" si="46"/>
        <v>310.98780425196065</v>
      </c>
      <c r="DD153" s="19">
        <f t="shared" si="47"/>
        <v>32.349911727422516</v>
      </c>
      <c r="DE153" s="19">
        <f t="shared" si="48"/>
        <v>40.987804251960654</v>
      </c>
      <c r="DF153" s="19">
        <f t="shared" si="49"/>
        <v>57.650088272577484</v>
      </c>
      <c r="DG153" s="67">
        <f t="shared" si="50"/>
        <v>130.98780425196065</v>
      </c>
      <c r="DH153" s="67">
        <f t="shared" si="51"/>
        <v>57.650088272577484</v>
      </c>
      <c r="DI153" s="82"/>
      <c r="DJ153" s="82"/>
      <c r="DK153" s="31" t="s">
        <v>1433</v>
      </c>
      <c r="DL153" s="55"/>
      <c r="DM153" s="58"/>
      <c r="DO153" s="68"/>
      <c r="DP153" s="68"/>
      <c r="DQ153" s="69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70"/>
    </row>
    <row r="154" spans="1:146">
      <c r="A154" s="57">
        <v>43328</v>
      </c>
      <c r="B154" s="19" t="s">
        <v>1437</v>
      </c>
      <c r="C154" s="56" t="s">
        <v>744</v>
      </c>
      <c r="D154" s="56"/>
      <c r="E154" s="58">
        <v>14</v>
      </c>
      <c r="F154" s="58">
        <v>3</v>
      </c>
      <c r="G154" s="63" t="str">
        <f t="shared" ref="G154" si="58">E154&amp;"-"&amp;F154</f>
        <v>14-3</v>
      </c>
      <c r="H154" s="31">
        <v>48</v>
      </c>
      <c r="I154" s="58">
        <v>57</v>
      </c>
      <c r="J154" s="64" t="str">
        <f>IF(((VLOOKUP($G154,Depth_Lookup!$A$3:$J$5461,9,FALSE))-(I154/100))&gt;=0,"Good","Too Long")</f>
        <v>Good</v>
      </c>
      <c r="K154" s="65">
        <f>(VLOOKUP($G154,Depth_Lookup!$A$3:$J$561,10,FALSE))+(H154/100)</f>
        <v>25.91</v>
      </c>
      <c r="L154" s="65">
        <f>(VLOOKUP($G154,Depth_Lookup!$A$3:$J$561,10,FALSE))+(I154/100)</f>
        <v>26</v>
      </c>
      <c r="M154" s="54" t="s">
        <v>725</v>
      </c>
      <c r="N154" s="31">
        <v>0.5</v>
      </c>
      <c r="O154" s="31" t="s">
        <v>736</v>
      </c>
      <c r="P154" s="31" t="s">
        <v>749</v>
      </c>
      <c r="Q154" s="31" t="s">
        <v>750</v>
      </c>
      <c r="R154" s="31" t="s">
        <v>119</v>
      </c>
      <c r="S154" s="31" t="s">
        <v>165</v>
      </c>
      <c r="T154" s="31" t="s">
        <v>752</v>
      </c>
      <c r="U154" s="31" t="s">
        <v>1306</v>
      </c>
      <c r="AS154" s="31"/>
      <c r="BB154" s="55">
        <v>2</v>
      </c>
      <c r="BC154" s="55"/>
      <c r="BD154" s="31"/>
      <c r="BE154" s="66"/>
      <c r="BF154" s="66"/>
      <c r="CL154" s="70"/>
      <c r="CM154" s="66"/>
      <c r="CN154" s="66"/>
      <c r="CO154" s="66">
        <f t="shared" si="44"/>
        <v>25.954999999999998</v>
      </c>
      <c r="CP154" s="66"/>
      <c r="CQ154" s="55"/>
      <c r="CR154" s="56"/>
      <c r="CS154" s="56"/>
      <c r="CT154" s="56"/>
      <c r="CU154" s="56"/>
      <c r="CV154" s="56"/>
      <c r="CW154" s="113"/>
      <c r="CX154" s="31">
        <v>77</v>
      </c>
      <c r="CY154" s="31">
        <v>270</v>
      </c>
      <c r="CZ154" s="31">
        <v>63</v>
      </c>
      <c r="DA154" s="31">
        <v>180</v>
      </c>
      <c r="DB154" s="19">
        <f t="shared" si="45"/>
        <v>65.624513606342475</v>
      </c>
      <c r="DC154" s="19">
        <f t="shared" si="46"/>
        <v>65.624513606342475</v>
      </c>
      <c r="DD154" s="19">
        <f t="shared" si="47"/>
        <v>11.875619447138671</v>
      </c>
      <c r="DE154" s="19">
        <f t="shared" si="48"/>
        <v>155.62451360634248</v>
      </c>
      <c r="DF154" s="19">
        <f t="shared" si="49"/>
        <v>78.124380552861325</v>
      </c>
      <c r="DG154" s="67">
        <f t="shared" si="50"/>
        <v>245.62451360634248</v>
      </c>
      <c r="DH154" s="67">
        <f t="shared" si="51"/>
        <v>78.124380552861325</v>
      </c>
      <c r="DI154" s="82"/>
      <c r="DJ154" s="82"/>
      <c r="DK154" s="31" t="s">
        <v>1434</v>
      </c>
      <c r="DL154" s="55"/>
      <c r="DM154" s="58"/>
      <c r="DO154" s="68"/>
      <c r="DP154" s="68"/>
      <c r="DQ154" s="69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70"/>
    </row>
    <row r="155" spans="1:146">
      <c r="A155" s="57">
        <v>43328</v>
      </c>
      <c r="B155" s="19" t="s">
        <v>1361</v>
      </c>
      <c r="C155" s="56" t="s">
        <v>744</v>
      </c>
      <c r="D155" s="56"/>
      <c r="E155" s="58">
        <v>14</v>
      </c>
      <c r="F155" s="58">
        <v>3</v>
      </c>
      <c r="G155" s="63" t="str">
        <f t="shared" si="53"/>
        <v>14-3</v>
      </c>
      <c r="H155" s="31">
        <v>60</v>
      </c>
      <c r="I155" s="58">
        <v>66</v>
      </c>
      <c r="J155" s="64" t="str">
        <f>IF(((VLOOKUP($G155,Depth_Lookup!$A$3:$J$5461,9,FALSE))-(I155/100))&gt;=0,"Good","Too Long")</f>
        <v>Good</v>
      </c>
      <c r="K155" s="65">
        <f>(VLOOKUP($G155,Depth_Lookup!$A$3:$J$561,10,FALSE))+(H155/100)</f>
        <v>26.03</v>
      </c>
      <c r="L155" s="65">
        <f>(VLOOKUP($G155,Depth_Lookup!$A$3:$J$561,10,FALSE))+(I155/100)</f>
        <v>26.09</v>
      </c>
      <c r="M155" s="54" t="s">
        <v>725</v>
      </c>
      <c r="N155" s="31">
        <v>0.5</v>
      </c>
      <c r="O155" s="31" t="s">
        <v>736</v>
      </c>
      <c r="P155" s="31" t="s">
        <v>749</v>
      </c>
      <c r="Q155" s="31" t="s">
        <v>750</v>
      </c>
      <c r="R155" s="31" t="s">
        <v>119</v>
      </c>
      <c r="S155" s="31" t="s">
        <v>165</v>
      </c>
      <c r="T155" s="31" t="s">
        <v>752</v>
      </c>
      <c r="U155" s="31" t="s">
        <v>1306</v>
      </c>
      <c r="AS155" s="31">
        <v>100</v>
      </c>
      <c r="AZ155" s="19">
        <f t="shared" si="54"/>
        <v>100</v>
      </c>
      <c r="BB155" s="55">
        <v>2</v>
      </c>
      <c r="BC155" s="55">
        <v>3</v>
      </c>
      <c r="BD155" s="31"/>
      <c r="BE155" s="66"/>
      <c r="BF155" s="66"/>
      <c r="CL155" s="70">
        <f t="shared" si="55"/>
        <v>0</v>
      </c>
      <c r="CM155" s="66">
        <f t="shared" si="56"/>
        <v>0</v>
      </c>
      <c r="CN155" s="66">
        <f t="shared" si="57"/>
        <v>0</v>
      </c>
      <c r="CO155" s="66">
        <f t="shared" si="44"/>
        <v>26.060000000000002</v>
      </c>
      <c r="CP155" s="66">
        <f t="shared" si="43"/>
        <v>26.060000000000002</v>
      </c>
      <c r="CQ155" s="55"/>
      <c r="CR155" s="56"/>
      <c r="CS155" s="56"/>
      <c r="CT155" s="56"/>
      <c r="CU155" s="56"/>
      <c r="CV155" s="56"/>
      <c r="CW155" s="113"/>
      <c r="DB155" s="19" t="e">
        <f t="shared" si="45"/>
        <v>#DIV/0!</v>
      </c>
      <c r="DC155" s="19" t="e">
        <f t="shared" si="46"/>
        <v>#DIV/0!</v>
      </c>
      <c r="DD155" s="19" t="e">
        <f t="shared" si="47"/>
        <v>#DIV/0!</v>
      </c>
      <c r="DE155" s="19" t="e">
        <f t="shared" si="48"/>
        <v>#DIV/0!</v>
      </c>
      <c r="DF155" s="19" t="e">
        <f t="shared" si="49"/>
        <v>#DIV/0!</v>
      </c>
      <c r="DG155" s="67" t="e">
        <f t="shared" si="50"/>
        <v>#DIV/0!</v>
      </c>
      <c r="DH155" s="67" t="e">
        <f t="shared" si="51"/>
        <v>#DIV/0!</v>
      </c>
      <c r="DI155" s="82"/>
      <c r="DJ155" s="82"/>
      <c r="DK155" s="31"/>
      <c r="DL155" s="55"/>
      <c r="DM155" s="58"/>
      <c r="DO155" s="68"/>
      <c r="DP155" s="68"/>
      <c r="DQ155" s="69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70"/>
    </row>
    <row r="156" spans="1:146">
      <c r="A156" s="57">
        <v>43328</v>
      </c>
      <c r="B156" s="19" t="s">
        <v>1361</v>
      </c>
      <c r="C156" s="56" t="s">
        <v>744</v>
      </c>
      <c r="D156" s="56"/>
      <c r="E156" s="58">
        <v>14</v>
      </c>
      <c r="F156" s="58">
        <v>4</v>
      </c>
      <c r="G156" s="63" t="str">
        <f t="shared" si="53"/>
        <v>14-4</v>
      </c>
      <c r="H156" s="31">
        <v>0</v>
      </c>
      <c r="I156" s="58">
        <v>75</v>
      </c>
      <c r="J156" s="64" t="str">
        <f>IF(((VLOOKUP($G156,Depth_Lookup!$A$3:$J$5461,9,FALSE))-(I156/100))&gt;=0,"Good","Too Long")</f>
        <v>Good</v>
      </c>
      <c r="K156" s="65">
        <f>(VLOOKUP($G156,Depth_Lookup!$A$3:$J$561,10,FALSE))+(H156/100)</f>
        <v>26.094999999999999</v>
      </c>
      <c r="L156" s="65">
        <f>(VLOOKUP($G156,Depth_Lookup!$A$3:$J$561,10,FALSE))+(I156/100)</f>
        <v>26.844999999999999</v>
      </c>
      <c r="M156" s="54" t="s">
        <v>725</v>
      </c>
      <c r="N156" s="31">
        <v>0.5</v>
      </c>
      <c r="O156" s="31" t="s">
        <v>736</v>
      </c>
      <c r="P156" s="31" t="s">
        <v>749</v>
      </c>
      <c r="Q156" s="31" t="s">
        <v>750</v>
      </c>
      <c r="R156" s="31" t="s">
        <v>119</v>
      </c>
      <c r="S156" s="31" t="s">
        <v>751</v>
      </c>
      <c r="T156" s="31" t="s">
        <v>1305</v>
      </c>
      <c r="U156" s="31" t="s">
        <v>1306</v>
      </c>
      <c r="AS156" s="31">
        <v>100</v>
      </c>
      <c r="AZ156" s="19">
        <f t="shared" si="54"/>
        <v>100</v>
      </c>
      <c r="BB156" s="55">
        <v>3</v>
      </c>
      <c r="BC156" s="55">
        <v>3</v>
      </c>
      <c r="BD156" s="31"/>
      <c r="BE156" s="66"/>
      <c r="BF156" s="66" t="s">
        <v>1327</v>
      </c>
      <c r="CL156" s="70">
        <f t="shared" si="55"/>
        <v>0</v>
      </c>
      <c r="CM156" s="66">
        <f t="shared" si="56"/>
        <v>0</v>
      </c>
      <c r="CN156" s="66">
        <f t="shared" si="57"/>
        <v>0</v>
      </c>
      <c r="CO156" s="66">
        <f t="shared" si="44"/>
        <v>26.47</v>
      </c>
      <c r="CP156" s="66">
        <f t="shared" si="43"/>
        <v>26.47</v>
      </c>
      <c r="CQ156" s="55"/>
      <c r="CR156" s="56"/>
      <c r="CS156" s="56"/>
      <c r="CT156" s="56"/>
      <c r="CU156" s="56"/>
      <c r="CV156" s="56"/>
      <c r="CW156" s="113"/>
      <c r="CX156" s="31">
        <v>32</v>
      </c>
      <c r="CY156" s="31">
        <v>90</v>
      </c>
      <c r="CZ156" s="31">
        <v>31</v>
      </c>
      <c r="DA156" s="31">
        <v>0</v>
      </c>
      <c r="DB156" s="19">
        <f t="shared" si="45"/>
        <v>-133.87787423253837</v>
      </c>
      <c r="DC156" s="19">
        <f t="shared" si="46"/>
        <v>226.12212576746163</v>
      </c>
      <c r="DD156" s="19">
        <f t="shared" si="47"/>
        <v>49.078368338117095</v>
      </c>
      <c r="DE156" s="19">
        <f t="shared" si="48"/>
        <v>316.12212576746163</v>
      </c>
      <c r="DF156" s="19">
        <f t="shared" si="49"/>
        <v>40.921631661882905</v>
      </c>
      <c r="DG156" s="67">
        <f t="shared" si="50"/>
        <v>46.122125767461625</v>
      </c>
      <c r="DH156" s="67">
        <f t="shared" si="51"/>
        <v>40.921631661882905</v>
      </c>
      <c r="DI156" s="82"/>
      <c r="DJ156" s="82"/>
      <c r="DK156" s="31" t="s">
        <v>1433</v>
      </c>
      <c r="DL156" s="55"/>
      <c r="DM156" s="58"/>
      <c r="DO156" s="68"/>
      <c r="DP156" s="68"/>
      <c r="DQ156" s="69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70"/>
    </row>
    <row r="157" spans="1:146">
      <c r="A157" s="57">
        <v>43328</v>
      </c>
      <c r="B157" s="19" t="s">
        <v>1437</v>
      </c>
      <c r="C157" s="56" t="s">
        <v>744</v>
      </c>
      <c r="D157" s="56"/>
      <c r="E157" s="58">
        <v>14</v>
      </c>
      <c r="F157" s="58">
        <v>4</v>
      </c>
      <c r="G157" s="63" t="str">
        <f t="shared" ref="G157" si="59">E157&amp;"-"&amp;F157</f>
        <v>14-4</v>
      </c>
      <c r="H157" s="31">
        <v>0</v>
      </c>
      <c r="I157" s="58">
        <v>75</v>
      </c>
      <c r="J157" s="64" t="str">
        <f>IF(((VLOOKUP($G157,Depth_Lookup!$A$3:$J$5461,9,FALSE))-(I157/100))&gt;=0,"Good","Too Long")</f>
        <v>Good</v>
      </c>
      <c r="K157" s="65">
        <f>(VLOOKUP($G157,Depth_Lookup!$A$3:$J$561,10,FALSE))+(H157/100)</f>
        <v>26.094999999999999</v>
      </c>
      <c r="L157" s="65">
        <f>(VLOOKUP($G157,Depth_Lookup!$A$3:$J$561,10,FALSE))+(I157/100)</f>
        <v>26.844999999999999</v>
      </c>
      <c r="M157" s="54" t="s">
        <v>725</v>
      </c>
      <c r="N157" s="31">
        <v>0.5</v>
      </c>
      <c r="O157" s="31" t="s">
        <v>736</v>
      </c>
      <c r="P157" s="31" t="s">
        <v>749</v>
      </c>
      <c r="Q157" s="31" t="s">
        <v>750</v>
      </c>
      <c r="R157" s="31" t="s">
        <v>119</v>
      </c>
      <c r="S157" s="31" t="s">
        <v>751</v>
      </c>
      <c r="T157" s="31" t="s">
        <v>752</v>
      </c>
      <c r="U157" s="31" t="s">
        <v>1306</v>
      </c>
      <c r="AS157" s="31"/>
      <c r="BB157" s="55">
        <v>3</v>
      </c>
      <c r="BC157" s="55"/>
      <c r="BD157" s="31"/>
      <c r="BE157" s="66"/>
      <c r="BF157" s="66"/>
      <c r="CL157" s="70"/>
      <c r="CM157" s="66"/>
      <c r="CN157" s="66"/>
      <c r="CO157" s="66">
        <f t="shared" si="44"/>
        <v>26.47</v>
      </c>
      <c r="CP157" s="66"/>
      <c r="CQ157" s="55"/>
      <c r="CR157" s="56"/>
      <c r="CS157" s="56"/>
      <c r="CT157" s="56"/>
      <c r="CU157" s="56"/>
      <c r="CV157" s="56"/>
      <c r="CW157" s="113"/>
      <c r="CX157" s="31">
        <v>39</v>
      </c>
      <c r="CY157" s="31">
        <v>270</v>
      </c>
      <c r="CZ157" s="31">
        <v>57</v>
      </c>
      <c r="DA157" s="31">
        <v>180</v>
      </c>
      <c r="DB157" s="19">
        <f t="shared" si="45"/>
        <v>27.738979950495462</v>
      </c>
      <c r="DC157" s="19">
        <f t="shared" si="46"/>
        <v>27.738979950495462</v>
      </c>
      <c r="DD157" s="19">
        <f t="shared" si="47"/>
        <v>29.889248662231694</v>
      </c>
      <c r="DE157" s="19">
        <f t="shared" si="48"/>
        <v>117.73897995049546</v>
      </c>
      <c r="DF157" s="19">
        <f t="shared" si="49"/>
        <v>60.110751337768306</v>
      </c>
      <c r="DG157" s="67">
        <f t="shared" si="50"/>
        <v>207.73897995049546</v>
      </c>
      <c r="DH157" s="67">
        <f t="shared" si="51"/>
        <v>60.110751337768306</v>
      </c>
      <c r="DI157" s="82"/>
      <c r="DJ157" s="82"/>
      <c r="DK157" s="31" t="s">
        <v>1434</v>
      </c>
      <c r="DL157" s="55"/>
      <c r="DM157" s="58"/>
      <c r="DO157" s="68"/>
      <c r="DP157" s="68"/>
      <c r="DQ157" s="69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70"/>
    </row>
    <row r="158" spans="1:146">
      <c r="A158" s="57">
        <v>43328</v>
      </c>
      <c r="B158" s="19" t="s">
        <v>1361</v>
      </c>
      <c r="C158" s="56" t="s">
        <v>744</v>
      </c>
      <c r="D158" s="56"/>
      <c r="E158" s="58">
        <v>14</v>
      </c>
      <c r="F158" s="58">
        <v>4</v>
      </c>
      <c r="G158" s="63" t="str">
        <f t="shared" si="53"/>
        <v>14-4</v>
      </c>
      <c r="H158" s="31">
        <v>7</v>
      </c>
      <c r="I158" s="58">
        <v>9</v>
      </c>
      <c r="J158" s="64" t="str">
        <f>IF(((VLOOKUP($G158,Depth_Lookup!$A$3:$J$5461,9,FALSE))-(I158/100))&gt;=0,"Good","Too Long")</f>
        <v>Good</v>
      </c>
      <c r="K158" s="65">
        <f>(VLOOKUP($G158,Depth_Lookup!$A$3:$J$561,10,FALSE))+(H158/100)</f>
        <v>26.164999999999999</v>
      </c>
      <c r="L158" s="65">
        <f>(VLOOKUP($G158,Depth_Lookup!$A$3:$J$561,10,FALSE))+(I158/100)</f>
        <v>26.184999999999999</v>
      </c>
      <c r="M158" s="54" t="s">
        <v>725</v>
      </c>
      <c r="N158" s="31">
        <v>3</v>
      </c>
      <c r="O158" s="31" t="s">
        <v>748</v>
      </c>
      <c r="P158" s="31" t="s">
        <v>1204</v>
      </c>
      <c r="Q158" s="31" t="s">
        <v>750</v>
      </c>
      <c r="R158" s="31" t="s">
        <v>1232</v>
      </c>
      <c r="S158" s="31" t="s">
        <v>751</v>
      </c>
      <c r="T158" s="31" t="s">
        <v>1310</v>
      </c>
      <c r="U158" s="31" t="s">
        <v>1308</v>
      </c>
      <c r="AS158" s="31">
        <v>100</v>
      </c>
      <c r="AZ158" s="19">
        <f t="shared" si="54"/>
        <v>100</v>
      </c>
      <c r="BB158" s="55">
        <v>3</v>
      </c>
      <c r="BC158" s="66">
        <v>10</v>
      </c>
      <c r="BD158" s="31"/>
      <c r="BE158" s="66" t="s">
        <v>1306</v>
      </c>
      <c r="BF158" s="66"/>
      <c r="CL158" s="70">
        <f t="shared" si="55"/>
        <v>0</v>
      </c>
      <c r="CM158" s="66">
        <f t="shared" si="56"/>
        <v>0</v>
      </c>
      <c r="CN158" s="66">
        <f t="shared" si="57"/>
        <v>1</v>
      </c>
      <c r="CO158" s="66">
        <f t="shared" si="44"/>
        <v>26.174999999999997</v>
      </c>
      <c r="CP158" s="66">
        <f t="shared" si="43"/>
        <v>26.174999999999997</v>
      </c>
      <c r="CQ158" s="55"/>
      <c r="CR158" s="56"/>
      <c r="CS158" s="56"/>
      <c r="CT158" s="56"/>
      <c r="CU158" s="56"/>
      <c r="CV158" s="56"/>
      <c r="CW158" s="113"/>
      <c r="CX158" s="31">
        <v>20</v>
      </c>
      <c r="CY158" s="31">
        <v>270</v>
      </c>
      <c r="CZ158" s="31">
        <v>38</v>
      </c>
      <c r="DA158" s="31">
        <v>0</v>
      </c>
      <c r="DB158" s="19">
        <f t="shared" si="45"/>
        <v>155.02104060827946</v>
      </c>
      <c r="DC158" s="19">
        <f t="shared" si="46"/>
        <v>155.02104060827946</v>
      </c>
      <c r="DD158" s="19">
        <f t="shared" si="47"/>
        <v>49.241759182523197</v>
      </c>
      <c r="DE158" s="19">
        <f t="shared" si="48"/>
        <v>245.02104060827946</v>
      </c>
      <c r="DF158" s="19">
        <f t="shared" si="49"/>
        <v>40.758240817476803</v>
      </c>
      <c r="DG158" s="67">
        <f t="shared" si="50"/>
        <v>335.02104060827946</v>
      </c>
      <c r="DH158" s="67">
        <f t="shared" si="51"/>
        <v>40.758240817476803</v>
      </c>
      <c r="DI158" s="82"/>
      <c r="DJ158" s="82"/>
      <c r="DK158" s="31" t="s">
        <v>1441</v>
      </c>
      <c r="DL158" s="55"/>
      <c r="DM158" s="58"/>
      <c r="DO158" s="68"/>
      <c r="DP158" s="68"/>
      <c r="DQ158" s="69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70"/>
    </row>
    <row r="159" spans="1:146">
      <c r="A159" s="57">
        <v>43328</v>
      </c>
      <c r="B159" s="19" t="s">
        <v>1361</v>
      </c>
      <c r="C159" s="56" t="s">
        <v>744</v>
      </c>
      <c r="D159" s="56"/>
      <c r="E159" s="58">
        <v>14</v>
      </c>
      <c r="F159" s="58">
        <v>4</v>
      </c>
      <c r="G159" s="63" t="str">
        <f t="shared" si="53"/>
        <v>14-4</v>
      </c>
      <c r="H159" s="31">
        <v>10</v>
      </c>
      <c r="I159" s="58">
        <v>30</v>
      </c>
      <c r="J159" s="64" t="str">
        <f>IF(((VLOOKUP($G159,Depth_Lookup!$A$3:$J$5461,9,FALSE))-(I159/100))&gt;=0,"Good","Too Long")</f>
        <v>Good</v>
      </c>
      <c r="K159" s="65">
        <f>(VLOOKUP($G159,Depth_Lookup!$A$3:$J$561,10,FALSE))+(H159/100)</f>
        <v>26.195</v>
      </c>
      <c r="L159" s="65">
        <f>(VLOOKUP($G159,Depth_Lookup!$A$3:$J$561,10,FALSE))+(I159/100)</f>
        <v>26.395</v>
      </c>
      <c r="M159" s="54" t="s">
        <v>725</v>
      </c>
      <c r="N159" s="31">
        <v>1</v>
      </c>
      <c r="O159" s="31" t="s">
        <v>1227</v>
      </c>
      <c r="P159" s="31" t="s">
        <v>749</v>
      </c>
      <c r="Q159" s="31" t="s">
        <v>750</v>
      </c>
      <c r="R159" s="31" t="s">
        <v>119</v>
      </c>
      <c r="S159" s="31" t="s">
        <v>1328</v>
      </c>
      <c r="T159" s="31" t="s">
        <v>1310</v>
      </c>
      <c r="U159" s="31" t="s">
        <v>1308</v>
      </c>
      <c r="AS159" s="31">
        <v>100</v>
      </c>
      <c r="AZ159" s="19">
        <f t="shared" si="54"/>
        <v>100</v>
      </c>
      <c r="BB159" s="55">
        <v>2</v>
      </c>
      <c r="BC159" s="66">
        <v>3</v>
      </c>
      <c r="BD159" s="31"/>
      <c r="BE159" s="66"/>
      <c r="BF159" s="66"/>
      <c r="CL159" s="70">
        <f t="shared" si="55"/>
        <v>0</v>
      </c>
      <c r="CM159" s="66">
        <f t="shared" si="56"/>
        <v>0</v>
      </c>
      <c r="CN159" s="66">
        <f t="shared" si="57"/>
        <v>0</v>
      </c>
      <c r="CO159" s="66">
        <f t="shared" si="44"/>
        <v>26.295000000000002</v>
      </c>
      <c r="CP159" s="66">
        <f t="shared" si="43"/>
        <v>26.295000000000002</v>
      </c>
      <c r="CQ159" s="55"/>
      <c r="CR159" s="56"/>
      <c r="CS159" s="56"/>
      <c r="CT159" s="56"/>
      <c r="CU159" s="56"/>
      <c r="CV159" s="56"/>
      <c r="CW159" s="113"/>
      <c r="CX159" s="31">
        <v>27</v>
      </c>
      <c r="CY159" s="31">
        <v>270</v>
      </c>
      <c r="CZ159" s="31">
        <v>73</v>
      </c>
      <c r="DA159" s="31">
        <v>0</v>
      </c>
      <c r="DB159" s="19">
        <f t="shared" si="45"/>
        <v>171.14576629792487</v>
      </c>
      <c r="DC159" s="19">
        <f t="shared" si="46"/>
        <v>171.14576629792487</v>
      </c>
      <c r="DD159" s="19">
        <f t="shared" si="47"/>
        <v>16.808901383176178</v>
      </c>
      <c r="DE159" s="19">
        <f t="shared" si="48"/>
        <v>261.14576629792487</v>
      </c>
      <c r="DF159" s="19">
        <f t="shared" si="49"/>
        <v>73.191098616823822</v>
      </c>
      <c r="DG159" s="67">
        <f t="shared" si="50"/>
        <v>351.14576629792487</v>
      </c>
      <c r="DH159" s="67">
        <f t="shared" si="51"/>
        <v>73.191098616823822</v>
      </c>
      <c r="DI159" s="82"/>
      <c r="DJ159" s="82"/>
      <c r="DK159" s="31" t="s">
        <v>1441</v>
      </c>
      <c r="DL159" s="55"/>
      <c r="DM159" s="58"/>
      <c r="DO159" s="68"/>
      <c r="DP159" s="68"/>
      <c r="DQ159" s="69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70"/>
    </row>
    <row r="160" spans="1:146">
      <c r="A160" s="57">
        <v>43328</v>
      </c>
      <c r="B160" s="19" t="s">
        <v>1361</v>
      </c>
      <c r="C160" s="56" t="s">
        <v>744</v>
      </c>
      <c r="D160" s="56"/>
      <c r="E160" s="58">
        <v>14</v>
      </c>
      <c r="F160" s="58">
        <v>4</v>
      </c>
      <c r="G160" s="63" t="str">
        <f t="shared" si="53"/>
        <v>14-4</v>
      </c>
      <c r="H160" s="31">
        <v>28</v>
      </c>
      <c r="I160" s="58">
        <v>34</v>
      </c>
      <c r="J160" s="64" t="str">
        <f>IF(((VLOOKUP($G160,Depth_Lookup!$A$3:$J$5461,9,FALSE))-(I160/100))&gt;=0,"Good","Too Long")</f>
        <v>Good</v>
      </c>
      <c r="K160" s="65">
        <f>(VLOOKUP($G160,Depth_Lookup!$A$3:$J$561,10,FALSE))+(H160/100)</f>
        <v>26.375</v>
      </c>
      <c r="L160" s="65">
        <f>(VLOOKUP($G160,Depth_Lookup!$A$3:$J$561,10,FALSE))+(I160/100)</f>
        <v>26.434999999999999</v>
      </c>
      <c r="M160" s="54" t="s">
        <v>292</v>
      </c>
      <c r="N160" s="31">
        <v>1</v>
      </c>
      <c r="O160" s="31" t="s">
        <v>748</v>
      </c>
      <c r="P160" s="31" t="s">
        <v>1329</v>
      </c>
      <c r="Q160" s="31" t="s">
        <v>750</v>
      </c>
      <c r="R160" s="31" t="s">
        <v>187</v>
      </c>
      <c r="S160" s="31" t="s">
        <v>780</v>
      </c>
      <c r="T160" s="31" t="s">
        <v>1310</v>
      </c>
      <c r="U160" s="31" t="s">
        <v>1308</v>
      </c>
      <c r="AS160" s="31">
        <v>100</v>
      </c>
      <c r="AZ160" s="19">
        <f t="shared" si="54"/>
        <v>100</v>
      </c>
      <c r="BB160" s="55">
        <v>1</v>
      </c>
      <c r="BC160" s="66">
        <v>2</v>
      </c>
      <c r="BD160" s="31"/>
      <c r="BE160" s="66" t="s">
        <v>1306</v>
      </c>
      <c r="BF160" s="66"/>
      <c r="CL160" s="70">
        <f t="shared" si="55"/>
        <v>0</v>
      </c>
      <c r="CM160" s="66">
        <f t="shared" si="56"/>
        <v>0</v>
      </c>
      <c r="CN160" s="66">
        <f t="shared" si="57"/>
        <v>1</v>
      </c>
      <c r="CO160" s="66">
        <f t="shared" si="44"/>
        <v>26.405000000000001</v>
      </c>
      <c r="CP160" s="66">
        <f t="shared" si="43"/>
        <v>26.405000000000001</v>
      </c>
      <c r="CQ160" s="55"/>
      <c r="CR160" s="56"/>
      <c r="CS160" s="56"/>
      <c r="CT160" s="56"/>
      <c r="CU160" s="56"/>
      <c r="CV160" s="56"/>
      <c r="CW160" s="113"/>
      <c r="CX160" s="31">
        <v>34</v>
      </c>
      <c r="CY160" s="31">
        <v>270</v>
      </c>
      <c r="CZ160" s="31">
        <v>6</v>
      </c>
      <c r="DA160" s="31">
        <v>0</v>
      </c>
      <c r="DB160" s="19">
        <f t="shared" si="45"/>
        <v>98.856799796143036</v>
      </c>
      <c r="DC160" s="19">
        <f t="shared" si="46"/>
        <v>98.856799796143036</v>
      </c>
      <c r="DD160" s="19">
        <f t="shared" si="47"/>
        <v>55.680668879543902</v>
      </c>
      <c r="DE160" s="19">
        <f t="shared" si="48"/>
        <v>188.85679979614304</v>
      </c>
      <c r="DF160" s="19">
        <f t="shared" si="49"/>
        <v>34.319331120456098</v>
      </c>
      <c r="DG160" s="67">
        <f t="shared" si="50"/>
        <v>278.85679979614304</v>
      </c>
      <c r="DH160" s="67">
        <f t="shared" si="51"/>
        <v>34.319331120456098</v>
      </c>
      <c r="DI160" s="82"/>
      <c r="DJ160" s="82"/>
      <c r="DK160" s="31"/>
      <c r="DL160" s="55"/>
      <c r="DM160" s="58"/>
      <c r="DO160" s="68"/>
      <c r="DP160" s="68"/>
      <c r="DQ160" s="69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70"/>
    </row>
    <row r="161" spans="1:147">
      <c r="A161" s="57">
        <v>43328</v>
      </c>
      <c r="B161" s="19" t="s">
        <v>1361</v>
      </c>
      <c r="C161" s="56" t="s">
        <v>744</v>
      </c>
      <c r="D161" s="56"/>
      <c r="E161" s="58">
        <v>14</v>
      </c>
      <c r="F161" s="58">
        <v>4</v>
      </c>
      <c r="G161" s="63" t="str">
        <f t="shared" si="53"/>
        <v>14-4</v>
      </c>
      <c r="H161" s="31">
        <v>41</v>
      </c>
      <c r="I161" s="58">
        <v>56</v>
      </c>
      <c r="J161" s="64" t="str">
        <f>IF(((VLOOKUP($G161,Depth_Lookup!$A$3:$J$5461,9,FALSE))-(I161/100))&gt;=0,"Good","Too Long")</f>
        <v>Good</v>
      </c>
      <c r="K161" s="65">
        <f>(VLOOKUP($G161,Depth_Lookup!$A$3:$J$561,10,FALSE))+(H161/100)</f>
        <v>26.504999999999999</v>
      </c>
      <c r="L161" s="65">
        <f>(VLOOKUP($G161,Depth_Lookup!$A$3:$J$561,10,FALSE))+(I161/100)</f>
        <v>26.654999999999998</v>
      </c>
      <c r="M161" s="54" t="s">
        <v>725</v>
      </c>
      <c r="N161" s="31">
        <v>1</v>
      </c>
      <c r="O161" s="31" t="s">
        <v>1330</v>
      </c>
      <c r="P161" s="31" t="s">
        <v>749</v>
      </c>
      <c r="Q161" s="31" t="s">
        <v>750</v>
      </c>
      <c r="R161" s="31" t="s">
        <v>1232</v>
      </c>
      <c r="S161" s="31" t="s">
        <v>751</v>
      </c>
      <c r="T161" s="31" t="s">
        <v>1310</v>
      </c>
      <c r="U161" s="31" t="s">
        <v>1308</v>
      </c>
      <c r="AS161" s="31">
        <v>100</v>
      </c>
      <c r="AZ161" s="19">
        <f t="shared" si="54"/>
        <v>100</v>
      </c>
      <c r="BB161" s="55">
        <v>1</v>
      </c>
      <c r="BC161" s="66">
        <v>2</v>
      </c>
      <c r="BD161" s="31"/>
      <c r="BE161" s="66" t="s">
        <v>1306</v>
      </c>
      <c r="BF161" s="66"/>
      <c r="CL161" s="70">
        <f t="shared" si="55"/>
        <v>0</v>
      </c>
      <c r="CM161" s="66">
        <f t="shared" si="56"/>
        <v>0</v>
      </c>
      <c r="CN161" s="66">
        <f t="shared" si="57"/>
        <v>1</v>
      </c>
      <c r="CO161" s="66">
        <f t="shared" si="44"/>
        <v>26.58</v>
      </c>
      <c r="CP161" s="66">
        <f t="shared" si="43"/>
        <v>26.58</v>
      </c>
      <c r="CQ161" s="55"/>
      <c r="CR161" s="56"/>
      <c r="CS161" s="56"/>
      <c r="CT161" s="56"/>
      <c r="CU161" s="56"/>
      <c r="CV161" s="56"/>
      <c r="CW161" s="113"/>
      <c r="DB161" s="19" t="e">
        <f t="shared" si="45"/>
        <v>#DIV/0!</v>
      </c>
      <c r="DC161" s="19" t="e">
        <f t="shared" si="46"/>
        <v>#DIV/0!</v>
      </c>
      <c r="DD161" s="19" t="e">
        <f t="shared" si="47"/>
        <v>#DIV/0!</v>
      </c>
      <c r="DE161" s="19" t="e">
        <f t="shared" si="48"/>
        <v>#DIV/0!</v>
      </c>
      <c r="DF161" s="19" t="e">
        <f t="shared" si="49"/>
        <v>#DIV/0!</v>
      </c>
      <c r="DG161" s="67" t="e">
        <f t="shared" si="50"/>
        <v>#DIV/0!</v>
      </c>
      <c r="DH161" s="67" t="e">
        <f t="shared" si="51"/>
        <v>#DIV/0!</v>
      </c>
      <c r="DI161" s="82"/>
      <c r="DJ161" s="82"/>
      <c r="DK161" s="31"/>
      <c r="DL161" s="55"/>
      <c r="DM161" s="58"/>
      <c r="DO161" s="68"/>
      <c r="DP161" s="68"/>
      <c r="DQ161" s="69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70"/>
    </row>
    <row r="162" spans="1:147">
      <c r="A162" s="57">
        <v>43328</v>
      </c>
      <c r="B162" s="19" t="s">
        <v>1361</v>
      </c>
      <c r="C162" s="56" t="s">
        <v>744</v>
      </c>
      <c r="D162" s="56"/>
      <c r="E162" s="58">
        <v>14</v>
      </c>
      <c r="F162" s="58">
        <v>4</v>
      </c>
      <c r="G162" s="63" t="str">
        <f t="shared" si="53"/>
        <v>14-4</v>
      </c>
      <c r="H162" s="31">
        <v>47</v>
      </c>
      <c r="I162" s="58">
        <v>48.5</v>
      </c>
      <c r="J162" s="64" t="str">
        <f>IF(((VLOOKUP($G162,Depth_Lookup!$A$3:$J$5461,9,FALSE))-(I162/100))&gt;=0,"Good","Too Long")</f>
        <v>Good</v>
      </c>
      <c r="K162" s="65">
        <f>(VLOOKUP($G162,Depth_Lookup!$A$3:$J$561,10,FALSE))+(H162/100)</f>
        <v>26.564999999999998</v>
      </c>
      <c r="L162" s="65">
        <f>(VLOOKUP($G162,Depth_Lookup!$A$3:$J$561,10,FALSE))+(I162/100)</f>
        <v>26.58</v>
      </c>
      <c r="M162" s="54" t="s">
        <v>292</v>
      </c>
      <c r="N162" s="31">
        <v>0.5</v>
      </c>
      <c r="O162" s="31" t="s">
        <v>748</v>
      </c>
      <c r="P162" s="31" t="s">
        <v>1204</v>
      </c>
      <c r="Q162" s="31" t="s">
        <v>750</v>
      </c>
      <c r="R162" s="31" t="s">
        <v>1205</v>
      </c>
      <c r="S162" s="31" t="s">
        <v>780</v>
      </c>
      <c r="T162" s="31" t="s">
        <v>1310</v>
      </c>
      <c r="U162" s="31" t="s">
        <v>1308</v>
      </c>
      <c r="AS162" s="31">
        <v>100</v>
      </c>
      <c r="AZ162" s="19">
        <f t="shared" si="54"/>
        <v>100</v>
      </c>
      <c r="BB162" s="55">
        <v>1</v>
      </c>
      <c r="BC162" s="66">
        <v>5</v>
      </c>
      <c r="BD162" s="31"/>
      <c r="BE162" s="66" t="s">
        <v>1313</v>
      </c>
      <c r="BF162" s="66"/>
      <c r="CL162" s="70">
        <f t="shared" si="55"/>
        <v>0</v>
      </c>
      <c r="CM162" s="66">
        <f t="shared" si="56"/>
        <v>0</v>
      </c>
      <c r="CN162" s="66">
        <f t="shared" si="57"/>
        <v>1</v>
      </c>
      <c r="CO162" s="66">
        <f t="shared" si="44"/>
        <v>26.572499999999998</v>
      </c>
      <c r="CP162" s="66">
        <f t="shared" si="43"/>
        <v>26.572499999999998</v>
      </c>
      <c r="CQ162" s="55"/>
      <c r="CR162" s="56"/>
      <c r="CS162" s="56"/>
      <c r="CT162" s="56"/>
      <c r="CU162" s="56"/>
      <c r="CV162" s="56"/>
      <c r="CW162" s="113"/>
      <c r="CX162" s="31">
        <v>13</v>
      </c>
      <c r="CY162" s="31">
        <v>90</v>
      </c>
      <c r="CZ162" s="31">
        <v>2</v>
      </c>
      <c r="DA162" s="31">
        <v>180</v>
      </c>
      <c r="DB162" s="19">
        <f t="shared" si="45"/>
        <v>-81.398729053832767</v>
      </c>
      <c r="DC162" s="19">
        <f t="shared" si="46"/>
        <v>278.60127094616723</v>
      </c>
      <c r="DD162" s="19">
        <f t="shared" si="47"/>
        <v>76.857232228509957</v>
      </c>
      <c r="DE162" s="19">
        <f t="shared" si="48"/>
        <v>8.601270946167233</v>
      </c>
      <c r="DF162" s="19">
        <f t="shared" si="49"/>
        <v>13.142767771490043</v>
      </c>
      <c r="DG162" s="67">
        <f t="shared" si="50"/>
        <v>98.601270946167233</v>
      </c>
      <c r="DH162" s="67">
        <f t="shared" si="51"/>
        <v>13.142767771490043</v>
      </c>
      <c r="DI162" s="82"/>
      <c r="DJ162" s="82"/>
      <c r="DK162" s="31"/>
      <c r="DL162" s="55"/>
      <c r="DM162" s="58"/>
      <c r="DO162" s="68"/>
      <c r="DP162" s="68"/>
      <c r="DQ162" s="69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70"/>
    </row>
    <row r="163" spans="1:147">
      <c r="A163" s="57">
        <v>43328</v>
      </c>
      <c r="B163" s="19" t="s">
        <v>1361</v>
      </c>
      <c r="C163" s="56" t="s">
        <v>744</v>
      </c>
      <c r="D163" s="56"/>
      <c r="E163" s="58">
        <v>14</v>
      </c>
      <c r="F163" s="58">
        <v>4</v>
      </c>
      <c r="G163" s="63" t="str">
        <f t="shared" si="53"/>
        <v>14-4</v>
      </c>
      <c r="H163" s="31">
        <v>56</v>
      </c>
      <c r="I163" s="58">
        <v>59</v>
      </c>
      <c r="J163" s="64" t="str">
        <f>IF(((VLOOKUP($G163,Depth_Lookup!$A$3:$J$5461,9,FALSE))-(I163/100))&gt;=0,"Good","Too Long")</f>
        <v>Good</v>
      </c>
      <c r="K163" s="65">
        <f>(VLOOKUP($G163,Depth_Lookup!$A$3:$J$561,10,FALSE))+(H163/100)</f>
        <v>26.654999999999998</v>
      </c>
      <c r="L163" s="65">
        <f>(VLOOKUP($G163,Depth_Lookup!$A$3:$J$561,10,FALSE))+(I163/100)</f>
        <v>26.684999999999999</v>
      </c>
      <c r="M163" s="54" t="s">
        <v>292</v>
      </c>
      <c r="N163" s="31">
        <v>0.5</v>
      </c>
      <c r="O163" s="31" t="s">
        <v>748</v>
      </c>
      <c r="P163" s="31" t="s">
        <v>1204</v>
      </c>
      <c r="Q163" s="31" t="s">
        <v>750</v>
      </c>
      <c r="R163" s="31" t="s">
        <v>1205</v>
      </c>
      <c r="S163" s="31" t="s">
        <v>780</v>
      </c>
      <c r="T163" s="31" t="s">
        <v>1310</v>
      </c>
      <c r="U163" s="31" t="s">
        <v>1308</v>
      </c>
      <c r="AS163" s="31">
        <v>100</v>
      </c>
      <c r="AZ163" s="19">
        <f t="shared" si="54"/>
        <v>100</v>
      </c>
      <c r="BB163" s="55">
        <v>1</v>
      </c>
      <c r="BC163" s="66">
        <v>5</v>
      </c>
      <c r="BD163" s="31"/>
      <c r="BE163" s="66" t="s">
        <v>1306</v>
      </c>
      <c r="BF163" s="66"/>
      <c r="CL163" s="70">
        <f t="shared" si="55"/>
        <v>0</v>
      </c>
      <c r="CM163" s="66">
        <f t="shared" si="56"/>
        <v>0</v>
      </c>
      <c r="CN163" s="66">
        <f t="shared" si="57"/>
        <v>1</v>
      </c>
      <c r="CO163" s="66">
        <f t="shared" si="44"/>
        <v>26.669999999999998</v>
      </c>
      <c r="CP163" s="66">
        <f t="shared" si="43"/>
        <v>26.669999999999998</v>
      </c>
      <c r="CQ163" s="55"/>
      <c r="CR163" s="56"/>
      <c r="CS163" s="56"/>
      <c r="CT163" s="56"/>
      <c r="CU163" s="56"/>
      <c r="CV163" s="56"/>
      <c r="CW163" s="113"/>
      <c r="CX163" s="31">
        <v>5</v>
      </c>
      <c r="CY163" s="31">
        <v>270</v>
      </c>
      <c r="CZ163" s="31">
        <v>49</v>
      </c>
      <c r="DA163" s="31">
        <v>180</v>
      </c>
      <c r="DB163" s="19">
        <f t="shared" si="45"/>
        <v>4.3491284786498454</v>
      </c>
      <c r="DC163" s="19">
        <f t="shared" si="46"/>
        <v>4.3491284786498454</v>
      </c>
      <c r="DD163" s="19">
        <f t="shared" si="47"/>
        <v>40.918209213041322</v>
      </c>
      <c r="DE163" s="19">
        <f t="shared" si="48"/>
        <v>94.349128478649845</v>
      </c>
      <c r="DF163" s="19">
        <f t="shared" si="49"/>
        <v>49.081790786958678</v>
      </c>
      <c r="DG163" s="67">
        <f t="shared" si="50"/>
        <v>184.34912847864985</v>
      </c>
      <c r="DH163" s="67">
        <f t="shared" si="51"/>
        <v>49.081790786958678</v>
      </c>
      <c r="DI163" s="82"/>
      <c r="DJ163" s="82"/>
      <c r="DK163" s="31"/>
      <c r="DL163" s="55"/>
      <c r="DM163" s="58"/>
      <c r="DO163" s="68"/>
      <c r="DP163" s="68"/>
      <c r="DQ163" s="69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70"/>
    </row>
    <row r="164" spans="1:147">
      <c r="A164" s="57">
        <v>43328</v>
      </c>
      <c r="B164" s="31" t="s">
        <v>1397</v>
      </c>
      <c r="C164" s="56"/>
      <c r="D164" s="56" t="s">
        <v>744</v>
      </c>
      <c r="E164" s="58">
        <v>15</v>
      </c>
      <c r="F164" s="58">
        <v>1</v>
      </c>
      <c r="G164" s="63" t="str">
        <f t="shared" si="53"/>
        <v>15-1</v>
      </c>
      <c r="H164" s="31">
        <v>1</v>
      </c>
      <c r="I164" s="58">
        <v>19.5</v>
      </c>
      <c r="J164" s="64" t="str">
        <f>IF(((VLOOKUP($G164,Depth_Lookup!$A$3:$J$5461,9,FALSE))-(I164/100))&gt;=0,"Good","Too Long")</f>
        <v>Good</v>
      </c>
      <c r="K164" s="65">
        <f>(VLOOKUP($G164,Depth_Lookup!$A$3:$J$561,10,FALSE))+(H164/100)</f>
        <v>26.71</v>
      </c>
      <c r="L164" s="65">
        <f>(VLOOKUP($G164,Depth_Lookup!$A$3:$J$561,10,FALSE))+(I164/100)</f>
        <v>26.895</v>
      </c>
      <c r="M164" s="54" t="s">
        <v>1225</v>
      </c>
      <c r="N164" s="31">
        <v>1</v>
      </c>
      <c r="O164" s="31" t="s">
        <v>748</v>
      </c>
      <c r="P164" s="31" t="s">
        <v>749</v>
      </c>
      <c r="Q164" s="31" t="s">
        <v>750</v>
      </c>
      <c r="R164" s="31" t="s">
        <v>755</v>
      </c>
      <c r="S164" s="31" t="s">
        <v>751</v>
      </c>
      <c r="T164" s="31" t="s">
        <v>760</v>
      </c>
      <c r="U164" s="31" t="s">
        <v>746</v>
      </c>
      <c r="AS164" s="31">
        <v>100</v>
      </c>
      <c r="AZ164" s="19">
        <f t="shared" si="54"/>
        <v>100</v>
      </c>
      <c r="BB164" s="55">
        <v>3</v>
      </c>
      <c r="BC164" s="110">
        <v>0.01</v>
      </c>
      <c r="BD164" s="31"/>
      <c r="BE164" s="66"/>
      <c r="BF164" s="66" t="s">
        <v>747</v>
      </c>
      <c r="CL164" s="70">
        <f t="shared" si="55"/>
        <v>0</v>
      </c>
      <c r="CM164" s="66">
        <f t="shared" si="56"/>
        <v>0</v>
      </c>
      <c r="CN164" s="66">
        <f t="shared" si="57"/>
        <v>0</v>
      </c>
      <c r="CO164" s="66">
        <f t="shared" si="44"/>
        <v>26.802500000000002</v>
      </c>
      <c r="CP164" s="66">
        <f t="shared" si="43"/>
        <v>26.802500000000002</v>
      </c>
      <c r="CQ164" s="55"/>
      <c r="CR164" s="56"/>
      <c r="CS164" s="56"/>
      <c r="CT164" s="56"/>
      <c r="CU164" s="56"/>
      <c r="CV164" s="56"/>
      <c r="CW164" s="113"/>
      <c r="CX164" s="31">
        <v>34</v>
      </c>
      <c r="CY164" s="31">
        <v>270</v>
      </c>
      <c r="CZ164" s="31">
        <v>38</v>
      </c>
      <c r="DA164" s="31">
        <v>180</v>
      </c>
      <c r="DB164" s="19">
        <f t="shared" si="45"/>
        <v>40.805078419804488</v>
      </c>
      <c r="DC164" s="19">
        <f t="shared" si="46"/>
        <v>40.805078419804488</v>
      </c>
      <c r="DD164" s="19">
        <f t="shared" si="47"/>
        <v>44.093142265772961</v>
      </c>
      <c r="DE164" s="19">
        <f t="shared" si="48"/>
        <v>130.80507841980449</v>
      </c>
      <c r="DF164" s="19">
        <f t="shared" si="49"/>
        <v>45.906857734227039</v>
      </c>
      <c r="DG164" s="67">
        <f t="shared" si="50"/>
        <v>220.80507841980449</v>
      </c>
      <c r="DH164" s="67">
        <f t="shared" si="51"/>
        <v>45.906857734227039</v>
      </c>
      <c r="DI164" s="82"/>
      <c r="DJ164" s="82"/>
      <c r="DK164" s="31" t="s">
        <v>1442</v>
      </c>
      <c r="DL164" s="55"/>
      <c r="DM164" s="58"/>
      <c r="DO164" s="68"/>
      <c r="DP164" s="68"/>
      <c r="DQ164" s="69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70"/>
    </row>
    <row r="165" spans="1:147">
      <c r="A165" s="57">
        <v>43328</v>
      </c>
      <c r="B165" s="31" t="s">
        <v>1397</v>
      </c>
      <c r="C165" s="56"/>
      <c r="D165" s="56" t="s">
        <v>744</v>
      </c>
      <c r="E165" s="58">
        <v>15</v>
      </c>
      <c r="F165" s="58">
        <v>1</v>
      </c>
      <c r="G165" s="63" t="str">
        <f t="shared" si="53"/>
        <v>15-1</v>
      </c>
      <c r="H165" s="31">
        <v>2</v>
      </c>
      <c r="I165" s="58">
        <v>15.5</v>
      </c>
      <c r="J165" s="64" t="str">
        <f>IF(((VLOOKUP($G165,Depth_Lookup!$A$3:$J$5461,9,FALSE))-(I165/100))&gt;=0,"Good","Too Long")</f>
        <v>Good</v>
      </c>
      <c r="K165" s="65">
        <f>(VLOOKUP($G165,Depth_Lookup!$A$3:$J$561,10,FALSE))+(H165/100)</f>
        <v>26.72</v>
      </c>
      <c r="L165" s="65">
        <f>(VLOOKUP($G165,Depth_Lookup!$A$3:$J$561,10,FALSE))+(I165/100)</f>
        <v>26.855</v>
      </c>
      <c r="M165" s="54" t="s">
        <v>1225</v>
      </c>
      <c r="N165" s="31">
        <v>0.5</v>
      </c>
      <c r="O165" s="31" t="s">
        <v>748</v>
      </c>
      <c r="P165" s="31" t="s">
        <v>749</v>
      </c>
      <c r="Q165" s="31" t="s">
        <v>750</v>
      </c>
      <c r="R165" s="31" t="s">
        <v>755</v>
      </c>
      <c r="S165" s="31" t="s">
        <v>751</v>
      </c>
      <c r="T165" s="31" t="s">
        <v>752</v>
      </c>
      <c r="U165" s="31" t="s">
        <v>747</v>
      </c>
      <c r="AS165" s="31">
        <v>100</v>
      </c>
      <c r="AZ165" s="19">
        <f t="shared" si="54"/>
        <v>100</v>
      </c>
      <c r="BB165" s="55">
        <v>3</v>
      </c>
      <c r="BC165" s="110" t="s">
        <v>1406</v>
      </c>
      <c r="BD165" s="31"/>
      <c r="BE165" s="66" t="s">
        <v>746</v>
      </c>
      <c r="BF165" s="66"/>
      <c r="CL165" s="70">
        <f t="shared" si="55"/>
        <v>0</v>
      </c>
      <c r="CM165" s="66">
        <f t="shared" si="56"/>
        <v>0</v>
      </c>
      <c r="CN165" s="66">
        <f t="shared" si="57"/>
        <v>1</v>
      </c>
      <c r="CO165" s="66">
        <f t="shared" si="44"/>
        <v>26.787500000000001</v>
      </c>
      <c r="CP165" s="66">
        <f t="shared" si="43"/>
        <v>26.787500000000001</v>
      </c>
      <c r="CQ165" s="55"/>
      <c r="CR165" s="56"/>
      <c r="CS165" s="56"/>
      <c r="CT165" s="56"/>
      <c r="CU165" s="56"/>
      <c r="CV165" s="56"/>
      <c r="CW165" s="113"/>
      <c r="CX165" s="31">
        <v>50</v>
      </c>
      <c r="CY165" s="31">
        <v>270</v>
      </c>
      <c r="CZ165" s="31">
        <v>42</v>
      </c>
      <c r="DA165" s="31">
        <v>180</v>
      </c>
      <c r="DB165" s="19">
        <f t="shared" si="45"/>
        <v>52.927906172208367</v>
      </c>
      <c r="DC165" s="19">
        <f t="shared" si="46"/>
        <v>52.927906172208367</v>
      </c>
      <c r="DD165" s="19">
        <f t="shared" si="47"/>
        <v>33.80226197798418</v>
      </c>
      <c r="DE165" s="19">
        <f t="shared" si="48"/>
        <v>142.92790617220837</v>
      </c>
      <c r="DF165" s="19">
        <f t="shared" si="49"/>
        <v>56.19773802201582</v>
      </c>
      <c r="DG165" s="67">
        <f t="shared" si="50"/>
        <v>232.92790617220837</v>
      </c>
      <c r="DH165" s="67">
        <f t="shared" si="51"/>
        <v>56.19773802201582</v>
      </c>
      <c r="DI165" s="82"/>
      <c r="DJ165" s="82"/>
      <c r="DK165" s="31" t="s">
        <v>1433</v>
      </c>
      <c r="DL165" s="55"/>
      <c r="DM165" s="58"/>
      <c r="DO165" s="68"/>
      <c r="DP165" s="68"/>
      <c r="DQ165" s="69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70"/>
    </row>
    <row r="166" spans="1:147">
      <c r="A166" s="57">
        <v>43328</v>
      </c>
      <c r="B166" s="31" t="s">
        <v>1397</v>
      </c>
      <c r="C166" s="56"/>
      <c r="D166" s="56" t="s">
        <v>744</v>
      </c>
      <c r="E166" s="58">
        <v>15</v>
      </c>
      <c r="F166" s="58">
        <v>1</v>
      </c>
      <c r="G166" s="63" t="str">
        <f t="shared" ref="G166" si="60">E166&amp;"-"&amp;F166</f>
        <v>15-1</v>
      </c>
      <c r="H166" s="31">
        <v>2</v>
      </c>
      <c r="I166" s="58">
        <v>15.5</v>
      </c>
      <c r="J166" s="64" t="str">
        <f>IF(((VLOOKUP($G166,Depth_Lookup!$A$3:$J$5461,9,FALSE))-(I166/100))&gt;=0,"Good","Too Long")</f>
        <v>Good</v>
      </c>
      <c r="K166" s="65">
        <f>(VLOOKUP($G166,Depth_Lookup!$A$3:$J$561,10,FALSE))+(H166/100)</f>
        <v>26.72</v>
      </c>
      <c r="L166" s="65">
        <f>(VLOOKUP($G166,Depth_Lookup!$A$3:$J$561,10,FALSE))+(I166/100)</f>
        <v>26.855</v>
      </c>
      <c r="M166" s="54" t="s">
        <v>1225</v>
      </c>
      <c r="N166" s="31">
        <v>0.5</v>
      </c>
      <c r="O166" s="31" t="s">
        <v>748</v>
      </c>
      <c r="P166" s="31" t="s">
        <v>749</v>
      </c>
      <c r="Q166" s="31" t="s">
        <v>750</v>
      </c>
      <c r="R166" s="31" t="s">
        <v>755</v>
      </c>
      <c r="S166" s="31" t="s">
        <v>751</v>
      </c>
      <c r="T166" s="31" t="s">
        <v>752</v>
      </c>
      <c r="U166" s="31" t="s">
        <v>747</v>
      </c>
      <c r="AS166" s="31"/>
      <c r="BB166" s="55">
        <v>3</v>
      </c>
      <c r="BC166" s="110"/>
      <c r="BD166" s="31"/>
      <c r="BE166" s="66"/>
      <c r="BF166" s="66"/>
      <c r="CL166" s="70"/>
      <c r="CM166" s="66"/>
      <c r="CN166" s="66"/>
      <c r="CO166" s="66">
        <f t="shared" si="44"/>
        <v>26.787500000000001</v>
      </c>
      <c r="CP166" s="66"/>
      <c r="CQ166" s="55"/>
      <c r="CR166" s="56"/>
      <c r="CS166" s="56"/>
      <c r="CT166" s="56"/>
      <c r="CU166" s="56"/>
      <c r="CV166" s="56"/>
      <c r="CW166" s="113"/>
      <c r="CX166" s="31">
        <v>32</v>
      </c>
      <c r="CY166" s="31">
        <v>90</v>
      </c>
      <c r="CZ166" s="31">
        <v>35</v>
      </c>
      <c r="DA166" s="31">
        <v>0</v>
      </c>
      <c r="DB166" s="19">
        <f t="shared" si="45"/>
        <v>-138.25408883598951</v>
      </c>
      <c r="DC166" s="19">
        <f t="shared" si="46"/>
        <v>221.74591116401049</v>
      </c>
      <c r="DD166" s="19">
        <f t="shared" si="47"/>
        <v>46.817617298073053</v>
      </c>
      <c r="DE166" s="19">
        <f t="shared" si="48"/>
        <v>311.74591116401052</v>
      </c>
      <c r="DF166" s="19">
        <f t="shared" si="49"/>
        <v>43.182382701926947</v>
      </c>
      <c r="DG166" s="67">
        <f t="shared" si="50"/>
        <v>41.745911164010494</v>
      </c>
      <c r="DH166" s="67">
        <f t="shared" si="51"/>
        <v>43.182382701926947</v>
      </c>
      <c r="DI166" s="82"/>
      <c r="DJ166" s="82"/>
      <c r="DK166" s="31" t="s">
        <v>1434</v>
      </c>
      <c r="DL166" s="55"/>
      <c r="DM166" s="58"/>
      <c r="DO166" s="68"/>
      <c r="DP166" s="68"/>
      <c r="DQ166" s="69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70"/>
    </row>
    <row r="167" spans="1:147">
      <c r="A167" s="57">
        <v>43328</v>
      </c>
      <c r="B167" s="31" t="s">
        <v>1397</v>
      </c>
      <c r="C167" s="56"/>
      <c r="D167" s="56" t="s">
        <v>744</v>
      </c>
      <c r="E167" s="58">
        <v>15</v>
      </c>
      <c r="F167" s="58">
        <v>1</v>
      </c>
      <c r="G167" s="63" t="str">
        <f t="shared" si="53"/>
        <v>15-1</v>
      </c>
      <c r="H167" s="31">
        <v>29.5</v>
      </c>
      <c r="I167" s="58">
        <v>39.5</v>
      </c>
      <c r="J167" s="64" t="str">
        <f>IF(((VLOOKUP($G167,Depth_Lookup!$A$3:$J$5461,9,FALSE))-(I167/100))&gt;=0,"Good","Too Long")</f>
        <v>Good</v>
      </c>
      <c r="K167" s="65">
        <f>(VLOOKUP($G167,Depth_Lookup!$A$3:$J$561,10,FALSE))+(H167/100)</f>
        <v>26.995000000000001</v>
      </c>
      <c r="L167" s="65">
        <f>(VLOOKUP($G167,Depth_Lookup!$A$3:$J$561,10,FALSE))+(I167/100)</f>
        <v>27.094999999999999</v>
      </c>
      <c r="M167" s="54" t="s">
        <v>1225</v>
      </c>
      <c r="N167" s="31">
        <v>1</v>
      </c>
      <c r="O167" s="31" t="s">
        <v>748</v>
      </c>
      <c r="P167" s="31" t="s">
        <v>749</v>
      </c>
      <c r="Q167" s="31" t="s">
        <v>750</v>
      </c>
      <c r="R167" s="31" t="s">
        <v>119</v>
      </c>
      <c r="S167" s="31" t="s">
        <v>751</v>
      </c>
      <c r="T167" s="31" t="s">
        <v>752</v>
      </c>
      <c r="U167" s="31" t="s">
        <v>1418</v>
      </c>
      <c r="AY167" s="19">
        <v>100</v>
      </c>
      <c r="AZ167" s="19">
        <f t="shared" si="54"/>
        <v>100</v>
      </c>
      <c r="BB167" s="55">
        <v>1</v>
      </c>
      <c r="BC167" s="110">
        <v>0.03</v>
      </c>
      <c r="BD167" s="31"/>
      <c r="BE167" s="66"/>
      <c r="BF167" s="66"/>
      <c r="CL167" s="70">
        <f t="shared" si="55"/>
        <v>0</v>
      </c>
      <c r="CM167" s="66">
        <f t="shared" si="56"/>
        <v>0</v>
      </c>
      <c r="CN167" s="66">
        <f t="shared" si="57"/>
        <v>0</v>
      </c>
      <c r="CO167" s="66">
        <f t="shared" si="44"/>
        <v>27.045000000000002</v>
      </c>
      <c r="CP167" s="66">
        <f t="shared" si="43"/>
        <v>27.045000000000002</v>
      </c>
      <c r="CQ167" s="55"/>
      <c r="CR167" s="56"/>
      <c r="CS167" s="56"/>
      <c r="CT167" s="56"/>
      <c r="CU167" s="56"/>
      <c r="CV167" s="56"/>
      <c r="CW167" s="113"/>
      <c r="DB167" s="19" t="e">
        <f t="shared" si="45"/>
        <v>#DIV/0!</v>
      </c>
      <c r="DC167" s="19" t="e">
        <f t="shared" si="46"/>
        <v>#DIV/0!</v>
      </c>
      <c r="DD167" s="19" t="e">
        <f t="shared" si="47"/>
        <v>#DIV/0!</v>
      </c>
      <c r="DE167" s="19" t="e">
        <f t="shared" si="48"/>
        <v>#DIV/0!</v>
      </c>
      <c r="DF167" s="19" t="e">
        <f t="shared" si="49"/>
        <v>#DIV/0!</v>
      </c>
      <c r="DG167" s="67" t="e">
        <f t="shared" si="50"/>
        <v>#DIV/0!</v>
      </c>
      <c r="DH167" s="67" t="e">
        <f t="shared" si="51"/>
        <v>#DIV/0!</v>
      </c>
      <c r="DI167" s="82"/>
      <c r="DJ167" s="82"/>
      <c r="DK167" s="31"/>
      <c r="DL167" s="55"/>
      <c r="DM167" s="58"/>
      <c r="DN167" s="58"/>
      <c r="DO167" s="68"/>
      <c r="DP167" s="68"/>
      <c r="DQ167" s="69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70"/>
      <c r="EQ167" s="70"/>
    </row>
    <row r="168" spans="1:147">
      <c r="A168" s="57">
        <v>43328</v>
      </c>
      <c r="B168" s="31" t="s">
        <v>1397</v>
      </c>
      <c r="C168" s="56"/>
      <c r="D168" s="56" t="s">
        <v>744</v>
      </c>
      <c r="E168" s="58">
        <v>15</v>
      </c>
      <c r="F168" s="58">
        <v>1</v>
      </c>
      <c r="G168" s="63" t="str">
        <f t="shared" si="53"/>
        <v>15-1</v>
      </c>
      <c r="H168" s="31">
        <v>49.5</v>
      </c>
      <c r="I168" s="58">
        <v>57</v>
      </c>
      <c r="J168" s="64" t="str">
        <f>IF(((VLOOKUP($G168,Depth_Lookup!$A$3:$J$5461,9,FALSE))-(I168/100))&gt;=0,"Good","Too Long")</f>
        <v>Good</v>
      </c>
      <c r="K168" s="65">
        <f>(VLOOKUP($G168,Depth_Lookup!$A$3:$J$561,10,FALSE))+(H168/100)</f>
        <v>27.195</v>
      </c>
      <c r="L168" s="65">
        <f>(VLOOKUP($G168,Depth_Lookup!$A$3:$J$561,10,FALSE))+(I168/100)</f>
        <v>27.27</v>
      </c>
      <c r="M168" s="54" t="s">
        <v>1402</v>
      </c>
      <c r="N168" s="31">
        <v>1</v>
      </c>
      <c r="O168" s="31" t="s">
        <v>748</v>
      </c>
      <c r="P168" s="31" t="s">
        <v>749</v>
      </c>
      <c r="Q168" s="31" t="s">
        <v>1258</v>
      </c>
      <c r="R168" s="31" t="s">
        <v>119</v>
      </c>
      <c r="S168" s="31" t="s">
        <v>751</v>
      </c>
      <c r="T168" s="31" t="s">
        <v>1261</v>
      </c>
      <c r="U168" s="31" t="s">
        <v>1255</v>
      </c>
      <c r="AS168" s="31">
        <v>100</v>
      </c>
      <c r="AZ168" s="19">
        <f t="shared" si="54"/>
        <v>100</v>
      </c>
      <c r="BB168" s="55">
        <v>2</v>
      </c>
      <c r="BC168" s="110">
        <v>0.02</v>
      </c>
      <c r="BD168" s="31"/>
      <c r="BE168" s="66" t="s">
        <v>746</v>
      </c>
      <c r="BF168" s="66"/>
      <c r="CL168" s="70">
        <f t="shared" si="55"/>
        <v>0</v>
      </c>
      <c r="CM168" s="66">
        <f t="shared" si="56"/>
        <v>0</v>
      </c>
      <c r="CN168" s="66">
        <f t="shared" si="57"/>
        <v>1</v>
      </c>
      <c r="CO168" s="66">
        <f t="shared" si="44"/>
        <v>27.232500000000002</v>
      </c>
      <c r="CP168" s="66">
        <f t="shared" si="43"/>
        <v>27.232500000000002</v>
      </c>
      <c r="CQ168" s="55"/>
      <c r="CR168" s="56"/>
      <c r="CS168" s="56"/>
      <c r="CT168" s="56"/>
      <c r="CU168" s="56"/>
      <c r="CV168" s="56"/>
      <c r="CW168" s="113"/>
      <c r="DB168" s="19" t="e">
        <f t="shared" si="45"/>
        <v>#DIV/0!</v>
      </c>
      <c r="DC168" s="19" t="e">
        <f t="shared" si="46"/>
        <v>#DIV/0!</v>
      </c>
      <c r="DD168" s="19" t="e">
        <f t="shared" si="47"/>
        <v>#DIV/0!</v>
      </c>
      <c r="DE168" s="19" t="e">
        <f t="shared" si="48"/>
        <v>#DIV/0!</v>
      </c>
      <c r="DF168" s="19" t="e">
        <f t="shared" si="49"/>
        <v>#DIV/0!</v>
      </c>
      <c r="DG168" s="67" t="e">
        <f t="shared" si="50"/>
        <v>#DIV/0!</v>
      </c>
      <c r="DH168" s="67" t="e">
        <f t="shared" si="51"/>
        <v>#DIV/0!</v>
      </c>
      <c r="DI168" s="82"/>
      <c r="DJ168" s="82"/>
      <c r="DK168" s="31"/>
      <c r="DL168" s="55"/>
      <c r="DM168" s="58"/>
      <c r="DN168" s="58"/>
      <c r="DO168" s="68"/>
      <c r="DP168" s="68"/>
      <c r="DQ168" s="69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70"/>
      <c r="EQ168" s="70"/>
    </row>
    <row r="169" spans="1:147">
      <c r="A169" s="57">
        <v>43328</v>
      </c>
      <c r="B169" s="31" t="s">
        <v>1397</v>
      </c>
      <c r="C169" s="56"/>
      <c r="D169" s="56" t="s">
        <v>744</v>
      </c>
      <c r="E169" s="58">
        <v>15</v>
      </c>
      <c r="F169" s="58">
        <v>1</v>
      </c>
      <c r="G169" s="63" t="str">
        <f t="shared" si="53"/>
        <v>15-1</v>
      </c>
      <c r="H169" s="31">
        <v>60.5</v>
      </c>
      <c r="I169" s="58">
        <v>73</v>
      </c>
      <c r="J169" s="64" t="str">
        <f>IF(((VLOOKUP($G169,Depth_Lookup!$A$3:$J$5461,9,FALSE))-(I169/100))&gt;=0,"Good","Too Long")</f>
        <v>Good</v>
      </c>
      <c r="K169" s="65">
        <f>(VLOOKUP($G169,Depth_Lookup!$A$3:$J$561,10,FALSE))+(H169/100)</f>
        <v>27.305</v>
      </c>
      <c r="L169" s="65">
        <f>(VLOOKUP($G169,Depth_Lookup!$A$3:$J$561,10,FALSE))+(I169/100)</f>
        <v>27.43</v>
      </c>
      <c r="M169" s="54" t="s">
        <v>1225</v>
      </c>
      <c r="N169" s="31">
        <v>2</v>
      </c>
      <c r="O169" s="31" t="s">
        <v>296</v>
      </c>
      <c r="P169" s="31" t="s">
        <v>182</v>
      </c>
      <c r="Q169" s="31" t="s">
        <v>1258</v>
      </c>
      <c r="R169" s="31" t="s">
        <v>191</v>
      </c>
      <c r="S169" s="31" t="s">
        <v>751</v>
      </c>
      <c r="T169" s="31" t="s">
        <v>756</v>
      </c>
      <c r="U169" s="31" t="s">
        <v>1255</v>
      </c>
      <c r="AS169" s="31">
        <v>100</v>
      </c>
      <c r="AZ169" s="19">
        <f t="shared" si="54"/>
        <v>100</v>
      </c>
      <c r="BB169" s="55">
        <v>4</v>
      </c>
      <c r="BC169" s="110">
        <v>0.8</v>
      </c>
      <c r="BD169" s="31"/>
      <c r="BE169" s="66"/>
      <c r="BF169" s="66"/>
      <c r="CL169" s="70">
        <f t="shared" si="55"/>
        <v>0</v>
      </c>
      <c r="CM169" s="66">
        <f t="shared" si="56"/>
        <v>0</v>
      </c>
      <c r="CN169" s="66">
        <f t="shared" si="57"/>
        <v>0</v>
      </c>
      <c r="CO169" s="66">
        <f t="shared" si="44"/>
        <v>27.3675</v>
      </c>
      <c r="CP169" s="66">
        <f t="shared" si="43"/>
        <v>27.3675</v>
      </c>
      <c r="CQ169" s="55"/>
      <c r="CR169" s="56"/>
      <c r="CS169" s="56"/>
      <c r="CT169" s="56"/>
      <c r="CU169" s="56"/>
      <c r="CV169" s="56"/>
      <c r="CW169" s="113"/>
      <c r="CX169" s="31">
        <v>37</v>
      </c>
      <c r="CY169" s="31">
        <v>90</v>
      </c>
      <c r="CZ169" s="31">
        <v>17</v>
      </c>
      <c r="DA169" s="31">
        <v>180</v>
      </c>
      <c r="DB169" s="19">
        <f t="shared" si="45"/>
        <v>-67.916704257461191</v>
      </c>
      <c r="DC169" s="19">
        <f t="shared" si="46"/>
        <v>292.08329574253878</v>
      </c>
      <c r="DD169" s="19">
        <f t="shared" si="47"/>
        <v>50.881551504507378</v>
      </c>
      <c r="DE169" s="19">
        <f t="shared" si="48"/>
        <v>22.083295742538809</v>
      </c>
      <c r="DF169" s="19">
        <f t="shared" si="49"/>
        <v>39.118448495492622</v>
      </c>
      <c r="DG169" s="67">
        <f t="shared" si="50"/>
        <v>112.08329574253878</v>
      </c>
      <c r="DH169" s="67">
        <f t="shared" si="51"/>
        <v>39.118448495492622</v>
      </c>
      <c r="DI169" s="82"/>
      <c r="DJ169" s="82"/>
      <c r="DK169" s="31"/>
      <c r="DL169" s="55"/>
      <c r="DM169" s="58"/>
      <c r="DN169" s="58"/>
      <c r="DO169" s="68"/>
      <c r="DP169" s="68"/>
      <c r="DQ169" s="69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70"/>
      <c r="EQ169" s="70"/>
    </row>
    <row r="170" spans="1:147">
      <c r="A170" s="57">
        <v>43328</v>
      </c>
      <c r="B170" s="31" t="s">
        <v>1397</v>
      </c>
      <c r="C170" s="56"/>
      <c r="D170" s="56" t="s">
        <v>744</v>
      </c>
      <c r="E170" s="58">
        <v>15</v>
      </c>
      <c r="F170" s="58">
        <v>2</v>
      </c>
      <c r="G170" s="63" t="str">
        <f t="shared" si="53"/>
        <v>15-2</v>
      </c>
      <c r="H170" s="31">
        <v>1</v>
      </c>
      <c r="I170" s="58">
        <v>65</v>
      </c>
      <c r="J170" s="64" t="str">
        <f>IF(((VLOOKUP($G170,Depth_Lookup!$A$3:$J$5461,9,FALSE))-(I170/100))&gt;=0,"Good","Too Long")</f>
        <v>Good</v>
      </c>
      <c r="K170" s="65">
        <f>(VLOOKUP($G170,Depth_Lookup!$A$3:$J$561,10,FALSE))+(H170/100)</f>
        <v>27.485000000000003</v>
      </c>
      <c r="L170" s="65">
        <f>(VLOOKUP($G170,Depth_Lookup!$A$3:$J$561,10,FALSE))+(I170/100)</f>
        <v>28.125</v>
      </c>
      <c r="M170" s="54" t="s">
        <v>1225</v>
      </c>
      <c r="N170" s="31">
        <v>0.5</v>
      </c>
      <c r="O170" s="31" t="s">
        <v>748</v>
      </c>
      <c r="P170" s="31" t="s">
        <v>749</v>
      </c>
      <c r="Q170" s="31" t="s">
        <v>750</v>
      </c>
      <c r="R170" s="31" t="s">
        <v>755</v>
      </c>
      <c r="S170" s="31" t="s">
        <v>751</v>
      </c>
      <c r="T170" s="31" t="s">
        <v>760</v>
      </c>
      <c r="U170" s="31" t="s">
        <v>746</v>
      </c>
      <c r="AS170" s="31">
        <v>100</v>
      </c>
      <c r="AZ170" s="19">
        <f t="shared" si="54"/>
        <v>100</v>
      </c>
      <c r="BB170" s="55">
        <v>3</v>
      </c>
      <c r="BC170" s="110" t="s">
        <v>1406</v>
      </c>
      <c r="BD170" s="31"/>
      <c r="BE170" s="66"/>
      <c r="BF170" s="66" t="s">
        <v>747</v>
      </c>
      <c r="CL170" s="70">
        <f t="shared" si="55"/>
        <v>0</v>
      </c>
      <c r="CM170" s="66">
        <f t="shared" si="56"/>
        <v>0</v>
      </c>
      <c r="CN170" s="66">
        <f t="shared" si="57"/>
        <v>0</v>
      </c>
      <c r="CO170" s="66">
        <f t="shared" si="44"/>
        <v>27.805</v>
      </c>
      <c r="CP170" s="66">
        <f t="shared" si="43"/>
        <v>27.805</v>
      </c>
      <c r="CQ170" s="55"/>
      <c r="CR170" s="56"/>
      <c r="CS170" s="56"/>
      <c r="CT170" s="56"/>
      <c r="CU170" s="56"/>
      <c r="CV170" s="56"/>
      <c r="CW170" s="113"/>
      <c r="DB170" s="19" t="e">
        <f t="shared" si="45"/>
        <v>#DIV/0!</v>
      </c>
      <c r="DC170" s="19" t="e">
        <f t="shared" si="46"/>
        <v>#DIV/0!</v>
      </c>
      <c r="DD170" s="19" t="e">
        <f t="shared" si="47"/>
        <v>#DIV/0!</v>
      </c>
      <c r="DE170" s="19" t="e">
        <f t="shared" si="48"/>
        <v>#DIV/0!</v>
      </c>
      <c r="DF170" s="19" t="e">
        <f t="shared" si="49"/>
        <v>#DIV/0!</v>
      </c>
      <c r="DG170" s="67" t="e">
        <f t="shared" si="50"/>
        <v>#DIV/0!</v>
      </c>
      <c r="DH170" s="67" t="e">
        <f t="shared" si="51"/>
        <v>#DIV/0!</v>
      </c>
      <c r="DI170" s="82"/>
      <c r="DJ170" s="82"/>
      <c r="DK170" s="31"/>
      <c r="DL170" s="55"/>
      <c r="DM170" s="58"/>
      <c r="DN170" s="58"/>
      <c r="DO170" s="68"/>
      <c r="DP170" s="68"/>
      <c r="DQ170" s="69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70"/>
      <c r="EQ170" s="70"/>
    </row>
    <row r="171" spans="1:147">
      <c r="A171" s="57">
        <v>43328</v>
      </c>
      <c r="B171" s="31" t="s">
        <v>1397</v>
      </c>
      <c r="C171" s="56"/>
      <c r="D171" s="56" t="s">
        <v>744</v>
      </c>
      <c r="E171" s="58">
        <v>15</v>
      </c>
      <c r="F171" s="58">
        <v>2</v>
      </c>
      <c r="G171" s="63" t="str">
        <f t="shared" si="53"/>
        <v>15-2</v>
      </c>
      <c r="H171" s="31">
        <v>1</v>
      </c>
      <c r="I171" s="58">
        <v>80</v>
      </c>
      <c r="J171" s="64" t="str">
        <f>IF(((VLOOKUP($G171,Depth_Lookup!$A$3:$J$5461,9,FALSE))-(I171/100))&gt;=0,"Good","Too Long")</f>
        <v>Good</v>
      </c>
      <c r="K171" s="65">
        <f>(VLOOKUP($G171,Depth_Lookup!$A$3:$J$561,10,FALSE))+(H171/100)</f>
        <v>27.485000000000003</v>
      </c>
      <c r="L171" s="65">
        <f>(VLOOKUP($G171,Depth_Lookup!$A$3:$J$561,10,FALSE))+(I171/100)</f>
        <v>28.275000000000002</v>
      </c>
      <c r="M171" s="54" t="s">
        <v>1225</v>
      </c>
      <c r="N171" s="31">
        <v>2</v>
      </c>
      <c r="O171" s="31" t="s">
        <v>748</v>
      </c>
      <c r="P171" s="31" t="s">
        <v>749</v>
      </c>
      <c r="Q171" s="31" t="s">
        <v>750</v>
      </c>
      <c r="R171" s="31" t="s">
        <v>755</v>
      </c>
      <c r="S171" s="31" t="s">
        <v>751</v>
      </c>
      <c r="T171" s="31" t="s">
        <v>760</v>
      </c>
      <c r="U171" s="31" t="s">
        <v>746</v>
      </c>
      <c r="AS171" s="31">
        <v>100</v>
      </c>
      <c r="AZ171" s="19">
        <f t="shared" si="54"/>
        <v>100</v>
      </c>
      <c r="BB171" s="55">
        <v>3</v>
      </c>
      <c r="BC171" s="110">
        <v>0.01</v>
      </c>
      <c r="BD171" s="31"/>
      <c r="BE171" s="66" t="s">
        <v>1398</v>
      </c>
      <c r="BF171" s="66" t="s">
        <v>1417</v>
      </c>
      <c r="CL171" s="70">
        <f t="shared" si="55"/>
        <v>0</v>
      </c>
      <c r="CM171" s="66">
        <f t="shared" si="56"/>
        <v>0</v>
      </c>
      <c r="CN171" s="66">
        <f t="shared" si="57"/>
        <v>1</v>
      </c>
      <c r="CO171" s="66">
        <f t="shared" si="44"/>
        <v>27.880000000000003</v>
      </c>
      <c r="CP171" s="66">
        <f t="shared" si="43"/>
        <v>27.880000000000003</v>
      </c>
      <c r="CQ171" s="55"/>
      <c r="CR171" s="56"/>
      <c r="CS171" s="56"/>
      <c r="CT171" s="56"/>
      <c r="CU171" s="56"/>
      <c r="CV171" s="56"/>
      <c r="CW171" s="113"/>
      <c r="CX171" s="19">
        <v>46</v>
      </c>
      <c r="CY171" s="19">
        <v>90</v>
      </c>
      <c r="CZ171" s="19">
        <v>18</v>
      </c>
      <c r="DA171" s="31">
        <v>0</v>
      </c>
      <c r="DB171" s="19">
        <f t="shared" si="45"/>
        <v>-107.42036045929221</v>
      </c>
      <c r="DC171" s="19">
        <f t="shared" si="46"/>
        <v>252.57963954070777</v>
      </c>
      <c r="DD171" s="19">
        <f t="shared" si="47"/>
        <v>42.657360584516745</v>
      </c>
      <c r="DE171" s="19">
        <f t="shared" si="48"/>
        <v>342.57963954070777</v>
      </c>
      <c r="DF171" s="19">
        <f t="shared" si="49"/>
        <v>47.342639415483255</v>
      </c>
      <c r="DG171" s="67">
        <f t="shared" si="50"/>
        <v>72.579639540707774</v>
      </c>
      <c r="DH171" s="67">
        <f t="shared" si="51"/>
        <v>47.342639415483255</v>
      </c>
      <c r="DI171" s="82"/>
      <c r="DJ171" s="82"/>
      <c r="DK171" s="31" t="s">
        <v>1444</v>
      </c>
      <c r="DL171" s="55"/>
      <c r="DM171" s="58"/>
      <c r="DN171" s="58"/>
      <c r="DO171" s="68"/>
      <c r="DP171" s="68"/>
      <c r="DQ171" s="69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70"/>
      <c r="EQ171" s="70"/>
    </row>
    <row r="172" spans="1:147">
      <c r="A172" s="57">
        <v>43328</v>
      </c>
      <c r="B172" s="31" t="s">
        <v>1397</v>
      </c>
      <c r="C172" s="56"/>
      <c r="D172" s="56" t="s">
        <v>744</v>
      </c>
      <c r="E172" s="58">
        <v>15</v>
      </c>
      <c r="F172" s="58">
        <v>2</v>
      </c>
      <c r="G172" s="63" t="str">
        <f t="shared" si="53"/>
        <v>15-2</v>
      </c>
      <c r="H172" s="31">
        <v>1.5</v>
      </c>
      <c r="I172" s="58">
        <v>80</v>
      </c>
      <c r="J172" s="64" t="str">
        <f>IF(((VLOOKUP($G172,Depth_Lookup!$A$3:$J$5461,9,FALSE))-(I172/100))&gt;=0,"Good","Too Long")</f>
        <v>Good</v>
      </c>
      <c r="K172" s="65">
        <f>(VLOOKUP($G172,Depth_Lookup!$A$3:$J$561,10,FALSE))+(H172/100)</f>
        <v>27.490000000000002</v>
      </c>
      <c r="L172" s="65">
        <f>(VLOOKUP($G172,Depth_Lookup!$A$3:$J$561,10,FALSE))+(I172/100)</f>
        <v>28.275000000000002</v>
      </c>
      <c r="M172" s="54" t="s">
        <v>1225</v>
      </c>
      <c r="N172" s="31">
        <v>1</v>
      </c>
      <c r="O172" s="31" t="s">
        <v>748</v>
      </c>
      <c r="P172" s="31" t="s">
        <v>749</v>
      </c>
      <c r="Q172" s="31" t="s">
        <v>1258</v>
      </c>
      <c r="R172" s="31" t="s">
        <v>191</v>
      </c>
      <c r="S172" s="31" t="s">
        <v>751</v>
      </c>
      <c r="T172" s="31" t="s">
        <v>1416</v>
      </c>
      <c r="U172" s="31" t="s">
        <v>1255</v>
      </c>
      <c r="AS172" s="31">
        <v>100</v>
      </c>
      <c r="AZ172" s="19">
        <f t="shared" si="54"/>
        <v>100</v>
      </c>
      <c r="BB172" s="55">
        <v>4</v>
      </c>
      <c r="BC172" s="110">
        <v>7.0000000000000007E-2</v>
      </c>
      <c r="BD172" s="31"/>
      <c r="BE172" s="66" t="s">
        <v>1404</v>
      </c>
      <c r="BF172" s="66"/>
      <c r="CL172" s="70">
        <f t="shared" si="55"/>
        <v>0</v>
      </c>
      <c r="CM172" s="66">
        <f t="shared" si="56"/>
        <v>0</v>
      </c>
      <c r="CN172" s="66">
        <f t="shared" si="57"/>
        <v>1</v>
      </c>
      <c r="CO172" s="66">
        <f t="shared" si="44"/>
        <v>27.8825</v>
      </c>
      <c r="CP172" s="66">
        <f t="shared" si="43"/>
        <v>27.8825</v>
      </c>
      <c r="CQ172" s="55"/>
      <c r="CR172" s="56"/>
      <c r="CS172" s="56"/>
      <c r="CT172" s="56"/>
      <c r="CU172" s="56"/>
      <c r="CV172" s="56"/>
      <c r="CW172" s="113"/>
      <c r="CX172" s="19">
        <v>52</v>
      </c>
      <c r="CY172" s="19">
        <v>270</v>
      </c>
      <c r="CZ172" s="19">
        <v>13</v>
      </c>
      <c r="DA172" s="31">
        <v>180</v>
      </c>
      <c r="DB172" s="19">
        <f t="shared" si="45"/>
        <v>79.775271545791611</v>
      </c>
      <c r="DC172" s="19">
        <f t="shared" si="46"/>
        <v>79.775271545791611</v>
      </c>
      <c r="DD172" s="19">
        <f t="shared" si="47"/>
        <v>37.555895031137418</v>
      </c>
      <c r="DE172" s="19">
        <f t="shared" si="48"/>
        <v>169.77527154579161</v>
      </c>
      <c r="DF172" s="19">
        <f t="shared" si="49"/>
        <v>52.444104968862582</v>
      </c>
      <c r="DG172" s="67">
        <f t="shared" si="50"/>
        <v>259.77527154579161</v>
      </c>
      <c r="DH172" s="67">
        <f t="shared" si="51"/>
        <v>52.444104968862582</v>
      </c>
      <c r="DI172" s="82"/>
      <c r="DJ172" s="82"/>
      <c r="DK172" s="31" t="s">
        <v>1443</v>
      </c>
      <c r="DL172" s="55"/>
      <c r="DM172" s="58"/>
      <c r="DN172" s="58"/>
      <c r="DO172" s="68"/>
      <c r="DP172" s="68"/>
      <c r="DQ172" s="69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70"/>
      <c r="EQ172" s="70"/>
    </row>
    <row r="173" spans="1:147">
      <c r="A173" s="57">
        <v>43328</v>
      </c>
      <c r="B173" s="31" t="s">
        <v>1397</v>
      </c>
      <c r="C173" s="56"/>
      <c r="D173" s="56" t="s">
        <v>744</v>
      </c>
      <c r="E173" s="58">
        <v>15</v>
      </c>
      <c r="F173" s="58">
        <v>3</v>
      </c>
      <c r="G173" s="63" t="str">
        <f t="shared" si="53"/>
        <v>15-3</v>
      </c>
      <c r="H173" s="31">
        <v>1</v>
      </c>
      <c r="I173" s="58">
        <v>65</v>
      </c>
      <c r="J173" s="64" t="str">
        <f>IF(((VLOOKUP($G173,Depth_Lookup!$A$3:$J$5461,9,FALSE))-(I173/100))&gt;=0,"Good","Too Long")</f>
        <v>Good</v>
      </c>
      <c r="K173" s="65">
        <f>(VLOOKUP($G173,Depth_Lookup!$A$3:$J$561,10,FALSE))+(H173/100)</f>
        <v>28.285</v>
      </c>
      <c r="L173" s="65">
        <f>(VLOOKUP($G173,Depth_Lookup!$A$3:$J$561,10,FALSE))+(I173/100)</f>
        <v>28.924999999999997</v>
      </c>
      <c r="M173" s="54" t="s">
        <v>1225</v>
      </c>
      <c r="N173" s="31">
        <v>0.5</v>
      </c>
      <c r="O173" s="31" t="s">
        <v>748</v>
      </c>
      <c r="P173" s="31" t="s">
        <v>749</v>
      </c>
      <c r="Q173" s="31" t="s">
        <v>750</v>
      </c>
      <c r="R173" s="31" t="s">
        <v>755</v>
      </c>
      <c r="S173" s="31" t="s">
        <v>751</v>
      </c>
      <c r="T173" s="31" t="s">
        <v>752</v>
      </c>
      <c r="U173" s="31" t="s">
        <v>747</v>
      </c>
      <c r="AS173" s="31">
        <v>100</v>
      </c>
      <c r="AZ173" s="19">
        <f t="shared" si="54"/>
        <v>100</v>
      </c>
      <c r="BB173" s="55">
        <v>3</v>
      </c>
      <c r="BC173" s="110">
        <v>0.04</v>
      </c>
      <c r="BD173" s="31"/>
      <c r="BE173" s="66" t="s">
        <v>746</v>
      </c>
      <c r="BF173" s="66"/>
      <c r="CL173" s="70">
        <f t="shared" si="55"/>
        <v>0</v>
      </c>
      <c r="CM173" s="66">
        <f t="shared" si="56"/>
        <v>0</v>
      </c>
      <c r="CN173" s="66">
        <f t="shared" si="57"/>
        <v>1</v>
      </c>
      <c r="CO173" s="66">
        <f t="shared" si="44"/>
        <v>28.604999999999997</v>
      </c>
      <c r="CP173" s="66">
        <f t="shared" si="43"/>
        <v>28.604999999999997</v>
      </c>
      <c r="CQ173" s="55"/>
      <c r="CR173" s="56"/>
      <c r="CS173" s="56"/>
      <c r="CT173" s="56"/>
      <c r="CU173" s="56"/>
      <c r="CV173" s="56"/>
      <c r="CW173" s="113"/>
      <c r="DB173" s="19" t="e">
        <f t="shared" si="45"/>
        <v>#DIV/0!</v>
      </c>
      <c r="DC173" s="19" t="e">
        <f t="shared" si="46"/>
        <v>#DIV/0!</v>
      </c>
      <c r="DD173" s="19" t="e">
        <f t="shared" si="47"/>
        <v>#DIV/0!</v>
      </c>
      <c r="DE173" s="19" t="e">
        <f t="shared" si="48"/>
        <v>#DIV/0!</v>
      </c>
      <c r="DF173" s="19" t="e">
        <f t="shared" si="49"/>
        <v>#DIV/0!</v>
      </c>
      <c r="DG173" s="67" t="e">
        <f t="shared" si="50"/>
        <v>#DIV/0!</v>
      </c>
      <c r="DH173" s="67" t="e">
        <f t="shared" si="51"/>
        <v>#DIV/0!</v>
      </c>
      <c r="DI173" s="82"/>
      <c r="DJ173" s="82"/>
      <c r="DK173" s="31" t="s">
        <v>295</v>
      </c>
      <c r="DL173" s="55"/>
      <c r="DM173" s="58"/>
      <c r="DN173" s="58"/>
      <c r="DO173" s="68"/>
      <c r="DP173" s="68"/>
      <c r="DQ173" s="69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70"/>
      <c r="EQ173" s="70"/>
    </row>
    <row r="174" spans="1:147">
      <c r="A174" s="57">
        <v>43328</v>
      </c>
      <c r="B174" s="31" t="s">
        <v>1397</v>
      </c>
      <c r="C174" s="56"/>
      <c r="D174" s="56" t="s">
        <v>744</v>
      </c>
      <c r="E174" s="58">
        <v>15</v>
      </c>
      <c r="F174" s="58">
        <v>3</v>
      </c>
      <c r="G174" s="63" t="str">
        <f t="shared" si="53"/>
        <v>15-3</v>
      </c>
      <c r="H174" s="31">
        <v>42</v>
      </c>
      <c r="I174" s="58">
        <v>45.5</v>
      </c>
      <c r="J174" s="64" t="str">
        <f>IF(((VLOOKUP($G174,Depth_Lookup!$A$3:$J$5461,9,FALSE))-(I174/100))&gt;=0,"Good","Too Long")</f>
        <v>Good</v>
      </c>
      <c r="K174" s="65">
        <f>(VLOOKUP($G174,Depth_Lookup!$A$3:$J$561,10,FALSE))+(H174/100)</f>
        <v>28.695</v>
      </c>
      <c r="L174" s="65">
        <f>(VLOOKUP($G174,Depth_Lookup!$A$3:$J$561,10,FALSE))+(I174/100)</f>
        <v>28.729999999999997</v>
      </c>
      <c r="M174" s="54" t="s">
        <v>1225</v>
      </c>
      <c r="N174" s="31">
        <v>1</v>
      </c>
      <c r="O174" s="31" t="s">
        <v>748</v>
      </c>
      <c r="P174" s="31" t="s">
        <v>749</v>
      </c>
      <c r="Q174" s="31" t="s">
        <v>750</v>
      </c>
      <c r="R174" s="31" t="s">
        <v>770</v>
      </c>
      <c r="S174" s="31" t="s">
        <v>751</v>
      </c>
      <c r="T174" s="31" t="s">
        <v>745</v>
      </c>
      <c r="U174" s="31" t="s">
        <v>753</v>
      </c>
      <c r="AS174" s="31">
        <v>100</v>
      </c>
      <c r="AZ174" s="19">
        <f t="shared" si="54"/>
        <v>100</v>
      </c>
      <c r="BB174" s="55">
        <v>2</v>
      </c>
      <c r="BC174" s="110">
        <v>0.02</v>
      </c>
      <c r="BD174" s="31"/>
      <c r="BE174" s="66" t="s">
        <v>747</v>
      </c>
      <c r="BF174" s="66"/>
      <c r="CL174" s="70">
        <f t="shared" si="55"/>
        <v>0</v>
      </c>
      <c r="CM174" s="66">
        <f t="shared" si="56"/>
        <v>0</v>
      </c>
      <c r="CN174" s="66">
        <f t="shared" si="57"/>
        <v>1</v>
      </c>
      <c r="CO174" s="66">
        <f t="shared" si="44"/>
        <v>28.712499999999999</v>
      </c>
      <c r="CP174" s="66">
        <f t="shared" si="43"/>
        <v>28.712499999999999</v>
      </c>
      <c r="CQ174" s="55"/>
      <c r="CR174" s="56"/>
      <c r="CS174" s="56"/>
      <c r="CT174" s="56"/>
      <c r="CU174" s="56"/>
      <c r="CV174" s="56"/>
      <c r="CW174" s="113"/>
      <c r="DB174" s="19" t="e">
        <f t="shared" si="45"/>
        <v>#DIV/0!</v>
      </c>
      <c r="DC174" s="19" t="e">
        <f t="shared" si="46"/>
        <v>#DIV/0!</v>
      </c>
      <c r="DD174" s="19" t="e">
        <f t="shared" si="47"/>
        <v>#DIV/0!</v>
      </c>
      <c r="DE174" s="19" t="e">
        <f t="shared" si="48"/>
        <v>#DIV/0!</v>
      </c>
      <c r="DF174" s="19" t="e">
        <f t="shared" si="49"/>
        <v>#DIV/0!</v>
      </c>
      <c r="DG174" s="67" t="e">
        <f t="shared" si="50"/>
        <v>#DIV/0!</v>
      </c>
      <c r="DH174" s="67" t="e">
        <f t="shared" si="51"/>
        <v>#DIV/0!</v>
      </c>
      <c r="DI174" s="82"/>
      <c r="DJ174" s="82"/>
      <c r="DK174" s="31" t="s">
        <v>1445</v>
      </c>
      <c r="DL174" s="55"/>
      <c r="DM174" s="58"/>
      <c r="DN174" s="58"/>
      <c r="DO174" s="68"/>
      <c r="DP174" s="68"/>
      <c r="DQ174" s="69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70"/>
      <c r="EQ174" s="70"/>
    </row>
    <row r="175" spans="1:147">
      <c r="A175" s="57">
        <v>43328</v>
      </c>
      <c r="B175" s="31" t="s">
        <v>1397</v>
      </c>
      <c r="C175" s="56"/>
      <c r="D175" s="56" t="s">
        <v>744</v>
      </c>
      <c r="E175" s="58">
        <v>15</v>
      </c>
      <c r="F175" s="58">
        <v>3</v>
      </c>
      <c r="G175" s="63" t="str">
        <f t="shared" ref="G175" si="61">E175&amp;"-"&amp;F175</f>
        <v>15-3</v>
      </c>
      <c r="H175" s="31">
        <v>42</v>
      </c>
      <c r="I175" s="58">
        <v>45.5</v>
      </c>
      <c r="J175" s="64" t="str">
        <f>IF(((VLOOKUP($G175,Depth_Lookup!$A$3:$J$5461,9,FALSE))-(I175/100))&gt;=0,"Good","Too Long")</f>
        <v>Good</v>
      </c>
      <c r="K175" s="65">
        <f>(VLOOKUP($G175,Depth_Lookup!$A$3:$J$561,10,FALSE))+(H175/100)</f>
        <v>28.695</v>
      </c>
      <c r="L175" s="65">
        <f>(VLOOKUP($G175,Depth_Lookup!$A$3:$J$561,10,FALSE))+(I175/100)</f>
        <v>28.729999999999997</v>
      </c>
      <c r="M175" s="54" t="s">
        <v>292</v>
      </c>
      <c r="N175" s="31">
        <v>1</v>
      </c>
      <c r="O175" s="31" t="s">
        <v>748</v>
      </c>
      <c r="P175" s="31" t="s">
        <v>749</v>
      </c>
      <c r="Q175" s="31" t="s">
        <v>750</v>
      </c>
      <c r="R175" s="31" t="s">
        <v>770</v>
      </c>
      <c r="S175" s="31" t="s">
        <v>751</v>
      </c>
      <c r="T175" s="31" t="s">
        <v>745</v>
      </c>
      <c r="U175" s="31" t="s">
        <v>753</v>
      </c>
      <c r="AS175" s="31"/>
      <c r="BB175" s="55">
        <v>1</v>
      </c>
      <c r="BC175" s="110"/>
      <c r="BD175" s="31"/>
      <c r="BE175" s="66"/>
      <c r="BF175" s="66"/>
      <c r="CL175" s="70"/>
      <c r="CM175" s="66"/>
      <c r="CN175" s="66"/>
      <c r="CO175" s="66">
        <f t="shared" si="44"/>
        <v>28.712499999999999</v>
      </c>
      <c r="CP175" s="66"/>
      <c r="CQ175" s="55"/>
      <c r="CR175" s="56"/>
      <c r="CS175" s="56"/>
      <c r="CT175" s="56"/>
      <c r="CU175" s="56"/>
      <c r="CV175" s="56"/>
      <c r="CW175" s="113"/>
      <c r="CX175" s="19">
        <v>10</v>
      </c>
      <c r="CY175" s="19">
        <v>270</v>
      </c>
      <c r="CZ175" s="19">
        <v>35</v>
      </c>
      <c r="DA175" s="31">
        <v>180</v>
      </c>
      <c r="DB175" s="19">
        <f t="shared" si="45"/>
        <v>14.134400942945092</v>
      </c>
      <c r="DC175" s="19">
        <f t="shared" si="46"/>
        <v>14.134400942945092</v>
      </c>
      <c r="DD175" s="19">
        <f t="shared" si="47"/>
        <v>54.168165007992599</v>
      </c>
      <c r="DE175" s="19">
        <f t="shared" si="48"/>
        <v>104.13440094294509</v>
      </c>
      <c r="DF175" s="19">
        <f t="shared" si="49"/>
        <v>35.831834992007401</v>
      </c>
      <c r="DG175" s="67">
        <f t="shared" si="50"/>
        <v>194.13440094294509</v>
      </c>
      <c r="DH175" s="67">
        <f t="shared" si="51"/>
        <v>35.831834992007401</v>
      </c>
      <c r="DI175" s="82"/>
      <c r="DJ175" s="82"/>
      <c r="DK175" s="31"/>
      <c r="DL175" s="55"/>
      <c r="DM175" s="58"/>
      <c r="DN175" s="58"/>
      <c r="DO175" s="68"/>
      <c r="DP175" s="68"/>
      <c r="DQ175" s="69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70"/>
      <c r="EQ175" s="70"/>
    </row>
    <row r="176" spans="1:147">
      <c r="A176" s="57">
        <v>43328</v>
      </c>
      <c r="B176" s="31" t="s">
        <v>1397</v>
      </c>
      <c r="C176" s="56"/>
      <c r="D176" s="56" t="s">
        <v>744</v>
      </c>
      <c r="E176" s="58">
        <v>15</v>
      </c>
      <c r="F176" s="58">
        <v>4</v>
      </c>
      <c r="G176" s="63" t="str">
        <f t="shared" si="53"/>
        <v>15-4</v>
      </c>
      <c r="H176" s="31">
        <v>1</v>
      </c>
      <c r="I176" s="58">
        <v>79</v>
      </c>
      <c r="J176" s="64" t="str">
        <f>IF(((VLOOKUP($G176,Depth_Lookup!$A$3:$J$5461,9,FALSE))-(I176/100))&gt;=0,"Good","Too Long")</f>
        <v>Good</v>
      </c>
      <c r="K176" s="65">
        <f>(VLOOKUP($G176,Depth_Lookup!$A$3:$J$561,10,FALSE))+(H176/100)</f>
        <v>28.935000000000002</v>
      </c>
      <c r="L176" s="65">
        <f>(VLOOKUP($G176,Depth_Lookup!$A$3:$J$561,10,FALSE))+(I176/100)</f>
        <v>29.715</v>
      </c>
      <c r="M176" s="54" t="s">
        <v>1225</v>
      </c>
      <c r="N176" s="31">
        <v>0.5</v>
      </c>
      <c r="O176" s="31" t="s">
        <v>748</v>
      </c>
      <c r="P176" s="31" t="s">
        <v>749</v>
      </c>
      <c r="Q176" s="31" t="s">
        <v>750</v>
      </c>
      <c r="R176" s="31" t="s">
        <v>755</v>
      </c>
      <c r="S176" s="31" t="s">
        <v>165</v>
      </c>
      <c r="T176" s="31" t="s">
        <v>760</v>
      </c>
      <c r="U176" s="31" t="s">
        <v>746</v>
      </c>
      <c r="AP176" s="19">
        <v>50</v>
      </c>
      <c r="AS176" s="31">
        <v>50</v>
      </c>
      <c r="AZ176" s="19">
        <f t="shared" si="54"/>
        <v>100</v>
      </c>
      <c r="BB176" s="55">
        <v>3</v>
      </c>
      <c r="BC176" s="110">
        <v>0.02</v>
      </c>
      <c r="BD176" s="31"/>
      <c r="BE176" s="66"/>
      <c r="BF176" s="66" t="s">
        <v>747</v>
      </c>
      <c r="CL176" s="70">
        <f t="shared" si="55"/>
        <v>0</v>
      </c>
      <c r="CM176" s="66">
        <f t="shared" si="56"/>
        <v>0</v>
      </c>
      <c r="CN176" s="66">
        <f t="shared" si="57"/>
        <v>0</v>
      </c>
      <c r="CO176" s="66">
        <f t="shared" si="44"/>
        <v>29.325000000000003</v>
      </c>
      <c r="CP176" s="66">
        <f t="shared" si="43"/>
        <v>29.325000000000003</v>
      </c>
      <c r="CQ176" s="55"/>
      <c r="CR176" s="56"/>
      <c r="CS176" s="56"/>
      <c r="CT176" s="56"/>
      <c r="CU176" s="56"/>
      <c r="CV176" s="56"/>
      <c r="CW176" s="113"/>
      <c r="DB176" s="19" t="e">
        <f t="shared" si="45"/>
        <v>#DIV/0!</v>
      </c>
      <c r="DC176" s="19" t="e">
        <f t="shared" si="46"/>
        <v>#DIV/0!</v>
      </c>
      <c r="DD176" s="19" t="e">
        <f t="shared" si="47"/>
        <v>#DIV/0!</v>
      </c>
      <c r="DE176" s="19" t="e">
        <f t="shared" si="48"/>
        <v>#DIV/0!</v>
      </c>
      <c r="DF176" s="19" t="e">
        <f t="shared" si="49"/>
        <v>#DIV/0!</v>
      </c>
      <c r="DG176" s="67" t="e">
        <f t="shared" si="50"/>
        <v>#DIV/0!</v>
      </c>
      <c r="DH176" s="67" t="e">
        <f t="shared" si="51"/>
        <v>#DIV/0!</v>
      </c>
      <c r="DI176" s="82"/>
      <c r="DJ176" s="82"/>
      <c r="DK176" s="31" t="s">
        <v>1447</v>
      </c>
      <c r="DL176" s="55"/>
      <c r="DM176" s="58"/>
      <c r="DN176" s="58"/>
      <c r="DO176" s="68"/>
      <c r="DP176" s="68"/>
      <c r="DQ176" s="69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70"/>
      <c r="EQ176" s="70"/>
    </row>
    <row r="177" spans="1:147">
      <c r="A177" s="57">
        <v>43328</v>
      </c>
      <c r="B177" s="31" t="s">
        <v>1397</v>
      </c>
      <c r="C177" s="56"/>
      <c r="D177" s="56" t="s">
        <v>744</v>
      </c>
      <c r="E177" s="58">
        <v>15</v>
      </c>
      <c r="F177" s="58">
        <v>4</v>
      </c>
      <c r="G177" s="63" t="str">
        <f t="shared" si="53"/>
        <v>15-4</v>
      </c>
      <c r="H177" s="31">
        <v>4</v>
      </c>
      <c r="I177" s="58">
        <v>20.5</v>
      </c>
      <c r="J177" s="64" t="str">
        <f>IF(((VLOOKUP($G177,Depth_Lookup!$A$3:$J$5461,9,FALSE))-(I177/100))&gt;=0,"Good","Too Long")</f>
        <v>Good</v>
      </c>
      <c r="K177" s="65">
        <f>(VLOOKUP($G177,Depth_Lookup!$A$3:$J$561,10,FALSE))+(H177/100)</f>
        <v>28.965</v>
      </c>
      <c r="L177" s="65">
        <f>(VLOOKUP($G177,Depth_Lookup!$A$3:$J$561,10,FALSE))+(I177/100)</f>
        <v>29.13</v>
      </c>
      <c r="M177" s="54" t="s">
        <v>1225</v>
      </c>
      <c r="N177" s="31">
        <v>0.5</v>
      </c>
      <c r="O177" s="31" t="s">
        <v>748</v>
      </c>
      <c r="P177" s="31" t="s">
        <v>749</v>
      </c>
      <c r="Q177" s="31" t="s">
        <v>750</v>
      </c>
      <c r="R177" s="31" t="s">
        <v>755</v>
      </c>
      <c r="S177" s="31" t="s">
        <v>751</v>
      </c>
      <c r="T177" s="31" t="s">
        <v>752</v>
      </c>
      <c r="U177" s="31" t="s">
        <v>747</v>
      </c>
      <c r="AS177" s="31">
        <v>100</v>
      </c>
      <c r="AZ177" s="19">
        <f t="shared" si="54"/>
        <v>100</v>
      </c>
      <c r="BB177" s="55">
        <v>3</v>
      </c>
      <c r="BC177" s="110">
        <v>0.01</v>
      </c>
      <c r="BD177" s="31"/>
      <c r="BE177" s="66" t="s">
        <v>746</v>
      </c>
      <c r="BF177" s="66"/>
      <c r="CL177" s="70">
        <f t="shared" si="55"/>
        <v>0</v>
      </c>
      <c r="CM177" s="66">
        <f t="shared" si="56"/>
        <v>0</v>
      </c>
      <c r="CN177" s="66">
        <f t="shared" si="57"/>
        <v>1</v>
      </c>
      <c r="CO177" s="66">
        <f t="shared" si="44"/>
        <v>29.047499999999999</v>
      </c>
      <c r="CP177" s="66">
        <f t="shared" si="43"/>
        <v>29.047499999999999</v>
      </c>
      <c r="CQ177" s="55"/>
      <c r="CR177" s="56"/>
      <c r="CS177" s="56"/>
      <c r="CT177" s="56"/>
      <c r="CU177" s="56"/>
      <c r="CV177" s="56"/>
      <c r="CW177" s="113"/>
      <c r="DB177" s="19" t="e">
        <f t="shared" si="45"/>
        <v>#DIV/0!</v>
      </c>
      <c r="DC177" s="19" t="e">
        <f t="shared" si="46"/>
        <v>#DIV/0!</v>
      </c>
      <c r="DD177" s="19" t="e">
        <f t="shared" si="47"/>
        <v>#DIV/0!</v>
      </c>
      <c r="DE177" s="19" t="e">
        <f t="shared" si="48"/>
        <v>#DIV/0!</v>
      </c>
      <c r="DF177" s="19" t="e">
        <f t="shared" si="49"/>
        <v>#DIV/0!</v>
      </c>
      <c r="DG177" s="67" t="e">
        <f t="shared" si="50"/>
        <v>#DIV/0!</v>
      </c>
      <c r="DH177" s="67" t="e">
        <f t="shared" si="51"/>
        <v>#DIV/0!</v>
      </c>
      <c r="DI177" s="82"/>
      <c r="DJ177" s="82"/>
      <c r="DK177" s="31" t="s">
        <v>295</v>
      </c>
      <c r="DL177" s="55"/>
      <c r="DM177" s="58"/>
      <c r="DN177" s="58"/>
      <c r="DO177" s="68"/>
      <c r="DP177" s="68"/>
      <c r="DQ177" s="69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70"/>
      <c r="EQ177" s="70"/>
    </row>
    <row r="178" spans="1:147">
      <c r="A178" s="57">
        <v>43328</v>
      </c>
      <c r="B178" s="31" t="s">
        <v>1397</v>
      </c>
      <c r="C178" s="56"/>
      <c r="D178" s="56" t="s">
        <v>744</v>
      </c>
      <c r="E178" s="58">
        <v>15</v>
      </c>
      <c r="F178" s="58">
        <v>4</v>
      </c>
      <c r="G178" s="63" t="str">
        <f t="shared" si="53"/>
        <v>15-4</v>
      </c>
      <c r="H178" s="31">
        <v>27</v>
      </c>
      <c r="I178" s="58">
        <v>47</v>
      </c>
      <c r="J178" s="64" t="str">
        <f>IF(((VLOOKUP($G178,Depth_Lookup!$A$3:$J$5461,9,FALSE))-(I178/100))&gt;=0,"Good","Too Long")</f>
        <v>Good</v>
      </c>
      <c r="K178" s="65">
        <f>(VLOOKUP($G178,Depth_Lookup!$A$3:$J$561,10,FALSE))+(H178/100)</f>
        <v>29.195</v>
      </c>
      <c r="L178" s="65">
        <f>(VLOOKUP($G178,Depth_Lookup!$A$3:$J$561,10,FALSE))+(I178/100)</f>
        <v>29.395</v>
      </c>
      <c r="M178" s="54" t="s">
        <v>1402</v>
      </c>
      <c r="N178" s="31">
        <v>0.5</v>
      </c>
      <c r="O178" s="31" t="s">
        <v>748</v>
      </c>
      <c r="P178" s="31" t="s">
        <v>749</v>
      </c>
      <c r="Q178" s="31" t="s">
        <v>750</v>
      </c>
      <c r="R178" s="31" t="s">
        <v>755</v>
      </c>
      <c r="S178" s="31" t="s">
        <v>751</v>
      </c>
      <c r="T178" s="31" t="s">
        <v>752</v>
      </c>
      <c r="U178" s="31" t="s">
        <v>747</v>
      </c>
      <c r="AS178" s="31">
        <v>100</v>
      </c>
      <c r="AZ178" s="19">
        <f t="shared" si="54"/>
        <v>100</v>
      </c>
      <c r="BB178" s="55">
        <v>3</v>
      </c>
      <c r="BC178" s="110">
        <v>0.01</v>
      </c>
      <c r="BD178" s="31"/>
      <c r="BE178" s="66" t="s">
        <v>746</v>
      </c>
      <c r="BF178" s="66"/>
      <c r="CL178" s="70">
        <f t="shared" si="55"/>
        <v>0</v>
      </c>
      <c r="CM178" s="66">
        <f t="shared" si="56"/>
        <v>0</v>
      </c>
      <c r="CN178" s="66">
        <f t="shared" si="57"/>
        <v>1</v>
      </c>
      <c r="CO178" s="66">
        <f t="shared" si="44"/>
        <v>29.295000000000002</v>
      </c>
      <c r="CP178" s="66">
        <f t="shared" si="43"/>
        <v>29.295000000000002</v>
      </c>
      <c r="CQ178" s="55"/>
      <c r="CR178" s="56"/>
      <c r="CS178" s="56"/>
      <c r="CT178" s="56"/>
      <c r="CU178" s="56"/>
      <c r="CV178" s="56"/>
      <c r="CW178" s="113"/>
      <c r="DB178" s="19" t="e">
        <f t="shared" si="45"/>
        <v>#DIV/0!</v>
      </c>
      <c r="DC178" s="19" t="e">
        <f t="shared" si="46"/>
        <v>#DIV/0!</v>
      </c>
      <c r="DD178" s="19" t="e">
        <f t="shared" si="47"/>
        <v>#DIV/0!</v>
      </c>
      <c r="DE178" s="19" t="e">
        <f t="shared" si="48"/>
        <v>#DIV/0!</v>
      </c>
      <c r="DF178" s="19" t="e">
        <f t="shared" si="49"/>
        <v>#DIV/0!</v>
      </c>
      <c r="DG178" s="67" t="e">
        <f t="shared" si="50"/>
        <v>#DIV/0!</v>
      </c>
      <c r="DH178" s="67" t="e">
        <f t="shared" si="51"/>
        <v>#DIV/0!</v>
      </c>
      <c r="DI178" s="82"/>
      <c r="DJ178" s="82"/>
      <c r="DK178" s="31"/>
      <c r="DL178" s="55"/>
      <c r="DM178" s="58"/>
      <c r="DN178" s="58"/>
      <c r="DO178" s="68"/>
      <c r="DP178" s="68"/>
      <c r="DQ178" s="69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70"/>
      <c r="EQ178" s="70"/>
    </row>
    <row r="179" spans="1:147">
      <c r="A179" s="57">
        <v>43328</v>
      </c>
      <c r="B179" s="31" t="s">
        <v>1397</v>
      </c>
      <c r="C179" s="56"/>
      <c r="D179" s="56" t="s">
        <v>744</v>
      </c>
      <c r="E179" s="58">
        <v>15</v>
      </c>
      <c r="F179" s="58">
        <v>4</v>
      </c>
      <c r="G179" s="63" t="str">
        <f t="shared" si="53"/>
        <v>15-4</v>
      </c>
      <c r="H179" s="31">
        <v>50.5</v>
      </c>
      <c r="I179" s="58">
        <v>89</v>
      </c>
      <c r="J179" s="64" t="str">
        <f>IF(((VLOOKUP($G179,Depth_Lookup!$A$3:$J$5461,9,FALSE))-(I179/100))&gt;=0,"Good","Too Long")</f>
        <v>Good</v>
      </c>
      <c r="K179" s="65">
        <f>(VLOOKUP($G179,Depth_Lookup!$A$3:$J$561,10,FALSE))+(H179/100)</f>
        <v>29.43</v>
      </c>
      <c r="L179" s="65">
        <f>(VLOOKUP($G179,Depth_Lookup!$A$3:$J$561,10,FALSE))+(I179/100)</f>
        <v>29.815000000000001</v>
      </c>
      <c r="M179" s="54" t="s">
        <v>1225</v>
      </c>
      <c r="N179" s="31">
        <v>0.5</v>
      </c>
      <c r="O179" s="31" t="s">
        <v>748</v>
      </c>
      <c r="P179" s="31" t="s">
        <v>749</v>
      </c>
      <c r="Q179" s="31" t="s">
        <v>750</v>
      </c>
      <c r="R179" s="31" t="s">
        <v>755</v>
      </c>
      <c r="S179" s="31" t="s">
        <v>751</v>
      </c>
      <c r="T179" s="31" t="s">
        <v>752</v>
      </c>
      <c r="U179" s="31" t="s">
        <v>747</v>
      </c>
      <c r="AS179" s="31">
        <v>100</v>
      </c>
      <c r="AZ179" s="19">
        <f t="shared" si="54"/>
        <v>100</v>
      </c>
      <c r="BB179" s="55">
        <v>2</v>
      </c>
      <c r="BC179" s="110" t="s">
        <v>1406</v>
      </c>
      <c r="BD179" s="31"/>
      <c r="BE179" s="66" t="s">
        <v>746</v>
      </c>
      <c r="BF179" s="66"/>
      <c r="CL179" s="70">
        <f t="shared" si="55"/>
        <v>0</v>
      </c>
      <c r="CM179" s="66">
        <f t="shared" si="56"/>
        <v>0</v>
      </c>
      <c r="CN179" s="66">
        <f t="shared" si="57"/>
        <v>1</v>
      </c>
      <c r="CO179" s="66">
        <f t="shared" si="44"/>
        <v>29.622500000000002</v>
      </c>
      <c r="CP179" s="66">
        <f t="shared" si="43"/>
        <v>29.622500000000002</v>
      </c>
      <c r="CQ179" s="55"/>
      <c r="CR179" s="56"/>
      <c r="CS179" s="56"/>
      <c r="CT179" s="56"/>
      <c r="CU179" s="56"/>
      <c r="CV179" s="56"/>
      <c r="CW179" s="113"/>
      <c r="CX179" s="19">
        <v>17</v>
      </c>
      <c r="CY179" s="19">
        <v>270</v>
      </c>
      <c r="CZ179" s="19">
        <v>35</v>
      </c>
      <c r="DA179" s="31">
        <v>0</v>
      </c>
      <c r="DB179" s="19">
        <f t="shared" si="45"/>
        <v>156.41253902458772</v>
      </c>
      <c r="DC179" s="19">
        <f t="shared" si="46"/>
        <v>156.41253902458772</v>
      </c>
      <c r="DD179" s="19">
        <f t="shared" si="47"/>
        <v>52.618613487518402</v>
      </c>
      <c r="DE179" s="19">
        <f t="shared" si="48"/>
        <v>246.41253902458772</v>
      </c>
      <c r="DF179" s="19">
        <f t="shared" si="49"/>
        <v>37.381386512481598</v>
      </c>
      <c r="DG179" s="67">
        <f t="shared" si="50"/>
        <v>336.41253902458772</v>
      </c>
      <c r="DH179" s="67">
        <f t="shared" si="51"/>
        <v>37.381386512481598</v>
      </c>
      <c r="DI179" s="82"/>
      <c r="DJ179" s="82"/>
      <c r="DK179" s="31" t="s">
        <v>1446</v>
      </c>
      <c r="DL179" s="55"/>
      <c r="DM179" s="58"/>
      <c r="DN179" s="58"/>
      <c r="DO179" s="68"/>
      <c r="DP179" s="68"/>
      <c r="DQ179" s="69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70"/>
      <c r="EQ179" s="70"/>
    </row>
    <row r="180" spans="1:147">
      <c r="A180" s="57">
        <v>43328</v>
      </c>
      <c r="B180" s="31" t="s">
        <v>1397</v>
      </c>
      <c r="C180" s="56"/>
      <c r="D180" s="56" t="s">
        <v>744</v>
      </c>
      <c r="E180" s="58">
        <v>16</v>
      </c>
      <c r="F180" s="58">
        <v>1</v>
      </c>
      <c r="G180" s="63" t="str">
        <f t="shared" si="53"/>
        <v>16-1</v>
      </c>
      <c r="H180" s="31">
        <v>6.5</v>
      </c>
      <c r="I180" s="58">
        <v>18.5</v>
      </c>
      <c r="J180" s="64" t="str">
        <f>IF(((VLOOKUP($G180,Depth_Lookup!$A$3:$J$5461,9,FALSE))-(I180/100))&gt;=0,"Good","Too Long")</f>
        <v>Good</v>
      </c>
      <c r="K180" s="65">
        <f>(VLOOKUP($G180,Depth_Lookup!$A$3:$J$561,10,FALSE))+(H180/100)</f>
        <v>29.765000000000001</v>
      </c>
      <c r="L180" s="65">
        <f>(VLOOKUP($G180,Depth_Lookup!$A$3:$J$561,10,FALSE))+(I180/100)</f>
        <v>29.884999999999998</v>
      </c>
      <c r="M180" s="54" t="s">
        <v>1402</v>
      </c>
      <c r="N180" s="31">
        <v>0.5</v>
      </c>
      <c r="O180" s="31" t="s">
        <v>1403</v>
      </c>
      <c r="P180" s="31" t="s">
        <v>749</v>
      </c>
      <c r="Q180" s="31" t="s">
        <v>750</v>
      </c>
      <c r="R180" s="31" t="s">
        <v>755</v>
      </c>
      <c r="S180" s="31" t="s">
        <v>751</v>
      </c>
      <c r="T180" s="31" t="s">
        <v>752</v>
      </c>
      <c r="U180" s="31" t="s">
        <v>747</v>
      </c>
      <c r="V180" s="31" t="s">
        <v>1415</v>
      </c>
      <c r="AS180" s="31">
        <v>100</v>
      </c>
      <c r="AZ180" s="19">
        <f t="shared" ref="AZ180:AZ210" si="62">SUM(V180:AY180)</f>
        <v>100</v>
      </c>
      <c r="BB180" s="55">
        <v>3</v>
      </c>
      <c r="BC180" s="110">
        <v>0.02</v>
      </c>
      <c r="BD180" s="31"/>
      <c r="BE180" s="66" t="s">
        <v>746</v>
      </c>
      <c r="BF180" s="66"/>
      <c r="CL180" s="70">
        <f t="shared" ref="CL180:CL218" si="63">SUM(BK180:CK180)</f>
        <v>0</v>
      </c>
      <c r="CM180" s="66">
        <f t="shared" ref="CM180:CM218" si="64">IF(COUNTA(BG180:BJ180)&gt;0,1,0)</f>
        <v>0</v>
      </c>
      <c r="CN180" s="66">
        <f t="shared" ref="CN180:CN218" si="65">IF(COUNTA(BE180)&gt;0,1,0)</f>
        <v>1</v>
      </c>
      <c r="CO180" s="66">
        <f t="shared" si="44"/>
        <v>29.824999999999999</v>
      </c>
      <c r="CP180" s="66">
        <f t="shared" si="43"/>
        <v>29.824999999999999</v>
      </c>
      <c r="CQ180" s="55"/>
      <c r="CR180" s="56"/>
      <c r="CS180" s="56"/>
      <c r="CT180" s="56"/>
      <c r="CU180" s="56"/>
      <c r="CV180" s="56"/>
      <c r="CW180" s="113"/>
      <c r="DB180" s="19" t="e">
        <f t="shared" si="45"/>
        <v>#DIV/0!</v>
      </c>
      <c r="DC180" s="19" t="e">
        <f t="shared" si="46"/>
        <v>#DIV/0!</v>
      </c>
      <c r="DD180" s="19" t="e">
        <f t="shared" si="47"/>
        <v>#DIV/0!</v>
      </c>
      <c r="DE180" s="19" t="e">
        <f t="shared" si="48"/>
        <v>#DIV/0!</v>
      </c>
      <c r="DF180" s="19" t="e">
        <f t="shared" si="49"/>
        <v>#DIV/0!</v>
      </c>
      <c r="DG180" s="67" t="e">
        <f t="shared" si="50"/>
        <v>#DIV/0!</v>
      </c>
      <c r="DH180" s="67" t="e">
        <f t="shared" si="51"/>
        <v>#DIV/0!</v>
      </c>
      <c r="DI180" s="82"/>
      <c r="DJ180" s="82"/>
      <c r="DK180" s="31"/>
      <c r="DL180" s="55"/>
      <c r="DM180" s="58"/>
      <c r="DN180" s="58"/>
      <c r="DO180" s="68"/>
      <c r="DP180" s="68"/>
      <c r="DQ180" s="69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70"/>
      <c r="EQ180" s="70"/>
    </row>
    <row r="181" spans="1:147">
      <c r="A181" s="57">
        <v>43328</v>
      </c>
      <c r="B181" s="31" t="s">
        <v>1397</v>
      </c>
      <c r="C181" s="56"/>
      <c r="D181" s="56" t="s">
        <v>744</v>
      </c>
      <c r="E181" s="58">
        <v>16</v>
      </c>
      <c r="F181" s="58">
        <v>1</v>
      </c>
      <c r="G181" s="63" t="str">
        <f t="shared" si="53"/>
        <v>16-1</v>
      </c>
      <c r="H181" s="31">
        <v>8</v>
      </c>
      <c r="I181" s="58">
        <v>51</v>
      </c>
      <c r="J181" s="64" t="str">
        <f>IF(((VLOOKUP($G181,Depth_Lookup!$A$3:$J$5461,9,FALSE))-(I181/100))&gt;=0,"Good","Too Long")</f>
        <v>Good</v>
      </c>
      <c r="K181" s="65">
        <f>(VLOOKUP($G181,Depth_Lookup!$A$3:$J$561,10,FALSE))+(H181/100)</f>
        <v>29.779999999999998</v>
      </c>
      <c r="L181" s="65">
        <f>(VLOOKUP($G181,Depth_Lookup!$A$3:$J$561,10,FALSE))+(I181/100)</f>
        <v>30.21</v>
      </c>
      <c r="M181" s="54" t="s">
        <v>1225</v>
      </c>
      <c r="N181" s="31">
        <v>0.5</v>
      </c>
      <c r="O181" s="31" t="s">
        <v>748</v>
      </c>
      <c r="P181" s="31" t="s">
        <v>749</v>
      </c>
      <c r="Q181" s="31" t="s">
        <v>750</v>
      </c>
      <c r="R181" s="31" t="s">
        <v>119</v>
      </c>
      <c r="S181" s="31" t="s">
        <v>165</v>
      </c>
      <c r="T181" s="31" t="s">
        <v>760</v>
      </c>
      <c r="U181" s="31" t="s">
        <v>746</v>
      </c>
      <c r="AS181" s="31">
        <v>100</v>
      </c>
      <c r="AZ181" s="19">
        <f t="shared" si="62"/>
        <v>100</v>
      </c>
      <c r="BB181" s="55">
        <v>3</v>
      </c>
      <c r="BC181" s="110">
        <v>0.01</v>
      </c>
      <c r="BD181" s="31"/>
      <c r="BE181" s="66"/>
      <c r="BF181" s="66" t="s">
        <v>747</v>
      </c>
      <c r="CL181" s="70">
        <f t="shared" si="63"/>
        <v>0</v>
      </c>
      <c r="CM181" s="66">
        <f t="shared" si="64"/>
        <v>0</v>
      </c>
      <c r="CN181" s="66">
        <f t="shared" si="65"/>
        <v>0</v>
      </c>
      <c r="CO181" s="66">
        <f t="shared" si="44"/>
        <v>29.994999999999997</v>
      </c>
      <c r="CP181" s="66">
        <f t="shared" si="43"/>
        <v>29.994999999999997</v>
      </c>
      <c r="CQ181" s="55"/>
      <c r="CR181" s="56"/>
      <c r="CS181" s="56"/>
      <c r="CT181" s="56"/>
      <c r="CU181" s="56"/>
      <c r="CV181" s="56"/>
      <c r="CW181" s="113"/>
      <c r="DB181" s="19" t="e">
        <f t="shared" si="45"/>
        <v>#DIV/0!</v>
      </c>
      <c r="DC181" s="19" t="e">
        <f t="shared" si="46"/>
        <v>#DIV/0!</v>
      </c>
      <c r="DD181" s="19" t="e">
        <f t="shared" si="47"/>
        <v>#DIV/0!</v>
      </c>
      <c r="DE181" s="19" t="e">
        <f t="shared" si="48"/>
        <v>#DIV/0!</v>
      </c>
      <c r="DF181" s="19" t="e">
        <f t="shared" si="49"/>
        <v>#DIV/0!</v>
      </c>
      <c r="DG181" s="67" t="e">
        <f t="shared" si="50"/>
        <v>#DIV/0!</v>
      </c>
      <c r="DH181" s="67" t="e">
        <f t="shared" si="51"/>
        <v>#DIV/0!</v>
      </c>
      <c r="DI181" s="82"/>
      <c r="DJ181" s="82"/>
      <c r="DK181" s="31"/>
      <c r="DL181" s="55"/>
      <c r="DM181" s="58"/>
      <c r="DN181" s="58"/>
      <c r="DO181" s="68"/>
      <c r="DP181" s="68"/>
      <c r="DQ181" s="69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70"/>
      <c r="EQ181" s="70"/>
    </row>
    <row r="182" spans="1:147">
      <c r="A182" s="57">
        <v>43328</v>
      </c>
      <c r="B182" s="31" t="s">
        <v>1397</v>
      </c>
      <c r="C182" s="56"/>
      <c r="D182" s="56" t="s">
        <v>744</v>
      </c>
      <c r="E182" s="58">
        <v>16</v>
      </c>
      <c r="F182" s="58">
        <v>1</v>
      </c>
      <c r="G182" s="63" t="str">
        <f t="shared" si="53"/>
        <v>16-1</v>
      </c>
      <c r="H182" s="31">
        <v>29</v>
      </c>
      <c r="I182" s="58">
        <v>51</v>
      </c>
      <c r="J182" s="64" t="str">
        <f>IF(((VLOOKUP($G182,Depth_Lookup!$A$3:$J$5461,9,FALSE))-(I182/100))&gt;=0,"Good","Too Long")</f>
        <v>Good</v>
      </c>
      <c r="K182" s="65">
        <f>(VLOOKUP($G182,Depth_Lookup!$A$3:$J$561,10,FALSE))+(H182/100)</f>
        <v>29.99</v>
      </c>
      <c r="L182" s="65">
        <f>(VLOOKUP($G182,Depth_Lookup!$A$3:$J$561,10,FALSE))+(I182/100)</f>
        <v>30.21</v>
      </c>
      <c r="M182" s="54" t="s">
        <v>1225</v>
      </c>
      <c r="N182" s="31">
        <v>0.5</v>
      </c>
      <c r="O182" s="31" t="s">
        <v>748</v>
      </c>
      <c r="P182" s="31" t="s">
        <v>749</v>
      </c>
      <c r="Q182" s="31" t="s">
        <v>750</v>
      </c>
      <c r="R182" s="31" t="s">
        <v>755</v>
      </c>
      <c r="S182" s="31" t="s">
        <v>751</v>
      </c>
      <c r="T182" s="31" t="s">
        <v>752</v>
      </c>
      <c r="U182" s="31" t="s">
        <v>747</v>
      </c>
      <c r="AS182" s="31">
        <v>100</v>
      </c>
      <c r="AZ182" s="19">
        <f t="shared" si="62"/>
        <v>100</v>
      </c>
      <c r="BB182" s="55">
        <v>4</v>
      </c>
      <c r="BC182" s="110">
        <v>0.03</v>
      </c>
      <c r="BD182" s="31"/>
      <c r="BE182" s="66" t="s">
        <v>746</v>
      </c>
      <c r="BF182" s="66"/>
      <c r="CL182" s="70">
        <f t="shared" si="63"/>
        <v>0</v>
      </c>
      <c r="CM182" s="66">
        <f t="shared" si="64"/>
        <v>0</v>
      </c>
      <c r="CN182" s="66">
        <f t="shared" si="65"/>
        <v>1</v>
      </c>
      <c r="CO182" s="66">
        <f t="shared" si="44"/>
        <v>30.1</v>
      </c>
      <c r="CP182" s="66">
        <f t="shared" si="43"/>
        <v>30.1</v>
      </c>
      <c r="CQ182" s="55"/>
      <c r="CR182" s="56"/>
      <c r="CS182" s="56"/>
      <c r="CT182" s="56"/>
      <c r="CU182" s="56"/>
      <c r="CV182" s="56"/>
      <c r="CW182" s="113"/>
      <c r="CX182" s="19">
        <v>41</v>
      </c>
      <c r="CY182" s="19">
        <v>90</v>
      </c>
      <c r="CZ182" s="19">
        <v>65</v>
      </c>
      <c r="DA182" s="31">
        <v>0</v>
      </c>
      <c r="DB182" s="19">
        <f t="shared" si="45"/>
        <v>-157.93457774295371</v>
      </c>
      <c r="DC182" s="19">
        <f t="shared" si="46"/>
        <v>202.06542225704629</v>
      </c>
      <c r="DD182" s="19">
        <f t="shared" si="47"/>
        <v>23.371740910849443</v>
      </c>
      <c r="DE182" s="19">
        <f t="shared" si="48"/>
        <v>292.06542225704629</v>
      </c>
      <c r="DF182" s="19">
        <f t="shared" si="49"/>
        <v>66.628259089150561</v>
      </c>
      <c r="DG182" s="67">
        <f t="shared" si="50"/>
        <v>22.065422257046293</v>
      </c>
      <c r="DH182" s="67">
        <f t="shared" si="51"/>
        <v>66.628259089150561</v>
      </c>
      <c r="DI182" s="82"/>
      <c r="DJ182" s="82"/>
      <c r="DK182" s="31" t="s">
        <v>1448</v>
      </c>
      <c r="DL182" s="55"/>
      <c r="DM182" s="58"/>
      <c r="DN182" s="58"/>
      <c r="DO182" s="68"/>
      <c r="DP182" s="68"/>
      <c r="DQ182" s="69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70"/>
      <c r="EQ182" s="70"/>
    </row>
    <row r="183" spans="1:147">
      <c r="A183" s="57">
        <v>43328</v>
      </c>
      <c r="B183" s="31" t="s">
        <v>1397</v>
      </c>
      <c r="C183" s="56"/>
      <c r="D183" s="56" t="s">
        <v>744</v>
      </c>
      <c r="E183" s="58">
        <v>16</v>
      </c>
      <c r="F183" s="58">
        <v>2</v>
      </c>
      <c r="G183" s="63" t="str">
        <f t="shared" si="53"/>
        <v>16-2</v>
      </c>
      <c r="H183" s="31">
        <v>57</v>
      </c>
      <c r="I183" s="58">
        <v>64.5</v>
      </c>
      <c r="J183" s="64" t="str">
        <f>IF(((VLOOKUP($G183,Depth_Lookup!$A$3:$J$5461,9,FALSE))-(I183/100))&gt;=0,"Good","Too Long")</f>
        <v>Good</v>
      </c>
      <c r="K183" s="65">
        <f>(VLOOKUP($G183,Depth_Lookup!$A$3:$J$561,10,FALSE))+(H183/100)</f>
        <v>30.79</v>
      </c>
      <c r="L183" s="65">
        <f>(VLOOKUP($G183,Depth_Lookup!$A$3:$J$561,10,FALSE))+(I183/100)</f>
        <v>30.864999999999998</v>
      </c>
      <c r="M183" s="54" t="s">
        <v>1402</v>
      </c>
      <c r="N183" s="31">
        <v>0.5</v>
      </c>
      <c r="O183" s="31" t="s">
        <v>1403</v>
      </c>
      <c r="P183" s="31" t="s">
        <v>749</v>
      </c>
      <c r="Q183" s="31" t="s">
        <v>750</v>
      </c>
      <c r="R183" s="31" t="s">
        <v>755</v>
      </c>
      <c r="S183" s="31" t="s">
        <v>751</v>
      </c>
      <c r="T183" s="31" t="s">
        <v>752</v>
      </c>
      <c r="U183" s="31" t="s">
        <v>747</v>
      </c>
      <c r="AS183" s="31">
        <v>100</v>
      </c>
      <c r="AZ183" s="19">
        <f t="shared" si="62"/>
        <v>100</v>
      </c>
      <c r="BB183" s="55">
        <v>4</v>
      </c>
      <c r="BC183" s="110">
        <v>7.0000000000000007E-2</v>
      </c>
      <c r="BD183" s="31"/>
      <c r="BE183" s="66"/>
      <c r="BF183" s="66"/>
      <c r="CL183" s="70">
        <f t="shared" si="63"/>
        <v>0</v>
      </c>
      <c r="CM183" s="66">
        <f t="shared" si="64"/>
        <v>0</v>
      </c>
      <c r="CN183" s="66">
        <f t="shared" si="65"/>
        <v>0</v>
      </c>
      <c r="CO183" s="66">
        <f t="shared" si="44"/>
        <v>30.827500000000001</v>
      </c>
      <c r="CP183" s="66">
        <f t="shared" si="43"/>
        <v>30.827500000000001</v>
      </c>
      <c r="CQ183" s="55"/>
      <c r="CR183" s="56"/>
      <c r="CS183" s="56"/>
      <c r="CT183" s="56"/>
      <c r="CU183" s="56"/>
      <c r="CV183" s="56"/>
      <c r="CW183" s="113"/>
      <c r="DB183" s="19" t="e">
        <f t="shared" si="45"/>
        <v>#DIV/0!</v>
      </c>
      <c r="DC183" s="19" t="e">
        <f t="shared" si="46"/>
        <v>#DIV/0!</v>
      </c>
      <c r="DD183" s="19" t="e">
        <f t="shared" si="47"/>
        <v>#DIV/0!</v>
      </c>
      <c r="DE183" s="19" t="e">
        <f t="shared" si="48"/>
        <v>#DIV/0!</v>
      </c>
      <c r="DF183" s="19" t="e">
        <f t="shared" si="49"/>
        <v>#DIV/0!</v>
      </c>
      <c r="DG183" s="67" t="e">
        <f t="shared" si="50"/>
        <v>#DIV/0!</v>
      </c>
      <c r="DH183" s="67" t="e">
        <f t="shared" si="51"/>
        <v>#DIV/0!</v>
      </c>
      <c r="DI183" s="82"/>
      <c r="DJ183" s="82"/>
      <c r="DK183" s="31"/>
      <c r="DL183" s="55"/>
      <c r="DM183" s="58"/>
      <c r="DN183" s="58"/>
      <c r="DO183" s="68"/>
      <c r="DP183" s="68"/>
      <c r="DQ183" s="69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70"/>
      <c r="EQ183" s="70"/>
    </row>
    <row r="184" spans="1:147">
      <c r="A184" s="57">
        <v>43328</v>
      </c>
      <c r="B184" s="31" t="s">
        <v>1397</v>
      </c>
      <c r="C184" s="56"/>
      <c r="D184" s="56" t="s">
        <v>744</v>
      </c>
      <c r="E184" s="58">
        <v>16</v>
      </c>
      <c r="F184" s="58">
        <v>2</v>
      </c>
      <c r="G184" s="63" t="str">
        <f t="shared" ref="G184" si="66">E184&amp;"-"&amp;F184</f>
        <v>16-2</v>
      </c>
      <c r="H184" s="31">
        <v>63.5</v>
      </c>
      <c r="I184" s="31">
        <v>66</v>
      </c>
      <c r="J184" s="64" t="str">
        <f>IF(((VLOOKUP($G184,Depth_Lookup!$A$3:$J$5461,9,FALSE))-(I184/100))&gt;=0,"Good","Too Long")</f>
        <v>Good</v>
      </c>
      <c r="K184" s="65">
        <f>(VLOOKUP($G184,Depth_Lookup!$A$3:$J$561,10,FALSE))+(H184/100)</f>
        <v>30.855</v>
      </c>
      <c r="L184" s="65">
        <f>(VLOOKUP($G184,Depth_Lookup!$A$3:$J$561,10,FALSE))+(I184/100)</f>
        <v>30.88</v>
      </c>
      <c r="M184" s="54" t="s">
        <v>1226</v>
      </c>
      <c r="N184" s="31">
        <v>1</v>
      </c>
      <c r="O184" s="31"/>
      <c r="P184" s="31"/>
      <c r="Q184" s="31"/>
      <c r="R184" s="31"/>
      <c r="S184" s="31"/>
      <c r="T184" s="31" t="s">
        <v>1449</v>
      </c>
      <c r="AS184" s="31"/>
      <c r="BB184" s="55">
        <v>1</v>
      </c>
      <c r="BC184" s="110"/>
      <c r="BD184" s="31"/>
      <c r="BE184" s="66"/>
      <c r="BF184" s="66"/>
      <c r="CL184" s="70"/>
      <c r="CM184" s="66"/>
      <c r="CN184" s="66"/>
      <c r="CO184" s="66">
        <f t="shared" si="44"/>
        <v>30.8675</v>
      </c>
      <c r="CP184" s="66"/>
      <c r="CQ184" s="55"/>
      <c r="CR184" s="56"/>
      <c r="CS184" s="56"/>
      <c r="CT184" s="56"/>
      <c r="CU184" s="56"/>
      <c r="CV184" s="56"/>
      <c r="CW184" s="113"/>
      <c r="CX184" s="19">
        <v>6</v>
      </c>
      <c r="CY184" s="19">
        <v>90</v>
      </c>
      <c r="CZ184" s="19">
        <v>30</v>
      </c>
      <c r="DA184" s="31">
        <v>0</v>
      </c>
      <c r="DB184" s="19">
        <f t="shared" si="45"/>
        <v>-169.68252561495646</v>
      </c>
      <c r="DC184" s="19">
        <f t="shared" si="46"/>
        <v>190.31747438504354</v>
      </c>
      <c r="DD184" s="19">
        <f t="shared" si="47"/>
        <v>59.593919054361912</v>
      </c>
      <c r="DE184" s="19">
        <f t="shared" si="48"/>
        <v>280.31747438504351</v>
      </c>
      <c r="DF184" s="19">
        <f t="shared" si="49"/>
        <v>30.406080945638088</v>
      </c>
      <c r="DG184" s="67">
        <f t="shared" si="50"/>
        <v>10.317474385043539</v>
      </c>
      <c r="DH184" s="67">
        <f t="shared" si="51"/>
        <v>30.406080945638088</v>
      </c>
      <c r="DI184" s="82"/>
      <c r="DJ184" s="82"/>
      <c r="DK184" s="31"/>
      <c r="DL184" s="55"/>
      <c r="DM184" s="58"/>
      <c r="DN184" s="58"/>
      <c r="DO184" s="68"/>
      <c r="DP184" s="68"/>
      <c r="DQ184" s="69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70"/>
      <c r="EQ184" s="70"/>
    </row>
    <row r="185" spans="1:147">
      <c r="A185" s="57">
        <v>43328</v>
      </c>
      <c r="B185" s="31" t="s">
        <v>1397</v>
      </c>
      <c r="C185" s="56"/>
      <c r="D185" s="56" t="s">
        <v>744</v>
      </c>
      <c r="E185" s="58">
        <v>16</v>
      </c>
      <c r="F185" s="58">
        <v>2</v>
      </c>
      <c r="G185" s="63" t="str">
        <f t="shared" si="53"/>
        <v>16-2</v>
      </c>
      <c r="H185" s="31">
        <v>65.5</v>
      </c>
      <c r="I185" s="58">
        <v>84</v>
      </c>
      <c r="J185" s="64" t="str">
        <f>IF(((VLOOKUP($G185,Depth_Lookup!$A$3:$J$5461,9,FALSE))-(I185/100))&gt;=0,"Good","Too Long")</f>
        <v>Good</v>
      </c>
      <c r="K185" s="65">
        <f>(VLOOKUP($G185,Depth_Lookup!$A$3:$J$561,10,FALSE))+(H185/100)</f>
        <v>30.875</v>
      </c>
      <c r="L185" s="65">
        <f>(VLOOKUP($G185,Depth_Lookup!$A$3:$J$561,10,FALSE))+(I185/100)</f>
        <v>31.06</v>
      </c>
      <c r="M185" s="54" t="s">
        <v>1225</v>
      </c>
      <c r="N185" s="31">
        <v>0.5</v>
      </c>
      <c r="O185" s="31" t="s">
        <v>748</v>
      </c>
      <c r="P185" s="31" t="s">
        <v>749</v>
      </c>
      <c r="Q185" s="31" t="s">
        <v>750</v>
      </c>
      <c r="R185" s="31" t="s">
        <v>119</v>
      </c>
      <c r="S185" s="31" t="s">
        <v>751</v>
      </c>
      <c r="T185" s="31" t="s">
        <v>752</v>
      </c>
      <c r="U185" s="31" t="s">
        <v>747</v>
      </c>
      <c r="AS185" s="31">
        <v>100</v>
      </c>
      <c r="AZ185" s="19">
        <f t="shared" si="62"/>
        <v>100</v>
      </c>
      <c r="BB185" s="55">
        <v>2</v>
      </c>
      <c r="BC185" s="110" t="s">
        <v>1406</v>
      </c>
      <c r="BD185" s="31"/>
      <c r="BE185" s="66" t="s">
        <v>746</v>
      </c>
      <c r="BF185" s="66"/>
      <c r="CL185" s="70">
        <f t="shared" si="63"/>
        <v>0</v>
      </c>
      <c r="CM185" s="66">
        <f t="shared" si="64"/>
        <v>0</v>
      </c>
      <c r="CN185" s="66">
        <f t="shared" si="65"/>
        <v>1</v>
      </c>
      <c r="CO185" s="66">
        <f t="shared" si="44"/>
        <v>30.967500000000001</v>
      </c>
      <c r="CP185" s="66">
        <f t="shared" si="43"/>
        <v>30.967500000000001</v>
      </c>
      <c r="CQ185" s="55"/>
      <c r="CR185" s="56"/>
      <c r="CS185" s="56"/>
      <c r="CT185" s="56"/>
      <c r="CU185" s="56"/>
      <c r="CV185" s="56"/>
      <c r="CW185" s="113"/>
      <c r="DB185" s="19" t="e">
        <f t="shared" si="45"/>
        <v>#DIV/0!</v>
      </c>
      <c r="DC185" s="19" t="e">
        <f t="shared" si="46"/>
        <v>#DIV/0!</v>
      </c>
      <c r="DD185" s="19" t="e">
        <f t="shared" si="47"/>
        <v>#DIV/0!</v>
      </c>
      <c r="DE185" s="19" t="e">
        <f t="shared" si="48"/>
        <v>#DIV/0!</v>
      </c>
      <c r="DF185" s="19" t="e">
        <f t="shared" si="49"/>
        <v>#DIV/0!</v>
      </c>
      <c r="DG185" s="67" t="e">
        <f t="shared" si="50"/>
        <v>#DIV/0!</v>
      </c>
      <c r="DH185" s="67" t="e">
        <f t="shared" si="51"/>
        <v>#DIV/0!</v>
      </c>
      <c r="DI185" s="82"/>
      <c r="DJ185" s="82"/>
      <c r="DK185" s="31"/>
      <c r="DL185" s="55"/>
      <c r="DM185" s="58"/>
      <c r="DN185" s="58"/>
      <c r="DO185" s="68"/>
      <c r="DP185" s="68"/>
      <c r="DQ185" s="69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70"/>
      <c r="EQ185" s="70"/>
    </row>
    <row r="186" spans="1:147">
      <c r="A186" s="57">
        <v>43328</v>
      </c>
      <c r="B186" s="31" t="s">
        <v>1397</v>
      </c>
      <c r="C186" s="56"/>
      <c r="D186" s="56" t="s">
        <v>744</v>
      </c>
      <c r="E186" s="58">
        <v>16</v>
      </c>
      <c r="F186" s="58">
        <v>2</v>
      </c>
      <c r="G186" s="63" t="str">
        <f t="shared" si="53"/>
        <v>16-2</v>
      </c>
      <c r="H186" s="31">
        <v>67</v>
      </c>
      <c r="I186" s="58">
        <v>89.5</v>
      </c>
      <c r="J186" s="64" t="str">
        <f>IF(((VLOOKUP($G186,Depth_Lookup!$A$3:$J$5461,9,FALSE))-(I186/100))&gt;=0,"Good","Too Long")</f>
        <v>Good</v>
      </c>
      <c r="K186" s="65">
        <f>(VLOOKUP($G186,Depth_Lookup!$A$3:$J$561,10,FALSE))+(H186/100)</f>
        <v>30.89</v>
      </c>
      <c r="L186" s="65">
        <f>(VLOOKUP($G186,Depth_Lookup!$A$3:$J$561,10,FALSE))+(I186/100)</f>
        <v>31.114999999999998</v>
      </c>
      <c r="M186" s="54" t="s">
        <v>1225</v>
      </c>
      <c r="N186" s="31">
        <v>0.5</v>
      </c>
      <c r="O186" s="31" t="s">
        <v>748</v>
      </c>
      <c r="P186" s="31" t="s">
        <v>749</v>
      </c>
      <c r="Q186" s="31" t="s">
        <v>750</v>
      </c>
      <c r="R186" s="31" t="s">
        <v>755</v>
      </c>
      <c r="S186" s="31" t="s">
        <v>751</v>
      </c>
      <c r="T186" s="31" t="s">
        <v>760</v>
      </c>
      <c r="U186" s="31" t="s">
        <v>746</v>
      </c>
      <c r="AS186" s="31">
        <v>100</v>
      </c>
      <c r="AZ186" s="19">
        <f t="shared" si="62"/>
        <v>100</v>
      </c>
      <c r="BB186" s="55">
        <v>3</v>
      </c>
      <c r="BC186" s="110">
        <v>0.02</v>
      </c>
      <c r="BD186" s="31"/>
      <c r="BE186" s="66"/>
      <c r="BF186" s="66" t="s">
        <v>747</v>
      </c>
      <c r="CL186" s="70">
        <f t="shared" si="63"/>
        <v>0</v>
      </c>
      <c r="CM186" s="66">
        <f t="shared" si="64"/>
        <v>0</v>
      </c>
      <c r="CN186" s="66">
        <f t="shared" si="65"/>
        <v>0</v>
      </c>
      <c r="CO186" s="66">
        <f t="shared" si="44"/>
        <v>31.002499999999998</v>
      </c>
      <c r="CP186" s="66">
        <f t="shared" si="43"/>
        <v>31.002499999999998</v>
      </c>
      <c r="CQ186" s="55"/>
      <c r="CR186" s="56"/>
      <c r="CS186" s="56"/>
      <c r="CT186" s="56"/>
      <c r="CU186" s="56"/>
      <c r="CV186" s="56"/>
      <c r="CW186" s="113"/>
      <c r="DB186" s="19" t="e">
        <f t="shared" si="45"/>
        <v>#DIV/0!</v>
      </c>
      <c r="DC186" s="19" t="e">
        <f t="shared" si="46"/>
        <v>#DIV/0!</v>
      </c>
      <c r="DD186" s="19" t="e">
        <f t="shared" si="47"/>
        <v>#DIV/0!</v>
      </c>
      <c r="DE186" s="19" t="e">
        <f t="shared" si="48"/>
        <v>#DIV/0!</v>
      </c>
      <c r="DF186" s="19" t="e">
        <f t="shared" si="49"/>
        <v>#DIV/0!</v>
      </c>
      <c r="DG186" s="67" t="e">
        <f t="shared" si="50"/>
        <v>#DIV/0!</v>
      </c>
      <c r="DH186" s="67" t="e">
        <f t="shared" si="51"/>
        <v>#DIV/0!</v>
      </c>
      <c r="DI186" s="82"/>
      <c r="DJ186" s="82"/>
      <c r="DK186" s="31"/>
      <c r="DL186" s="55"/>
      <c r="DM186" s="58"/>
      <c r="DN186" s="58"/>
      <c r="DO186" s="68"/>
      <c r="DP186" s="68"/>
      <c r="DQ186" s="69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70"/>
      <c r="EQ186" s="70"/>
    </row>
    <row r="187" spans="1:147">
      <c r="A187" s="57">
        <v>43328</v>
      </c>
      <c r="B187" s="31" t="s">
        <v>1397</v>
      </c>
      <c r="C187" s="56"/>
      <c r="D187" s="56" t="s">
        <v>744</v>
      </c>
      <c r="E187" s="58">
        <v>16</v>
      </c>
      <c r="F187" s="58">
        <v>3</v>
      </c>
      <c r="G187" s="63" t="str">
        <f t="shared" si="53"/>
        <v>16-3</v>
      </c>
      <c r="H187" s="31">
        <v>1</v>
      </c>
      <c r="I187" s="58">
        <v>59</v>
      </c>
      <c r="J187" s="64" t="str">
        <f>IF(((VLOOKUP($G187,Depth_Lookup!$A$3:$J$5461,9,FALSE))-(I187/100))&gt;=0,"Good","Too Long")</f>
        <v>Good</v>
      </c>
      <c r="K187" s="65">
        <f>(VLOOKUP($G187,Depth_Lookup!$A$3:$J$561,10,FALSE))+(H187/100)</f>
        <v>31.135000000000002</v>
      </c>
      <c r="L187" s="65">
        <f>(VLOOKUP($G187,Depth_Lookup!$A$3:$J$561,10,FALSE))+(I187/100)</f>
        <v>31.715</v>
      </c>
      <c r="M187" s="54" t="s">
        <v>1225</v>
      </c>
      <c r="N187" s="31">
        <v>0.5</v>
      </c>
      <c r="O187" s="31" t="s">
        <v>748</v>
      </c>
      <c r="P187" s="31" t="s">
        <v>749</v>
      </c>
      <c r="Q187" s="31" t="s">
        <v>750</v>
      </c>
      <c r="R187" s="31" t="s">
        <v>755</v>
      </c>
      <c r="S187" s="31" t="s">
        <v>751</v>
      </c>
      <c r="T187" s="31" t="s">
        <v>760</v>
      </c>
      <c r="U187" s="31" t="s">
        <v>746</v>
      </c>
      <c r="AS187" s="31">
        <v>100</v>
      </c>
      <c r="AZ187" s="19">
        <f t="shared" si="62"/>
        <v>100</v>
      </c>
      <c r="BB187" s="55">
        <v>3</v>
      </c>
      <c r="BC187" s="110">
        <v>0.03</v>
      </c>
      <c r="BD187" s="31"/>
      <c r="BE187" s="66" t="s">
        <v>747</v>
      </c>
      <c r="BF187" s="66"/>
      <c r="CL187" s="70">
        <f t="shared" si="63"/>
        <v>0</v>
      </c>
      <c r="CM187" s="66">
        <f t="shared" si="64"/>
        <v>0</v>
      </c>
      <c r="CN187" s="66">
        <f t="shared" si="65"/>
        <v>1</v>
      </c>
      <c r="CO187" s="66">
        <f t="shared" si="44"/>
        <v>31.425000000000001</v>
      </c>
      <c r="CP187" s="66">
        <f t="shared" si="43"/>
        <v>31.425000000000001</v>
      </c>
      <c r="CQ187" s="55"/>
      <c r="CR187" s="56"/>
      <c r="CS187" s="56"/>
      <c r="CT187" s="56"/>
      <c r="CU187" s="56"/>
      <c r="CV187" s="56"/>
      <c r="CW187" s="113"/>
      <c r="DB187" s="19" t="e">
        <f t="shared" si="45"/>
        <v>#DIV/0!</v>
      </c>
      <c r="DC187" s="19" t="e">
        <f t="shared" si="46"/>
        <v>#DIV/0!</v>
      </c>
      <c r="DD187" s="19" t="e">
        <f t="shared" si="47"/>
        <v>#DIV/0!</v>
      </c>
      <c r="DE187" s="19" t="e">
        <f t="shared" si="48"/>
        <v>#DIV/0!</v>
      </c>
      <c r="DF187" s="19" t="e">
        <f t="shared" si="49"/>
        <v>#DIV/0!</v>
      </c>
      <c r="DG187" s="67" t="e">
        <f t="shared" si="50"/>
        <v>#DIV/0!</v>
      </c>
      <c r="DH187" s="67" t="e">
        <f t="shared" si="51"/>
        <v>#DIV/0!</v>
      </c>
      <c r="DI187" s="82"/>
      <c r="DJ187" s="82"/>
      <c r="DK187" s="31"/>
      <c r="DL187" s="55"/>
      <c r="DM187" s="58"/>
      <c r="DN187" s="58"/>
      <c r="DO187" s="68"/>
      <c r="DP187" s="68"/>
      <c r="DQ187" s="69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70"/>
      <c r="EQ187" s="70"/>
    </row>
    <row r="188" spans="1:147">
      <c r="A188" s="57">
        <v>43328</v>
      </c>
      <c r="B188" s="31" t="s">
        <v>1397</v>
      </c>
      <c r="C188" s="56"/>
      <c r="D188" s="56" t="s">
        <v>744</v>
      </c>
      <c r="E188" s="58">
        <v>16</v>
      </c>
      <c r="F188" s="58">
        <v>3</v>
      </c>
      <c r="G188" s="63" t="str">
        <f t="shared" si="53"/>
        <v>16-3</v>
      </c>
      <c r="H188" s="31">
        <v>3.5</v>
      </c>
      <c r="I188" s="58">
        <v>8</v>
      </c>
      <c r="J188" s="64" t="str">
        <f>IF(((VLOOKUP($G188,Depth_Lookup!$A$3:$J$5461,9,FALSE))-(I188/100))&gt;=0,"Good","Too Long")</f>
        <v>Good</v>
      </c>
      <c r="K188" s="65">
        <f>(VLOOKUP($G188,Depth_Lookup!$A$3:$J$561,10,FALSE))+(H188/100)</f>
        <v>31.16</v>
      </c>
      <c r="L188" s="65">
        <f>(VLOOKUP($G188,Depth_Lookup!$A$3:$J$561,10,FALSE))+(I188/100)</f>
        <v>31.204999999999998</v>
      </c>
      <c r="M188" s="54" t="s">
        <v>1225</v>
      </c>
      <c r="N188" s="31">
        <v>0.5</v>
      </c>
      <c r="O188" s="31" t="s">
        <v>1403</v>
      </c>
      <c r="P188" s="31" t="s">
        <v>749</v>
      </c>
      <c r="Q188" s="31" t="s">
        <v>750</v>
      </c>
      <c r="R188" s="31" t="s">
        <v>755</v>
      </c>
      <c r="S188" s="31" t="s">
        <v>751</v>
      </c>
      <c r="T188" s="31" t="s">
        <v>752</v>
      </c>
      <c r="U188" s="31" t="s">
        <v>747</v>
      </c>
      <c r="AS188" s="31">
        <v>100</v>
      </c>
      <c r="AZ188" s="19">
        <f t="shared" si="62"/>
        <v>100</v>
      </c>
      <c r="BB188" s="55">
        <v>2</v>
      </c>
      <c r="BC188" s="110" t="s">
        <v>1406</v>
      </c>
      <c r="BD188" s="31"/>
      <c r="BE188" s="66" t="s">
        <v>746</v>
      </c>
      <c r="BF188" s="66"/>
      <c r="CL188" s="70">
        <f t="shared" si="63"/>
        <v>0</v>
      </c>
      <c r="CM188" s="66">
        <f t="shared" si="64"/>
        <v>0</v>
      </c>
      <c r="CN188" s="66">
        <f t="shared" si="65"/>
        <v>1</v>
      </c>
      <c r="CO188" s="66">
        <f t="shared" si="44"/>
        <v>31.182499999999997</v>
      </c>
      <c r="CP188" s="66">
        <f t="shared" si="43"/>
        <v>31.182499999999997</v>
      </c>
      <c r="CQ188" s="55"/>
      <c r="CR188" s="56"/>
      <c r="CS188" s="56"/>
      <c r="CT188" s="56"/>
      <c r="CU188" s="56"/>
      <c r="CV188" s="56"/>
      <c r="CW188" s="113"/>
      <c r="CX188" s="19">
        <v>33</v>
      </c>
      <c r="CY188" s="19">
        <v>270</v>
      </c>
      <c r="CZ188" s="19">
        <v>62</v>
      </c>
      <c r="DA188" s="31">
        <v>0</v>
      </c>
      <c r="DB188" s="19">
        <f t="shared" si="45"/>
        <v>160.95040409449268</v>
      </c>
      <c r="DC188" s="19">
        <f t="shared" si="46"/>
        <v>160.95040409449268</v>
      </c>
      <c r="DD188" s="19">
        <f t="shared" si="47"/>
        <v>26.68369586816555</v>
      </c>
      <c r="DE188" s="19">
        <f t="shared" si="48"/>
        <v>250.95040409449268</v>
      </c>
      <c r="DF188" s="19">
        <f t="shared" si="49"/>
        <v>63.31630413183445</v>
      </c>
      <c r="DG188" s="67">
        <f t="shared" si="50"/>
        <v>340.95040409449268</v>
      </c>
      <c r="DH188" s="67">
        <f t="shared" si="51"/>
        <v>63.31630413183445</v>
      </c>
      <c r="DI188" s="82"/>
      <c r="DJ188" s="82"/>
      <c r="DK188" s="31" t="s">
        <v>1450</v>
      </c>
      <c r="DL188" s="55"/>
      <c r="DM188" s="58"/>
      <c r="DN188" s="58"/>
      <c r="DO188" s="68"/>
      <c r="DP188" s="68"/>
      <c r="DQ188" s="69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70"/>
      <c r="EQ188" s="70"/>
    </row>
    <row r="189" spans="1:147">
      <c r="A189" s="57">
        <v>43328</v>
      </c>
      <c r="B189" s="31" t="s">
        <v>1397</v>
      </c>
      <c r="C189" s="56"/>
      <c r="D189" s="56" t="s">
        <v>744</v>
      </c>
      <c r="E189" s="58">
        <v>16</v>
      </c>
      <c r="F189" s="58">
        <v>3</v>
      </c>
      <c r="G189" s="63" t="str">
        <f t="shared" si="53"/>
        <v>16-3</v>
      </c>
      <c r="H189" s="31">
        <v>61</v>
      </c>
      <c r="I189" s="58">
        <v>69</v>
      </c>
      <c r="J189" s="64" t="str">
        <f>IF(((VLOOKUP($G189,Depth_Lookup!$A$3:$J$5461,9,FALSE))-(I189/100))&gt;=0,"Good","Too Long")</f>
        <v>Good</v>
      </c>
      <c r="K189" s="65">
        <f>(VLOOKUP($G189,Depth_Lookup!$A$3:$J$561,10,FALSE))+(H189/100)</f>
        <v>31.734999999999999</v>
      </c>
      <c r="L189" s="65">
        <f>(VLOOKUP($G189,Depth_Lookup!$A$3:$J$561,10,FALSE))+(I189/100)</f>
        <v>31.815000000000001</v>
      </c>
      <c r="M189" s="54" t="s">
        <v>1226</v>
      </c>
      <c r="N189" s="31">
        <v>1</v>
      </c>
      <c r="O189" s="31" t="s">
        <v>748</v>
      </c>
      <c r="P189" s="31" t="s">
        <v>749</v>
      </c>
      <c r="Q189" s="31" t="s">
        <v>750</v>
      </c>
      <c r="R189" s="31" t="s">
        <v>732</v>
      </c>
      <c r="S189" s="31" t="s">
        <v>780</v>
      </c>
      <c r="T189" s="31" t="s">
        <v>745</v>
      </c>
      <c r="U189" s="31" t="s">
        <v>1414</v>
      </c>
      <c r="AS189" s="31">
        <v>100</v>
      </c>
      <c r="AZ189" s="19">
        <f t="shared" si="62"/>
        <v>100</v>
      </c>
      <c r="BB189" s="55">
        <v>3</v>
      </c>
      <c r="BC189" s="110">
        <v>0.02</v>
      </c>
      <c r="BD189" s="31"/>
      <c r="BE189" s="66"/>
      <c r="BF189" s="66" t="s">
        <v>747</v>
      </c>
      <c r="CL189" s="70">
        <f t="shared" si="63"/>
        <v>0</v>
      </c>
      <c r="CM189" s="66">
        <f t="shared" si="64"/>
        <v>0</v>
      </c>
      <c r="CN189" s="66">
        <f t="shared" si="65"/>
        <v>0</v>
      </c>
      <c r="CO189" s="66">
        <f t="shared" si="44"/>
        <v>31.774999999999999</v>
      </c>
      <c r="CP189" s="66">
        <f t="shared" si="43"/>
        <v>31.774999999999999</v>
      </c>
      <c r="CQ189" s="55"/>
      <c r="CR189" s="56"/>
      <c r="CS189" s="56"/>
      <c r="CT189" s="56"/>
      <c r="CU189" s="56"/>
      <c r="CV189" s="56"/>
      <c r="CW189" s="113"/>
      <c r="CX189" s="19">
        <v>11</v>
      </c>
      <c r="CY189" s="19">
        <v>270</v>
      </c>
      <c r="CZ189" s="19">
        <v>18</v>
      </c>
      <c r="DA189" s="31">
        <v>0</v>
      </c>
      <c r="DB189" s="19">
        <f t="shared" si="45"/>
        <v>149.1104030640239</v>
      </c>
      <c r="DC189" s="19">
        <f t="shared" si="46"/>
        <v>149.1104030640239</v>
      </c>
      <c r="DD189" s="19">
        <f t="shared" si="47"/>
        <v>69.262106399991808</v>
      </c>
      <c r="DE189" s="19">
        <f t="shared" si="48"/>
        <v>239.1104030640239</v>
      </c>
      <c r="DF189" s="19">
        <f t="shared" si="49"/>
        <v>20.737893600008192</v>
      </c>
      <c r="DG189" s="67">
        <f t="shared" si="50"/>
        <v>329.1104030640239</v>
      </c>
      <c r="DH189" s="67">
        <f t="shared" si="51"/>
        <v>20.737893600008192</v>
      </c>
      <c r="DI189" s="82"/>
      <c r="DJ189" s="82"/>
      <c r="DK189" s="31"/>
      <c r="DL189" s="55"/>
      <c r="DM189" s="58"/>
      <c r="DN189" s="58"/>
      <c r="DO189" s="68"/>
      <c r="DP189" s="68"/>
      <c r="DQ189" s="69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70"/>
      <c r="EQ189" s="70"/>
    </row>
    <row r="190" spans="1:147">
      <c r="A190" s="57">
        <v>43328</v>
      </c>
      <c r="B190" s="31" t="s">
        <v>1437</v>
      </c>
      <c r="C190" s="56"/>
      <c r="D190" s="56" t="s">
        <v>744</v>
      </c>
      <c r="E190" s="58">
        <v>16</v>
      </c>
      <c r="F190" s="58">
        <v>3</v>
      </c>
      <c r="G190" s="63" t="str">
        <f t="shared" ref="G190" si="67">E190&amp;"-"&amp;F190</f>
        <v>16-3</v>
      </c>
      <c r="H190" s="31">
        <v>61</v>
      </c>
      <c r="I190" s="58">
        <v>69</v>
      </c>
      <c r="J190" s="64" t="str">
        <f>IF(((VLOOKUP($G190,Depth_Lookup!$A$3:$J$5461,9,FALSE))-(I190/100))&gt;=0,"Good","Too Long")</f>
        <v>Good</v>
      </c>
      <c r="K190" s="65">
        <f>(VLOOKUP($G190,Depth_Lookup!$A$3:$J$561,10,FALSE))+(H190/100)</f>
        <v>31.734999999999999</v>
      </c>
      <c r="L190" s="65">
        <f>(VLOOKUP($G190,Depth_Lookup!$A$3:$J$561,10,FALSE))+(I190/100)</f>
        <v>31.815000000000001</v>
      </c>
      <c r="M190" s="54" t="s">
        <v>1226</v>
      </c>
      <c r="N190" s="31">
        <v>1</v>
      </c>
      <c r="O190" s="31" t="s">
        <v>748</v>
      </c>
      <c r="P190" s="31" t="s">
        <v>749</v>
      </c>
      <c r="Q190" s="31" t="s">
        <v>750</v>
      </c>
      <c r="R190" s="31" t="s">
        <v>732</v>
      </c>
      <c r="S190" s="31" t="s">
        <v>780</v>
      </c>
      <c r="T190" s="31" t="s">
        <v>745</v>
      </c>
      <c r="U190" s="31" t="s">
        <v>1414</v>
      </c>
      <c r="AS190" s="31"/>
      <c r="BB190" s="55">
        <v>1</v>
      </c>
      <c r="BC190" s="110"/>
      <c r="BD190" s="31"/>
      <c r="BE190" s="66"/>
      <c r="BF190" s="66"/>
      <c r="CL190" s="70"/>
      <c r="CM190" s="66"/>
      <c r="CN190" s="66"/>
      <c r="CO190" s="66">
        <f t="shared" si="44"/>
        <v>31.774999999999999</v>
      </c>
      <c r="CP190" s="66"/>
      <c r="CQ190" s="55"/>
      <c r="CR190" s="56"/>
      <c r="CS190" s="56"/>
      <c r="CT190" s="56"/>
      <c r="CU190" s="56"/>
      <c r="CV190" s="56"/>
      <c r="CW190" s="113"/>
      <c r="CX190" s="19">
        <v>40</v>
      </c>
      <c r="CY190" s="19">
        <v>270</v>
      </c>
      <c r="CZ190" s="19">
        <v>40</v>
      </c>
      <c r="DA190" s="31">
        <v>180</v>
      </c>
      <c r="DB190" s="19">
        <f t="shared" si="45"/>
        <v>45</v>
      </c>
      <c r="DC190" s="19">
        <f t="shared" si="46"/>
        <v>45</v>
      </c>
      <c r="DD190" s="19">
        <f t="shared" si="47"/>
        <v>40.120740208542991</v>
      </c>
      <c r="DE190" s="19">
        <f t="shared" si="48"/>
        <v>135</v>
      </c>
      <c r="DF190" s="19">
        <f t="shared" si="49"/>
        <v>49.879259791457009</v>
      </c>
      <c r="DG190" s="67">
        <f t="shared" si="50"/>
        <v>225</v>
      </c>
      <c r="DH190" s="67">
        <f t="shared" si="51"/>
        <v>49.879259791457009</v>
      </c>
      <c r="DI190" s="82"/>
      <c r="DJ190" s="82"/>
      <c r="DK190" s="31"/>
      <c r="DL190" s="55"/>
      <c r="DM190" s="58"/>
      <c r="DN190" s="58"/>
      <c r="DO190" s="68"/>
      <c r="DP190" s="68"/>
      <c r="DQ190" s="69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70"/>
      <c r="EQ190" s="70"/>
    </row>
    <row r="191" spans="1:147">
      <c r="A191" s="57">
        <v>43328</v>
      </c>
      <c r="B191" s="31" t="s">
        <v>1397</v>
      </c>
      <c r="C191" s="56"/>
      <c r="D191" s="56" t="s">
        <v>744</v>
      </c>
      <c r="E191" s="58">
        <v>16</v>
      </c>
      <c r="F191" s="58">
        <v>3</v>
      </c>
      <c r="G191" s="63" t="str">
        <f t="shared" si="53"/>
        <v>16-3</v>
      </c>
      <c r="H191" s="31">
        <v>71</v>
      </c>
      <c r="I191" s="58">
        <v>77</v>
      </c>
      <c r="J191" s="64" t="str">
        <f>IF(((VLOOKUP($G191,Depth_Lookup!$A$3:$J$5461,9,FALSE))-(I191/100))&gt;=0,"Good","Too Long")</f>
        <v>Good</v>
      </c>
      <c r="K191" s="65">
        <f>(VLOOKUP($G191,Depth_Lookup!$A$3:$J$561,10,FALSE))+(H191/100)</f>
        <v>31.835000000000001</v>
      </c>
      <c r="L191" s="65">
        <f>(VLOOKUP($G191,Depth_Lookup!$A$3:$J$561,10,FALSE))+(I191/100)</f>
        <v>31.895</v>
      </c>
      <c r="M191" s="54" t="s">
        <v>293</v>
      </c>
      <c r="N191" s="31">
        <v>0.5</v>
      </c>
      <c r="O191" s="31" t="s">
        <v>1403</v>
      </c>
      <c r="P191" s="31" t="s">
        <v>749</v>
      </c>
      <c r="Q191" s="31" t="s">
        <v>750</v>
      </c>
      <c r="R191" s="31" t="s">
        <v>755</v>
      </c>
      <c r="S191" s="31" t="s">
        <v>751</v>
      </c>
      <c r="T191" s="31" t="s">
        <v>752</v>
      </c>
      <c r="U191" s="31" t="s">
        <v>747</v>
      </c>
      <c r="AS191" s="31">
        <v>100</v>
      </c>
      <c r="AZ191" s="19">
        <f t="shared" si="62"/>
        <v>100</v>
      </c>
      <c r="BB191" s="55">
        <v>3</v>
      </c>
      <c r="BC191" s="110">
        <v>0.01</v>
      </c>
      <c r="BD191" s="31"/>
      <c r="BE191" s="66" t="s">
        <v>746</v>
      </c>
      <c r="BF191" s="66"/>
      <c r="CL191" s="70">
        <f t="shared" si="63"/>
        <v>0</v>
      </c>
      <c r="CM191" s="66">
        <f t="shared" si="64"/>
        <v>0</v>
      </c>
      <c r="CN191" s="66">
        <f t="shared" si="65"/>
        <v>1</v>
      </c>
      <c r="CO191" s="66">
        <f t="shared" si="44"/>
        <v>31.865000000000002</v>
      </c>
      <c r="CP191" s="66">
        <f t="shared" si="43"/>
        <v>31.865000000000002</v>
      </c>
      <c r="CQ191" s="55"/>
      <c r="CR191" s="56"/>
      <c r="CS191" s="56"/>
      <c r="CT191" s="56"/>
      <c r="CU191" s="56"/>
      <c r="CV191" s="56"/>
      <c r="CW191" s="113"/>
      <c r="DB191" s="19" t="e">
        <f t="shared" si="45"/>
        <v>#DIV/0!</v>
      </c>
      <c r="DC191" s="19" t="e">
        <f t="shared" si="46"/>
        <v>#DIV/0!</v>
      </c>
      <c r="DD191" s="19" t="e">
        <f t="shared" si="47"/>
        <v>#DIV/0!</v>
      </c>
      <c r="DE191" s="19" t="e">
        <f t="shared" si="48"/>
        <v>#DIV/0!</v>
      </c>
      <c r="DF191" s="19" t="e">
        <f t="shared" si="49"/>
        <v>#DIV/0!</v>
      </c>
      <c r="DG191" s="67" t="e">
        <f t="shared" si="50"/>
        <v>#DIV/0!</v>
      </c>
      <c r="DH191" s="67" t="e">
        <f t="shared" si="51"/>
        <v>#DIV/0!</v>
      </c>
      <c r="DI191" s="82"/>
      <c r="DJ191" s="82"/>
      <c r="DK191" s="31"/>
      <c r="DL191" s="55"/>
      <c r="DM191" s="58"/>
      <c r="DN191" s="58"/>
      <c r="DO191" s="68"/>
      <c r="DP191" s="68"/>
      <c r="DQ191" s="69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70"/>
      <c r="EQ191" s="70"/>
    </row>
    <row r="192" spans="1:147">
      <c r="A192" s="57">
        <v>43328</v>
      </c>
      <c r="B192" s="31" t="s">
        <v>1437</v>
      </c>
      <c r="C192" s="56"/>
      <c r="D192" s="56" t="s">
        <v>744</v>
      </c>
      <c r="E192" s="58">
        <v>16</v>
      </c>
      <c r="F192" s="58">
        <v>3</v>
      </c>
      <c r="G192" s="63" t="str">
        <f t="shared" si="53"/>
        <v>16-3</v>
      </c>
      <c r="H192" s="31">
        <v>75</v>
      </c>
      <c r="I192" s="58">
        <v>76</v>
      </c>
      <c r="J192" s="64" t="str">
        <f>IF(((VLOOKUP($G192,Depth_Lookup!$A$3:$J$5461,9,FALSE))-(I192/100))&gt;=0,"Good","Too Long")</f>
        <v>Good</v>
      </c>
      <c r="K192" s="65">
        <f>(VLOOKUP($G192,Depth_Lookup!$A$3:$J$561,10,FALSE))+(H192/100)</f>
        <v>31.875</v>
      </c>
      <c r="L192" s="65">
        <f>(VLOOKUP($G192,Depth_Lookup!$A$3:$J$561,10,FALSE))+(I192/100)</f>
        <v>31.885000000000002</v>
      </c>
      <c r="M192" s="54" t="s">
        <v>1226</v>
      </c>
      <c r="N192" s="31">
        <v>1</v>
      </c>
      <c r="O192" s="31" t="s">
        <v>748</v>
      </c>
      <c r="P192" s="31" t="s">
        <v>749</v>
      </c>
      <c r="Q192" s="31" t="s">
        <v>750</v>
      </c>
      <c r="R192" s="31" t="s">
        <v>732</v>
      </c>
      <c r="S192" s="31" t="s">
        <v>780</v>
      </c>
      <c r="T192" s="31" t="s">
        <v>745</v>
      </c>
      <c r="U192" s="31" t="s">
        <v>1414</v>
      </c>
      <c r="AS192" s="31"/>
      <c r="BB192" s="55">
        <v>1</v>
      </c>
      <c r="BC192" s="110"/>
      <c r="BD192" s="31"/>
      <c r="BE192" s="66"/>
      <c r="BF192" s="66"/>
      <c r="CL192" s="70"/>
      <c r="CM192" s="66"/>
      <c r="CN192" s="66"/>
      <c r="CO192" s="66">
        <f t="shared" si="44"/>
        <v>31.880000000000003</v>
      </c>
      <c r="CP192" s="66"/>
      <c r="CQ192" s="55"/>
      <c r="CR192" s="56"/>
      <c r="CS192" s="56"/>
      <c r="CT192" s="56"/>
      <c r="CU192" s="56"/>
      <c r="CV192" s="56"/>
      <c r="CW192" s="113"/>
      <c r="CX192" s="31">
        <v>25</v>
      </c>
      <c r="CY192" s="31">
        <v>270</v>
      </c>
      <c r="CZ192" s="31">
        <v>26</v>
      </c>
      <c r="DA192" s="31">
        <v>180</v>
      </c>
      <c r="DB192" s="19">
        <f t="shared" si="45"/>
        <v>43.713521997423356</v>
      </c>
      <c r="DC192" s="19">
        <f t="shared" si="46"/>
        <v>43.713521997423356</v>
      </c>
      <c r="DD192" s="19">
        <f t="shared" si="47"/>
        <v>55.989372835173626</v>
      </c>
      <c r="DE192" s="19">
        <f t="shared" si="48"/>
        <v>133.71352199742336</v>
      </c>
      <c r="DF192" s="19">
        <f t="shared" si="49"/>
        <v>34.010627164826374</v>
      </c>
      <c r="DG192" s="67">
        <f t="shared" si="50"/>
        <v>223.71352199742336</v>
      </c>
      <c r="DH192" s="67">
        <f t="shared" si="51"/>
        <v>34.010627164826374</v>
      </c>
      <c r="DI192" s="82"/>
      <c r="DJ192" s="82"/>
      <c r="DK192" s="31"/>
      <c r="DL192" s="55"/>
      <c r="DM192" s="58"/>
      <c r="DN192" s="58"/>
      <c r="DO192" s="68"/>
      <c r="DP192" s="68"/>
      <c r="DQ192" s="69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70"/>
      <c r="EQ192" s="70"/>
    </row>
    <row r="193" spans="1:147">
      <c r="A193" s="57">
        <v>43328</v>
      </c>
      <c r="B193" s="31" t="s">
        <v>1397</v>
      </c>
      <c r="C193" s="56"/>
      <c r="D193" s="56" t="s">
        <v>744</v>
      </c>
      <c r="E193" s="58">
        <v>16</v>
      </c>
      <c r="F193" s="58">
        <v>3</v>
      </c>
      <c r="G193" s="63" t="str">
        <f t="shared" si="53"/>
        <v>16-3</v>
      </c>
      <c r="H193" s="31">
        <v>79</v>
      </c>
      <c r="I193" s="58">
        <v>84</v>
      </c>
      <c r="J193" s="64" t="str">
        <f>IF(((VLOOKUP($G193,Depth_Lookup!$A$3:$J$5461,9,FALSE))-(I193/100))&gt;=0,"Good","Too Long")</f>
        <v>Good</v>
      </c>
      <c r="K193" s="65">
        <f>(VLOOKUP($G193,Depth_Lookup!$A$3:$J$561,10,FALSE))+(H193/100)</f>
        <v>31.914999999999999</v>
      </c>
      <c r="L193" s="65">
        <f>(VLOOKUP($G193,Depth_Lookup!$A$3:$J$561,10,FALSE))+(I193/100)</f>
        <v>31.965</v>
      </c>
      <c r="M193" s="54" t="s">
        <v>1402</v>
      </c>
      <c r="N193" s="31">
        <v>0.5</v>
      </c>
      <c r="O193" s="31" t="s">
        <v>1403</v>
      </c>
      <c r="P193" s="31" t="s">
        <v>749</v>
      </c>
      <c r="Q193" s="31" t="s">
        <v>750</v>
      </c>
      <c r="R193" s="31" t="s">
        <v>755</v>
      </c>
      <c r="S193" s="31" t="s">
        <v>751</v>
      </c>
      <c r="T193" s="31" t="s">
        <v>752</v>
      </c>
      <c r="U193" s="31" t="s">
        <v>747</v>
      </c>
      <c r="AS193" s="31">
        <v>100</v>
      </c>
      <c r="AZ193" s="19">
        <f t="shared" si="62"/>
        <v>100</v>
      </c>
      <c r="BB193" s="55">
        <v>2</v>
      </c>
      <c r="BC193" s="110" t="s">
        <v>1406</v>
      </c>
      <c r="BD193" s="31"/>
      <c r="BE193" s="66"/>
      <c r="BF193" s="66"/>
      <c r="CL193" s="70">
        <f t="shared" si="63"/>
        <v>0</v>
      </c>
      <c r="CM193" s="66">
        <f t="shared" si="64"/>
        <v>0</v>
      </c>
      <c r="CN193" s="66">
        <f t="shared" si="65"/>
        <v>0</v>
      </c>
      <c r="CO193" s="66">
        <f t="shared" si="44"/>
        <v>31.939999999999998</v>
      </c>
      <c r="CP193" s="66">
        <f t="shared" si="43"/>
        <v>31.939999999999998</v>
      </c>
      <c r="CQ193" s="55"/>
      <c r="CR193" s="56"/>
      <c r="CS193" s="56"/>
      <c r="CT193" s="56"/>
      <c r="CU193" s="56"/>
      <c r="CV193" s="56"/>
      <c r="CW193" s="113"/>
      <c r="DB193" s="19" t="e">
        <f t="shared" si="45"/>
        <v>#DIV/0!</v>
      </c>
      <c r="DC193" s="19" t="e">
        <f t="shared" si="46"/>
        <v>#DIV/0!</v>
      </c>
      <c r="DD193" s="19" t="e">
        <f t="shared" si="47"/>
        <v>#DIV/0!</v>
      </c>
      <c r="DE193" s="19" t="e">
        <f t="shared" si="48"/>
        <v>#DIV/0!</v>
      </c>
      <c r="DF193" s="19" t="e">
        <f t="shared" si="49"/>
        <v>#DIV/0!</v>
      </c>
      <c r="DG193" s="67" t="e">
        <f t="shared" si="50"/>
        <v>#DIV/0!</v>
      </c>
      <c r="DH193" s="67" t="e">
        <f t="shared" si="51"/>
        <v>#DIV/0!</v>
      </c>
      <c r="DI193" s="82"/>
      <c r="DJ193" s="82"/>
      <c r="DK193" s="31"/>
      <c r="DL193" s="55"/>
      <c r="DM193" s="58"/>
      <c r="DN193" s="58"/>
      <c r="DO193" s="68"/>
      <c r="DP193" s="68"/>
      <c r="DQ193" s="69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70"/>
      <c r="EQ193" s="70"/>
    </row>
    <row r="194" spans="1:147">
      <c r="A194" s="57">
        <v>43328</v>
      </c>
      <c r="B194" s="31" t="s">
        <v>1397</v>
      </c>
      <c r="C194" s="56"/>
      <c r="D194" s="56" t="s">
        <v>744</v>
      </c>
      <c r="E194" s="58">
        <v>16</v>
      </c>
      <c r="F194" s="58">
        <v>4</v>
      </c>
      <c r="G194" s="63" t="str">
        <f t="shared" si="53"/>
        <v>16-4</v>
      </c>
      <c r="H194" s="31">
        <v>2</v>
      </c>
      <c r="I194" s="58">
        <v>9.5</v>
      </c>
      <c r="J194" s="64" t="str">
        <f>IF(((VLOOKUP($G194,Depth_Lookup!$A$3:$J$5461,9,FALSE))-(I194/100))&gt;=0,"Good","Too Long")</f>
        <v>Good</v>
      </c>
      <c r="K194" s="65">
        <f>(VLOOKUP($G194,Depth_Lookup!$A$3:$J$561,10,FALSE))+(H194/100)</f>
        <v>31.99</v>
      </c>
      <c r="L194" s="65">
        <f>(VLOOKUP($G194,Depth_Lookup!$A$3:$J$561,10,FALSE))+(I194/100)</f>
        <v>32.064999999999998</v>
      </c>
      <c r="M194" s="54" t="s">
        <v>293</v>
      </c>
      <c r="N194" s="31">
        <v>0.5</v>
      </c>
      <c r="O194" s="31" t="s">
        <v>1403</v>
      </c>
      <c r="P194" s="31" t="s">
        <v>749</v>
      </c>
      <c r="Q194" s="31" t="s">
        <v>750</v>
      </c>
      <c r="R194" s="31" t="s">
        <v>755</v>
      </c>
      <c r="S194" s="31" t="s">
        <v>751</v>
      </c>
      <c r="T194" s="31" t="s">
        <v>752</v>
      </c>
      <c r="U194" s="31" t="s">
        <v>747</v>
      </c>
      <c r="AS194" s="31">
        <v>100</v>
      </c>
      <c r="AZ194" s="19">
        <f t="shared" si="62"/>
        <v>100</v>
      </c>
      <c r="BB194" s="55">
        <v>3</v>
      </c>
      <c r="BC194" s="110">
        <v>0.02</v>
      </c>
      <c r="BD194" s="31"/>
      <c r="BE194" s="66" t="s">
        <v>746</v>
      </c>
      <c r="BF194" s="66"/>
      <c r="CL194" s="70">
        <f t="shared" si="63"/>
        <v>0</v>
      </c>
      <c r="CM194" s="66">
        <f t="shared" si="64"/>
        <v>0</v>
      </c>
      <c r="CN194" s="66">
        <f t="shared" si="65"/>
        <v>1</v>
      </c>
      <c r="CO194" s="66">
        <f t="shared" si="44"/>
        <v>32.027499999999996</v>
      </c>
      <c r="CP194" s="66">
        <f t="shared" si="43"/>
        <v>32.027499999999996</v>
      </c>
      <c r="CQ194" s="55"/>
      <c r="CR194" s="56"/>
      <c r="CS194" s="56"/>
      <c r="CT194" s="56"/>
      <c r="CU194" s="56"/>
      <c r="CV194" s="56"/>
      <c r="CW194" s="113"/>
      <c r="DB194" s="19" t="e">
        <f t="shared" si="45"/>
        <v>#DIV/0!</v>
      </c>
      <c r="DC194" s="19" t="e">
        <f t="shared" si="46"/>
        <v>#DIV/0!</v>
      </c>
      <c r="DD194" s="19" t="e">
        <f t="shared" si="47"/>
        <v>#DIV/0!</v>
      </c>
      <c r="DE194" s="19" t="e">
        <f t="shared" si="48"/>
        <v>#DIV/0!</v>
      </c>
      <c r="DF194" s="19" t="e">
        <f t="shared" si="49"/>
        <v>#DIV/0!</v>
      </c>
      <c r="DG194" s="67" t="e">
        <f t="shared" si="50"/>
        <v>#DIV/0!</v>
      </c>
      <c r="DH194" s="67" t="e">
        <f t="shared" si="51"/>
        <v>#DIV/0!</v>
      </c>
      <c r="DI194" s="82"/>
      <c r="DJ194" s="82"/>
      <c r="DK194" s="31"/>
      <c r="DL194" s="55"/>
      <c r="DM194" s="58"/>
      <c r="DN194" s="58"/>
      <c r="DO194" s="68"/>
      <c r="DP194" s="68"/>
      <c r="DQ194" s="69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70"/>
      <c r="EQ194" s="70"/>
    </row>
    <row r="195" spans="1:147">
      <c r="A195" s="57">
        <v>43328</v>
      </c>
      <c r="B195" s="31" t="s">
        <v>1397</v>
      </c>
      <c r="C195" s="56"/>
      <c r="D195" s="56" t="s">
        <v>744</v>
      </c>
      <c r="E195" s="58">
        <v>16</v>
      </c>
      <c r="F195" s="58">
        <v>4</v>
      </c>
      <c r="G195" s="63" t="str">
        <f t="shared" si="53"/>
        <v>16-4</v>
      </c>
      <c r="H195" s="31">
        <v>9.5</v>
      </c>
      <c r="I195" s="58">
        <v>12.5</v>
      </c>
      <c r="J195" s="64" t="str">
        <f>IF(((VLOOKUP($G195,Depth_Lookup!$A$3:$J$5461,9,FALSE))-(I195/100))&gt;=0,"Good","Too Long")</f>
        <v>Good</v>
      </c>
      <c r="K195" s="65">
        <f>(VLOOKUP($G195,Depth_Lookup!$A$3:$J$561,10,FALSE))+(H195/100)</f>
        <v>32.064999999999998</v>
      </c>
      <c r="L195" s="65">
        <f>(VLOOKUP($G195,Depth_Lookup!$A$3:$J$561,10,FALSE))+(I195/100)</f>
        <v>32.094999999999999</v>
      </c>
      <c r="M195" s="54" t="s">
        <v>1226</v>
      </c>
      <c r="N195" s="31">
        <v>6</v>
      </c>
      <c r="O195" s="31" t="s">
        <v>748</v>
      </c>
      <c r="P195" s="31" t="s">
        <v>749</v>
      </c>
      <c r="Q195" s="31" t="s">
        <v>750</v>
      </c>
      <c r="R195" s="31" t="s">
        <v>731</v>
      </c>
      <c r="S195" s="31" t="s">
        <v>751</v>
      </c>
      <c r="T195" s="31" t="s">
        <v>1412</v>
      </c>
      <c r="U195" s="31" t="s">
        <v>1413</v>
      </c>
      <c r="AS195" s="31">
        <v>100</v>
      </c>
      <c r="AZ195" s="19">
        <f t="shared" si="62"/>
        <v>100</v>
      </c>
      <c r="BB195" s="55">
        <v>3</v>
      </c>
      <c r="BC195" s="110">
        <v>0.4</v>
      </c>
      <c r="BD195" s="31"/>
      <c r="BE195" s="66"/>
      <c r="BF195" s="66" t="s">
        <v>747</v>
      </c>
      <c r="CL195" s="70">
        <f t="shared" si="63"/>
        <v>0</v>
      </c>
      <c r="CM195" s="66">
        <f t="shared" si="64"/>
        <v>0</v>
      </c>
      <c r="CN195" s="66">
        <f t="shared" si="65"/>
        <v>0</v>
      </c>
      <c r="CO195" s="66">
        <f t="shared" ref="CO195:CO258" si="68">(L195+K195)/2</f>
        <v>32.08</v>
      </c>
      <c r="CP195" s="66">
        <f t="shared" si="43"/>
        <v>32.08</v>
      </c>
      <c r="CQ195" s="55"/>
      <c r="CR195" s="56"/>
      <c r="CS195" s="56"/>
      <c r="CT195" s="56"/>
      <c r="CU195" s="56"/>
      <c r="CV195" s="56"/>
      <c r="CW195" s="113"/>
      <c r="CX195" s="19">
        <v>10</v>
      </c>
      <c r="CY195" s="19">
        <v>90</v>
      </c>
      <c r="CZ195" s="19">
        <v>38</v>
      </c>
      <c r="DA195" s="31">
        <v>0</v>
      </c>
      <c r="DB195" s="19">
        <f t="shared" si="45"/>
        <v>-167.28208872221978</v>
      </c>
      <c r="DC195" s="19">
        <f t="shared" si="46"/>
        <v>192.71791127778022</v>
      </c>
      <c r="DD195" s="19">
        <f t="shared" si="47"/>
        <v>51.307507065628734</v>
      </c>
      <c r="DE195" s="19">
        <f t="shared" si="48"/>
        <v>282.71791127778022</v>
      </c>
      <c r="DF195" s="19">
        <f t="shared" si="49"/>
        <v>38.692492934371266</v>
      </c>
      <c r="DG195" s="67">
        <f t="shared" si="50"/>
        <v>12.717911277780217</v>
      </c>
      <c r="DH195" s="67">
        <f t="shared" si="51"/>
        <v>38.692492934371266</v>
      </c>
      <c r="DI195" s="82"/>
      <c r="DJ195" s="82"/>
      <c r="DK195" s="31" t="s">
        <v>1451</v>
      </c>
      <c r="DL195" s="55"/>
      <c r="DM195" s="58"/>
      <c r="DN195" s="58"/>
      <c r="DO195" s="68"/>
      <c r="DP195" s="68"/>
      <c r="DQ195" s="69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70"/>
      <c r="EQ195" s="70"/>
    </row>
    <row r="196" spans="1:147">
      <c r="A196" s="57">
        <v>43328</v>
      </c>
      <c r="B196" s="31" t="s">
        <v>1397</v>
      </c>
      <c r="C196" s="56"/>
      <c r="D196" s="56" t="s">
        <v>744</v>
      </c>
      <c r="E196" s="58">
        <v>16</v>
      </c>
      <c r="F196" s="58">
        <v>4</v>
      </c>
      <c r="G196" s="63" t="str">
        <f t="shared" si="53"/>
        <v>16-4</v>
      </c>
      <c r="H196" s="31">
        <v>13</v>
      </c>
      <c r="I196" s="58">
        <v>27</v>
      </c>
      <c r="J196" s="64" t="str">
        <f>IF(((VLOOKUP($G196,Depth_Lookup!$A$3:$J$5461,9,FALSE))-(I196/100))&gt;=0,"Good","Too Long")</f>
        <v>Good</v>
      </c>
      <c r="K196" s="65">
        <f>(VLOOKUP($G196,Depth_Lookup!$A$3:$J$561,10,FALSE))+(H196/100)</f>
        <v>32.1</v>
      </c>
      <c r="L196" s="65">
        <f>(VLOOKUP($G196,Depth_Lookup!$A$3:$J$561,10,FALSE))+(I196/100)</f>
        <v>32.24</v>
      </c>
      <c r="M196" s="54" t="s">
        <v>1225</v>
      </c>
      <c r="N196" s="31">
        <v>0.5</v>
      </c>
      <c r="O196" s="31" t="s">
        <v>748</v>
      </c>
      <c r="P196" s="31" t="s">
        <v>749</v>
      </c>
      <c r="Q196" s="31" t="s">
        <v>750</v>
      </c>
      <c r="R196" s="31" t="s">
        <v>1205</v>
      </c>
      <c r="S196" s="31" t="s">
        <v>751</v>
      </c>
      <c r="T196" s="31" t="s">
        <v>752</v>
      </c>
      <c r="U196" s="31" t="s">
        <v>747</v>
      </c>
      <c r="AS196" s="31">
        <v>100</v>
      </c>
      <c r="AZ196" s="19">
        <f t="shared" si="62"/>
        <v>100</v>
      </c>
      <c r="BB196" s="55">
        <v>2</v>
      </c>
      <c r="BC196" s="110" t="s">
        <v>1406</v>
      </c>
      <c r="BD196" s="31"/>
      <c r="BE196" s="66" t="s">
        <v>746</v>
      </c>
      <c r="BF196" s="66"/>
      <c r="CL196" s="70">
        <f t="shared" si="63"/>
        <v>0</v>
      </c>
      <c r="CM196" s="66">
        <f t="shared" si="64"/>
        <v>0</v>
      </c>
      <c r="CN196" s="66">
        <f t="shared" si="65"/>
        <v>1</v>
      </c>
      <c r="CO196" s="66">
        <f t="shared" si="68"/>
        <v>32.17</v>
      </c>
      <c r="CP196" s="66">
        <f t="shared" si="43"/>
        <v>32.17</v>
      </c>
      <c r="CQ196" s="55"/>
      <c r="CR196" s="56"/>
      <c r="CS196" s="56"/>
      <c r="CT196" s="56"/>
      <c r="CU196" s="56"/>
      <c r="CV196" s="56"/>
      <c r="CW196" s="113"/>
      <c r="CX196" s="19">
        <v>35</v>
      </c>
      <c r="CY196" s="19">
        <v>270</v>
      </c>
      <c r="CZ196" s="19">
        <v>10</v>
      </c>
      <c r="DA196" s="31">
        <v>0</v>
      </c>
      <c r="DB196" s="19">
        <f t="shared" ref="DB196:DB259" si="69">+(IF($CY196&lt;$DA196,((MIN($DA196,$CY196)+(DEGREES(ATAN((TAN(RADIANS($CZ196))/((TAN(RADIANS($CX196))*SIN(RADIANS(ABS($CY196-$DA196))))))-(COS(RADIANS(ABS($CY196-$DA196)))/SIN(RADIANS(ABS($CY196-$DA196)))))))-180)),((MAX($DA196,$CY196)-(DEGREES(ATAN((TAN(RADIANS($CZ196))/((TAN(RADIANS($CX196))*SIN(RADIANS(ABS($CY196-$DA196))))))-(COS(RADIANS(ABS($CY196-$DA196)))/SIN(RADIANS(ABS($CY196-$DA196)))))))-180))))</f>
        <v>104.13440094294509</v>
      </c>
      <c r="DC196" s="19">
        <f t="shared" ref="DC196:DC259" si="70">IF($DB196&gt;0,$DB196,360+$DB196)</f>
        <v>104.13440094294509</v>
      </c>
      <c r="DD196" s="19">
        <f t="shared" ref="DD196:DD259" si="71">+ABS(DEGREES(ATAN((COS(RADIANS(ABS($DB196+180-(IF($CY196&gt;$DA196,MAX($CZ196,$CY196),MIN($CY196,$DA196))))))/(TAN(RADIANS($CX196)))))))</f>
        <v>54.168165007992599</v>
      </c>
      <c r="DE196" s="19">
        <f t="shared" ref="DE196:DE259" si="72">+IF(($DB196+90)&gt;0,$DB196+90,$DB196+450)</f>
        <v>194.13440094294509</v>
      </c>
      <c r="DF196" s="19">
        <f t="shared" ref="DF196:DF259" si="73">-$DD196+90</f>
        <v>35.831834992007401</v>
      </c>
      <c r="DG196" s="67">
        <f t="shared" ref="DG196:DG259" si="74">IF(($DC196&lt;180),$DC196+180,$DC196-180)</f>
        <v>284.13440094294509</v>
      </c>
      <c r="DH196" s="67">
        <f t="shared" ref="DH196:DH259" si="75">-$DD196+90</f>
        <v>35.831834992007401</v>
      </c>
      <c r="DI196" s="82"/>
      <c r="DJ196" s="82"/>
      <c r="DK196" s="31"/>
      <c r="DL196" s="55"/>
      <c r="DM196" s="58"/>
      <c r="DN196" s="58"/>
      <c r="DO196" s="68"/>
      <c r="DP196" s="68"/>
      <c r="DQ196" s="69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70"/>
      <c r="EQ196" s="70"/>
    </row>
    <row r="197" spans="1:147">
      <c r="A197" s="57">
        <v>43328</v>
      </c>
      <c r="B197" s="31" t="s">
        <v>1397</v>
      </c>
      <c r="C197" s="56"/>
      <c r="D197" s="56" t="s">
        <v>744</v>
      </c>
      <c r="E197" s="58">
        <v>16</v>
      </c>
      <c r="F197" s="58">
        <v>4</v>
      </c>
      <c r="G197" s="63" t="str">
        <f t="shared" si="53"/>
        <v>16-4</v>
      </c>
      <c r="H197" s="31">
        <v>49.5</v>
      </c>
      <c r="I197" s="58">
        <v>65.5</v>
      </c>
      <c r="J197" s="64" t="str">
        <f>IF(((VLOOKUP($G197,Depth_Lookup!$A$3:$J$5461,9,FALSE))-(I197/100))&gt;=0,"Good","Too Long")</f>
        <v>Good</v>
      </c>
      <c r="K197" s="65">
        <f>(VLOOKUP($G197,Depth_Lookup!$A$3:$J$561,10,FALSE))+(H197/100)</f>
        <v>32.464999999999996</v>
      </c>
      <c r="L197" s="65">
        <f>(VLOOKUP($G197,Depth_Lookup!$A$3:$J$561,10,FALSE))+(I197/100)</f>
        <v>32.625</v>
      </c>
      <c r="M197" s="54" t="s">
        <v>1226</v>
      </c>
      <c r="N197" s="31">
        <v>0.5</v>
      </c>
      <c r="O197" s="31" t="s">
        <v>748</v>
      </c>
      <c r="P197" s="31" t="s">
        <v>749</v>
      </c>
      <c r="Q197" s="31" t="s">
        <v>750</v>
      </c>
      <c r="R197" s="31" t="s">
        <v>730</v>
      </c>
      <c r="S197" s="31" t="s">
        <v>751</v>
      </c>
      <c r="T197" s="31" t="s">
        <v>1410</v>
      </c>
      <c r="U197" s="31" t="s">
        <v>1411</v>
      </c>
      <c r="AS197" s="31">
        <v>100</v>
      </c>
      <c r="AZ197" s="19">
        <f t="shared" si="62"/>
        <v>100</v>
      </c>
      <c r="BB197" s="55">
        <v>2</v>
      </c>
      <c r="BC197" s="110" t="s">
        <v>1406</v>
      </c>
      <c r="BD197" s="31"/>
      <c r="BE197" s="66" t="s">
        <v>747</v>
      </c>
      <c r="BF197" s="66"/>
      <c r="CL197" s="70">
        <f t="shared" si="63"/>
        <v>0</v>
      </c>
      <c r="CM197" s="66">
        <f t="shared" si="64"/>
        <v>0</v>
      </c>
      <c r="CN197" s="66">
        <f t="shared" si="65"/>
        <v>1</v>
      </c>
      <c r="CO197" s="66">
        <f t="shared" si="68"/>
        <v>32.545000000000002</v>
      </c>
      <c r="CP197" s="66">
        <f t="shared" si="43"/>
        <v>32.545000000000002</v>
      </c>
      <c r="CQ197" s="55"/>
      <c r="CR197" s="56"/>
      <c r="CS197" s="56"/>
      <c r="CT197" s="56"/>
      <c r="CU197" s="56"/>
      <c r="CV197" s="56"/>
      <c r="CW197" s="113"/>
      <c r="CX197" s="31">
        <v>68</v>
      </c>
      <c r="CY197" s="31">
        <v>90</v>
      </c>
      <c r="CZ197" s="31">
        <v>70</v>
      </c>
      <c r="DA197" s="31">
        <v>180</v>
      </c>
      <c r="DB197" s="19">
        <f t="shared" si="69"/>
        <v>-42.014359171580736</v>
      </c>
      <c r="DC197" s="19">
        <f t="shared" si="70"/>
        <v>317.98564082841926</v>
      </c>
      <c r="DD197" s="19">
        <f t="shared" si="71"/>
        <v>15.132084761802414</v>
      </c>
      <c r="DE197" s="19">
        <f t="shared" si="72"/>
        <v>47.985640828419264</v>
      </c>
      <c r="DF197" s="19">
        <f t="shared" si="73"/>
        <v>74.867915238197583</v>
      </c>
      <c r="DG197" s="67">
        <f t="shared" si="74"/>
        <v>137.98564082841926</v>
      </c>
      <c r="DH197" s="67">
        <f t="shared" si="75"/>
        <v>74.867915238197583</v>
      </c>
      <c r="DI197" s="82"/>
      <c r="DJ197" s="82"/>
      <c r="DK197" s="31"/>
      <c r="DL197" s="55"/>
      <c r="DM197" s="58"/>
      <c r="DN197" s="58"/>
      <c r="DO197" s="68"/>
      <c r="DP197" s="68"/>
      <c r="DQ197" s="69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70"/>
      <c r="EQ197" s="70"/>
    </row>
    <row r="198" spans="1:147">
      <c r="A198" s="57">
        <v>43328</v>
      </c>
      <c r="B198" s="31" t="s">
        <v>1397</v>
      </c>
      <c r="C198" s="56"/>
      <c r="D198" s="56" t="s">
        <v>744</v>
      </c>
      <c r="E198" s="58">
        <v>16</v>
      </c>
      <c r="F198" s="58">
        <v>4</v>
      </c>
      <c r="G198" s="63" t="str">
        <f t="shared" si="53"/>
        <v>16-4</v>
      </c>
      <c r="H198" s="31">
        <v>63</v>
      </c>
      <c r="I198" s="58">
        <v>66.5</v>
      </c>
      <c r="J198" s="64" t="str">
        <f>IF(((VLOOKUP($G198,Depth_Lookup!$A$3:$J$5461,9,FALSE))-(I198/100))&gt;=0,"Good","Too Long")</f>
        <v>Good</v>
      </c>
      <c r="K198" s="65">
        <f>(VLOOKUP($G198,Depth_Lookup!$A$3:$J$561,10,FALSE))+(H198/100)</f>
        <v>32.6</v>
      </c>
      <c r="L198" s="65">
        <f>(VLOOKUP($G198,Depth_Lookup!$A$3:$J$561,10,FALSE))+(I198/100)</f>
        <v>32.634999999999998</v>
      </c>
      <c r="M198" s="54" t="s">
        <v>1225</v>
      </c>
      <c r="N198" s="31">
        <v>0.5</v>
      </c>
      <c r="O198" s="31" t="s">
        <v>748</v>
      </c>
      <c r="P198" s="31" t="s">
        <v>749</v>
      </c>
      <c r="Q198" s="31" t="s">
        <v>750</v>
      </c>
      <c r="R198" s="31" t="s">
        <v>1205</v>
      </c>
      <c r="S198" s="31" t="s">
        <v>751</v>
      </c>
      <c r="T198" s="31" t="s">
        <v>752</v>
      </c>
      <c r="U198" s="31" t="s">
        <v>747</v>
      </c>
      <c r="AS198" s="31">
        <v>100</v>
      </c>
      <c r="AZ198" s="19">
        <f t="shared" si="62"/>
        <v>100</v>
      </c>
      <c r="BB198" s="55">
        <v>2</v>
      </c>
      <c r="BC198" s="110" t="s">
        <v>1406</v>
      </c>
      <c r="BD198" s="31"/>
      <c r="BE198" s="66"/>
      <c r="BF198" s="66"/>
      <c r="CL198" s="70">
        <f t="shared" si="63"/>
        <v>0</v>
      </c>
      <c r="CM198" s="66">
        <f t="shared" si="64"/>
        <v>0</v>
      </c>
      <c r="CN198" s="66">
        <f t="shared" si="65"/>
        <v>0</v>
      </c>
      <c r="CO198" s="66">
        <f t="shared" si="68"/>
        <v>32.6175</v>
      </c>
      <c r="CP198" s="66">
        <f t="shared" si="43"/>
        <v>32.6175</v>
      </c>
      <c r="CQ198" s="55"/>
      <c r="CR198" s="56"/>
      <c r="CS198" s="56"/>
      <c r="CT198" s="56"/>
      <c r="CU198" s="56"/>
      <c r="CV198" s="56"/>
      <c r="CW198" s="113"/>
      <c r="CX198" s="31">
        <v>41</v>
      </c>
      <c r="CY198" s="31">
        <v>90</v>
      </c>
      <c r="CZ198" s="31">
        <v>48</v>
      </c>
      <c r="DA198" s="31">
        <v>0</v>
      </c>
      <c r="DB198" s="19">
        <f t="shared" si="69"/>
        <v>-141.94938308937438</v>
      </c>
      <c r="DC198" s="19">
        <f t="shared" si="70"/>
        <v>218.05061691062562</v>
      </c>
      <c r="DD198" s="19">
        <f t="shared" si="71"/>
        <v>35.338092246095634</v>
      </c>
      <c r="DE198" s="19">
        <f t="shared" si="72"/>
        <v>308.05061691062565</v>
      </c>
      <c r="DF198" s="19">
        <f t="shared" si="73"/>
        <v>54.661907753904366</v>
      </c>
      <c r="DG198" s="67">
        <f t="shared" si="74"/>
        <v>38.050616910625621</v>
      </c>
      <c r="DH198" s="67">
        <f t="shared" si="75"/>
        <v>54.661907753904366</v>
      </c>
      <c r="DI198" s="82"/>
      <c r="DJ198" s="82"/>
      <c r="DK198" s="31"/>
      <c r="DL198" s="55"/>
      <c r="DM198" s="58"/>
      <c r="DN198" s="58"/>
      <c r="DO198" s="68"/>
      <c r="DP198" s="68"/>
      <c r="DQ198" s="69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70"/>
      <c r="EQ198" s="70"/>
    </row>
    <row r="199" spans="1:147">
      <c r="A199" s="57">
        <v>43328</v>
      </c>
      <c r="B199" s="31" t="s">
        <v>1397</v>
      </c>
      <c r="C199" s="56"/>
      <c r="D199" s="56" t="s">
        <v>744</v>
      </c>
      <c r="E199" s="58">
        <v>16</v>
      </c>
      <c r="F199" s="58">
        <v>4</v>
      </c>
      <c r="G199" s="63" t="str">
        <f>E199&amp;"-"&amp;F199</f>
        <v>16-4</v>
      </c>
      <c r="H199" s="31">
        <v>84.5</v>
      </c>
      <c r="I199" s="58">
        <v>86</v>
      </c>
      <c r="J199" s="64" t="str">
        <f>IF(((VLOOKUP($G199,Depth_Lookup!$A$3:$J$5461,9,FALSE))-(I199/100))&gt;=0,"Good","Too Long")</f>
        <v>Good</v>
      </c>
      <c r="K199" s="65">
        <f>(VLOOKUP($G199,Depth_Lookup!$A$3:$J$561,10,FALSE))+(H199/100)</f>
        <v>32.814999999999998</v>
      </c>
      <c r="L199" s="65">
        <f>(VLOOKUP($G199,Depth_Lookup!$A$3:$J$561,10,FALSE))+(I199/100)</f>
        <v>32.83</v>
      </c>
      <c r="M199" s="54" t="s">
        <v>1225</v>
      </c>
      <c r="N199" s="31">
        <v>0.5</v>
      </c>
      <c r="O199" s="31" t="s">
        <v>748</v>
      </c>
      <c r="P199" s="31" t="s">
        <v>749</v>
      </c>
      <c r="Q199" s="31" t="s">
        <v>750</v>
      </c>
      <c r="R199" s="31" t="s">
        <v>1205</v>
      </c>
      <c r="S199" s="31" t="s">
        <v>751</v>
      </c>
      <c r="T199" s="31" t="s">
        <v>752</v>
      </c>
      <c r="U199" s="31" t="s">
        <v>747</v>
      </c>
      <c r="AS199" s="31">
        <v>100</v>
      </c>
      <c r="AZ199" s="19">
        <f>SUM(V199:AY199)</f>
        <v>100</v>
      </c>
      <c r="BB199" s="55">
        <v>2</v>
      </c>
      <c r="BC199" s="110" t="s">
        <v>1406</v>
      </c>
      <c r="BD199" s="31"/>
      <c r="BE199" s="66"/>
      <c r="BF199" s="66"/>
      <c r="CL199" s="70">
        <f>SUM(BK199:CK199)</f>
        <v>0</v>
      </c>
      <c r="CM199" s="66">
        <f>IF(COUNTA(BG199:BJ199)&gt;0,1,0)</f>
        <v>0</v>
      </c>
      <c r="CN199" s="66">
        <f>IF(COUNTA(BE199)&gt;0,1,0)</f>
        <v>0</v>
      </c>
      <c r="CO199" s="66">
        <f t="shared" si="68"/>
        <v>32.822499999999998</v>
      </c>
      <c r="CP199" s="66">
        <f>(L199+K199)/2</f>
        <v>32.822499999999998</v>
      </c>
      <c r="CQ199" s="55"/>
      <c r="CR199" s="56"/>
      <c r="CS199" s="56"/>
      <c r="CT199" s="56"/>
      <c r="CU199" s="56"/>
      <c r="CV199" s="56"/>
      <c r="CW199" s="113"/>
      <c r="DB199" s="19" t="e">
        <f t="shared" si="69"/>
        <v>#DIV/0!</v>
      </c>
      <c r="DC199" s="19" t="e">
        <f t="shared" si="70"/>
        <v>#DIV/0!</v>
      </c>
      <c r="DD199" s="19" t="e">
        <f t="shared" si="71"/>
        <v>#DIV/0!</v>
      </c>
      <c r="DE199" s="19" t="e">
        <f t="shared" si="72"/>
        <v>#DIV/0!</v>
      </c>
      <c r="DF199" s="19" t="e">
        <f t="shared" si="73"/>
        <v>#DIV/0!</v>
      </c>
      <c r="DG199" s="67" t="e">
        <f t="shared" si="74"/>
        <v>#DIV/0!</v>
      </c>
      <c r="DH199" s="67" t="e">
        <f t="shared" si="75"/>
        <v>#DIV/0!</v>
      </c>
      <c r="DI199" s="82"/>
      <c r="DJ199" s="82"/>
      <c r="DK199" s="31"/>
      <c r="DL199" s="55"/>
      <c r="DM199" s="58"/>
      <c r="DN199" s="58"/>
      <c r="DO199" s="68"/>
      <c r="DP199" s="68"/>
      <c r="DQ199" s="69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70"/>
      <c r="EQ199" s="70"/>
    </row>
    <row r="200" spans="1:147">
      <c r="A200" s="57">
        <v>43328</v>
      </c>
      <c r="B200" s="31" t="s">
        <v>1397</v>
      </c>
      <c r="C200" s="56"/>
      <c r="D200" s="56" t="s">
        <v>744</v>
      </c>
      <c r="E200" s="58">
        <v>17</v>
      </c>
      <c r="F200" s="58">
        <v>1</v>
      </c>
      <c r="G200" s="63" t="str">
        <f t="shared" si="53"/>
        <v>17-1</v>
      </c>
      <c r="H200" s="31">
        <v>0.5</v>
      </c>
      <c r="I200" s="58">
        <v>85</v>
      </c>
      <c r="J200" s="64" t="str">
        <f>IF(((VLOOKUP($G200,Depth_Lookup!$A$3:$J$5461,9,FALSE))-(I200/100))&gt;=0,"Good","Too Long")</f>
        <v>Good</v>
      </c>
      <c r="K200" s="65">
        <f>(VLOOKUP($G200,Depth_Lookup!$A$3:$J$561,10,FALSE))+(H200/100)</f>
        <v>32.705000000000005</v>
      </c>
      <c r="L200" s="65">
        <f>(VLOOKUP($G200,Depth_Lookup!$A$3:$J$561,10,FALSE))+(I200/100)</f>
        <v>33.550000000000004</v>
      </c>
      <c r="M200" s="54" t="s">
        <v>1225</v>
      </c>
      <c r="N200" s="31">
        <v>0.5</v>
      </c>
      <c r="O200" s="31" t="s">
        <v>748</v>
      </c>
      <c r="P200" s="31" t="s">
        <v>749</v>
      </c>
      <c r="Q200" s="31" t="s">
        <v>750</v>
      </c>
      <c r="R200" s="31" t="s">
        <v>755</v>
      </c>
      <c r="S200" s="31" t="s">
        <v>751</v>
      </c>
      <c r="T200" s="31" t="s">
        <v>760</v>
      </c>
      <c r="U200" s="31" t="s">
        <v>746</v>
      </c>
      <c r="AS200" s="31">
        <v>100</v>
      </c>
      <c r="AZ200" s="19">
        <f t="shared" si="62"/>
        <v>100</v>
      </c>
      <c r="BB200" s="55">
        <v>3</v>
      </c>
      <c r="BC200" s="55">
        <v>2</v>
      </c>
      <c r="BD200" s="31"/>
      <c r="BE200" s="66"/>
      <c r="BF200" s="66" t="s">
        <v>1405</v>
      </c>
      <c r="CL200" s="70">
        <f t="shared" si="63"/>
        <v>0</v>
      </c>
      <c r="CM200" s="66">
        <f t="shared" si="64"/>
        <v>0</v>
      </c>
      <c r="CN200" s="66">
        <f t="shared" si="65"/>
        <v>0</v>
      </c>
      <c r="CO200" s="66">
        <f t="shared" si="68"/>
        <v>33.127500000000005</v>
      </c>
      <c r="CP200" s="66">
        <f t="shared" si="43"/>
        <v>33.127500000000005</v>
      </c>
      <c r="CQ200" s="55"/>
      <c r="CR200" s="56"/>
      <c r="CS200" s="56"/>
      <c r="CT200" s="56"/>
      <c r="CU200" s="56"/>
      <c r="CV200" s="56"/>
      <c r="CW200" s="113"/>
      <c r="DB200" s="19" t="e">
        <f t="shared" si="69"/>
        <v>#DIV/0!</v>
      </c>
      <c r="DC200" s="19" t="e">
        <f t="shared" si="70"/>
        <v>#DIV/0!</v>
      </c>
      <c r="DD200" s="19" t="e">
        <f t="shared" si="71"/>
        <v>#DIV/0!</v>
      </c>
      <c r="DE200" s="19" t="e">
        <f t="shared" si="72"/>
        <v>#DIV/0!</v>
      </c>
      <c r="DF200" s="19" t="e">
        <f t="shared" si="73"/>
        <v>#DIV/0!</v>
      </c>
      <c r="DG200" s="67" t="e">
        <f t="shared" si="74"/>
        <v>#DIV/0!</v>
      </c>
      <c r="DH200" s="67" t="e">
        <f t="shared" si="75"/>
        <v>#DIV/0!</v>
      </c>
      <c r="DI200" s="82"/>
      <c r="DJ200" s="82"/>
      <c r="DK200" s="31"/>
      <c r="DL200" s="55"/>
      <c r="DM200" s="58"/>
      <c r="DN200" s="58"/>
      <c r="DO200" s="68"/>
      <c r="DP200" s="68"/>
      <c r="DQ200" s="69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70"/>
      <c r="EQ200" s="70"/>
    </row>
    <row r="201" spans="1:147">
      <c r="A201" s="57">
        <v>43328</v>
      </c>
      <c r="B201" s="31" t="s">
        <v>1397</v>
      </c>
      <c r="C201" s="56"/>
      <c r="D201" s="56" t="s">
        <v>744</v>
      </c>
      <c r="E201" s="58">
        <v>17</v>
      </c>
      <c r="F201" s="58">
        <v>1</v>
      </c>
      <c r="G201" s="63" t="str">
        <f t="shared" si="53"/>
        <v>17-1</v>
      </c>
      <c r="H201" s="31">
        <v>1</v>
      </c>
      <c r="I201" s="58">
        <v>74</v>
      </c>
      <c r="J201" s="64" t="str">
        <f>IF(((VLOOKUP($G201,Depth_Lookup!$A$3:$J$5461,9,FALSE))-(I201/100))&gt;=0,"Good","Too Long")</f>
        <v>Good</v>
      </c>
      <c r="K201" s="65">
        <f>(VLOOKUP($G201,Depth_Lookup!$A$3:$J$561,10,FALSE))+(H201/100)</f>
        <v>32.71</v>
      </c>
      <c r="L201" s="65">
        <f>(VLOOKUP($G201,Depth_Lookup!$A$3:$J$561,10,FALSE))+(I201/100)</f>
        <v>33.440000000000005</v>
      </c>
      <c r="M201" s="54" t="s">
        <v>1225</v>
      </c>
      <c r="N201" s="31">
        <v>1</v>
      </c>
      <c r="O201" s="31" t="s">
        <v>748</v>
      </c>
      <c r="P201" s="31" t="s">
        <v>749</v>
      </c>
      <c r="Q201" s="31" t="s">
        <v>750</v>
      </c>
      <c r="R201" s="31" t="s">
        <v>755</v>
      </c>
      <c r="S201" s="31" t="s">
        <v>751</v>
      </c>
      <c r="T201" s="31" t="s">
        <v>760</v>
      </c>
      <c r="U201" s="31" t="s">
        <v>746</v>
      </c>
      <c r="AP201" s="19">
        <v>50</v>
      </c>
      <c r="AS201" s="31">
        <v>50</v>
      </c>
      <c r="AZ201" s="19">
        <f t="shared" si="62"/>
        <v>100</v>
      </c>
      <c r="BB201" s="55">
        <v>3</v>
      </c>
      <c r="BC201" s="55">
        <v>2</v>
      </c>
      <c r="BD201" s="31"/>
      <c r="BE201" s="66"/>
      <c r="BF201" s="66" t="s">
        <v>747</v>
      </c>
      <c r="CL201" s="70">
        <f t="shared" si="63"/>
        <v>0</v>
      </c>
      <c r="CM201" s="66">
        <f t="shared" si="64"/>
        <v>0</v>
      </c>
      <c r="CN201" s="66">
        <f t="shared" si="65"/>
        <v>0</v>
      </c>
      <c r="CO201" s="66">
        <f t="shared" si="68"/>
        <v>33.075000000000003</v>
      </c>
      <c r="CP201" s="66">
        <f t="shared" si="43"/>
        <v>33.075000000000003</v>
      </c>
      <c r="CQ201" s="55"/>
      <c r="CR201" s="56"/>
      <c r="CS201" s="56"/>
      <c r="CT201" s="56"/>
      <c r="CU201" s="56"/>
      <c r="CV201" s="56"/>
      <c r="CW201" s="113"/>
      <c r="DB201" s="19" t="e">
        <f t="shared" si="69"/>
        <v>#DIV/0!</v>
      </c>
      <c r="DC201" s="19" t="e">
        <f t="shared" si="70"/>
        <v>#DIV/0!</v>
      </c>
      <c r="DD201" s="19" t="e">
        <f t="shared" si="71"/>
        <v>#DIV/0!</v>
      </c>
      <c r="DE201" s="19" t="e">
        <f t="shared" si="72"/>
        <v>#DIV/0!</v>
      </c>
      <c r="DF201" s="19" t="e">
        <f t="shared" si="73"/>
        <v>#DIV/0!</v>
      </c>
      <c r="DG201" s="67" t="e">
        <f t="shared" si="74"/>
        <v>#DIV/0!</v>
      </c>
      <c r="DH201" s="67" t="e">
        <f t="shared" si="75"/>
        <v>#DIV/0!</v>
      </c>
      <c r="DI201" s="82"/>
      <c r="DJ201" s="82"/>
      <c r="DK201" s="31"/>
      <c r="DL201" s="55"/>
      <c r="DM201" s="58"/>
      <c r="DN201" s="58"/>
      <c r="DO201" s="68"/>
      <c r="DP201" s="68"/>
      <c r="DQ201" s="69"/>
      <c r="DR201" s="58"/>
      <c r="DS201" s="58"/>
      <c r="DT201" s="58"/>
      <c r="DU201" s="58"/>
      <c r="DV201" s="58"/>
      <c r="DW201" s="58"/>
      <c r="DX201" s="58"/>
      <c r="DY201" s="58"/>
      <c r="DZ201" s="58"/>
      <c r="EA201" s="58"/>
      <c r="EB201" s="58"/>
      <c r="EC201" s="58"/>
      <c r="ED201" s="58"/>
      <c r="EE201" s="58"/>
      <c r="EF201" s="58"/>
      <c r="EG201" s="58"/>
      <c r="EH201" s="58"/>
      <c r="EI201" s="58"/>
      <c r="EJ201" s="58"/>
      <c r="EK201" s="58"/>
      <c r="EL201" s="58"/>
      <c r="EM201" s="58"/>
      <c r="EN201" s="58"/>
      <c r="EO201" s="58"/>
      <c r="EP201" s="70"/>
      <c r="EQ201" s="70"/>
    </row>
    <row r="202" spans="1:147">
      <c r="A202" s="57">
        <v>43328</v>
      </c>
      <c r="B202" s="31" t="s">
        <v>1397</v>
      </c>
      <c r="C202" s="56"/>
      <c r="D202" s="56" t="s">
        <v>744</v>
      </c>
      <c r="E202" s="58">
        <v>17</v>
      </c>
      <c r="F202" s="58">
        <v>1</v>
      </c>
      <c r="G202" s="63" t="str">
        <f t="shared" si="53"/>
        <v>17-1</v>
      </c>
      <c r="H202" s="31">
        <v>2.5</v>
      </c>
      <c r="I202" s="58">
        <v>16.5</v>
      </c>
      <c r="J202" s="64" t="str">
        <f>IF(((VLOOKUP($G202,Depth_Lookup!$A$3:$J$5461,9,FALSE))-(I202/100))&gt;=0,"Good","Too Long")</f>
        <v>Good</v>
      </c>
      <c r="K202" s="65">
        <f>(VLOOKUP($G202,Depth_Lookup!$A$3:$J$561,10,FALSE))+(H202/100)</f>
        <v>32.725000000000001</v>
      </c>
      <c r="L202" s="65">
        <f>(VLOOKUP($G202,Depth_Lookup!$A$3:$J$561,10,FALSE))+(I202/100)</f>
        <v>32.865000000000002</v>
      </c>
      <c r="M202" s="54" t="s">
        <v>1225</v>
      </c>
      <c r="N202" s="31">
        <v>0.5</v>
      </c>
      <c r="O202" s="31" t="s">
        <v>748</v>
      </c>
      <c r="P202" s="31" t="s">
        <v>749</v>
      </c>
      <c r="Q202" s="31" t="s">
        <v>750</v>
      </c>
      <c r="R202" s="31" t="s">
        <v>755</v>
      </c>
      <c r="S202" s="31" t="s">
        <v>751</v>
      </c>
      <c r="T202" s="31" t="s">
        <v>752</v>
      </c>
      <c r="U202" s="31" t="s">
        <v>747</v>
      </c>
      <c r="AS202" s="31">
        <v>100</v>
      </c>
      <c r="AZ202" s="19">
        <f t="shared" si="62"/>
        <v>100</v>
      </c>
      <c r="BB202" s="55">
        <v>2</v>
      </c>
      <c r="BC202" s="110" t="s">
        <v>1406</v>
      </c>
      <c r="BD202" s="31"/>
      <c r="BE202" s="66" t="s">
        <v>1407</v>
      </c>
      <c r="BF202" s="66"/>
      <c r="CL202" s="70">
        <f t="shared" si="63"/>
        <v>0</v>
      </c>
      <c r="CM202" s="66">
        <f t="shared" si="64"/>
        <v>0</v>
      </c>
      <c r="CN202" s="66">
        <f t="shared" si="65"/>
        <v>1</v>
      </c>
      <c r="CO202" s="66">
        <f t="shared" si="68"/>
        <v>32.795000000000002</v>
      </c>
      <c r="CP202" s="66">
        <f t="shared" ref="CP202:CP220" si="76">(L202+K202)/2</f>
        <v>32.795000000000002</v>
      </c>
      <c r="CQ202" s="55"/>
      <c r="CR202" s="56"/>
      <c r="CS202" s="56"/>
      <c r="CT202" s="56"/>
      <c r="CU202" s="56"/>
      <c r="CV202" s="56"/>
      <c r="CW202" s="113"/>
      <c r="CX202" s="31">
        <v>34</v>
      </c>
      <c r="CY202" s="31">
        <v>270</v>
      </c>
      <c r="CZ202" s="31">
        <v>32</v>
      </c>
      <c r="DA202" s="31">
        <v>0</v>
      </c>
      <c r="DB202" s="19">
        <f t="shared" si="69"/>
        <v>132.81223587902019</v>
      </c>
      <c r="DC202" s="19">
        <f t="shared" si="70"/>
        <v>132.81223587902019</v>
      </c>
      <c r="DD202" s="19">
        <f t="shared" si="71"/>
        <v>47.402422443217702</v>
      </c>
      <c r="DE202" s="19">
        <f t="shared" si="72"/>
        <v>222.81223587902019</v>
      </c>
      <c r="DF202" s="19">
        <f t="shared" si="73"/>
        <v>42.597577556782298</v>
      </c>
      <c r="DG202" s="67">
        <f t="shared" si="74"/>
        <v>312.81223587902019</v>
      </c>
      <c r="DH202" s="67">
        <f t="shared" si="75"/>
        <v>42.597577556782298</v>
      </c>
      <c r="DI202" s="82"/>
      <c r="DJ202" s="82"/>
      <c r="DK202" s="31" t="s">
        <v>1433</v>
      </c>
      <c r="DL202" s="55"/>
      <c r="DM202" s="58"/>
      <c r="DN202" s="58"/>
      <c r="DO202" s="68"/>
      <c r="DP202" s="68"/>
      <c r="DQ202" s="69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70"/>
      <c r="EQ202" s="70"/>
    </row>
    <row r="203" spans="1:147">
      <c r="A203" s="57">
        <v>43328</v>
      </c>
      <c r="B203" s="31" t="s">
        <v>1437</v>
      </c>
      <c r="C203" s="56"/>
      <c r="D203" s="56" t="s">
        <v>744</v>
      </c>
      <c r="E203" s="58">
        <v>17</v>
      </c>
      <c r="F203" s="58">
        <v>1</v>
      </c>
      <c r="G203" s="63" t="str">
        <f t="shared" ref="G203" si="77">E203&amp;"-"&amp;F203</f>
        <v>17-1</v>
      </c>
      <c r="H203" s="31">
        <v>2.5</v>
      </c>
      <c r="I203" s="58">
        <v>16.5</v>
      </c>
      <c r="J203" s="64" t="str">
        <f>IF(((VLOOKUP($G203,Depth_Lookup!$A$3:$J$5461,9,FALSE))-(I203/100))&gt;=0,"Good","Too Long")</f>
        <v>Good</v>
      </c>
      <c r="K203" s="65">
        <f>(VLOOKUP($G203,Depth_Lookup!$A$3:$J$561,10,FALSE))+(H203/100)</f>
        <v>32.725000000000001</v>
      </c>
      <c r="L203" s="65">
        <f>(VLOOKUP($G203,Depth_Lookup!$A$3:$J$561,10,FALSE))+(I203/100)</f>
        <v>32.865000000000002</v>
      </c>
      <c r="M203" s="54" t="s">
        <v>1225</v>
      </c>
      <c r="N203" s="31">
        <v>0.5</v>
      </c>
      <c r="O203" s="31" t="s">
        <v>748</v>
      </c>
      <c r="P203" s="31" t="s">
        <v>749</v>
      </c>
      <c r="Q203" s="31" t="s">
        <v>750</v>
      </c>
      <c r="R203" s="31" t="s">
        <v>755</v>
      </c>
      <c r="S203" s="31" t="s">
        <v>751</v>
      </c>
      <c r="T203" s="31" t="s">
        <v>752</v>
      </c>
      <c r="U203" s="31" t="s">
        <v>747</v>
      </c>
      <c r="AS203" s="31"/>
      <c r="BB203" s="55">
        <v>2</v>
      </c>
      <c r="BC203" s="110"/>
      <c r="BD203" s="31"/>
      <c r="BE203" s="66"/>
      <c r="BF203" s="66"/>
      <c r="CL203" s="70"/>
      <c r="CM203" s="66"/>
      <c r="CN203" s="66"/>
      <c r="CO203" s="66">
        <f t="shared" si="68"/>
        <v>32.795000000000002</v>
      </c>
      <c r="CP203" s="66"/>
      <c r="CQ203" s="55"/>
      <c r="CR203" s="56"/>
      <c r="CS203" s="56"/>
      <c r="CT203" s="56"/>
      <c r="CU203" s="56"/>
      <c r="CV203" s="56"/>
      <c r="CW203" s="113"/>
      <c r="CX203" s="31">
        <v>56</v>
      </c>
      <c r="CY203" s="31">
        <v>90</v>
      </c>
      <c r="CZ203" s="31">
        <v>63</v>
      </c>
      <c r="DA203" s="31">
        <v>180</v>
      </c>
      <c r="DB203" s="19">
        <f t="shared" si="69"/>
        <v>-37.067491951195166</v>
      </c>
      <c r="DC203" s="19">
        <f t="shared" si="70"/>
        <v>322.93250804880483</v>
      </c>
      <c r="DD203" s="19">
        <f t="shared" si="71"/>
        <v>22.124870569492501</v>
      </c>
      <c r="DE203" s="19">
        <f t="shared" si="72"/>
        <v>52.932508048804834</v>
      </c>
      <c r="DF203" s="19">
        <f t="shared" si="73"/>
        <v>67.875129430507499</v>
      </c>
      <c r="DG203" s="67">
        <f t="shared" si="74"/>
        <v>142.93250804880483</v>
      </c>
      <c r="DH203" s="67">
        <f t="shared" si="75"/>
        <v>67.875129430507499</v>
      </c>
      <c r="DI203" s="82"/>
      <c r="DJ203" s="82"/>
      <c r="DK203" s="31" t="s">
        <v>1434</v>
      </c>
      <c r="DL203" s="55"/>
      <c r="DM203" s="58"/>
      <c r="DN203" s="58"/>
      <c r="DO203" s="68"/>
      <c r="DP203" s="68"/>
      <c r="DQ203" s="69"/>
      <c r="DR203" s="58"/>
      <c r="DS203" s="58"/>
      <c r="DT203" s="58"/>
      <c r="DU203" s="58"/>
      <c r="DV203" s="58"/>
      <c r="DW203" s="58"/>
      <c r="DX203" s="58"/>
      <c r="DY203" s="58"/>
      <c r="DZ203" s="58"/>
      <c r="EA203" s="58"/>
      <c r="EB203" s="58"/>
      <c r="EC203" s="58"/>
      <c r="ED203" s="58"/>
      <c r="EE203" s="58"/>
      <c r="EF203" s="58"/>
      <c r="EG203" s="58"/>
      <c r="EH203" s="58"/>
      <c r="EI203" s="58"/>
      <c r="EJ203" s="58"/>
      <c r="EK203" s="58"/>
      <c r="EL203" s="58"/>
      <c r="EM203" s="58"/>
      <c r="EN203" s="58"/>
      <c r="EO203" s="58"/>
      <c r="EP203" s="70"/>
      <c r="EQ203" s="70"/>
    </row>
    <row r="204" spans="1:147">
      <c r="A204" s="57">
        <v>43328</v>
      </c>
      <c r="B204" s="31" t="s">
        <v>1397</v>
      </c>
      <c r="C204" s="56"/>
      <c r="D204" s="56" t="s">
        <v>744</v>
      </c>
      <c r="E204" s="58">
        <v>17</v>
      </c>
      <c r="F204" s="58">
        <v>1</v>
      </c>
      <c r="G204" s="63" t="str">
        <f t="shared" si="53"/>
        <v>17-1</v>
      </c>
      <c r="H204" s="31">
        <v>19.5</v>
      </c>
      <c r="I204" s="58">
        <v>34.5</v>
      </c>
      <c r="J204" s="64" t="str">
        <f>IF(((VLOOKUP($G204,Depth_Lookup!$A$3:$J$5461,9,FALSE))-(I204/100))&gt;=0,"Good","Too Long")</f>
        <v>Good</v>
      </c>
      <c r="K204" s="65">
        <f>(VLOOKUP($G204,Depth_Lookup!$A$3:$J$561,10,FALSE))+(H204/100)</f>
        <v>32.895000000000003</v>
      </c>
      <c r="L204" s="65">
        <f>(VLOOKUP($G204,Depth_Lookup!$A$3:$J$561,10,FALSE))+(I204/100)</f>
        <v>33.045000000000002</v>
      </c>
      <c r="M204" s="54" t="s">
        <v>1226</v>
      </c>
      <c r="N204" s="31">
        <v>3</v>
      </c>
      <c r="O204" s="31" t="s">
        <v>748</v>
      </c>
      <c r="P204" s="31" t="s">
        <v>749</v>
      </c>
      <c r="Q204" s="31" t="s">
        <v>1258</v>
      </c>
      <c r="R204" s="31" t="s">
        <v>730</v>
      </c>
      <c r="S204" s="31" t="s">
        <v>780</v>
      </c>
      <c r="T204" s="31" t="s">
        <v>1408</v>
      </c>
      <c r="U204" s="31" t="s">
        <v>1409</v>
      </c>
      <c r="AS204" s="31">
        <v>100</v>
      </c>
      <c r="AZ204" s="19">
        <f t="shared" si="62"/>
        <v>100</v>
      </c>
      <c r="BB204" s="55">
        <v>3</v>
      </c>
      <c r="BC204" s="110">
        <v>0.2</v>
      </c>
      <c r="BD204" s="31"/>
      <c r="BE204" s="66" t="s">
        <v>746</v>
      </c>
      <c r="BF204" s="66"/>
      <c r="CL204" s="70">
        <f t="shared" si="63"/>
        <v>0</v>
      </c>
      <c r="CM204" s="66">
        <f t="shared" si="64"/>
        <v>0</v>
      </c>
      <c r="CN204" s="66">
        <f t="shared" si="65"/>
        <v>1</v>
      </c>
      <c r="CO204" s="66">
        <f t="shared" si="68"/>
        <v>32.97</v>
      </c>
      <c r="CP204" s="66">
        <f t="shared" si="76"/>
        <v>32.97</v>
      </c>
      <c r="CQ204" s="55"/>
      <c r="CR204" s="56"/>
      <c r="CS204" s="56"/>
      <c r="CT204" s="56"/>
      <c r="CU204" s="56"/>
      <c r="CV204" s="56"/>
      <c r="CW204" s="113"/>
      <c r="CX204" s="31">
        <v>62</v>
      </c>
      <c r="CY204" s="31">
        <v>270</v>
      </c>
      <c r="CZ204" s="31">
        <v>26</v>
      </c>
      <c r="DA204" s="31">
        <v>0</v>
      </c>
      <c r="DB204" s="19">
        <f t="shared" si="69"/>
        <v>104.53836119434339</v>
      </c>
      <c r="DC204" s="19">
        <f t="shared" si="70"/>
        <v>104.53836119434339</v>
      </c>
      <c r="DD204" s="19">
        <f t="shared" si="71"/>
        <v>27.234154705176152</v>
      </c>
      <c r="DE204" s="19">
        <f t="shared" si="72"/>
        <v>194.53836119434339</v>
      </c>
      <c r="DF204" s="19">
        <f t="shared" si="73"/>
        <v>62.765845294823848</v>
      </c>
      <c r="DG204" s="67">
        <f t="shared" si="74"/>
        <v>284.53836119434339</v>
      </c>
      <c r="DH204" s="67">
        <f t="shared" si="75"/>
        <v>62.765845294823848</v>
      </c>
      <c r="DI204" s="82"/>
      <c r="DJ204" s="82"/>
      <c r="DK204" s="31"/>
      <c r="DL204" s="55"/>
      <c r="DM204" s="58"/>
      <c r="DN204" s="58"/>
      <c r="DO204" s="68"/>
      <c r="DP204" s="68"/>
      <c r="DQ204" s="69"/>
      <c r="DR204" s="58"/>
      <c r="DS204" s="58"/>
      <c r="DT204" s="58"/>
      <c r="DU204" s="58"/>
      <c r="DV204" s="58"/>
      <c r="DW204" s="58"/>
      <c r="DX204" s="58"/>
      <c r="DY204" s="58"/>
      <c r="DZ204" s="58"/>
      <c r="EA204" s="58"/>
      <c r="EB204" s="58"/>
      <c r="EC204" s="58"/>
      <c r="ED204" s="58"/>
      <c r="EE204" s="58"/>
      <c r="EF204" s="58"/>
      <c r="EG204" s="58"/>
      <c r="EH204" s="58"/>
      <c r="EI204" s="58"/>
      <c r="EJ204" s="58"/>
      <c r="EK204" s="58"/>
      <c r="EL204" s="58"/>
      <c r="EM204" s="58"/>
      <c r="EN204" s="58"/>
      <c r="EO204" s="58"/>
      <c r="EP204" s="70"/>
      <c r="EQ204" s="70"/>
    </row>
    <row r="205" spans="1:147">
      <c r="A205" s="57">
        <v>43328</v>
      </c>
      <c r="B205" s="31" t="s">
        <v>1397</v>
      </c>
      <c r="C205" s="56"/>
      <c r="D205" s="56" t="s">
        <v>744</v>
      </c>
      <c r="E205" s="58">
        <v>17</v>
      </c>
      <c r="F205" s="58">
        <v>1</v>
      </c>
      <c r="G205" s="63" t="str">
        <f t="shared" si="53"/>
        <v>17-1</v>
      </c>
      <c r="H205" s="31">
        <v>45.5</v>
      </c>
      <c r="I205" s="58">
        <v>51.5</v>
      </c>
      <c r="J205" s="64" t="str">
        <f>IF(((VLOOKUP($G205,Depth_Lookup!$A$3:$J$5461,9,FALSE))-(I205/100))&gt;=0,"Good","Too Long")</f>
        <v>Good</v>
      </c>
      <c r="K205" s="65">
        <f>(VLOOKUP($G205,Depth_Lookup!$A$3:$J$561,10,FALSE))+(H205/100)</f>
        <v>33.155000000000001</v>
      </c>
      <c r="L205" s="65">
        <f>(VLOOKUP($G205,Depth_Lookup!$A$3:$J$561,10,FALSE))+(I205/100)</f>
        <v>33.215000000000003</v>
      </c>
      <c r="M205" s="54" t="s">
        <v>1402</v>
      </c>
      <c r="N205" s="31">
        <v>0.5</v>
      </c>
      <c r="O205" s="31" t="s">
        <v>1403</v>
      </c>
      <c r="P205" s="31" t="s">
        <v>749</v>
      </c>
      <c r="Q205" s="31" t="s">
        <v>750</v>
      </c>
      <c r="R205" s="31" t="s">
        <v>119</v>
      </c>
      <c r="S205" s="31" t="s">
        <v>165</v>
      </c>
      <c r="T205" s="31" t="s">
        <v>752</v>
      </c>
      <c r="U205" s="31" t="s">
        <v>747</v>
      </c>
      <c r="AS205" s="31">
        <v>100</v>
      </c>
      <c r="AZ205" s="19">
        <f t="shared" si="62"/>
        <v>100</v>
      </c>
      <c r="BB205" s="55">
        <v>3</v>
      </c>
      <c r="BC205" s="110">
        <v>0.02</v>
      </c>
      <c r="BD205" s="31"/>
      <c r="BE205" s="66" t="s">
        <v>746</v>
      </c>
      <c r="BF205" s="66"/>
      <c r="CL205" s="70">
        <f t="shared" si="63"/>
        <v>0</v>
      </c>
      <c r="CM205" s="66">
        <f t="shared" si="64"/>
        <v>0</v>
      </c>
      <c r="CN205" s="66">
        <f t="shared" si="65"/>
        <v>1</v>
      </c>
      <c r="CO205" s="66">
        <f t="shared" si="68"/>
        <v>33.185000000000002</v>
      </c>
      <c r="CP205" s="66">
        <f t="shared" si="76"/>
        <v>33.185000000000002</v>
      </c>
      <c r="CQ205" s="55"/>
      <c r="CR205" s="56"/>
      <c r="CS205" s="56"/>
      <c r="CT205" s="56"/>
      <c r="CU205" s="56"/>
      <c r="CV205" s="56"/>
      <c r="CW205" s="113"/>
      <c r="DB205" s="19" t="e">
        <f t="shared" si="69"/>
        <v>#DIV/0!</v>
      </c>
      <c r="DC205" s="19" t="e">
        <f t="shared" si="70"/>
        <v>#DIV/0!</v>
      </c>
      <c r="DD205" s="19" t="e">
        <f t="shared" si="71"/>
        <v>#DIV/0!</v>
      </c>
      <c r="DE205" s="19" t="e">
        <f t="shared" si="72"/>
        <v>#DIV/0!</v>
      </c>
      <c r="DF205" s="19" t="e">
        <f t="shared" si="73"/>
        <v>#DIV/0!</v>
      </c>
      <c r="DG205" s="67" t="e">
        <f t="shared" si="74"/>
        <v>#DIV/0!</v>
      </c>
      <c r="DH205" s="67" t="e">
        <f t="shared" si="75"/>
        <v>#DIV/0!</v>
      </c>
      <c r="DI205" s="82"/>
      <c r="DJ205" s="82"/>
      <c r="DK205" s="31"/>
      <c r="DL205" s="55"/>
      <c r="DM205" s="58"/>
      <c r="DN205" s="58"/>
      <c r="DO205" s="68"/>
      <c r="DP205" s="68"/>
      <c r="DQ205" s="69"/>
      <c r="DR205" s="58"/>
      <c r="DS205" s="58"/>
      <c r="DT205" s="58"/>
      <c r="DU205" s="58"/>
      <c r="DV205" s="58"/>
      <c r="DW205" s="58"/>
      <c r="DX205" s="58"/>
      <c r="DY205" s="58"/>
      <c r="DZ205" s="58"/>
      <c r="EA205" s="58"/>
      <c r="EB205" s="58"/>
      <c r="EC205" s="58"/>
      <c r="ED205" s="58"/>
      <c r="EE205" s="58"/>
      <c r="EF205" s="58"/>
      <c r="EG205" s="58"/>
      <c r="EH205" s="58"/>
      <c r="EI205" s="58"/>
      <c r="EJ205" s="58"/>
      <c r="EK205" s="58"/>
      <c r="EL205" s="58"/>
      <c r="EM205" s="58"/>
      <c r="EN205" s="58"/>
      <c r="EO205" s="58"/>
      <c r="EP205" s="70"/>
      <c r="EQ205" s="70"/>
    </row>
    <row r="206" spans="1:147">
      <c r="A206" s="57">
        <v>43328</v>
      </c>
      <c r="B206" s="31" t="s">
        <v>1437</v>
      </c>
      <c r="C206" s="56"/>
      <c r="D206" s="56" t="s">
        <v>744</v>
      </c>
      <c r="E206" s="58">
        <v>17</v>
      </c>
      <c r="F206" s="58">
        <v>1</v>
      </c>
      <c r="G206" s="63" t="str">
        <f t="shared" si="53"/>
        <v>17-1</v>
      </c>
      <c r="H206" s="31">
        <v>51.5</v>
      </c>
      <c r="I206" s="58">
        <v>55</v>
      </c>
      <c r="J206" s="64" t="str">
        <f>IF(((VLOOKUP($G206,Depth_Lookup!$A$3:$J$5461,9,FALSE))-(I206/100))&gt;=0,"Good","Too Long")</f>
        <v>Good</v>
      </c>
      <c r="K206" s="65">
        <f>(VLOOKUP($G206,Depth_Lookup!$A$3:$J$561,10,FALSE))+(H206/100)</f>
        <v>33.215000000000003</v>
      </c>
      <c r="L206" s="65">
        <f>(VLOOKUP($G206,Depth_Lookup!$A$3:$J$561,10,FALSE))+(I206/100)</f>
        <v>33.25</v>
      </c>
      <c r="M206" s="54" t="s">
        <v>1225</v>
      </c>
      <c r="N206" s="31">
        <v>0.5</v>
      </c>
      <c r="O206" s="31" t="s">
        <v>748</v>
      </c>
      <c r="P206" s="31" t="s">
        <v>749</v>
      </c>
      <c r="Q206" s="31" t="s">
        <v>750</v>
      </c>
      <c r="R206" s="31" t="s">
        <v>730</v>
      </c>
      <c r="S206" s="31" t="s">
        <v>751</v>
      </c>
      <c r="T206" s="31" t="s">
        <v>1410</v>
      </c>
      <c r="U206" s="31" t="s">
        <v>1411</v>
      </c>
      <c r="AP206" s="19">
        <v>50</v>
      </c>
      <c r="AS206" s="31">
        <v>50</v>
      </c>
      <c r="AZ206" s="19">
        <f t="shared" si="62"/>
        <v>100</v>
      </c>
      <c r="BB206" s="55">
        <v>3</v>
      </c>
      <c r="BC206" s="110">
        <v>0.03</v>
      </c>
      <c r="BD206" s="31"/>
      <c r="BE206" s="66"/>
      <c r="BF206" s="66" t="s">
        <v>747</v>
      </c>
      <c r="CL206" s="70">
        <f t="shared" si="63"/>
        <v>0</v>
      </c>
      <c r="CM206" s="66">
        <f t="shared" si="64"/>
        <v>0</v>
      </c>
      <c r="CN206" s="66">
        <f t="shared" si="65"/>
        <v>0</v>
      </c>
      <c r="CO206" s="66">
        <f t="shared" si="68"/>
        <v>33.232500000000002</v>
      </c>
      <c r="CP206" s="66">
        <f t="shared" si="76"/>
        <v>33.232500000000002</v>
      </c>
      <c r="CQ206" s="55"/>
      <c r="CR206" s="56"/>
      <c r="CS206" s="56"/>
      <c r="CT206" s="56"/>
      <c r="CU206" s="56"/>
      <c r="CV206" s="56"/>
      <c r="CW206" s="113"/>
      <c r="CX206" s="31">
        <v>46</v>
      </c>
      <c r="CY206" s="31">
        <v>270</v>
      </c>
      <c r="CZ206" s="31">
        <v>11</v>
      </c>
      <c r="DA206" s="31">
        <v>180</v>
      </c>
      <c r="DB206" s="19">
        <f t="shared" si="69"/>
        <v>79.368672843388936</v>
      </c>
      <c r="DC206" s="19">
        <f t="shared" si="70"/>
        <v>79.368672843388936</v>
      </c>
      <c r="DD206" s="19">
        <f t="shared" si="71"/>
        <v>43.504455360783084</v>
      </c>
      <c r="DE206" s="19">
        <f t="shared" si="72"/>
        <v>169.36867284338894</v>
      </c>
      <c r="DF206" s="19">
        <f t="shared" si="73"/>
        <v>46.495544639216916</v>
      </c>
      <c r="DG206" s="67">
        <f t="shared" si="74"/>
        <v>259.36867284338894</v>
      </c>
      <c r="DH206" s="67">
        <f t="shared" si="75"/>
        <v>46.495544639216916</v>
      </c>
      <c r="DI206" s="82"/>
      <c r="DJ206" s="82"/>
      <c r="DK206" s="31"/>
      <c r="DL206" s="55"/>
      <c r="DM206" s="58"/>
      <c r="DN206" s="58"/>
      <c r="DO206" s="68"/>
      <c r="DP206" s="68"/>
      <c r="DQ206" s="69"/>
      <c r="DR206" s="58"/>
      <c r="DS206" s="58"/>
      <c r="DT206" s="58"/>
      <c r="DU206" s="58"/>
      <c r="DV206" s="58"/>
      <c r="DW206" s="58"/>
      <c r="DX206" s="58"/>
      <c r="DY206" s="58"/>
      <c r="DZ206" s="58"/>
      <c r="EA206" s="58"/>
      <c r="EB206" s="58"/>
      <c r="EC206" s="58"/>
      <c r="ED206" s="58"/>
      <c r="EE206" s="58"/>
      <c r="EF206" s="58"/>
      <c r="EG206" s="58"/>
      <c r="EH206" s="58"/>
      <c r="EI206" s="58"/>
      <c r="EJ206" s="58"/>
      <c r="EK206" s="58"/>
      <c r="EL206" s="58"/>
      <c r="EM206" s="58"/>
      <c r="EN206" s="58"/>
      <c r="EO206" s="58"/>
      <c r="EP206" s="70"/>
      <c r="EQ206" s="70"/>
    </row>
    <row r="207" spans="1:147">
      <c r="A207" s="57">
        <v>43328</v>
      </c>
      <c r="B207" s="31" t="s">
        <v>1397</v>
      </c>
      <c r="C207" s="56"/>
      <c r="D207" s="56" t="s">
        <v>744</v>
      </c>
      <c r="E207" s="58">
        <v>17</v>
      </c>
      <c r="F207" s="58">
        <v>1</v>
      </c>
      <c r="G207" s="63" t="str">
        <f t="shared" ref="G207" si="78">E207&amp;"-"&amp;F207</f>
        <v>17-1</v>
      </c>
      <c r="H207" s="31">
        <v>51.5</v>
      </c>
      <c r="I207" s="58">
        <v>74</v>
      </c>
      <c r="J207" s="64" t="str">
        <f>IF(((VLOOKUP($G207,Depth_Lookup!$A$3:$J$5461,9,FALSE))-(I207/100))&gt;=0,"Good","Too Long")</f>
        <v>Good</v>
      </c>
      <c r="K207" s="65">
        <f>(VLOOKUP($G207,Depth_Lookup!$A$3:$J$561,10,FALSE))+(H207/100)</f>
        <v>33.215000000000003</v>
      </c>
      <c r="L207" s="65">
        <f>(VLOOKUP($G207,Depth_Lookup!$A$3:$J$561,10,FALSE))+(I207/100)</f>
        <v>33.440000000000005</v>
      </c>
      <c r="M207" s="54" t="s">
        <v>1226</v>
      </c>
      <c r="N207" s="31">
        <v>1</v>
      </c>
      <c r="O207" s="31" t="s">
        <v>748</v>
      </c>
      <c r="P207" s="31" t="s">
        <v>749</v>
      </c>
      <c r="Q207" s="31" t="s">
        <v>750</v>
      </c>
      <c r="R207" s="31" t="s">
        <v>730</v>
      </c>
      <c r="S207" s="31" t="s">
        <v>751</v>
      </c>
      <c r="T207" s="31" t="s">
        <v>1410</v>
      </c>
      <c r="U207" s="31" t="s">
        <v>1411</v>
      </c>
      <c r="AS207" s="31"/>
      <c r="BB207" s="55">
        <v>1</v>
      </c>
      <c r="BC207" s="110"/>
      <c r="BD207" s="31"/>
      <c r="BE207" s="66"/>
      <c r="BF207" s="66"/>
      <c r="CL207" s="70"/>
      <c r="CM207" s="66"/>
      <c r="CN207" s="66"/>
      <c r="CO207" s="66">
        <f t="shared" si="68"/>
        <v>33.327500000000001</v>
      </c>
      <c r="CP207" s="66"/>
      <c r="CQ207" s="55"/>
      <c r="CR207" s="56"/>
      <c r="CS207" s="56"/>
      <c r="CT207" s="56"/>
      <c r="CU207" s="56"/>
      <c r="CV207" s="56"/>
      <c r="CW207" s="113"/>
      <c r="CX207" s="31">
        <v>79</v>
      </c>
      <c r="CY207" s="31">
        <v>270</v>
      </c>
      <c r="CZ207" s="31">
        <v>49</v>
      </c>
      <c r="DA207" s="31">
        <v>180</v>
      </c>
      <c r="DB207" s="19">
        <f t="shared" si="69"/>
        <v>77.395499002173267</v>
      </c>
      <c r="DC207" s="19">
        <f t="shared" si="70"/>
        <v>77.395499002173267</v>
      </c>
      <c r="DD207" s="19">
        <f t="shared" si="71"/>
        <v>10.741136876147204</v>
      </c>
      <c r="DE207" s="19">
        <f t="shared" si="72"/>
        <v>167.39549900217327</v>
      </c>
      <c r="DF207" s="19">
        <f t="shared" si="73"/>
        <v>79.258863123852791</v>
      </c>
      <c r="DG207" s="67">
        <f t="shared" si="74"/>
        <v>257.39549900217327</v>
      </c>
      <c r="DH207" s="67">
        <f t="shared" si="75"/>
        <v>79.258863123852791</v>
      </c>
      <c r="DI207" s="82"/>
      <c r="DJ207" s="82"/>
      <c r="DK207" s="31"/>
      <c r="DL207" s="55"/>
      <c r="DM207" s="58"/>
      <c r="DN207" s="58"/>
      <c r="DO207" s="68"/>
      <c r="DP207" s="68"/>
      <c r="DQ207" s="69"/>
      <c r="DR207" s="58"/>
      <c r="DS207" s="58"/>
      <c r="DT207" s="58"/>
      <c r="DU207" s="58"/>
      <c r="DV207" s="58"/>
      <c r="DW207" s="58"/>
      <c r="DX207" s="58"/>
      <c r="DY207" s="58"/>
      <c r="DZ207" s="58"/>
      <c r="EA207" s="58"/>
      <c r="EB207" s="58"/>
      <c r="EC207" s="58"/>
      <c r="ED207" s="58"/>
      <c r="EE207" s="58"/>
      <c r="EF207" s="58"/>
      <c r="EG207" s="58"/>
      <c r="EH207" s="58"/>
      <c r="EI207" s="58"/>
      <c r="EJ207" s="58"/>
      <c r="EK207" s="58"/>
      <c r="EL207" s="58"/>
      <c r="EM207" s="58"/>
      <c r="EN207" s="58"/>
      <c r="EO207" s="58"/>
      <c r="EP207" s="70"/>
      <c r="EQ207" s="70"/>
    </row>
    <row r="208" spans="1:147">
      <c r="A208" s="57">
        <v>43328</v>
      </c>
      <c r="B208" s="31" t="s">
        <v>1397</v>
      </c>
      <c r="C208" s="56"/>
      <c r="D208" s="56" t="s">
        <v>744</v>
      </c>
      <c r="E208" s="58">
        <v>17</v>
      </c>
      <c r="F208" s="58">
        <v>1</v>
      </c>
      <c r="G208" s="63" t="str">
        <f t="shared" si="53"/>
        <v>17-1</v>
      </c>
      <c r="H208" s="31">
        <v>75.5</v>
      </c>
      <c r="I208" s="58">
        <v>85.5</v>
      </c>
      <c r="J208" s="64" t="str">
        <f>IF(((VLOOKUP($G208,Depth_Lookup!$A$3:$J$5461,9,FALSE))-(I208/100))&gt;=0,"Good","Too Long")</f>
        <v>Good</v>
      </c>
      <c r="K208" s="65">
        <f>(VLOOKUP($G208,Depth_Lookup!$A$3:$J$561,10,FALSE))+(H208/100)</f>
        <v>33.455000000000005</v>
      </c>
      <c r="L208" s="65">
        <f>(VLOOKUP($G208,Depth_Lookup!$A$3:$J$561,10,FALSE))+(I208/100)</f>
        <v>33.555</v>
      </c>
      <c r="M208" s="54" t="s">
        <v>1225</v>
      </c>
      <c r="N208" s="31">
        <v>0.5</v>
      </c>
      <c r="O208" s="31" t="s">
        <v>1403</v>
      </c>
      <c r="P208" s="31" t="s">
        <v>749</v>
      </c>
      <c r="Q208" s="31" t="s">
        <v>750</v>
      </c>
      <c r="R208" s="31" t="s">
        <v>755</v>
      </c>
      <c r="S208" s="31" t="s">
        <v>751</v>
      </c>
      <c r="T208" s="31" t="s">
        <v>752</v>
      </c>
      <c r="U208" s="31" t="s">
        <v>747</v>
      </c>
      <c r="AS208" s="31">
        <v>100</v>
      </c>
      <c r="AZ208" s="19">
        <f t="shared" si="62"/>
        <v>100</v>
      </c>
      <c r="BB208" s="55">
        <v>4</v>
      </c>
      <c r="BC208" s="110">
        <v>0.03</v>
      </c>
      <c r="BD208" s="31"/>
      <c r="BE208" s="66" t="s">
        <v>746</v>
      </c>
      <c r="BF208" s="66"/>
      <c r="CL208" s="70">
        <f t="shared" si="63"/>
        <v>0</v>
      </c>
      <c r="CM208" s="66">
        <f t="shared" si="64"/>
        <v>0</v>
      </c>
      <c r="CN208" s="66">
        <f t="shared" si="65"/>
        <v>1</v>
      </c>
      <c r="CO208" s="66">
        <f t="shared" si="68"/>
        <v>33.505000000000003</v>
      </c>
      <c r="CP208" s="66">
        <f t="shared" si="76"/>
        <v>33.505000000000003</v>
      </c>
      <c r="CQ208" s="55"/>
      <c r="CR208" s="56"/>
      <c r="CS208" s="56"/>
      <c r="CT208" s="56"/>
      <c r="CU208" s="56"/>
      <c r="CV208" s="56"/>
      <c r="CW208" s="113"/>
      <c r="DB208" s="19" t="e">
        <f t="shared" si="69"/>
        <v>#DIV/0!</v>
      </c>
      <c r="DC208" s="19" t="e">
        <f t="shared" si="70"/>
        <v>#DIV/0!</v>
      </c>
      <c r="DD208" s="19" t="e">
        <f t="shared" si="71"/>
        <v>#DIV/0!</v>
      </c>
      <c r="DE208" s="19" t="e">
        <f t="shared" si="72"/>
        <v>#DIV/0!</v>
      </c>
      <c r="DF208" s="19" t="e">
        <f t="shared" si="73"/>
        <v>#DIV/0!</v>
      </c>
      <c r="DG208" s="67" t="e">
        <f t="shared" si="74"/>
        <v>#DIV/0!</v>
      </c>
      <c r="DH208" s="67" t="e">
        <f t="shared" si="75"/>
        <v>#DIV/0!</v>
      </c>
      <c r="DI208" s="82"/>
      <c r="DJ208" s="82"/>
      <c r="DK208" s="31"/>
      <c r="DL208" s="55"/>
      <c r="DM208" s="58"/>
      <c r="DN208" s="58"/>
      <c r="DO208" s="68"/>
      <c r="DP208" s="68"/>
      <c r="DQ208" s="69"/>
      <c r="DR208" s="58"/>
      <c r="DS208" s="58"/>
      <c r="DT208" s="58"/>
      <c r="DU208" s="58"/>
      <c r="DV208" s="58"/>
      <c r="DW208" s="58"/>
      <c r="DX208" s="58"/>
      <c r="DY208" s="58"/>
      <c r="DZ208" s="58"/>
      <c r="EA208" s="58"/>
      <c r="EB208" s="58"/>
      <c r="EC208" s="58"/>
      <c r="ED208" s="58"/>
      <c r="EE208" s="58"/>
      <c r="EF208" s="58"/>
      <c r="EG208" s="58"/>
      <c r="EH208" s="58"/>
      <c r="EI208" s="58"/>
      <c r="EJ208" s="58"/>
      <c r="EK208" s="58"/>
      <c r="EL208" s="58"/>
      <c r="EM208" s="58"/>
      <c r="EN208" s="58"/>
      <c r="EO208" s="58"/>
      <c r="EP208" s="70"/>
      <c r="EQ208" s="70"/>
    </row>
    <row r="209" spans="1:147">
      <c r="A209" s="57">
        <v>43328</v>
      </c>
      <c r="B209" s="31" t="s">
        <v>1397</v>
      </c>
      <c r="C209" s="56"/>
      <c r="D209" s="56" t="s">
        <v>744</v>
      </c>
      <c r="E209" s="58">
        <v>17</v>
      </c>
      <c r="F209" s="58">
        <v>2</v>
      </c>
      <c r="G209" s="63" t="str">
        <f t="shared" si="53"/>
        <v>17-2</v>
      </c>
      <c r="H209" s="31">
        <v>1</v>
      </c>
      <c r="I209" s="58">
        <v>12</v>
      </c>
      <c r="J209" s="64" t="str">
        <f>IF(((VLOOKUP($G209,Depth_Lookup!$A$3:$J$5461,9,FALSE))-(I209/100))&gt;=0,"Good","Too Long")</f>
        <v>Good</v>
      </c>
      <c r="K209" s="65">
        <f>(VLOOKUP($G209,Depth_Lookup!$A$3:$J$561,10,FALSE))+(H209/100)</f>
        <v>33.564999999999998</v>
      </c>
      <c r="L209" s="65">
        <f>(VLOOKUP($G209,Depth_Lookup!$A$3:$J$561,10,FALSE))+(I209/100)</f>
        <v>33.674999999999997</v>
      </c>
      <c r="M209" s="54" t="s">
        <v>1225</v>
      </c>
      <c r="N209" s="31">
        <v>0.5</v>
      </c>
      <c r="O209" s="31" t="s">
        <v>748</v>
      </c>
      <c r="P209" s="31" t="s">
        <v>749</v>
      </c>
      <c r="Q209" s="31" t="s">
        <v>750</v>
      </c>
      <c r="R209" s="31" t="s">
        <v>755</v>
      </c>
      <c r="S209" s="31" t="s">
        <v>751</v>
      </c>
      <c r="T209" s="31" t="s">
        <v>752</v>
      </c>
      <c r="U209" s="31" t="s">
        <v>747</v>
      </c>
      <c r="AS209" s="31">
        <v>100</v>
      </c>
      <c r="AZ209" s="19">
        <f t="shared" si="62"/>
        <v>100</v>
      </c>
      <c r="BB209" s="55">
        <v>3</v>
      </c>
      <c r="BC209" s="55">
        <v>2</v>
      </c>
      <c r="BD209" s="31"/>
      <c r="BE209" s="66" t="s">
        <v>746</v>
      </c>
      <c r="BF209" s="66"/>
      <c r="CL209" s="70">
        <f t="shared" si="63"/>
        <v>0</v>
      </c>
      <c r="CM209" s="66">
        <f t="shared" si="64"/>
        <v>0</v>
      </c>
      <c r="CN209" s="66">
        <f t="shared" si="65"/>
        <v>1</v>
      </c>
      <c r="CO209" s="66">
        <f t="shared" si="68"/>
        <v>33.619999999999997</v>
      </c>
      <c r="CP209" s="66">
        <f t="shared" si="76"/>
        <v>33.619999999999997</v>
      </c>
      <c r="CQ209" s="55"/>
      <c r="CR209" s="56"/>
      <c r="CS209" s="56"/>
      <c r="CT209" s="56"/>
      <c r="CU209" s="56"/>
      <c r="CV209" s="56"/>
      <c r="CW209" s="113"/>
      <c r="DB209" s="19" t="e">
        <f t="shared" si="69"/>
        <v>#DIV/0!</v>
      </c>
      <c r="DC209" s="19" t="e">
        <f t="shared" si="70"/>
        <v>#DIV/0!</v>
      </c>
      <c r="DD209" s="19" t="e">
        <f t="shared" si="71"/>
        <v>#DIV/0!</v>
      </c>
      <c r="DE209" s="19" t="e">
        <f t="shared" si="72"/>
        <v>#DIV/0!</v>
      </c>
      <c r="DF209" s="19" t="e">
        <f t="shared" si="73"/>
        <v>#DIV/0!</v>
      </c>
      <c r="DG209" s="67" t="e">
        <f t="shared" si="74"/>
        <v>#DIV/0!</v>
      </c>
      <c r="DH209" s="67" t="e">
        <f t="shared" si="75"/>
        <v>#DIV/0!</v>
      </c>
      <c r="DI209" s="82"/>
      <c r="DJ209" s="82"/>
      <c r="DK209" s="31"/>
      <c r="DL209" s="55"/>
      <c r="DM209" s="58"/>
      <c r="DN209" s="58"/>
      <c r="DO209" s="68"/>
      <c r="DP209" s="68"/>
      <c r="DQ209" s="69"/>
      <c r="DR209" s="58"/>
      <c r="DS209" s="58"/>
      <c r="DT209" s="58"/>
      <c r="DU209" s="58"/>
      <c r="DV209" s="58"/>
      <c r="DW209" s="58"/>
      <c r="DX209" s="58"/>
      <c r="DY209" s="58"/>
      <c r="DZ209" s="58"/>
      <c r="EA209" s="58"/>
      <c r="EB209" s="58"/>
      <c r="EC209" s="58"/>
      <c r="ED209" s="58"/>
      <c r="EE209" s="58"/>
      <c r="EF209" s="58"/>
      <c r="EG209" s="58"/>
      <c r="EH209" s="58"/>
      <c r="EI209" s="58"/>
      <c r="EJ209" s="58"/>
      <c r="EK209" s="58"/>
      <c r="EL209" s="58"/>
      <c r="EM209" s="58"/>
      <c r="EN209" s="58"/>
      <c r="EO209" s="58"/>
      <c r="EP209" s="70"/>
      <c r="EQ209" s="70"/>
    </row>
    <row r="210" spans="1:147">
      <c r="A210" s="57">
        <v>43328</v>
      </c>
      <c r="B210" s="31" t="s">
        <v>1397</v>
      </c>
      <c r="C210" s="56"/>
      <c r="D210" s="56" t="s">
        <v>744</v>
      </c>
      <c r="E210" s="58">
        <v>17</v>
      </c>
      <c r="F210" s="58">
        <v>2</v>
      </c>
      <c r="G210" s="63" t="str">
        <f t="shared" si="53"/>
        <v>17-2</v>
      </c>
      <c r="H210" s="31">
        <v>14</v>
      </c>
      <c r="I210" s="58">
        <v>21.5</v>
      </c>
      <c r="J210" s="64" t="str">
        <f>IF(((VLOOKUP($G210,Depth_Lookup!$A$3:$J$5461,9,FALSE))-(I210/100))&gt;=0,"Good","Too Long")</f>
        <v>Good</v>
      </c>
      <c r="K210" s="65">
        <f>(VLOOKUP($G210,Depth_Lookup!$A$3:$J$561,10,FALSE))+(H210/100)</f>
        <v>33.695</v>
      </c>
      <c r="L210" s="65">
        <f>(VLOOKUP($G210,Depth_Lookup!$A$3:$J$561,10,FALSE))+(I210/100)</f>
        <v>33.770000000000003</v>
      </c>
      <c r="M210" s="54" t="s">
        <v>1225</v>
      </c>
      <c r="N210" s="31">
        <v>1</v>
      </c>
      <c r="O210" s="31" t="s">
        <v>748</v>
      </c>
      <c r="P210" s="31" t="s">
        <v>749</v>
      </c>
      <c r="Q210" s="31" t="s">
        <v>750</v>
      </c>
      <c r="R210" s="31" t="s">
        <v>119</v>
      </c>
      <c r="S210" s="31" t="s">
        <v>751</v>
      </c>
      <c r="T210" s="31" t="s">
        <v>1401</v>
      </c>
      <c r="U210" s="31" t="s">
        <v>753</v>
      </c>
      <c r="AS210" s="31">
        <v>100</v>
      </c>
      <c r="AZ210" s="19">
        <f t="shared" si="62"/>
        <v>100</v>
      </c>
      <c r="BB210" s="55">
        <v>2</v>
      </c>
      <c r="BC210" s="55">
        <v>3</v>
      </c>
      <c r="BD210" s="31"/>
      <c r="BE210" s="66" t="s">
        <v>746</v>
      </c>
      <c r="BF210" s="66"/>
      <c r="CL210" s="70">
        <f t="shared" si="63"/>
        <v>0</v>
      </c>
      <c r="CM210" s="66">
        <f t="shared" si="64"/>
        <v>0</v>
      </c>
      <c r="CN210" s="66">
        <f t="shared" si="65"/>
        <v>1</v>
      </c>
      <c r="CO210" s="66">
        <f t="shared" si="68"/>
        <v>33.732500000000002</v>
      </c>
      <c r="CP210" s="66">
        <f t="shared" si="76"/>
        <v>33.732500000000002</v>
      </c>
      <c r="CQ210" s="55"/>
      <c r="CR210" s="56"/>
      <c r="CS210" s="56"/>
      <c r="CT210" s="56"/>
      <c r="CU210" s="56"/>
      <c r="CV210" s="56"/>
      <c r="CW210" s="113"/>
      <c r="CX210" s="19">
        <v>20</v>
      </c>
      <c r="CY210" s="19">
        <v>90</v>
      </c>
      <c r="CZ210" s="19">
        <v>41</v>
      </c>
      <c r="DA210" s="31">
        <v>0</v>
      </c>
      <c r="DB210" s="19">
        <f t="shared" si="69"/>
        <v>-157.28094616903883</v>
      </c>
      <c r="DC210" s="19">
        <f t="shared" si="70"/>
        <v>202.71905383096117</v>
      </c>
      <c r="DD210" s="19">
        <f t="shared" si="71"/>
        <v>46.698295694808373</v>
      </c>
      <c r="DE210" s="19">
        <f t="shared" si="72"/>
        <v>292.71905383096117</v>
      </c>
      <c r="DF210" s="19">
        <f t="shared" si="73"/>
        <v>43.301704305191627</v>
      </c>
      <c r="DG210" s="67">
        <f t="shared" si="74"/>
        <v>22.719053830961172</v>
      </c>
      <c r="DH210" s="67">
        <f t="shared" si="75"/>
        <v>43.301704305191627</v>
      </c>
      <c r="DI210" s="82"/>
      <c r="DJ210" s="82"/>
      <c r="DK210" s="31"/>
      <c r="DL210" s="55"/>
      <c r="DM210" s="58"/>
      <c r="DN210" s="58"/>
      <c r="DO210" s="68"/>
      <c r="DP210" s="68"/>
      <c r="DQ210" s="69"/>
      <c r="DR210" s="58"/>
      <c r="DS210" s="58"/>
      <c r="DT210" s="58"/>
      <c r="DU210" s="58"/>
      <c r="DV210" s="58"/>
      <c r="DW210" s="58"/>
      <c r="DX210" s="58"/>
      <c r="DY210" s="58"/>
      <c r="DZ210" s="58"/>
      <c r="EA210" s="58"/>
      <c r="EB210" s="58"/>
      <c r="EC210" s="58"/>
      <c r="ED210" s="58"/>
      <c r="EE210" s="58"/>
      <c r="EF210" s="58"/>
      <c r="EG210" s="58"/>
      <c r="EH210" s="58"/>
      <c r="EI210" s="58"/>
      <c r="EJ210" s="58"/>
      <c r="EK210" s="58"/>
      <c r="EL210" s="58"/>
      <c r="EM210" s="58"/>
      <c r="EN210" s="58"/>
      <c r="EO210" s="58"/>
      <c r="EP210" s="70"/>
      <c r="EQ210" s="70"/>
    </row>
    <row r="211" spans="1:147">
      <c r="A211" s="57">
        <v>43328</v>
      </c>
      <c r="B211" s="31" t="s">
        <v>1397</v>
      </c>
      <c r="C211" s="56"/>
      <c r="D211" s="56" t="s">
        <v>744</v>
      </c>
      <c r="E211" s="58">
        <v>17</v>
      </c>
      <c r="F211" s="58">
        <v>2</v>
      </c>
      <c r="G211" s="63" t="str">
        <f t="shared" si="53"/>
        <v>17-2</v>
      </c>
      <c r="H211" s="31">
        <v>20</v>
      </c>
      <c r="I211" s="58">
        <v>28.5</v>
      </c>
      <c r="J211" s="64" t="str">
        <f>IF(((VLOOKUP($G211,Depth_Lookup!$A$3:$J$5461,9,FALSE))-(I211/100))&gt;=0,"Good","Too Long")</f>
        <v>Good</v>
      </c>
      <c r="K211" s="65">
        <f>(VLOOKUP($G211,Depth_Lookup!$A$3:$J$561,10,FALSE))+(H211/100)</f>
        <v>33.755000000000003</v>
      </c>
      <c r="L211" s="65">
        <f>(VLOOKUP($G211,Depth_Lookup!$A$3:$J$561,10,FALSE))+(I211/100)</f>
        <v>33.839999999999996</v>
      </c>
      <c r="M211" s="54" t="s">
        <v>1402</v>
      </c>
      <c r="N211" s="31">
        <v>0.5</v>
      </c>
      <c r="O211" s="31" t="s">
        <v>1403</v>
      </c>
      <c r="P211" s="31" t="s">
        <v>749</v>
      </c>
      <c r="Q211" s="31" t="s">
        <v>750</v>
      </c>
      <c r="R211" s="31" t="s">
        <v>755</v>
      </c>
      <c r="S211" s="31" t="s">
        <v>751</v>
      </c>
      <c r="T211" s="31" t="s">
        <v>752</v>
      </c>
      <c r="U211" s="31" t="s">
        <v>747</v>
      </c>
      <c r="AS211" s="31">
        <v>100</v>
      </c>
      <c r="AZ211" s="19">
        <v>100</v>
      </c>
      <c r="BB211" s="55">
        <v>4</v>
      </c>
      <c r="BC211" s="55">
        <v>5</v>
      </c>
      <c r="BD211" s="31"/>
      <c r="BE211" s="66" t="s">
        <v>746</v>
      </c>
      <c r="BF211" s="66"/>
      <c r="CL211" s="70">
        <f t="shared" si="63"/>
        <v>0</v>
      </c>
      <c r="CM211" s="66">
        <f t="shared" si="64"/>
        <v>0</v>
      </c>
      <c r="CN211" s="66">
        <f t="shared" si="65"/>
        <v>1</v>
      </c>
      <c r="CO211" s="66">
        <f t="shared" si="68"/>
        <v>33.797499999999999</v>
      </c>
      <c r="CP211" s="66">
        <f t="shared" si="76"/>
        <v>33.797499999999999</v>
      </c>
      <c r="CQ211" s="55"/>
      <c r="CR211" s="56"/>
      <c r="CS211" s="56"/>
      <c r="CT211" s="56"/>
      <c r="CU211" s="56"/>
      <c r="CV211" s="56"/>
      <c r="CW211" s="113"/>
      <c r="DB211" s="19" t="e">
        <f t="shared" si="69"/>
        <v>#DIV/0!</v>
      </c>
      <c r="DC211" s="19" t="e">
        <f t="shared" si="70"/>
        <v>#DIV/0!</v>
      </c>
      <c r="DD211" s="19" t="e">
        <f t="shared" si="71"/>
        <v>#DIV/0!</v>
      </c>
      <c r="DE211" s="19" t="e">
        <f t="shared" si="72"/>
        <v>#DIV/0!</v>
      </c>
      <c r="DF211" s="19" t="e">
        <f t="shared" si="73"/>
        <v>#DIV/0!</v>
      </c>
      <c r="DG211" s="67" t="e">
        <f t="shared" si="74"/>
        <v>#DIV/0!</v>
      </c>
      <c r="DH211" s="67" t="e">
        <f t="shared" si="75"/>
        <v>#DIV/0!</v>
      </c>
      <c r="DI211" s="82"/>
      <c r="DJ211" s="82"/>
      <c r="DK211" s="31"/>
      <c r="DL211" s="55"/>
      <c r="DM211" s="58"/>
      <c r="DN211" s="58"/>
      <c r="DO211" s="68"/>
      <c r="DP211" s="68"/>
      <c r="DQ211" s="69"/>
      <c r="DR211" s="58"/>
      <c r="DS211" s="58"/>
      <c r="DT211" s="58"/>
      <c r="DU211" s="58"/>
      <c r="DV211" s="58"/>
      <c r="DW211" s="58"/>
      <c r="DX211" s="58"/>
      <c r="DY211" s="58"/>
      <c r="DZ211" s="58"/>
      <c r="EA211" s="58"/>
      <c r="EB211" s="58"/>
      <c r="EC211" s="58"/>
      <c r="ED211" s="58"/>
      <c r="EE211" s="58"/>
      <c r="EF211" s="58"/>
      <c r="EG211" s="58"/>
      <c r="EH211" s="58"/>
      <c r="EI211" s="58"/>
      <c r="EJ211" s="58"/>
      <c r="EK211" s="58"/>
      <c r="EL211" s="58"/>
      <c r="EM211" s="58"/>
      <c r="EN211" s="58"/>
      <c r="EO211" s="58"/>
      <c r="EP211" s="70"/>
      <c r="EQ211" s="70"/>
    </row>
    <row r="212" spans="1:147">
      <c r="A212" s="57">
        <v>43328</v>
      </c>
      <c r="B212" s="31" t="s">
        <v>1437</v>
      </c>
      <c r="C212" s="56"/>
      <c r="D212" s="56" t="s">
        <v>744</v>
      </c>
      <c r="E212" s="58">
        <v>17</v>
      </c>
      <c r="F212" s="58">
        <v>2</v>
      </c>
      <c r="G212" s="63" t="str">
        <f t="shared" ref="G212" si="79">E212&amp;"-"&amp;F212</f>
        <v>17-2</v>
      </c>
      <c r="H212" s="31">
        <v>20</v>
      </c>
      <c r="I212" s="58">
        <v>36</v>
      </c>
      <c r="J212" s="64" t="str">
        <f>IF(((VLOOKUP($G212,Depth_Lookup!$A$3:$J$5461,9,FALSE))-(I212/100))&gt;=0,"Good","Too Long")</f>
        <v>Good</v>
      </c>
      <c r="K212" s="65">
        <f>(VLOOKUP($G212,Depth_Lookup!$A$3:$J$561,10,FALSE))+(H212/100)</f>
        <v>33.755000000000003</v>
      </c>
      <c r="L212" s="65">
        <f>(VLOOKUP($G212,Depth_Lookup!$A$3:$J$561,10,FALSE))+(I212/100)</f>
        <v>33.914999999999999</v>
      </c>
      <c r="M212" s="54" t="s">
        <v>1225</v>
      </c>
      <c r="N212" s="31">
        <v>2</v>
      </c>
      <c r="O212" s="31"/>
      <c r="P212" s="31"/>
      <c r="Q212" s="31"/>
      <c r="R212" s="31"/>
      <c r="S212" s="31"/>
      <c r="T212" s="31" t="s">
        <v>1387</v>
      </c>
      <c r="U212" s="31" t="s">
        <v>1411</v>
      </c>
      <c r="AS212" s="31"/>
      <c r="BB212" s="55">
        <v>2</v>
      </c>
      <c r="BC212" s="55"/>
      <c r="BD212" s="31"/>
      <c r="BE212" s="66"/>
      <c r="BF212" s="66"/>
      <c r="CL212" s="70"/>
      <c r="CM212" s="66"/>
      <c r="CN212" s="66"/>
      <c r="CO212" s="66">
        <f t="shared" si="68"/>
        <v>33.835000000000001</v>
      </c>
      <c r="CP212" s="66"/>
      <c r="CQ212" s="55"/>
      <c r="CR212" s="56"/>
      <c r="CS212" s="56"/>
      <c r="CT212" s="56"/>
      <c r="CU212" s="56"/>
      <c r="CV212" s="56"/>
      <c r="CW212" s="113"/>
      <c r="CX212" s="19">
        <v>28</v>
      </c>
      <c r="CY212" s="19">
        <v>270</v>
      </c>
      <c r="CZ212" s="19">
        <v>20</v>
      </c>
      <c r="DA212" s="31">
        <v>0</v>
      </c>
      <c r="DB212" s="19">
        <f t="shared" si="69"/>
        <v>124.39275025830648</v>
      </c>
      <c r="DC212" s="19">
        <f t="shared" si="70"/>
        <v>124.39275025830648</v>
      </c>
      <c r="DD212" s="19">
        <f t="shared" si="71"/>
        <v>57.204219117834128</v>
      </c>
      <c r="DE212" s="19">
        <f t="shared" si="72"/>
        <v>214.39275025830648</v>
      </c>
      <c r="DF212" s="19">
        <f t="shared" si="73"/>
        <v>32.795780882165872</v>
      </c>
      <c r="DG212" s="67">
        <f t="shared" si="74"/>
        <v>304.39275025830648</v>
      </c>
      <c r="DH212" s="67">
        <f t="shared" si="75"/>
        <v>32.795780882165872</v>
      </c>
      <c r="DI212" s="82"/>
      <c r="DJ212" s="82"/>
      <c r="DK212" s="31"/>
      <c r="DL212" s="55"/>
      <c r="DM212" s="58"/>
      <c r="DN212" s="58"/>
      <c r="DO212" s="68"/>
      <c r="DP212" s="68"/>
      <c r="DQ212" s="69"/>
      <c r="DR212" s="58"/>
      <c r="DS212" s="58"/>
      <c r="DT212" s="58"/>
      <c r="DU212" s="58"/>
      <c r="DV212" s="58"/>
      <c r="DW212" s="58"/>
      <c r="DX212" s="58"/>
      <c r="DY212" s="58"/>
      <c r="DZ212" s="58"/>
      <c r="EA212" s="58"/>
      <c r="EB212" s="58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70"/>
      <c r="EQ212" s="70"/>
    </row>
    <row r="213" spans="1:147">
      <c r="A213" s="57">
        <v>43328</v>
      </c>
      <c r="B213" s="31" t="s">
        <v>1397</v>
      </c>
      <c r="C213" s="56"/>
      <c r="D213" s="56" t="s">
        <v>744</v>
      </c>
      <c r="E213" s="58">
        <v>17</v>
      </c>
      <c r="F213" s="58">
        <v>2</v>
      </c>
      <c r="G213" s="63" t="str">
        <f t="shared" si="53"/>
        <v>17-2</v>
      </c>
      <c r="H213" s="31">
        <v>31.5</v>
      </c>
      <c r="I213" s="58">
        <v>36.5</v>
      </c>
      <c r="J213" s="64" t="str">
        <f>IF(((VLOOKUP($G213,Depth_Lookup!$A$3:$J$5461,9,FALSE))-(I213/100))&gt;=0,"Good","Too Long")</f>
        <v>Good</v>
      </c>
      <c r="K213" s="65">
        <f>(VLOOKUP($G213,Depth_Lookup!$A$3:$J$561,10,FALSE))+(H213/100)</f>
        <v>33.869999999999997</v>
      </c>
      <c r="L213" s="65">
        <f>(VLOOKUP($G213,Depth_Lookup!$A$3:$J$561,10,FALSE))+(I213/100)</f>
        <v>33.92</v>
      </c>
      <c r="M213" s="54" t="s">
        <v>1402</v>
      </c>
      <c r="N213" s="31">
        <v>0.5</v>
      </c>
      <c r="O213" s="31" t="s">
        <v>1403</v>
      </c>
      <c r="P213" s="31" t="s">
        <v>749</v>
      </c>
      <c r="Q213" s="31" t="s">
        <v>750</v>
      </c>
      <c r="R213" s="31" t="s">
        <v>755</v>
      </c>
      <c r="S213" s="31" t="s">
        <v>751</v>
      </c>
      <c r="T213" s="31" t="s">
        <v>752</v>
      </c>
      <c r="U213" s="31" t="s">
        <v>747</v>
      </c>
      <c r="AS213" s="31">
        <v>100</v>
      </c>
      <c r="AZ213" s="19">
        <f t="shared" ref="AZ213:AZ226" si="80">SUM(V213:AY213)</f>
        <v>100</v>
      </c>
      <c r="BB213" s="55">
        <v>4</v>
      </c>
      <c r="BC213" s="55">
        <v>5</v>
      </c>
      <c r="BD213" s="31"/>
      <c r="BE213" s="66" t="s">
        <v>746</v>
      </c>
      <c r="BF213" s="66"/>
      <c r="CL213" s="70">
        <f t="shared" si="63"/>
        <v>0</v>
      </c>
      <c r="CM213" s="66">
        <f t="shared" si="64"/>
        <v>0</v>
      </c>
      <c r="CN213" s="66">
        <f t="shared" si="65"/>
        <v>1</v>
      </c>
      <c r="CO213" s="66">
        <f t="shared" si="68"/>
        <v>33.894999999999996</v>
      </c>
      <c r="CP213" s="66">
        <f t="shared" si="76"/>
        <v>33.894999999999996</v>
      </c>
      <c r="CQ213" s="55"/>
      <c r="CR213" s="56"/>
      <c r="CS213" s="56"/>
      <c r="CT213" s="56"/>
      <c r="CU213" s="56"/>
      <c r="CV213" s="56"/>
      <c r="CW213" s="113"/>
      <c r="DB213" s="19" t="e">
        <f t="shared" si="69"/>
        <v>#DIV/0!</v>
      </c>
      <c r="DC213" s="19" t="e">
        <f t="shared" si="70"/>
        <v>#DIV/0!</v>
      </c>
      <c r="DD213" s="19" t="e">
        <f t="shared" si="71"/>
        <v>#DIV/0!</v>
      </c>
      <c r="DE213" s="19" t="e">
        <f t="shared" si="72"/>
        <v>#DIV/0!</v>
      </c>
      <c r="DF213" s="19" t="e">
        <f t="shared" si="73"/>
        <v>#DIV/0!</v>
      </c>
      <c r="DG213" s="67" t="e">
        <f t="shared" si="74"/>
        <v>#DIV/0!</v>
      </c>
      <c r="DH213" s="67" t="e">
        <f t="shared" si="75"/>
        <v>#DIV/0!</v>
      </c>
      <c r="DI213" s="82"/>
      <c r="DJ213" s="82"/>
      <c r="DK213" s="31"/>
      <c r="DL213" s="55"/>
      <c r="DM213" s="58"/>
      <c r="DN213" s="58"/>
      <c r="DO213" s="68"/>
      <c r="DP213" s="68"/>
      <c r="DQ213" s="69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  <c r="EE213" s="58"/>
      <c r="EF213" s="58"/>
      <c r="EG213" s="58"/>
      <c r="EH213" s="58"/>
      <c r="EI213" s="58"/>
      <c r="EJ213" s="58"/>
      <c r="EK213" s="58"/>
      <c r="EL213" s="58"/>
      <c r="EM213" s="58"/>
      <c r="EN213" s="58"/>
      <c r="EO213" s="58"/>
      <c r="EP213" s="70"/>
      <c r="EQ213" s="70"/>
    </row>
    <row r="214" spans="1:147">
      <c r="A214" s="57">
        <v>43328</v>
      </c>
      <c r="B214" s="31" t="s">
        <v>1397</v>
      </c>
      <c r="C214" s="56"/>
      <c r="D214" s="56" t="s">
        <v>744</v>
      </c>
      <c r="E214" s="58">
        <v>17</v>
      </c>
      <c r="F214" s="58">
        <v>2</v>
      </c>
      <c r="G214" s="63" t="str">
        <f t="shared" si="53"/>
        <v>17-2</v>
      </c>
      <c r="H214" s="31">
        <v>36.5</v>
      </c>
      <c r="I214" s="58">
        <v>47.5</v>
      </c>
      <c r="J214" s="64" t="str">
        <f>IF(((VLOOKUP($G214,Depth_Lookup!$A$3:$J$5461,9,FALSE))-(I214/100))&gt;=0,"Good","Too Long")</f>
        <v>Good</v>
      </c>
      <c r="K214" s="65">
        <f>(VLOOKUP($G214,Depth_Lookup!$A$3:$J$561,10,FALSE))+(H214/100)</f>
        <v>33.92</v>
      </c>
      <c r="L214" s="65">
        <f>(VLOOKUP($G214,Depth_Lookup!$A$3:$J$561,10,FALSE))+(I214/100)</f>
        <v>34.03</v>
      </c>
      <c r="M214" s="54" t="s">
        <v>1402</v>
      </c>
      <c r="N214" s="31">
        <v>0.5</v>
      </c>
      <c r="O214" s="31" t="s">
        <v>1403</v>
      </c>
      <c r="P214" s="31" t="s">
        <v>749</v>
      </c>
      <c r="Q214" s="31" t="s">
        <v>750</v>
      </c>
      <c r="R214" s="31" t="s">
        <v>755</v>
      </c>
      <c r="S214" s="31" t="s">
        <v>751</v>
      </c>
      <c r="T214" s="31" t="s">
        <v>752</v>
      </c>
      <c r="U214" s="31" t="s">
        <v>747</v>
      </c>
      <c r="AS214" s="31">
        <v>100</v>
      </c>
      <c r="AZ214" s="19">
        <f t="shared" si="80"/>
        <v>100</v>
      </c>
      <c r="BB214" s="55">
        <v>4</v>
      </c>
      <c r="BC214" s="55">
        <v>5</v>
      </c>
      <c r="BD214" s="31"/>
      <c r="BE214" s="66" t="s">
        <v>746</v>
      </c>
      <c r="BF214" s="66"/>
      <c r="CL214" s="70">
        <f t="shared" si="63"/>
        <v>0</v>
      </c>
      <c r="CM214" s="66">
        <f t="shared" si="64"/>
        <v>0</v>
      </c>
      <c r="CN214" s="66">
        <f t="shared" si="65"/>
        <v>1</v>
      </c>
      <c r="CO214" s="66">
        <f t="shared" si="68"/>
        <v>33.975000000000001</v>
      </c>
      <c r="CP214" s="66">
        <f t="shared" si="76"/>
        <v>33.975000000000001</v>
      </c>
      <c r="CQ214" s="55"/>
      <c r="CR214" s="56"/>
      <c r="CS214" s="56"/>
      <c r="CT214" s="56"/>
      <c r="CU214" s="56"/>
      <c r="CV214" s="56"/>
      <c r="CW214" s="113"/>
      <c r="DB214" s="19" t="e">
        <f t="shared" si="69"/>
        <v>#DIV/0!</v>
      </c>
      <c r="DC214" s="19" t="e">
        <f t="shared" si="70"/>
        <v>#DIV/0!</v>
      </c>
      <c r="DD214" s="19" t="e">
        <f t="shared" si="71"/>
        <v>#DIV/0!</v>
      </c>
      <c r="DE214" s="19" t="e">
        <f t="shared" si="72"/>
        <v>#DIV/0!</v>
      </c>
      <c r="DF214" s="19" t="e">
        <f t="shared" si="73"/>
        <v>#DIV/0!</v>
      </c>
      <c r="DG214" s="67" t="e">
        <f t="shared" si="74"/>
        <v>#DIV/0!</v>
      </c>
      <c r="DH214" s="67" t="e">
        <f t="shared" si="75"/>
        <v>#DIV/0!</v>
      </c>
      <c r="DI214" s="82"/>
      <c r="DJ214" s="82"/>
      <c r="DK214" s="31"/>
      <c r="DL214" s="55"/>
      <c r="DM214" s="58"/>
      <c r="DO214" s="68"/>
      <c r="DP214" s="68"/>
      <c r="DQ214" s="69"/>
      <c r="DR214" s="58"/>
      <c r="DS214" s="58"/>
      <c r="DT214" s="58"/>
      <c r="DU214" s="58"/>
      <c r="DV214" s="58"/>
      <c r="DW214" s="58"/>
      <c r="DX214" s="58"/>
      <c r="DY214" s="58"/>
      <c r="DZ214" s="58"/>
      <c r="EA214" s="58"/>
      <c r="EB214" s="58"/>
      <c r="EC214" s="58"/>
      <c r="ED214" s="58"/>
      <c r="EE214" s="58"/>
      <c r="EF214" s="58"/>
      <c r="EG214" s="58"/>
      <c r="EH214" s="58"/>
      <c r="EI214" s="58"/>
      <c r="EJ214" s="58"/>
      <c r="EK214" s="58"/>
      <c r="EL214" s="58"/>
      <c r="EM214" s="58"/>
      <c r="EN214" s="58"/>
      <c r="EO214" s="58"/>
      <c r="EP214" s="70"/>
    </row>
    <row r="215" spans="1:147">
      <c r="A215" s="57">
        <v>43328</v>
      </c>
      <c r="B215" s="31" t="s">
        <v>1437</v>
      </c>
      <c r="C215" s="56"/>
      <c r="D215" s="56" t="s">
        <v>744</v>
      </c>
      <c r="E215" s="58">
        <v>17</v>
      </c>
      <c r="F215" s="58">
        <v>2</v>
      </c>
      <c r="G215" s="63" t="str">
        <f t="shared" si="53"/>
        <v>17-2</v>
      </c>
      <c r="H215" s="31">
        <v>36.5</v>
      </c>
      <c r="I215" s="58">
        <v>47.5</v>
      </c>
      <c r="J215" s="64" t="str">
        <f>IF(((VLOOKUP($G215,Depth_Lookup!$A$3:$J$5461,9,FALSE))-(I215/100))&gt;=0,"Good","Too Long")</f>
        <v>Good</v>
      </c>
      <c r="K215" s="65">
        <f>(VLOOKUP($G215,Depth_Lookup!$A$3:$J$561,10,FALSE))+(H215/100)</f>
        <v>33.92</v>
      </c>
      <c r="L215" s="65">
        <f>(VLOOKUP($G215,Depth_Lookup!$A$3:$J$561,10,FALSE))+(I215/100)</f>
        <v>34.03</v>
      </c>
      <c r="M215" s="54" t="s">
        <v>1225</v>
      </c>
      <c r="N215" s="31">
        <v>4</v>
      </c>
      <c r="O215" s="31"/>
      <c r="P215" s="31"/>
      <c r="Q215" s="31"/>
      <c r="R215" s="31"/>
      <c r="S215" s="31"/>
      <c r="T215" s="31" t="s">
        <v>1387</v>
      </c>
      <c r="U215" s="31" t="s">
        <v>1411</v>
      </c>
      <c r="AS215" s="31"/>
      <c r="BB215" s="55">
        <v>2</v>
      </c>
      <c r="BC215" s="55"/>
      <c r="BD215" s="31"/>
      <c r="BE215" s="66"/>
      <c r="BF215" s="66"/>
      <c r="CL215" s="70"/>
      <c r="CM215" s="66"/>
      <c r="CN215" s="66"/>
      <c r="CO215" s="66">
        <f t="shared" si="68"/>
        <v>33.975000000000001</v>
      </c>
      <c r="CP215" s="66"/>
      <c r="CQ215" s="55"/>
      <c r="CR215" s="56"/>
      <c r="CS215" s="56"/>
      <c r="CT215" s="56"/>
      <c r="CU215" s="56"/>
      <c r="CV215" s="56"/>
      <c r="CW215" s="113"/>
      <c r="CX215" s="19">
        <v>61</v>
      </c>
      <c r="CY215" s="19">
        <v>270</v>
      </c>
      <c r="CZ215" s="19">
        <v>49</v>
      </c>
      <c r="DA215" s="31">
        <v>0</v>
      </c>
      <c r="DB215" s="19">
        <f t="shared" si="69"/>
        <v>122.52401295147752</v>
      </c>
      <c r="DC215" s="19">
        <f t="shared" si="70"/>
        <v>122.52401295147752</v>
      </c>
      <c r="DD215" s="19">
        <f t="shared" si="71"/>
        <v>25.050194631152923</v>
      </c>
      <c r="DE215" s="19">
        <f t="shared" si="72"/>
        <v>212.52401295147752</v>
      </c>
      <c r="DF215" s="19">
        <f t="shared" si="73"/>
        <v>64.94980536884708</v>
      </c>
      <c r="DG215" s="67">
        <f t="shared" si="74"/>
        <v>302.52401295147752</v>
      </c>
      <c r="DH215" s="67">
        <f t="shared" si="75"/>
        <v>64.94980536884708</v>
      </c>
      <c r="DI215" s="82"/>
      <c r="DJ215" s="82"/>
      <c r="DK215" s="31"/>
      <c r="DL215" s="55"/>
      <c r="DM215" s="58"/>
      <c r="DO215" s="68"/>
      <c r="DP215" s="68"/>
      <c r="DQ215" s="69"/>
      <c r="DR215" s="58"/>
      <c r="DS215" s="58"/>
      <c r="DT215" s="58"/>
      <c r="DU215" s="58"/>
      <c r="DV215" s="58"/>
      <c r="DW215" s="58"/>
      <c r="DX215" s="58"/>
      <c r="DY215" s="58"/>
      <c r="DZ215" s="58"/>
      <c r="EA215" s="58"/>
      <c r="EB215" s="58"/>
      <c r="EC215" s="58"/>
      <c r="ED215" s="58"/>
      <c r="EE215" s="58"/>
      <c r="EF215" s="58"/>
      <c r="EG215" s="58"/>
      <c r="EH215" s="58"/>
      <c r="EI215" s="58"/>
      <c r="EJ215" s="58"/>
      <c r="EK215" s="58"/>
      <c r="EL215" s="58"/>
      <c r="EM215" s="58"/>
      <c r="EN215" s="58"/>
      <c r="EO215" s="58"/>
      <c r="EP215" s="70"/>
    </row>
    <row r="216" spans="1:147">
      <c r="A216" s="57">
        <v>43328</v>
      </c>
      <c r="B216" s="31" t="s">
        <v>1397</v>
      </c>
      <c r="C216" s="56"/>
      <c r="D216" s="56" t="s">
        <v>744</v>
      </c>
      <c r="E216" s="58">
        <v>17</v>
      </c>
      <c r="F216" s="58">
        <v>2</v>
      </c>
      <c r="G216" s="63" t="str">
        <f t="shared" si="53"/>
        <v>17-2</v>
      </c>
      <c r="H216" s="31">
        <v>58</v>
      </c>
      <c r="I216" s="58">
        <v>76</v>
      </c>
      <c r="J216" s="64" t="str">
        <f>IF(((VLOOKUP($G216,Depth_Lookup!$A$3:$J$5461,9,FALSE))-(I216/100))&gt;=0,"Good","Too Long")</f>
        <v>Good</v>
      </c>
      <c r="K216" s="65">
        <f>(VLOOKUP($G216,Depth_Lookup!$A$3:$J$561,10,FALSE))+(H216/100)</f>
        <v>34.134999999999998</v>
      </c>
      <c r="L216" s="65">
        <f>(VLOOKUP($G216,Depth_Lookup!$A$3:$J$561,10,FALSE))+(I216/100)</f>
        <v>34.314999999999998</v>
      </c>
      <c r="M216" s="54" t="s">
        <v>1225</v>
      </c>
      <c r="N216" s="31">
        <v>0.5</v>
      </c>
      <c r="O216" s="31" t="s">
        <v>748</v>
      </c>
      <c r="P216" s="31" t="s">
        <v>749</v>
      </c>
      <c r="Q216" s="31" t="s">
        <v>750</v>
      </c>
      <c r="R216" s="31" t="s">
        <v>755</v>
      </c>
      <c r="S216" s="31" t="s">
        <v>751</v>
      </c>
      <c r="T216" s="31" t="s">
        <v>752</v>
      </c>
      <c r="U216" s="31" t="s">
        <v>747</v>
      </c>
      <c r="AS216" s="31">
        <v>100</v>
      </c>
      <c r="AZ216" s="19">
        <f t="shared" si="80"/>
        <v>100</v>
      </c>
      <c r="BB216" s="55">
        <v>3</v>
      </c>
      <c r="BC216" s="55">
        <v>3</v>
      </c>
      <c r="BD216" s="31"/>
      <c r="BE216" s="66" t="s">
        <v>746</v>
      </c>
      <c r="BF216" s="66"/>
      <c r="CL216" s="70">
        <f t="shared" si="63"/>
        <v>0</v>
      </c>
      <c r="CM216" s="66">
        <f t="shared" si="64"/>
        <v>0</v>
      </c>
      <c r="CN216" s="66">
        <f t="shared" si="65"/>
        <v>1</v>
      </c>
      <c r="CO216" s="66">
        <f t="shared" si="68"/>
        <v>34.224999999999994</v>
      </c>
      <c r="CP216" s="66">
        <f t="shared" si="76"/>
        <v>34.224999999999994</v>
      </c>
      <c r="CQ216" s="55"/>
      <c r="CR216" s="56"/>
      <c r="CS216" s="56"/>
      <c r="CT216" s="56"/>
      <c r="CU216" s="56"/>
      <c r="CV216" s="56"/>
      <c r="CW216" s="113"/>
      <c r="CX216" s="19">
        <v>9</v>
      </c>
      <c r="CY216" s="19">
        <v>90</v>
      </c>
      <c r="CZ216" s="19">
        <v>12</v>
      </c>
      <c r="DA216" s="31">
        <v>0</v>
      </c>
      <c r="DB216" s="19">
        <f t="shared" si="69"/>
        <v>-143.30872365538659</v>
      </c>
      <c r="DC216" s="19">
        <f t="shared" si="70"/>
        <v>216.69127634461341</v>
      </c>
      <c r="DD216" s="19">
        <f t="shared" si="71"/>
        <v>75.153639936995987</v>
      </c>
      <c r="DE216" s="19">
        <f t="shared" si="72"/>
        <v>306.69127634461341</v>
      </c>
      <c r="DF216" s="19">
        <f t="shared" si="73"/>
        <v>14.846360063004013</v>
      </c>
      <c r="DG216" s="67">
        <f t="shared" si="74"/>
        <v>36.691276344613414</v>
      </c>
      <c r="DH216" s="67">
        <f t="shared" si="75"/>
        <v>14.846360063004013</v>
      </c>
      <c r="DI216" s="82"/>
      <c r="DJ216" s="82"/>
      <c r="DK216" s="31"/>
      <c r="DL216" s="55"/>
      <c r="DM216" s="58"/>
      <c r="DO216" s="68"/>
      <c r="DP216" s="68"/>
      <c r="DQ216" s="69"/>
      <c r="DR216" s="58"/>
      <c r="DS216" s="58"/>
      <c r="DT216" s="58"/>
      <c r="DU216" s="58"/>
      <c r="DV216" s="58"/>
      <c r="DW216" s="58"/>
      <c r="DX216" s="58"/>
      <c r="DY216" s="58"/>
      <c r="DZ216" s="58"/>
      <c r="EA216" s="58"/>
      <c r="EB216" s="58"/>
      <c r="EC216" s="58"/>
      <c r="ED216" s="58"/>
      <c r="EE216" s="58"/>
      <c r="EF216" s="58"/>
      <c r="EG216" s="58"/>
      <c r="EH216" s="58"/>
      <c r="EI216" s="58"/>
      <c r="EJ216" s="58"/>
      <c r="EK216" s="58"/>
      <c r="EL216" s="58"/>
      <c r="EM216" s="58"/>
      <c r="EN216" s="58"/>
      <c r="EO216" s="58"/>
      <c r="EP216" s="70"/>
    </row>
    <row r="217" spans="1:147">
      <c r="A217" s="57">
        <v>43328</v>
      </c>
      <c r="B217" s="31" t="s">
        <v>1397</v>
      </c>
      <c r="C217" s="56"/>
      <c r="D217" s="56" t="s">
        <v>744</v>
      </c>
      <c r="E217" s="58">
        <v>17</v>
      </c>
      <c r="F217" s="58">
        <v>3</v>
      </c>
      <c r="G217" s="63" t="str">
        <f t="shared" si="53"/>
        <v>17-3</v>
      </c>
      <c r="H217" s="31">
        <v>2</v>
      </c>
      <c r="I217" s="58">
        <v>7.5</v>
      </c>
      <c r="J217" s="64" t="str">
        <f>IF(((VLOOKUP($G217,Depth_Lookup!$A$3:$J$5461,9,FALSE))-(I217/100))&gt;=0,"Good","Too Long")</f>
        <v>Good</v>
      </c>
      <c r="K217" s="65">
        <f>(VLOOKUP($G217,Depth_Lookup!$A$3:$J$561,10,FALSE))+(H217/100)</f>
        <v>34.335000000000001</v>
      </c>
      <c r="L217" s="65">
        <f>(VLOOKUP($G217,Depth_Lookup!$A$3:$J$561,10,FALSE))+(I217/100)</f>
        <v>34.39</v>
      </c>
      <c r="M217" s="54" t="s">
        <v>1402</v>
      </c>
      <c r="N217" s="31">
        <v>0.5</v>
      </c>
      <c r="O217" s="31" t="s">
        <v>1403</v>
      </c>
      <c r="P217" s="31" t="s">
        <v>749</v>
      </c>
      <c r="Q217" s="31" t="s">
        <v>750</v>
      </c>
      <c r="R217" s="31" t="s">
        <v>755</v>
      </c>
      <c r="S217" s="31" t="s">
        <v>751</v>
      </c>
      <c r="T217" s="31" t="s">
        <v>752</v>
      </c>
      <c r="U217" s="31" t="s">
        <v>747</v>
      </c>
      <c r="AS217" s="31">
        <v>100</v>
      </c>
      <c r="AZ217" s="19">
        <f t="shared" si="80"/>
        <v>100</v>
      </c>
      <c r="BB217" s="55">
        <v>3</v>
      </c>
      <c r="BC217" s="55">
        <v>2</v>
      </c>
      <c r="BD217" s="31"/>
      <c r="BE217" s="66" t="s">
        <v>746</v>
      </c>
      <c r="BF217" s="66"/>
      <c r="CL217" s="70">
        <f t="shared" si="63"/>
        <v>0</v>
      </c>
      <c r="CM217" s="66">
        <f t="shared" si="64"/>
        <v>0</v>
      </c>
      <c r="CN217" s="66">
        <f t="shared" si="65"/>
        <v>1</v>
      </c>
      <c r="CO217" s="66">
        <f t="shared" si="68"/>
        <v>34.362499999999997</v>
      </c>
      <c r="CP217" s="66">
        <f t="shared" si="76"/>
        <v>34.362499999999997</v>
      </c>
      <c r="CQ217" s="55"/>
      <c r="CR217" s="56"/>
      <c r="CS217" s="56"/>
      <c r="CT217" s="56"/>
      <c r="CU217" s="56"/>
      <c r="CV217" s="56"/>
      <c r="CW217" s="113"/>
      <c r="DB217" s="19" t="e">
        <f t="shared" si="69"/>
        <v>#DIV/0!</v>
      </c>
      <c r="DC217" s="19" t="e">
        <f t="shared" si="70"/>
        <v>#DIV/0!</v>
      </c>
      <c r="DD217" s="19" t="e">
        <f t="shared" si="71"/>
        <v>#DIV/0!</v>
      </c>
      <c r="DE217" s="19" t="e">
        <f t="shared" si="72"/>
        <v>#DIV/0!</v>
      </c>
      <c r="DF217" s="19" t="e">
        <f t="shared" si="73"/>
        <v>#DIV/0!</v>
      </c>
      <c r="DG217" s="67" t="e">
        <f t="shared" si="74"/>
        <v>#DIV/0!</v>
      </c>
      <c r="DH217" s="67" t="e">
        <f t="shared" si="75"/>
        <v>#DIV/0!</v>
      </c>
      <c r="DI217" s="82"/>
      <c r="DJ217" s="82"/>
      <c r="DK217" s="31"/>
      <c r="DL217" s="55"/>
      <c r="DM217" s="58"/>
      <c r="DO217" s="68"/>
      <c r="DP217" s="68"/>
      <c r="DQ217" s="69"/>
      <c r="DR217" s="58"/>
      <c r="DS217" s="58"/>
      <c r="DT217" s="58"/>
      <c r="DU217" s="58"/>
      <c r="DV217" s="58"/>
      <c r="DW217" s="58"/>
      <c r="DX217" s="58"/>
      <c r="DY217" s="58"/>
      <c r="DZ217" s="58"/>
      <c r="EA217" s="58"/>
      <c r="EB217" s="58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70"/>
    </row>
    <row r="218" spans="1:147">
      <c r="A218" s="57">
        <v>43328</v>
      </c>
      <c r="B218" s="31" t="s">
        <v>1397</v>
      </c>
      <c r="C218" s="56"/>
      <c r="D218" s="56" t="s">
        <v>744</v>
      </c>
      <c r="E218" s="58">
        <v>17</v>
      </c>
      <c r="F218" s="58">
        <v>3</v>
      </c>
      <c r="G218" s="63" t="str">
        <f t="shared" si="53"/>
        <v>17-3</v>
      </c>
      <c r="H218" s="31">
        <v>2</v>
      </c>
      <c r="I218" s="58">
        <v>69</v>
      </c>
      <c r="J218" s="64" t="str">
        <f>IF(((VLOOKUP($G218,Depth_Lookup!$A$3:$J$5461,9,FALSE))-(I218/100))&gt;=0,"Good","Too Long")</f>
        <v>Good</v>
      </c>
      <c r="K218" s="65">
        <f>(VLOOKUP($G218,Depth_Lookup!$A$3:$J$561,10,FALSE))+(H218/100)</f>
        <v>34.335000000000001</v>
      </c>
      <c r="L218" s="65">
        <f>(VLOOKUP($G218,Depth_Lookup!$A$3:$J$561,10,FALSE))+(I218/100)</f>
        <v>35.004999999999995</v>
      </c>
      <c r="M218" s="54" t="s">
        <v>1225</v>
      </c>
      <c r="N218" s="31">
        <v>0.5</v>
      </c>
      <c r="O218" s="31" t="s">
        <v>748</v>
      </c>
      <c r="P218" s="31" t="s">
        <v>749</v>
      </c>
      <c r="Q218" s="31" t="s">
        <v>750</v>
      </c>
      <c r="R218" s="31" t="s">
        <v>755</v>
      </c>
      <c r="S218" s="31" t="s">
        <v>751</v>
      </c>
      <c r="T218" s="31" t="s">
        <v>760</v>
      </c>
      <c r="U218" s="31" t="s">
        <v>746</v>
      </c>
      <c r="AS218" s="31">
        <v>100</v>
      </c>
      <c r="AZ218" s="19">
        <f t="shared" si="80"/>
        <v>100</v>
      </c>
      <c r="BB218" s="55">
        <v>3</v>
      </c>
      <c r="BC218" s="55">
        <v>5</v>
      </c>
      <c r="BD218" s="31"/>
      <c r="BE218" s="66"/>
      <c r="BF218" s="66" t="s">
        <v>747</v>
      </c>
      <c r="CL218" s="70">
        <f t="shared" si="63"/>
        <v>0</v>
      </c>
      <c r="CM218" s="66">
        <f t="shared" si="64"/>
        <v>0</v>
      </c>
      <c r="CN218" s="66">
        <f t="shared" si="65"/>
        <v>0</v>
      </c>
      <c r="CO218" s="66">
        <f t="shared" si="68"/>
        <v>34.67</v>
      </c>
      <c r="CP218" s="66">
        <f t="shared" si="76"/>
        <v>34.67</v>
      </c>
      <c r="CQ218" s="55"/>
      <c r="CR218" s="56"/>
      <c r="CS218" s="56"/>
      <c r="CT218" s="56"/>
      <c r="CU218" s="56"/>
      <c r="CV218" s="56"/>
      <c r="CW218" s="113"/>
      <c r="DB218" s="19" t="e">
        <f t="shared" si="69"/>
        <v>#DIV/0!</v>
      </c>
      <c r="DC218" s="19" t="e">
        <f t="shared" si="70"/>
        <v>#DIV/0!</v>
      </c>
      <c r="DD218" s="19" t="e">
        <f t="shared" si="71"/>
        <v>#DIV/0!</v>
      </c>
      <c r="DE218" s="19" t="e">
        <f t="shared" si="72"/>
        <v>#DIV/0!</v>
      </c>
      <c r="DF218" s="19" t="e">
        <f t="shared" si="73"/>
        <v>#DIV/0!</v>
      </c>
      <c r="DG218" s="67" t="e">
        <f t="shared" si="74"/>
        <v>#DIV/0!</v>
      </c>
      <c r="DH218" s="67" t="e">
        <f t="shared" si="75"/>
        <v>#DIV/0!</v>
      </c>
      <c r="DI218" s="82"/>
      <c r="DJ218" s="82"/>
      <c r="DK218" s="31"/>
      <c r="DL218" s="55"/>
      <c r="DM218" s="58"/>
      <c r="DO218" s="68"/>
      <c r="DP218" s="68"/>
      <c r="DQ218" s="69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70"/>
    </row>
    <row r="219" spans="1:147">
      <c r="A219" s="57">
        <v>43328</v>
      </c>
      <c r="B219" s="31" t="s">
        <v>1397</v>
      </c>
      <c r="C219" s="56"/>
      <c r="D219" s="56" t="s">
        <v>744</v>
      </c>
      <c r="E219" s="58">
        <v>17</v>
      </c>
      <c r="F219" s="58">
        <v>3</v>
      </c>
      <c r="G219" s="63" t="str">
        <f t="shared" ref="G219:G226" si="81">E219&amp;"-"&amp;F219</f>
        <v>17-3</v>
      </c>
      <c r="H219" s="31">
        <v>8</v>
      </c>
      <c r="I219" s="58">
        <v>14</v>
      </c>
      <c r="J219" s="64" t="str">
        <f>IF(((VLOOKUP($G219,Depth_Lookup!$A$3:$J$5461,9,FALSE))-(I219/100))&gt;=0,"Good","Too Long")</f>
        <v>Good</v>
      </c>
      <c r="K219" s="65">
        <f>(VLOOKUP($G219,Depth_Lookup!$A$3:$J$561,10,FALSE))+(H219/100)</f>
        <v>34.394999999999996</v>
      </c>
      <c r="L219" s="65">
        <f>(VLOOKUP($G219,Depth_Lookup!$A$3:$J$561,10,FALSE))+(I219/100)</f>
        <v>34.454999999999998</v>
      </c>
      <c r="M219" s="54" t="s">
        <v>1402</v>
      </c>
      <c r="N219" s="31">
        <v>0.5</v>
      </c>
      <c r="O219" s="31" t="s">
        <v>1403</v>
      </c>
      <c r="P219" s="31" t="s">
        <v>749</v>
      </c>
      <c r="Q219" s="31" t="s">
        <v>750</v>
      </c>
      <c r="R219" s="31" t="s">
        <v>755</v>
      </c>
      <c r="S219" s="31" t="s">
        <v>751</v>
      </c>
      <c r="T219" s="31" t="s">
        <v>752</v>
      </c>
      <c r="U219" s="31" t="s">
        <v>747</v>
      </c>
      <c r="AS219" s="31">
        <v>100</v>
      </c>
      <c r="AZ219" s="19">
        <f t="shared" si="80"/>
        <v>100</v>
      </c>
      <c r="BB219" s="55">
        <v>3</v>
      </c>
      <c r="BC219" s="55">
        <v>2</v>
      </c>
      <c r="BD219" s="31"/>
      <c r="BE219" s="66" t="s">
        <v>1404</v>
      </c>
      <c r="BF219" s="66"/>
      <c r="CL219" s="70">
        <f t="shared" ref="CL219:CL226" si="82">SUM(BK219:CK219)</f>
        <v>0</v>
      </c>
      <c r="CM219" s="66">
        <f t="shared" ref="CM219:CM226" si="83">IF(COUNTA(BG219:BJ219)&gt;0,1,0)</f>
        <v>0</v>
      </c>
      <c r="CN219" s="66">
        <f t="shared" ref="CN219:CN226" si="84">IF(COUNTA(BE219)&gt;0,1,0)</f>
        <v>1</v>
      </c>
      <c r="CO219" s="66">
        <f t="shared" si="68"/>
        <v>34.424999999999997</v>
      </c>
      <c r="CP219" s="66">
        <f t="shared" si="76"/>
        <v>34.424999999999997</v>
      </c>
      <c r="CQ219" s="55"/>
      <c r="CR219" s="56"/>
      <c r="CS219" s="56"/>
      <c r="CT219" s="56"/>
      <c r="CU219" s="56"/>
      <c r="CV219" s="56"/>
      <c r="CW219" s="113"/>
      <c r="DB219" s="19" t="e">
        <f t="shared" si="69"/>
        <v>#DIV/0!</v>
      </c>
      <c r="DC219" s="19" t="e">
        <f t="shared" si="70"/>
        <v>#DIV/0!</v>
      </c>
      <c r="DD219" s="19" t="e">
        <f t="shared" si="71"/>
        <v>#DIV/0!</v>
      </c>
      <c r="DE219" s="19" t="e">
        <f t="shared" si="72"/>
        <v>#DIV/0!</v>
      </c>
      <c r="DF219" s="19" t="e">
        <f t="shared" si="73"/>
        <v>#DIV/0!</v>
      </c>
      <c r="DG219" s="67" t="e">
        <f t="shared" si="74"/>
        <v>#DIV/0!</v>
      </c>
      <c r="DH219" s="67" t="e">
        <f t="shared" si="75"/>
        <v>#DIV/0!</v>
      </c>
      <c r="DI219" s="82"/>
      <c r="DJ219" s="82"/>
      <c r="DK219" s="31"/>
      <c r="DL219" s="55"/>
      <c r="DM219" s="58"/>
      <c r="DO219" s="68"/>
      <c r="DP219" s="68"/>
      <c r="DQ219" s="69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70"/>
    </row>
    <row r="220" spans="1:147">
      <c r="A220" s="57">
        <v>43328</v>
      </c>
      <c r="B220" s="31" t="s">
        <v>1397</v>
      </c>
      <c r="C220" s="56"/>
      <c r="D220" s="56" t="s">
        <v>744</v>
      </c>
      <c r="E220" s="58">
        <v>17</v>
      </c>
      <c r="F220" s="58">
        <v>3</v>
      </c>
      <c r="G220" s="63" t="str">
        <f t="shared" si="81"/>
        <v>17-3</v>
      </c>
      <c r="H220" s="31">
        <v>23</v>
      </c>
      <c r="I220" s="58">
        <v>62</v>
      </c>
      <c r="J220" s="64" t="str">
        <f>IF(((VLOOKUP($G220,Depth_Lookup!$A$3:$J$5461,9,FALSE))-(I220/100))&gt;=0,"Good","Too Long")</f>
        <v>Good</v>
      </c>
      <c r="K220" s="65">
        <f>(VLOOKUP($G220,Depth_Lookup!$A$3:$J$561,10,FALSE))+(H220/100)</f>
        <v>34.544999999999995</v>
      </c>
      <c r="L220" s="65">
        <f>(VLOOKUP($G220,Depth_Lookup!$A$3:$J$561,10,FALSE))+(I220/100)</f>
        <v>34.934999999999995</v>
      </c>
      <c r="M220" s="54" t="s">
        <v>725</v>
      </c>
      <c r="N220" s="31">
        <v>0.5</v>
      </c>
      <c r="O220" s="31" t="s">
        <v>748</v>
      </c>
      <c r="P220" s="31" t="s">
        <v>749</v>
      </c>
      <c r="Q220" s="31" t="s">
        <v>750</v>
      </c>
      <c r="R220" s="31" t="s">
        <v>755</v>
      </c>
      <c r="S220" s="31" t="s">
        <v>751</v>
      </c>
      <c r="T220" s="31" t="s">
        <v>752</v>
      </c>
      <c r="U220" s="31" t="s">
        <v>747</v>
      </c>
      <c r="AS220" s="31">
        <v>100</v>
      </c>
      <c r="AZ220" s="19">
        <f t="shared" si="80"/>
        <v>100</v>
      </c>
      <c r="BB220" s="55">
        <v>2</v>
      </c>
      <c r="BC220" s="55">
        <v>1</v>
      </c>
      <c r="BD220" s="31"/>
      <c r="BE220" s="66" t="s">
        <v>746</v>
      </c>
      <c r="BF220" s="66"/>
      <c r="CL220" s="70">
        <f t="shared" si="82"/>
        <v>0</v>
      </c>
      <c r="CM220" s="66">
        <f t="shared" si="83"/>
        <v>0</v>
      </c>
      <c r="CN220" s="66">
        <f t="shared" si="84"/>
        <v>1</v>
      </c>
      <c r="CO220" s="66">
        <f t="shared" si="68"/>
        <v>34.739999999999995</v>
      </c>
      <c r="CP220" s="66">
        <f t="shared" si="76"/>
        <v>34.739999999999995</v>
      </c>
      <c r="CQ220" s="55"/>
      <c r="CR220" s="56"/>
      <c r="CS220" s="56"/>
      <c r="CT220" s="56"/>
      <c r="CU220" s="56"/>
      <c r="CV220" s="56"/>
      <c r="CW220" s="113"/>
      <c r="CX220" s="19">
        <v>7</v>
      </c>
      <c r="CY220" s="19">
        <v>270</v>
      </c>
      <c r="CZ220" s="19">
        <v>15</v>
      </c>
      <c r="DA220" s="31">
        <v>0</v>
      </c>
      <c r="DB220" s="19">
        <f t="shared" si="69"/>
        <v>155.38093892853044</v>
      </c>
      <c r="DC220" s="19">
        <f t="shared" si="70"/>
        <v>155.38093892853044</v>
      </c>
      <c r="DD220" s="19">
        <f t="shared" si="71"/>
        <v>73.577543140447347</v>
      </c>
      <c r="DE220" s="19">
        <f t="shared" si="72"/>
        <v>245.38093892853044</v>
      </c>
      <c r="DF220" s="19">
        <f t="shared" si="73"/>
        <v>16.422456859552653</v>
      </c>
      <c r="DG220" s="67">
        <f t="shared" si="74"/>
        <v>335.38093892853044</v>
      </c>
      <c r="DH220" s="67">
        <f t="shared" si="75"/>
        <v>16.422456859552653</v>
      </c>
      <c r="DI220" s="82"/>
      <c r="DJ220" s="82"/>
      <c r="DK220" s="31"/>
      <c r="DL220" s="55"/>
      <c r="DM220" s="58"/>
      <c r="DO220" s="68"/>
      <c r="DP220" s="68"/>
      <c r="DQ220" s="69"/>
      <c r="DR220" s="58"/>
      <c r="DS220" s="58"/>
      <c r="DT220" s="58"/>
      <c r="DU220" s="58"/>
      <c r="DV220" s="58"/>
      <c r="DW220" s="58"/>
      <c r="DX220" s="58"/>
      <c r="DY220" s="58"/>
      <c r="DZ220" s="58"/>
      <c r="EA220" s="58"/>
      <c r="EB220" s="58"/>
      <c r="EC220" s="58"/>
      <c r="ED220" s="58"/>
      <c r="EE220" s="58"/>
      <c r="EF220" s="58"/>
      <c r="EG220" s="58"/>
      <c r="EH220" s="58"/>
      <c r="EI220" s="58"/>
      <c r="EJ220" s="58"/>
      <c r="EK220" s="58"/>
      <c r="EL220" s="58"/>
      <c r="EM220" s="58"/>
      <c r="EN220" s="58"/>
      <c r="EO220" s="58"/>
      <c r="EP220" s="70"/>
    </row>
    <row r="221" spans="1:147">
      <c r="A221" s="57">
        <v>43328</v>
      </c>
      <c r="B221" s="31" t="s">
        <v>1397</v>
      </c>
      <c r="C221" s="56"/>
      <c r="D221" s="56" t="s">
        <v>744</v>
      </c>
      <c r="E221" s="58">
        <v>17</v>
      </c>
      <c r="F221" s="58">
        <v>4</v>
      </c>
      <c r="G221" s="63" t="str">
        <f t="shared" si="81"/>
        <v>17-4</v>
      </c>
      <c r="H221" s="31">
        <v>14.5</v>
      </c>
      <c r="I221" s="58">
        <v>49</v>
      </c>
      <c r="J221" s="64" t="str">
        <f>IF(((VLOOKUP($G221,Depth_Lookup!$A$3:$J$5461,9,FALSE))-(I221/100))&gt;=0,"Good","Too Long")</f>
        <v>Good</v>
      </c>
      <c r="K221" s="65">
        <f>(VLOOKUP($G221,Depth_Lookup!$A$3:$J$561,10,FALSE))+(H221/100)</f>
        <v>35.220000000000006</v>
      </c>
      <c r="L221" s="65">
        <f>(VLOOKUP($G221,Depth_Lookup!$A$3:$J$561,10,FALSE))+(I221/100)</f>
        <v>35.565000000000005</v>
      </c>
      <c r="M221" s="54" t="s">
        <v>725</v>
      </c>
      <c r="N221" s="31">
        <v>1</v>
      </c>
      <c r="O221" s="31" t="s">
        <v>296</v>
      </c>
      <c r="P221" s="31" t="s">
        <v>179</v>
      </c>
      <c r="Q221" s="31" t="s">
        <v>569</v>
      </c>
      <c r="R221" s="31" t="s">
        <v>755</v>
      </c>
      <c r="S221" s="31" t="s">
        <v>165</v>
      </c>
      <c r="T221" s="31" t="s">
        <v>760</v>
      </c>
      <c r="U221" s="31" t="s">
        <v>746</v>
      </c>
      <c r="AP221" s="19">
        <v>50</v>
      </c>
      <c r="AS221" s="19">
        <v>50</v>
      </c>
      <c r="AZ221" s="19">
        <f t="shared" si="80"/>
        <v>100</v>
      </c>
      <c r="BB221" s="55">
        <v>3</v>
      </c>
      <c r="BC221" s="31"/>
      <c r="BD221" s="31"/>
      <c r="BE221" s="66" t="s">
        <v>1398</v>
      </c>
      <c r="BF221" s="66"/>
      <c r="CL221" s="70">
        <f t="shared" si="82"/>
        <v>0</v>
      </c>
      <c r="CM221" s="66">
        <f t="shared" si="83"/>
        <v>0</v>
      </c>
      <c r="CN221" s="66">
        <f t="shared" si="84"/>
        <v>1</v>
      </c>
      <c r="CO221" s="66">
        <f t="shared" si="68"/>
        <v>35.392500000000005</v>
      </c>
      <c r="CP221" s="104"/>
      <c r="CQ221" s="55"/>
      <c r="CR221" s="56"/>
      <c r="CS221" s="56"/>
      <c r="CT221" s="56"/>
      <c r="CU221" s="56"/>
      <c r="CV221" s="56"/>
      <c r="CW221" s="113"/>
      <c r="DB221" s="19" t="e">
        <f t="shared" si="69"/>
        <v>#DIV/0!</v>
      </c>
      <c r="DC221" s="19" t="e">
        <f t="shared" si="70"/>
        <v>#DIV/0!</v>
      </c>
      <c r="DD221" s="19" t="e">
        <f t="shared" si="71"/>
        <v>#DIV/0!</v>
      </c>
      <c r="DE221" s="19" t="e">
        <f t="shared" si="72"/>
        <v>#DIV/0!</v>
      </c>
      <c r="DF221" s="19" t="e">
        <f t="shared" si="73"/>
        <v>#DIV/0!</v>
      </c>
      <c r="DG221" s="67" t="e">
        <f t="shared" si="74"/>
        <v>#DIV/0!</v>
      </c>
      <c r="DH221" s="67" t="e">
        <f t="shared" si="75"/>
        <v>#DIV/0!</v>
      </c>
      <c r="DI221" s="82"/>
      <c r="DJ221" s="82"/>
      <c r="DK221" s="31"/>
      <c r="DL221" s="55"/>
      <c r="DM221" s="58"/>
      <c r="DO221" s="68"/>
      <c r="DP221" s="68"/>
      <c r="DQ221" s="69"/>
      <c r="DR221" s="58"/>
      <c r="DS221" s="58"/>
      <c r="DT221" s="58"/>
      <c r="DU221" s="58"/>
      <c r="DV221" s="58"/>
      <c r="DW221" s="58"/>
      <c r="DX221" s="58"/>
      <c r="DY221" s="58"/>
      <c r="DZ221" s="58"/>
      <c r="EA221" s="58"/>
      <c r="EB221" s="58"/>
      <c r="EC221" s="58"/>
      <c r="ED221" s="58"/>
      <c r="EE221" s="58"/>
      <c r="EF221" s="58"/>
      <c r="EG221" s="58"/>
      <c r="EH221" s="58"/>
      <c r="EI221" s="58"/>
      <c r="EJ221" s="58"/>
      <c r="EK221" s="58"/>
      <c r="EL221" s="58"/>
      <c r="EM221" s="58"/>
      <c r="EN221" s="58"/>
      <c r="EO221" s="58"/>
      <c r="EP221" s="70"/>
    </row>
    <row r="222" spans="1:147">
      <c r="A222" s="57">
        <v>43328</v>
      </c>
      <c r="B222" s="31" t="s">
        <v>1397</v>
      </c>
      <c r="C222" s="56"/>
      <c r="D222" s="56" t="s">
        <v>744</v>
      </c>
      <c r="E222" s="58">
        <v>17</v>
      </c>
      <c r="F222" s="58">
        <v>4</v>
      </c>
      <c r="G222" s="63" t="str">
        <f t="shared" si="81"/>
        <v>17-4</v>
      </c>
      <c r="H222" s="31">
        <v>14.5</v>
      </c>
      <c r="I222" s="58">
        <v>41.5</v>
      </c>
      <c r="J222" s="64" t="str">
        <f>IF(((VLOOKUP($G222,Depth_Lookup!$A$3:$J$5461,9,FALSE))-(I222/100))&gt;=0,"Good","Too Long")</f>
        <v>Good</v>
      </c>
      <c r="K222" s="65">
        <f>(VLOOKUP($G222,Depth_Lookup!$A$3:$J$561,10,FALSE))+(H222/100)</f>
        <v>35.220000000000006</v>
      </c>
      <c r="L222" s="65">
        <f>(VLOOKUP($G222,Depth_Lookup!$A$3:$J$561,10,FALSE))+(I222/100)</f>
        <v>35.49</v>
      </c>
      <c r="M222" s="54" t="s">
        <v>1225</v>
      </c>
      <c r="N222" s="31">
        <v>0.5</v>
      </c>
      <c r="O222" s="31" t="s">
        <v>748</v>
      </c>
      <c r="P222" s="31" t="s">
        <v>749</v>
      </c>
      <c r="Q222" s="31" t="s">
        <v>750</v>
      </c>
      <c r="R222" s="31" t="s">
        <v>1205</v>
      </c>
      <c r="S222" s="31" t="s">
        <v>751</v>
      </c>
      <c r="T222" s="31" t="s">
        <v>752</v>
      </c>
      <c r="U222" s="31" t="s">
        <v>747</v>
      </c>
      <c r="AS222" s="19">
        <v>100</v>
      </c>
      <c r="AZ222" s="19">
        <f t="shared" si="80"/>
        <v>100</v>
      </c>
      <c r="BB222" s="55">
        <v>3</v>
      </c>
      <c r="BC222" s="31"/>
      <c r="BD222" s="31"/>
      <c r="BE222" s="66" t="s">
        <v>746</v>
      </c>
      <c r="BF222" s="66"/>
      <c r="CL222" s="70">
        <f t="shared" si="82"/>
        <v>0</v>
      </c>
      <c r="CM222" s="66">
        <f t="shared" si="83"/>
        <v>0</v>
      </c>
      <c r="CN222" s="66">
        <f t="shared" si="84"/>
        <v>1</v>
      </c>
      <c r="CO222" s="66">
        <f t="shared" si="68"/>
        <v>35.355000000000004</v>
      </c>
      <c r="CP222" s="104"/>
      <c r="CQ222" s="55"/>
      <c r="CR222" s="56"/>
      <c r="CS222" s="56"/>
      <c r="CT222" s="56"/>
      <c r="CU222" s="56"/>
      <c r="CV222" s="56"/>
      <c r="CW222" s="113"/>
      <c r="DB222" s="19" t="e">
        <f t="shared" si="69"/>
        <v>#DIV/0!</v>
      </c>
      <c r="DC222" s="19" t="e">
        <f t="shared" si="70"/>
        <v>#DIV/0!</v>
      </c>
      <c r="DD222" s="19" t="e">
        <f t="shared" si="71"/>
        <v>#DIV/0!</v>
      </c>
      <c r="DE222" s="19" t="e">
        <f t="shared" si="72"/>
        <v>#DIV/0!</v>
      </c>
      <c r="DF222" s="19" t="e">
        <f t="shared" si="73"/>
        <v>#DIV/0!</v>
      </c>
      <c r="DG222" s="67" t="e">
        <f t="shared" si="74"/>
        <v>#DIV/0!</v>
      </c>
      <c r="DH222" s="67" t="e">
        <f t="shared" si="75"/>
        <v>#DIV/0!</v>
      </c>
      <c r="DI222" s="82"/>
      <c r="DJ222" s="82"/>
      <c r="DK222" s="31"/>
      <c r="DL222" s="55"/>
      <c r="DM222" s="58"/>
      <c r="DO222" s="68"/>
      <c r="DP222" s="68"/>
      <c r="DQ222" s="69"/>
      <c r="DR222" s="58"/>
      <c r="DS222" s="58"/>
      <c r="DT222" s="58"/>
      <c r="DU222" s="58"/>
      <c r="DV222" s="58"/>
      <c r="DW222" s="58"/>
      <c r="DX222" s="58"/>
      <c r="DY222" s="58"/>
      <c r="DZ222" s="58"/>
      <c r="EA222" s="58"/>
      <c r="EB222" s="58"/>
      <c r="EC222" s="58"/>
      <c r="ED222" s="58"/>
      <c r="EE222" s="58"/>
      <c r="EF222" s="58"/>
      <c r="EG222" s="58"/>
      <c r="EH222" s="58"/>
      <c r="EI222" s="58"/>
      <c r="EJ222" s="58"/>
      <c r="EK222" s="58"/>
      <c r="EL222" s="58"/>
      <c r="EM222" s="58"/>
      <c r="EN222" s="58"/>
      <c r="EO222" s="58"/>
      <c r="EP222" s="70"/>
    </row>
    <row r="223" spans="1:147">
      <c r="A223" s="57">
        <v>43328</v>
      </c>
      <c r="B223" s="31" t="s">
        <v>1397</v>
      </c>
      <c r="C223" s="56"/>
      <c r="D223" s="56" t="s">
        <v>744</v>
      </c>
      <c r="E223" s="58">
        <v>17</v>
      </c>
      <c r="F223" s="58">
        <v>4</v>
      </c>
      <c r="G223" s="63" t="str">
        <f t="shared" si="81"/>
        <v>17-4</v>
      </c>
      <c r="H223" s="31">
        <v>48.5</v>
      </c>
      <c r="I223" s="58">
        <v>59</v>
      </c>
      <c r="J223" s="64" t="str">
        <f>IF(((VLOOKUP($G223,Depth_Lookup!$A$3:$J$5461,9,FALSE))-(I223/100))&gt;=0,"Good","Too Long")</f>
        <v>Good</v>
      </c>
      <c r="K223" s="65">
        <f>(VLOOKUP($G223,Depth_Lookup!$A$3:$J$561,10,FALSE))+(H223/100)</f>
        <v>35.56</v>
      </c>
      <c r="L223" s="65">
        <f>(VLOOKUP($G223,Depth_Lookup!$A$3:$J$561,10,FALSE))+(I223/100)</f>
        <v>35.665000000000006</v>
      </c>
      <c r="M223" s="54" t="s">
        <v>1225</v>
      </c>
      <c r="N223" s="31">
        <v>0.5</v>
      </c>
      <c r="O223" s="31" t="s">
        <v>748</v>
      </c>
      <c r="P223" s="31" t="s">
        <v>749</v>
      </c>
      <c r="Q223" s="31" t="s">
        <v>750</v>
      </c>
      <c r="R223" s="31" t="s">
        <v>755</v>
      </c>
      <c r="S223" s="31" t="s">
        <v>165</v>
      </c>
      <c r="T223" s="31" t="s">
        <v>752</v>
      </c>
      <c r="U223" s="31" t="s">
        <v>747</v>
      </c>
      <c r="AS223" s="31">
        <v>100</v>
      </c>
      <c r="AZ223" s="19">
        <f t="shared" si="80"/>
        <v>100</v>
      </c>
      <c r="BB223" s="55">
        <v>2</v>
      </c>
      <c r="BC223" s="110">
        <v>0.02</v>
      </c>
      <c r="BD223" s="31"/>
      <c r="BE223" s="66" t="s">
        <v>746</v>
      </c>
      <c r="BF223" s="66"/>
      <c r="CL223" s="70">
        <f t="shared" si="82"/>
        <v>0</v>
      </c>
      <c r="CM223" s="66">
        <f t="shared" si="83"/>
        <v>0</v>
      </c>
      <c r="CN223" s="66">
        <f t="shared" si="84"/>
        <v>1</v>
      </c>
      <c r="CO223" s="66">
        <f t="shared" si="68"/>
        <v>35.612500000000004</v>
      </c>
      <c r="CP223" s="104"/>
      <c r="CQ223" s="55"/>
      <c r="CR223" s="56"/>
      <c r="CS223" s="56"/>
      <c r="CT223" s="56"/>
      <c r="CU223" s="56"/>
      <c r="CV223" s="56"/>
      <c r="CW223" s="113"/>
      <c r="DB223" s="19" t="e">
        <f t="shared" si="69"/>
        <v>#DIV/0!</v>
      </c>
      <c r="DC223" s="19" t="e">
        <f t="shared" si="70"/>
        <v>#DIV/0!</v>
      </c>
      <c r="DD223" s="19" t="e">
        <f t="shared" si="71"/>
        <v>#DIV/0!</v>
      </c>
      <c r="DE223" s="19" t="e">
        <f t="shared" si="72"/>
        <v>#DIV/0!</v>
      </c>
      <c r="DF223" s="19" t="e">
        <f t="shared" si="73"/>
        <v>#DIV/0!</v>
      </c>
      <c r="DG223" s="67" t="e">
        <f t="shared" si="74"/>
        <v>#DIV/0!</v>
      </c>
      <c r="DH223" s="67" t="e">
        <f t="shared" si="75"/>
        <v>#DIV/0!</v>
      </c>
      <c r="DI223" s="82"/>
      <c r="DJ223" s="82"/>
      <c r="DK223" s="31"/>
      <c r="DL223" s="55"/>
      <c r="DM223" s="58"/>
      <c r="DO223" s="68"/>
      <c r="DP223" s="68"/>
      <c r="DQ223" s="69"/>
      <c r="DR223" s="58"/>
      <c r="DS223" s="58"/>
      <c r="DT223" s="58"/>
      <c r="DU223" s="58"/>
      <c r="DV223" s="58"/>
      <c r="DW223" s="58"/>
      <c r="DX223" s="58"/>
      <c r="DY223" s="58"/>
      <c r="DZ223" s="58"/>
      <c r="EA223" s="58"/>
      <c r="EB223" s="58"/>
      <c r="EC223" s="58"/>
      <c r="ED223" s="58"/>
      <c r="EE223" s="58"/>
      <c r="EF223" s="58"/>
      <c r="EG223" s="58"/>
      <c r="EH223" s="58"/>
      <c r="EI223" s="58"/>
      <c r="EJ223" s="58"/>
      <c r="EK223" s="58"/>
      <c r="EL223" s="58"/>
      <c r="EM223" s="58"/>
      <c r="EN223" s="58"/>
      <c r="EO223" s="58"/>
      <c r="EP223" s="70"/>
    </row>
    <row r="224" spans="1:147">
      <c r="A224" s="57">
        <v>43328</v>
      </c>
      <c r="B224" s="31" t="s">
        <v>1397</v>
      </c>
      <c r="C224" s="56"/>
      <c r="D224" s="56" t="s">
        <v>744</v>
      </c>
      <c r="E224" s="58">
        <v>17</v>
      </c>
      <c r="F224" s="58">
        <v>4</v>
      </c>
      <c r="G224" s="63" t="str">
        <f t="shared" si="81"/>
        <v>17-4</v>
      </c>
      <c r="H224" s="31">
        <v>49</v>
      </c>
      <c r="I224" s="58">
        <v>51.5</v>
      </c>
      <c r="J224" s="64" t="str">
        <f>IF(((VLOOKUP($G224,Depth_Lookup!$A$3:$J$5461,9,FALSE))-(I224/100))&gt;=0,"Good","Too Long")</f>
        <v>Good</v>
      </c>
      <c r="K224" s="65">
        <f>(VLOOKUP($G224,Depth_Lookup!$A$3:$J$561,10,FALSE))+(H224/100)</f>
        <v>35.565000000000005</v>
      </c>
      <c r="L224" s="65">
        <f>(VLOOKUP($G224,Depth_Lookup!$A$3:$J$561,10,FALSE))+(I224/100)</f>
        <v>35.590000000000003</v>
      </c>
      <c r="M224" s="54" t="s">
        <v>1226</v>
      </c>
      <c r="N224" s="31">
        <v>3</v>
      </c>
      <c r="O224" s="31" t="s">
        <v>748</v>
      </c>
      <c r="P224" s="31" t="s">
        <v>749</v>
      </c>
      <c r="Q224" s="31" t="s">
        <v>1258</v>
      </c>
      <c r="R224" s="31" t="s">
        <v>1205</v>
      </c>
      <c r="S224" s="31" t="s">
        <v>780</v>
      </c>
      <c r="T224" s="31" t="s">
        <v>1399</v>
      </c>
      <c r="U224" s="31" t="s">
        <v>1255</v>
      </c>
      <c r="AS224" s="19">
        <v>100</v>
      </c>
      <c r="AZ224" s="19">
        <f t="shared" si="80"/>
        <v>100</v>
      </c>
      <c r="BB224" s="55">
        <v>1</v>
      </c>
      <c r="BC224" s="110">
        <v>0.5</v>
      </c>
      <c r="BD224" s="31"/>
      <c r="BE224" s="66"/>
      <c r="BF224" s="66" t="s">
        <v>753</v>
      </c>
      <c r="CL224" s="70">
        <f t="shared" si="82"/>
        <v>0</v>
      </c>
      <c r="CM224" s="66">
        <f t="shared" si="83"/>
        <v>0</v>
      </c>
      <c r="CN224" s="66">
        <f t="shared" si="84"/>
        <v>0</v>
      </c>
      <c r="CO224" s="66">
        <f t="shared" si="68"/>
        <v>35.577500000000001</v>
      </c>
      <c r="CP224" s="104"/>
      <c r="CQ224" s="55"/>
      <c r="CR224" s="56"/>
      <c r="CS224" s="56"/>
      <c r="CT224" s="56"/>
      <c r="CU224" s="56"/>
      <c r="CV224" s="56"/>
      <c r="CW224" s="113"/>
      <c r="CX224" s="19">
        <v>11</v>
      </c>
      <c r="CY224" s="19">
        <v>270</v>
      </c>
      <c r="CZ224" s="19">
        <v>3</v>
      </c>
      <c r="DA224" s="31">
        <v>180</v>
      </c>
      <c r="DB224" s="19">
        <f t="shared" si="69"/>
        <v>74.911005537545321</v>
      </c>
      <c r="DC224" s="19">
        <f t="shared" si="70"/>
        <v>74.911005537545321</v>
      </c>
      <c r="DD224" s="19">
        <f t="shared" si="71"/>
        <v>78.617290945848197</v>
      </c>
      <c r="DE224" s="19">
        <f t="shared" si="72"/>
        <v>164.91100553754532</v>
      </c>
      <c r="DF224" s="19">
        <f t="shared" si="73"/>
        <v>11.382709054151803</v>
      </c>
      <c r="DG224" s="67">
        <f t="shared" si="74"/>
        <v>254.91100553754532</v>
      </c>
      <c r="DH224" s="67">
        <f t="shared" si="75"/>
        <v>11.382709054151803</v>
      </c>
      <c r="DI224" s="82"/>
      <c r="DJ224" s="82"/>
      <c r="DK224" s="31"/>
      <c r="DL224" s="55"/>
      <c r="DM224" s="58"/>
      <c r="DO224" s="68"/>
      <c r="DP224" s="68"/>
      <c r="DQ224" s="69"/>
      <c r="DR224" s="58"/>
      <c r="DS224" s="58"/>
      <c r="DT224" s="58"/>
      <c r="DU224" s="58"/>
      <c r="DV224" s="58"/>
      <c r="DW224" s="58"/>
      <c r="DX224" s="58"/>
      <c r="DY224" s="58"/>
      <c r="DZ224" s="58"/>
      <c r="EA224" s="58"/>
      <c r="EB224" s="58"/>
      <c r="EC224" s="58"/>
      <c r="ED224" s="58"/>
      <c r="EE224" s="58"/>
      <c r="EF224" s="58"/>
      <c r="EG224" s="58"/>
      <c r="EH224" s="58"/>
      <c r="EI224" s="58"/>
      <c r="EJ224" s="58"/>
      <c r="EK224" s="58"/>
      <c r="EL224" s="58"/>
      <c r="EM224" s="58"/>
      <c r="EN224" s="58"/>
      <c r="EO224" s="58"/>
      <c r="EP224" s="70"/>
    </row>
    <row r="225" spans="1:146">
      <c r="A225" s="57">
        <v>43328</v>
      </c>
      <c r="B225" s="31" t="s">
        <v>1397</v>
      </c>
      <c r="C225" s="56"/>
      <c r="D225" s="56" t="s">
        <v>744</v>
      </c>
      <c r="E225" s="58">
        <v>17</v>
      </c>
      <c r="F225" s="58">
        <v>4</v>
      </c>
      <c r="G225" s="63" t="str">
        <f t="shared" si="81"/>
        <v>17-4</v>
      </c>
      <c r="H225" s="31">
        <v>55</v>
      </c>
      <c r="I225" s="58">
        <v>61</v>
      </c>
      <c r="J225" s="64" t="str">
        <f>IF(((VLOOKUP($G225,Depth_Lookup!$A$3:$J$5461,9,FALSE))-(I225/100))&gt;=0,"Good","Too Long")</f>
        <v>Good</v>
      </c>
      <c r="K225" s="65">
        <f>(VLOOKUP($G225,Depth_Lookup!$A$3:$J$561,10,FALSE))+(H225/100)</f>
        <v>35.625</v>
      </c>
      <c r="L225" s="65">
        <f>(VLOOKUP($G225,Depth_Lookup!$A$3:$J$561,10,FALSE))+(I225/100)</f>
        <v>35.685000000000002</v>
      </c>
      <c r="M225" s="54" t="s">
        <v>1226</v>
      </c>
      <c r="N225" s="31">
        <v>20</v>
      </c>
      <c r="O225" s="31" t="s">
        <v>748</v>
      </c>
      <c r="P225" s="31" t="s">
        <v>749</v>
      </c>
      <c r="Q225" s="31" t="s">
        <v>1258</v>
      </c>
      <c r="R225" s="31" t="s">
        <v>1205</v>
      </c>
      <c r="S225" s="31" t="s">
        <v>780</v>
      </c>
      <c r="T225" s="31" t="s">
        <v>1401</v>
      </c>
      <c r="U225" s="31" t="s">
        <v>753</v>
      </c>
      <c r="AS225" s="31">
        <v>100</v>
      </c>
      <c r="AZ225" s="19">
        <f t="shared" si="80"/>
        <v>100</v>
      </c>
      <c r="BB225" s="55">
        <v>1</v>
      </c>
      <c r="BC225" s="110">
        <v>0.7</v>
      </c>
      <c r="BD225" s="31"/>
      <c r="BE225" s="66"/>
      <c r="BF225" s="66"/>
      <c r="CL225" s="70">
        <f t="shared" si="82"/>
        <v>0</v>
      </c>
      <c r="CM225" s="66">
        <f t="shared" si="83"/>
        <v>0</v>
      </c>
      <c r="CN225" s="66">
        <f t="shared" si="84"/>
        <v>0</v>
      </c>
      <c r="CO225" s="66">
        <f t="shared" si="68"/>
        <v>35.655000000000001</v>
      </c>
      <c r="CP225" s="104"/>
      <c r="CQ225" s="55"/>
      <c r="CR225" s="56"/>
      <c r="CS225" s="56"/>
      <c r="CT225" s="56"/>
      <c r="CU225" s="56"/>
      <c r="CV225" s="56"/>
      <c r="CW225" s="113"/>
      <c r="CX225" s="19">
        <v>8</v>
      </c>
      <c r="CY225" s="19">
        <v>90</v>
      </c>
      <c r="CZ225" s="19">
        <v>12</v>
      </c>
      <c r="DA225" s="31">
        <v>0</v>
      </c>
      <c r="DB225" s="19">
        <f t="shared" si="69"/>
        <v>-146.52761573148999</v>
      </c>
      <c r="DC225" s="19">
        <f t="shared" si="70"/>
        <v>213.47238426851001</v>
      </c>
      <c r="DD225" s="19">
        <f t="shared" si="71"/>
        <v>75.704260327319986</v>
      </c>
      <c r="DE225" s="19">
        <f t="shared" si="72"/>
        <v>303.47238426851004</v>
      </c>
      <c r="DF225" s="19">
        <f t="shared" si="73"/>
        <v>14.295739672680014</v>
      </c>
      <c r="DG225" s="67">
        <f t="shared" si="74"/>
        <v>33.472384268510012</v>
      </c>
      <c r="DH225" s="67">
        <f t="shared" si="75"/>
        <v>14.295739672680014</v>
      </c>
      <c r="DI225" s="82"/>
      <c r="DJ225" s="82"/>
      <c r="DK225" s="31"/>
      <c r="DL225" s="55"/>
      <c r="DM225" s="58"/>
      <c r="DO225" s="68"/>
      <c r="DP225" s="68"/>
      <c r="DQ225" s="69"/>
      <c r="DR225" s="58"/>
      <c r="DS225" s="58"/>
      <c r="DT225" s="58"/>
      <c r="DU225" s="58"/>
      <c r="DV225" s="58"/>
      <c r="DW225" s="58"/>
      <c r="DX225" s="58"/>
      <c r="DY225" s="58"/>
      <c r="DZ225" s="58"/>
      <c r="EA225" s="58"/>
      <c r="EB225" s="58"/>
      <c r="EC225" s="58"/>
      <c r="ED225" s="58"/>
      <c r="EE225" s="58"/>
      <c r="EF225" s="58"/>
      <c r="EG225" s="58"/>
      <c r="EH225" s="58"/>
      <c r="EI225" s="58"/>
      <c r="EJ225" s="58"/>
      <c r="EK225" s="58"/>
      <c r="EL225" s="58"/>
      <c r="EM225" s="58"/>
      <c r="EN225" s="58"/>
      <c r="EO225" s="58"/>
      <c r="EP225" s="70"/>
    </row>
    <row r="226" spans="1:146">
      <c r="A226" s="57">
        <v>43328</v>
      </c>
      <c r="B226" s="31" t="s">
        <v>1397</v>
      </c>
      <c r="C226" s="56"/>
      <c r="D226" s="56" t="s">
        <v>744</v>
      </c>
      <c r="E226" s="58">
        <v>17</v>
      </c>
      <c r="F226" s="58">
        <v>4</v>
      </c>
      <c r="G226" s="63" t="str">
        <f t="shared" si="81"/>
        <v>17-4</v>
      </c>
      <c r="H226" s="31">
        <v>55.5</v>
      </c>
      <c r="I226" s="58">
        <v>58.8</v>
      </c>
      <c r="J226" s="64" t="str">
        <f>IF(((VLOOKUP($G226,Depth_Lookup!$A$3:$J$5461,9,FALSE))-(I226/100))&gt;=0,"Good","Too Long")</f>
        <v>Good</v>
      </c>
      <c r="K226" s="65">
        <f>(VLOOKUP($G226,Depth_Lookup!$A$3:$J$561,10,FALSE))+(H226/100)</f>
        <v>35.630000000000003</v>
      </c>
      <c r="L226" s="65">
        <f>(VLOOKUP($G226,Depth_Lookup!$A$3:$J$561,10,FALSE))+(I226/100)</f>
        <v>35.663000000000004</v>
      </c>
      <c r="M226" s="54" t="s">
        <v>1226</v>
      </c>
      <c r="N226" s="31">
        <v>5</v>
      </c>
      <c r="O226" s="31" t="s">
        <v>748</v>
      </c>
      <c r="P226" s="31" t="s">
        <v>749</v>
      </c>
      <c r="Q226" s="31" t="s">
        <v>750</v>
      </c>
      <c r="R226" s="31" t="s">
        <v>731</v>
      </c>
      <c r="S226" s="31" t="s">
        <v>780</v>
      </c>
      <c r="T226" s="31" t="s">
        <v>760</v>
      </c>
      <c r="U226" s="31" t="s">
        <v>1400</v>
      </c>
      <c r="AS226" s="31">
        <v>100</v>
      </c>
      <c r="AZ226" s="19">
        <f t="shared" si="80"/>
        <v>100</v>
      </c>
      <c r="BB226" s="55">
        <v>1</v>
      </c>
      <c r="BC226" s="110">
        <v>0.5</v>
      </c>
      <c r="BD226" s="31"/>
      <c r="BE226" s="66"/>
      <c r="BF226" s="66" t="s">
        <v>753</v>
      </c>
      <c r="CL226" s="70">
        <f t="shared" si="82"/>
        <v>0</v>
      </c>
      <c r="CM226" s="66">
        <f t="shared" si="83"/>
        <v>0</v>
      </c>
      <c r="CN226" s="66">
        <f t="shared" si="84"/>
        <v>0</v>
      </c>
      <c r="CO226" s="66">
        <f t="shared" si="68"/>
        <v>35.646500000000003</v>
      </c>
      <c r="CP226" s="104"/>
      <c r="CQ226" s="55"/>
      <c r="CR226" s="56"/>
      <c r="CS226" s="56"/>
      <c r="CT226" s="56"/>
      <c r="CU226" s="56"/>
      <c r="CV226" s="56"/>
      <c r="CW226" s="113"/>
      <c r="CX226" s="19">
        <v>29</v>
      </c>
      <c r="CY226" s="19">
        <v>270</v>
      </c>
      <c r="CZ226" s="19">
        <v>11</v>
      </c>
      <c r="DA226" s="31">
        <v>0</v>
      </c>
      <c r="DB226" s="19">
        <f t="shared" si="69"/>
        <v>109.32430729762802</v>
      </c>
      <c r="DC226" s="19">
        <f t="shared" si="70"/>
        <v>109.32430729762802</v>
      </c>
      <c r="DD226" s="19">
        <f t="shared" si="71"/>
        <v>59.569898058961414</v>
      </c>
      <c r="DE226" s="19">
        <f t="shared" si="72"/>
        <v>199.32430729762802</v>
      </c>
      <c r="DF226" s="19">
        <f t="shared" si="73"/>
        <v>30.430101941038586</v>
      </c>
      <c r="DG226" s="67">
        <f t="shared" si="74"/>
        <v>289.32430729762802</v>
      </c>
      <c r="DH226" s="67">
        <f t="shared" si="75"/>
        <v>30.430101941038586</v>
      </c>
      <c r="DI226" s="82"/>
      <c r="DJ226" s="82"/>
      <c r="DK226" s="31"/>
      <c r="DL226" s="55"/>
      <c r="DM226" s="58"/>
      <c r="DO226" s="68"/>
      <c r="DP226" s="68"/>
      <c r="DQ226" s="69"/>
      <c r="DR226" s="58"/>
      <c r="DS226" s="58"/>
      <c r="DT226" s="58"/>
      <c r="DU226" s="58"/>
      <c r="DV226" s="58"/>
      <c r="DW226" s="58"/>
      <c r="DX226" s="58"/>
      <c r="DY226" s="58"/>
      <c r="DZ226" s="58"/>
      <c r="EA226" s="58"/>
      <c r="EB226" s="58"/>
      <c r="EC226" s="58"/>
      <c r="ED226" s="58"/>
      <c r="EE226" s="58"/>
      <c r="EF226" s="58"/>
      <c r="EG226" s="58"/>
      <c r="EH226" s="58"/>
      <c r="EI226" s="58"/>
      <c r="EJ226" s="58"/>
      <c r="EK226" s="58"/>
      <c r="EL226" s="58"/>
      <c r="EM226" s="58"/>
      <c r="EN226" s="58"/>
      <c r="EO226" s="58"/>
      <c r="EP226" s="70"/>
    </row>
    <row r="227" spans="1:146" customFormat="1">
      <c r="A227" s="57">
        <v>43359</v>
      </c>
      <c r="B227" s="19" t="s">
        <v>1362</v>
      </c>
      <c r="C227" s="56"/>
      <c r="D227" s="56" t="s">
        <v>1363</v>
      </c>
      <c r="E227" s="58">
        <v>18</v>
      </c>
      <c r="F227" s="58">
        <v>1</v>
      </c>
      <c r="G227" s="63" t="str">
        <f t="shared" ref="G227:G258" si="85">E227&amp;"-"&amp;F227</f>
        <v>18-1</v>
      </c>
      <c r="H227" s="31">
        <v>2</v>
      </c>
      <c r="I227" s="31">
        <v>13.5</v>
      </c>
      <c r="J227" s="64" t="str">
        <f>IF(((VLOOKUP($G227,Depth_Lookup!$A$3:$J$5461,9,FALSE))-(I227/100))&gt;=0,"Good","Too Long")</f>
        <v>Good</v>
      </c>
      <c r="K227" s="65">
        <f>(VLOOKUP($G227,Depth_Lookup!$A$3:$J$561,10,FALSE))+(H227/100)</f>
        <v>35.720000000000006</v>
      </c>
      <c r="L227" s="65">
        <f>(VLOOKUP($G227,Depth_Lookup!$A$3:$J$561,10,FALSE))+(I227/100)</f>
        <v>35.835000000000001</v>
      </c>
      <c r="M227" s="54" t="s">
        <v>292</v>
      </c>
      <c r="N227" s="31">
        <v>0.5</v>
      </c>
      <c r="O227" s="31" t="s">
        <v>296</v>
      </c>
      <c r="P227" s="31" t="s">
        <v>193</v>
      </c>
      <c r="Q227" s="31" t="s">
        <v>206</v>
      </c>
      <c r="R227" s="31" t="s">
        <v>730</v>
      </c>
      <c r="S227" s="31" t="s">
        <v>165</v>
      </c>
      <c r="T227" s="31" t="s">
        <v>1389</v>
      </c>
      <c r="U227" s="31" t="s">
        <v>1390</v>
      </c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31">
        <v>100</v>
      </c>
      <c r="AT227" s="19"/>
      <c r="AU227" s="19"/>
      <c r="AV227" s="19"/>
      <c r="AW227" s="19"/>
      <c r="AX227" s="19"/>
      <c r="AY227" s="19"/>
      <c r="AZ227" s="19">
        <f t="shared" ref="AZ227:AZ249" si="86">SUM(V227:AY227)</f>
        <v>100</v>
      </c>
      <c r="BA227" s="19"/>
      <c r="BB227" s="55">
        <v>1</v>
      </c>
      <c r="BC227" s="66">
        <v>1</v>
      </c>
      <c r="BD227" s="31"/>
      <c r="BE227" s="66"/>
      <c r="BF227" s="66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70">
        <f t="shared" ref="CL227:CL249" si="87">SUM(BK227:CK227)</f>
        <v>0</v>
      </c>
      <c r="CM227" s="66">
        <f t="shared" ref="CM227:CM249" si="88">IF(COUNTA(BG227:BJ227)&gt;0,1,0)</f>
        <v>0</v>
      </c>
      <c r="CN227" s="66">
        <f t="shared" ref="CN227:CN249" si="89">IF(COUNTA(BE227)&gt;0,1,0)</f>
        <v>0</v>
      </c>
      <c r="CO227" s="66">
        <f t="shared" si="68"/>
        <v>35.777500000000003</v>
      </c>
      <c r="CW227" s="117"/>
      <c r="DB227" s="19" t="e">
        <f t="shared" si="69"/>
        <v>#DIV/0!</v>
      </c>
      <c r="DC227" s="19" t="e">
        <f t="shared" si="70"/>
        <v>#DIV/0!</v>
      </c>
      <c r="DD227" s="19" t="e">
        <f t="shared" si="71"/>
        <v>#DIV/0!</v>
      </c>
      <c r="DE227" s="19" t="e">
        <f t="shared" si="72"/>
        <v>#DIV/0!</v>
      </c>
      <c r="DF227" s="19" t="e">
        <f t="shared" si="73"/>
        <v>#DIV/0!</v>
      </c>
      <c r="DG227" s="67" t="e">
        <f t="shared" si="74"/>
        <v>#DIV/0!</v>
      </c>
      <c r="DH227" s="67" t="e">
        <f t="shared" si="75"/>
        <v>#DIV/0!</v>
      </c>
    </row>
    <row r="228" spans="1:146" customFormat="1">
      <c r="A228" s="57">
        <v>43359</v>
      </c>
      <c r="B228" s="19" t="s">
        <v>1362</v>
      </c>
      <c r="C228" s="56"/>
      <c r="D228" s="56" t="s">
        <v>1363</v>
      </c>
      <c r="E228" s="58">
        <v>18</v>
      </c>
      <c r="F228" s="58">
        <v>1</v>
      </c>
      <c r="G228" s="63" t="str">
        <f t="shared" si="85"/>
        <v>18-1</v>
      </c>
      <c r="H228" s="31">
        <v>9</v>
      </c>
      <c r="I228" s="31">
        <v>13</v>
      </c>
      <c r="J228" s="64" t="str">
        <f>IF(((VLOOKUP($G228,Depth_Lookup!$A$3:$J$5461,9,FALSE))-(I228/100))&gt;=0,"Good","Too Long")</f>
        <v>Good</v>
      </c>
      <c r="K228" s="65">
        <f>(VLOOKUP($G228,Depth_Lookup!$A$3:$J$561,10,FALSE))+(H228/100)</f>
        <v>35.790000000000006</v>
      </c>
      <c r="L228" s="65">
        <f>(VLOOKUP($G228,Depth_Lookup!$A$3:$J$561,10,FALSE))+(I228/100)</f>
        <v>35.830000000000005</v>
      </c>
      <c r="M228" s="54" t="s">
        <v>292</v>
      </c>
      <c r="N228" s="31">
        <v>2</v>
      </c>
      <c r="O228" s="31" t="s">
        <v>296</v>
      </c>
      <c r="P228" s="31" t="s">
        <v>179</v>
      </c>
      <c r="Q228" s="31" t="s">
        <v>569</v>
      </c>
      <c r="R228" s="31" t="s">
        <v>730</v>
      </c>
      <c r="S228" s="31" t="s">
        <v>165</v>
      </c>
      <c r="T228" s="31" t="s">
        <v>1385</v>
      </c>
      <c r="U228" s="31" t="s">
        <v>1377</v>
      </c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31">
        <v>100</v>
      </c>
      <c r="AT228" s="19"/>
      <c r="AU228" s="19"/>
      <c r="AV228" s="19"/>
      <c r="AW228" s="19"/>
      <c r="AX228" s="19"/>
      <c r="AY228" s="19"/>
      <c r="AZ228" s="19">
        <f t="shared" si="86"/>
        <v>100</v>
      </c>
      <c r="BA228" s="19"/>
      <c r="BB228" s="55">
        <v>1</v>
      </c>
      <c r="BC228" s="66">
        <v>2</v>
      </c>
      <c r="BD228" s="31"/>
      <c r="BE228" s="66"/>
      <c r="BF228" s="66" t="s">
        <v>1365</v>
      </c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70">
        <f t="shared" si="87"/>
        <v>0</v>
      </c>
      <c r="CM228" s="66">
        <f t="shared" si="88"/>
        <v>0</v>
      </c>
      <c r="CN228" s="66">
        <f t="shared" si="89"/>
        <v>0</v>
      </c>
      <c r="CO228" s="66">
        <f t="shared" si="68"/>
        <v>35.81</v>
      </c>
      <c r="CW228" s="117"/>
      <c r="CX228">
        <v>28</v>
      </c>
      <c r="CY228">
        <v>270</v>
      </c>
      <c r="CZ228">
        <v>18</v>
      </c>
      <c r="DA228">
        <v>180</v>
      </c>
      <c r="DB228" s="19">
        <f t="shared" si="69"/>
        <v>58.571520665356701</v>
      </c>
      <c r="DC228" s="19">
        <f t="shared" si="70"/>
        <v>58.571520665356701</v>
      </c>
      <c r="DD228" s="19">
        <f t="shared" si="71"/>
        <v>58.071836511209469</v>
      </c>
      <c r="DE228" s="19">
        <f t="shared" si="72"/>
        <v>148.5715206653567</v>
      </c>
      <c r="DF228" s="19">
        <f t="shared" si="73"/>
        <v>31.928163488790531</v>
      </c>
      <c r="DG228" s="67">
        <f t="shared" si="74"/>
        <v>238.5715206653567</v>
      </c>
      <c r="DH228" s="67">
        <f t="shared" si="75"/>
        <v>31.928163488790531</v>
      </c>
    </row>
    <row r="229" spans="1:146" customFormat="1">
      <c r="A229" s="57">
        <v>43359</v>
      </c>
      <c r="B229" s="19" t="s">
        <v>1362</v>
      </c>
      <c r="C229" s="56"/>
      <c r="D229" s="56" t="s">
        <v>1363</v>
      </c>
      <c r="E229" s="58">
        <v>18</v>
      </c>
      <c r="F229" s="58">
        <v>1</v>
      </c>
      <c r="G229" s="63" t="str">
        <f t="shared" si="85"/>
        <v>18-1</v>
      </c>
      <c r="H229" s="31">
        <v>8.5</v>
      </c>
      <c r="I229" s="31">
        <v>23</v>
      </c>
      <c r="J229" s="64" t="str">
        <f>IF(((VLOOKUP($G229,Depth_Lookup!$A$3:$J$5461,9,FALSE))-(I229/100))&gt;=0,"Good","Too Long")</f>
        <v>Good</v>
      </c>
      <c r="K229" s="65">
        <f>(VLOOKUP($G229,Depth_Lookup!$A$3:$J$561,10,FALSE))+(H229/100)</f>
        <v>35.785000000000004</v>
      </c>
      <c r="L229" s="65">
        <f>(VLOOKUP($G229,Depth_Lookup!$A$3:$J$561,10,FALSE))+(I229/100)</f>
        <v>35.93</v>
      </c>
      <c r="M229" s="54" t="s">
        <v>293</v>
      </c>
      <c r="N229" s="31">
        <v>0.5</v>
      </c>
      <c r="O229" s="31" t="s">
        <v>296</v>
      </c>
      <c r="P229" s="31" t="s">
        <v>179</v>
      </c>
      <c r="Q229" s="31" t="s">
        <v>569</v>
      </c>
      <c r="R229" s="31" t="s">
        <v>188</v>
      </c>
      <c r="S229" s="31" t="s">
        <v>165</v>
      </c>
      <c r="T229" s="31" t="s">
        <v>1364</v>
      </c>
      <c r="U229" s="31" t="s">
        <v>1365</v>
      </c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31">
        <v>100</v>
      </c>
      <c r="AT229" s="19"/>
      <c r="AU229" s="19"/>
      <c r="AV229" s="19"/>
      <c r="AW229" s="19"/>
      <c r="AX229" s="19"/>
      <c r="AY229" s="19"/>
      <c r="AZ229" s="19">
        <f t="shared" si="86"/>
        <v>100</v>
      </c>
      <c r="BA229" s="19"/>
      <c r="BB229" s="55">
        <v>4</v>
      </c>
      <c r="BC229" s="66">
        <v>1</v>
      </c>
      <c r="BD229" s="31"/>
      <c r="BE229" s="66"/>
      <c r="BF229" s="66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70">
        <f t="shared" si="87"/>
        <v>0</v>
      </c>
      <c r="CM229" s="66">
        <f t="shared" si="88"/>
        <v>0</v>
      </c>
      <c r="CN229" s="66">
        <f t="shared" si="89"/>
        <v>0</v>
      </c>
      <c r="CO229" s="66">
        <f t="shared" si="68"/>
        <v>35.857500000000002</v>
      </c>
      <c r="CW229" s="117"/>
      <c r="DB229" s="19" t="e">
        <f t="shared" si="69"/>
        <v>#DIV/0!</v>
      </c>
      <c r="DC229" s="19" t="e">
        <f t="shared" si="70"/>
        <v>#DIV/0!</v>
      </c>
      <c r="DD229" s="19" t="e">
        <f t="shared" si="71"/>
        <v>#DIV/0!</v>
      </c>
      <c r="DE229" s="19" t="e">
        <f t="shared" si="72"/>
        <v>#DIV/0!</v>
      </c>
      <c r="DF229" s="19" t="e">
        <f t="shared" si="73"/>
        <v>#DIV/0!</v>
      </c>
      <c r="DG229" s="67" t="e">
        <f t="shared" si="74"/>
        <v>#DIV/0!</v>
      </c>
      <c r="DH229" s="67" t="e">
        <f t="shared" si="75"/>
        <v>#DIV/0!</v>
      </c>
    </row>
    <row r="230" spans="1:146" customFormat="1">
      <c r="A230" s="57">
        <v>43359</v>
      </c>
      <c r="B230" s="19" t="s">
        <v>1362</v>
      </c>
      <c r="C230" s="56"/>
      <c r="D230" s="56" t="s">
        <v>1363</v>
      </c>
      <c r="E230" s="58">
        <v>18</v>
      </c>
      <c r="F230" s="58">
        <v>1</v>
      </c>
      <c r="G230" s="63" t="str">
        <f t="shared" si="85"/>
        <v>18-1</v>
      </c>
      <c r="H230" s="31">
        <v>27.5</v>
      </c>
      <c r="I230" s="31">
        <v>28</v>
      </c>
      <c r="J230" s="64" t="str">
        <f>IF(((VLOOKUP($G230,Depth_Lookup!$A$3:$J$5461,9,FALSE))-(I230/100))&gt;=0,"Good","Too Long")</f>
        <v>Good</v>
      </c>
      <c r="K230" s="65">
        <f>(VLOOKUP($G230,Depth_Lookup!$A$3:$J$561,10,FALSE))+(H230/100)</f>
        <v>35.975000000000001</v>
      </c>
      <c r="L230" s="65">
        <f>(VLOOKUP($G230,Depth_Lookup!$A$3:$J$561,10,FALSE))+(I230/100)</f>
        <v>35.980000000000004</v>
      </c>
      <c r="M230" s="54" t="s">
        <v>292</v>
      </c>
      <c r="N230" s="31">
        <v>0.5</v>
      </c>
      <c r="O230" s="31" t="s">
        <v>296</v>
      </c>
      <c r="P230" s="31" t="s">
        <v>179</v>
      </c>
      <c r="Q230" s="31" t="s">
        <v>569</v>
      </c>
      <c r="R230" s="31" t="s">
        <v>187</v>
      </c>
      <c r="S230" s="31" t="s">
        <v>574</v>
      </c>
      <c r="T230" s="31" t="s">
        <v>1370</v>
      </c>
      <c r="U230" s="31" t="s">
        <v>1368</v>
      </c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31">
        <v>100</v>
      </c>
      <c r="AT230" s="19"/>
      <c r="AU230" s="19"/>
      <c r="AV230" s="19"/>
      <c r="AW230" s="19"/>
      <c r="AX230" s="19"/>
      <c r="AY230" s="19"/>
      <c r="AZ230" s="19">
        <f t="shared" si="86"/>
        <v>100</v>
      </c>
      <c r="BA230" s="19"/>
      <c r="BB230" s="55">
        <v>1</v>
      </c>
      <c r="BC230" s="66">
        <v>1</v>
      </c>
      <c r="BD230" s="31"/>
      <c r="BE230" s="66"/>
      <c r="BF230" s="66" t="s">
        <v>1365</v>
      </c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70">
        <f t="shared" si="87"/>
        <v>0</v>
      </c>
      <c r="CM230" s="66">
        <f t="shared" si="88"/>
        <v>0</v>
      </c>
      <c r="CN230" s="66">
        <f t="shared" si="89"/>
        <v>0</v>
      </c>
      <c r="CO230" s="66">
        <f t="shared" si="68"/>
        <v>35.977500000000006</v>
      </c>
      <c r="CW230" s="117"/>
      <c r="CX230">
        <v>13</v>
      </c>
      <c r="CY230">
        <v>90</v>
      </c>
      <c r="CZ230">
        <v>54</v>
      </c>
      <c r="DA230">
        <v>180</v>
      </c>
      <c r="DB230" s="19">
        <f t="shared" si="69"/>
        <v>-9.521899674528413</v>
      </c>
      <c r="DC230" s="19">
        <f t="shared" si="70"/>
        <v>350.47810032547159</v>
      </c>
      <c r="DD230" s="19">
        <f t="shared" si="71"/>
        <v>35.622830088697071</v>
      </c>
      <c r="DE230" s="19">
        <f t="shared" si="72"/>
        <v>80.478100325471587</v>
      </c>
      <c r="DF230" s="19">
        <f t="shared" si="73"/>
        <v>54.377169911302929</v>
      </c>
      <c r="DG230" s="67">
        <f t="shared" si="74"/>
        <v>170.47810032547159</v>
      </c>
      <c r="DH230" s="67">
        <f t="shared" si="75"/>
        <v>54.377169911302929</v>
      </c>
    </row>
    <row r="231" spans="1:146" customFormat="1">
      <c r="A231" s="57">
        <v>43359</v>
      </c>
      <c r="B231" s="19" t="s">
        <v>1362</v>
      </c>
      <c r="C231" s="56"/>
      <c r="D231" s="56" t="s">
        <v>1363</v>
      </c>
      <c r="E231" s="58">
        <v>18</v>
      </c>
      <c r="F231" s="58">
        <v>1</v>
      </c>
      <c r="G231" s="63" t="str">
        <f t="shared" si="85"/>
        <v>18-1</v>
      </c>
      <c r="H231" s="31">
        <v>25</v>
      </c>
      <c r="I231" s="31">
        <v>37</v>
      </c>
      <c r="J231" s="64" t="str">
        <f>IF(((VLOOKUP($G231,Depth_Lookup!$A$3:$J$5461,9,FALSE))-(I231/100))&gt;=0,"Good","Too Long")</f>
        <v>Good</v>
      </c>
      <c r="K231" s="65">
        <f>(VLOOKUP($G231,Depth_Lookup!$A$3:$J$561,10,FALSE))+(H231/100)</f>
        <v>35.950000000000003</v>
      </c>
      <c r="L231" s="65">
        <f>(VLOOKUP($G231,Depth_Lookup!$A$3:$J$561,10,FALSE))+(I231/100)</f>
        <v>36.07</v>
      </c>
      <c r="M231" s="54" t="s">
        <v>725</v>
      </c>
      <c r="N231" s="31">
        <v>0.5</v>
      </c>
      <c r="O231" s="31" t="s">
        <v>296</v>
      </c>
      <c r="P231" s="31" t="s">
        <v>179</v>
      </c>
      <c r="Q231" s="31" t="s">
        <v>569</v>
      </c>
      <c r="R231" s="31" t="s">
        <v>119</v>
      </c>
      <c r="S231" s="31" t="s">
        <v>165</v>
      </c>
      <c r="T231" s="31" t="s">
        <v>1364</v>
      </c>
      <c r="U231" s="31" t="s">
        <v>1365</v>
      </c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31">
        <v>100</v>
      </c>
      <c r="AT231" s="19"/>
      <c r="AU231" s="19"/>
      <c r="AV231" s="19"/>
      <c r="AW231" s="19"/>
      <c r="AX231" s="19"/>
      <c r="AY231" s="19"/>
      <c r="AZ231" s="19">
        <f t="shared" si="86"/>
        <v>100</v>
      </c>
      <c r="BA231" s="19"/>
      <c r="BB231" s="55">
        <v>2</v>
      </c>
      <c r="BC231" s="66">
        <v>1</v>
      </c>
      <c r="BD231" s="31"/>
      <c r="BE231" s="66" t="s">
        <v>1368</v>
      </c>
      <c r="BF231" s="66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70">
        <f t="shared" si="87"/>
        <v>0</v>
      </c>
      <c r="CM231" s="66">
        <f t="shared" si="88"/>
        <v>0</v>
      </c>
      <c r="CN231" s="66">
        <f t="shared" si="89"/>
        <v>1</v>
      </c>
      <c r="CO231" s="66">
        <f t="shared" si="68"/>
        <v>36.010000000000005</v>
      </c>
      <c r="CW231" s="117"/>
      <c r="DB231" s="19" t="e">
        <f t="shared" si="69"/>
        <v>#DIV/0!</v>
      </c>
      <c r="DC231" s="19" t="e">
        <f t="shared" si="70"/>
        <v>#DIV/0!</v>
      </c>
      <c r="DD231" s="19" t="e">
        <f t="shared" si="71"/>
        <v>#DIV/0!</v>
      </c>
      <c r="DE231" s="19" t="e">
        <f t="shared" si="72"/>
        <v>#DIV/0!</v>
      </c>
      <c r="DF231" s="19" t="e">
        <f t="shared" si="73"/>
        <v>#DIV/0!</v>
      </c>
      <c r="DG231" s="67" t="e">
        <f t="shared" si="74"/>
        <v>#DIV/0!</v>
      </c>
      <c r="DH231" s="67" t="e">
        <f t="shared" si="75"/>
        <v>#DIV/0!</v>
      </c>
    </row>
    <row r="232" spans="1:146" customFormat="1">
      <c r="A232" s="57">
        <v>43359</v>
      </c>
      <c r="B232" s="19" t="s">
        <v>1362</v>
      </c>
      <c r="C232" s="56"/>
      <c r="D232" s="56" t="s">
        <v>1363</v>
      </c>
      <c r="E232" s="58">
        <v>18</v>
      </c>
      <c r="F232" s="58">
        <v>1</v>
      </c>
      <c r="G232" s="63" t="str">
        <f t="shared" si="85"/>
        <v>18-1</v>
      </c>
      <c r="H232" s="31">
        <v>34</v>
      </c>
      <c r="I232" s="31">
        <v>45.5</v>
      </c>
      <c r="J232" s="64" t="str">
        <f>IF(((VLOOKUP($G232,Depth_Lookup!$A$3:$J$5461,9,FALSE))-(I232/100))&gt;=0,"Good","Too Long")</f>
        <v>Good</v>
      </c>
      <c r="K232" s="65">
        <f>(VLOOKUP($G232,Depth_Lookup!$A$3:$J$561,10,FALSE))+(H232/100)</f>
        <v>36.040000000000006</v>
      </c>
      <c r="L232" s="65">
        <f>(VLOOKUP($G232,Depth_Lookup!$A$3:$J$561,10,FALSE))+(I232/100)</f>
        <v>36.155000000000001</v>
      </c>
      <c r="M232" s="54" t="s">
        <v>725</v>
      </c>
      <c r="N232" s="31">
        <v>1</v>
      </c>
      <c r="O232" s="31" t="s">
        <v>296</v>
      </c>
      <c r="P232" s="31" t="s">
        <v>193</v>
      </c>
      <c r="Q232" s="31" t="s">
        <v>206</v>
      </c>
      <c r="R232" s="31" t="s">
        <v>730</v>
      </c>
      <c r="S232" s="31" t="s">
        <v>165</v>
      </c>
      <c r="T232" s="31" t="s">
        <v>1366</v>
      </c>
      <c r="U232" s="31" t="s">
        <v>1390</v>
      </c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31">
        <v>100</v>
      </c>
      <c r="AT232" s="19"/>
      <c r="AU232" s="19"/>
      <c r="AV232" s="19"/>
      <c r="AW232" s="19"/>
      <c r="AX232" s="19"/>
      <c r="AY232" s="19"/>
      <c r="AZ232" s="19">
        <f t="shared" si="86"/>
        <v>100</v>
      </c>
      <c r="BA232" s="19"/>
      <c r="BB232" s="55">
        <v>2</v>
      </c>
      <c r="BC232" s="66">
        <v>1</v>
      </c>
      <c r="BD232" s="31"/>
      <c r="BE232" s="66"/>
      <c r="BF232" s="66" t="s">
        <v>1368</v>
      </c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70">
        <f t="shared" si="87"/>
        <v>0</v>
      </c>
      <c r="CM232" s="66">
        <f t="shared" si="88"/>
        <v>0</v>
      </c>
      <c r="CN232" s="66">
        <f t="shared" si="89"/>
        <v>0</v>
      </c>
      <c r="CO232" s="66">
        <f t="shared" si="68"/>
        <v>36.097500000000004</v>
      </c>
      <c r="CW232" s="117"/>
      <c r="DB232" s="19" t="e">
        <f t="shared" si="69"/>
        <v>#DIV/0!</v>
      </c>
      <c r="DC232" s="19" t="e">
        <f t="shared" si="70"/>
        <v>#DIV/0!</v>
      </c>
      <c r="DD232" s="19" t="e">
        <f t="shared" si="71"/>
        <v>#DIV/0!</v>
      </c>
      <c r="DE232" s="19" t="e">
        <f t="shared" si="72"/>
        <v>#DIV/0!</v>
      </c>
      <c r="DF232" s="19" t="e">
        <f t="shared" si="73"/>
        <v>#DIV/0!</v>
      </c>
      <c r="DG232" s="67" t="e">
        <f t="shared" si="74"/>
        <v>#DIV/0!</v>
      </c>
      <c r="DH232" s="67" t="e">
        <f t="shared" si="75"/>
        <v>#DIV/0!</v>
      </c>
    </row>
    <row r="233" spans="1:146" customFormat="1">
      <c r="A233" s="57">
        <v>43359</v>
      </c>
      <c r="B233" s="19" t="s">
        <v>1362</v>
      </c>
      <c r="C233" s="56"/>
      <c r="D233" s="56" t="s">
        <v>1363</v>
      </c>
      <c r="E233" s="58">
        <v>18</v>
      </c>
      <c r="F233" s="58">
        <v>1</v>
      </c>
      <c r="G233" s="63" t="str">
        <f t="shared" si="85"/>
        <v>18-1</v>
      </c>
      <c r="H233" s="31">
        <v>44.5</v>
      </c>
      <c r="I233" s="31">
        <v>51</v>
      </c>
      <c r="J233" s="64" t="str">
        <f>IF(((VLOOKUP($G233,Depth_Lookup!$A$3:$J$5461,9,FALSE))-(I233/100))&gt;=0,"Good","Too Long")</f>
        <v>Good</v>
      </c>
      <c r="K233" s="65">
        <f>(VLOOKUP($G233,Depth_Lookup!$A$3:$J$561,10,FALSE))+(H233/100)</f>
        <v>36.145000000000003</v>
      </c>
      <c r="L233" s="65">
        <f>(VLOOKUP($G233,Depth_Lookup!$A$3:$J$561,10,FALSE))+(I233/100)</f>
        <v>36.21</v>
      </c>
      <c r="M233" s="54" t="s">
        <v>725</v>
      </c>
      <c r="N233" s="31">
        <v>1</v>
      </c>
      <c r="O233" s="31" t="s">
        <v>724</v>
      </c>
      <c r="P233" s="31" t="s">
        <v>179</v>
      </c>
      <c r="Q233" s="31" t="s">
        <v>569</v>
      </c>
      <c r="R233" s="31" t="s">
        <v>119</v>
      </c>
      <c r="S233" s="31" t="s">
        <v>165</v>
      </c>
      <c r="T233" s="31" t="s">
        <v>1370</v>
      </c>
      <c r="U233" s="31" t="s">
        <v>1368</v>
      </c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31">
        <v>100</v>
      </c>
      <c r="AT233" s="19"/>
      <c r="AU233" s="19"/>
      <c r="AV233" s="19"/>
      <c r="AW233" s="19"/>
      <c r="AX233" s="19"/>
      <c r="AY233" s="19"/>
      <c r="AZ233" s="19">
        <f t="shared" si="86"/>
        <v>100</v>
      </c>
      <c r="BA233" s="19"/>
      <c r="BB233" s="55">
        <v>3</v>
      </c>
      <c r="BC233" s="66">
        <v>2</v>
      </c>
      <c r="BD233" s="31"/>
      <c r="BE233" s="66" t="s">
        <v>1390</v>
      </c>
      <c r="BF233" s="66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70">
        <f t="shared" si="87"/>
        <v>0</v>
      </c>
      <c r="CM233" s="66">
        <f t="shared" si="88"/>
        <v>0</v>
      </c>
      <c r="CN233" s="66">
        <f t="shared" si="89"/>
        <v>1</v>
      </c>
      <c r="CO233" s="66">
        <f t="shared" si="68"/>
        <v>36.177500000000002</v>
      </c>
      <c r="CW233" s="117"/>
      <c r="CX233">
        <v>10</v>
      </c>
      <c r="CY233">
        <v>270</v>
      </c>
      <c r="CZ233">
        <v>22</v>
      </c>
      <c r="DA233">
        <v>0</v>
      </c>
      <c r="DB233" s="19">
        <f t="shared" si="69"/>
        <v>156.42236001489653</v>
      </c>
      <c r="DC233" s="19">
        <f t="shared" si="70"/>
        <v>156.42236001489653</v>
      </c>
      <c r="DD233" s="19">
        <f t="shared" si="71"/>
        <v>66.210822194393344</v>
      </c>
      <c r="DE233" s="19">
        <f t="shared" si="72"/>
        <v>246.42236001489653</v>
      </c>
      <c r="DF233" s="19">
        <f t="shared" si="73"/>
        <v>23.789177805606656</v>
      </c>
      <c r="DG233" s="67">
        <f t="shared" si="74"/>
        <v>336.42236001489653</v>
      </c>
      <c r="DH233" s="67">
        <f t="shared" si="75"/>
        <v>23.789177805606656</v>
      </c>
    </row>
    <row r="234" spans="1:146" customFormat="1">
      <c r="A234" s="57">
        <v>43359</v>
      </c>
      <c r="B234" s="19" t="s">
        <v>1362</v>
      </c>
      <c r="C234" s="56"/>
      <c r="D234" s="56" t="s">
        <v>1363</v>
      </c>
      <c r="E234" s="58">
        <v>18</v>
      </c>
      <c r="F234" s="58">
        <v>1</v>
      </c>
      <c r="G234" s="63" t="str">
        <f t="shared" si="85"/>
        <v>18-1</v>
      </c>
      <c r="H234" s="31">
        <v>43</v>
      </c>
      <c r="I234" s="31">
        <v>63.5</v>
      </c>
      <c r="J234" s="64" t="str">
        <f>IF(((VLOOKUP($G234,Depth_Lookup!$A$3:$J$5461,9,FALSE))-(I234/100))&gt;=0,"Good","Too Long")</f>
        <v>Good</v>
      </c>
      <c r="K234" s="65">
        <f>(VLOOKUP($G234,Depth_Lookup!$A$3:$J$561,10,FALSE))+(H234/100)</f>
        <v>36.130000000000003</v>
      </c>
      <c r="L234" s="65">
        <f>(VLOOKUP($G234,Depth_Lookup!$A$3:$J$561,10,FALSE))+(I234/100)</f>
        <v>36.335000000000001</v>
      </c>
      <c r="M234" s="54" t="s">
        <v>292</v>
      </c>
      <c r="N234" s="31">
        <v>1</v>
      </c>
      <c r="O234" s="31" t="s">
        <v>296</v>
      </c>
      <c r="P234" s="31" t="s">
        <v>729</v>
      </c>
      <c r="Q234" s="31" t="s">
        <v>570</v>
      </c>
      <c r="R234" s="31" t="s">
        <v>187</v>
      </c>
      <c r="S234" s="31" t="s">
        <v>165</v>
      </c>
      <c r="T234" s="31" t="s">
        <v>1391</v>
      </c>
      <c r="U234" s="31" t="s">
        <v>1386</v>
      </c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>
        <v>40</v>
      </c>
      <c r="AQ234" s="19"/>
      <c r="AR234" s="19"/>
      <c r="AS234" s="31">
        <v>60</v>
      </c>
      <c r="AT234" s="19"/>
      <c r="AU234" s="19"/>
      <c r="AV234" s="19"/>
      <c r="AW234" s="19"/>
      <c r="AX234" s="19"/>
      <c r="AY234" s="19"/>
      <c r="AZ234" s="19">
        <f t="shared" si="86"/>
        <v>100</v>
      </c>
      <c r="BA234" s="19"/>
      <c r="BB234" s="55">
        <v>1</v>
      </c>
      <c r="BC234" s="66">
        <v>1</v>
      </c>
      <c r="BD234" s="31"/>
      <c r="BE234" s="66"/>
      <c r="BF234" s="66" t="s">
        <v>1368</v>
      </c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70">
        <f t="shared" si="87"/>
        <v>0</v>
      </c>
      <c r="CM234" s="66">
        <f t="shared" si="88"/>
        <v>0</v>
      </c>
      <c r="CN234" s="66">
        <f t="shared" si="89"/>
        <v>0</v>
      </c>
      <c r="CO234" s="66">
        <f t="shared" si="68"/>
        <v>36.232500000000002</v>
      </c>
      <c r="CW234" s="117"/>
      <c r="CX234">
        <v>79</v>
      </c>
      <c r="CY234">
        <v>270</v>
      </c>
      <c r="CZ234">
        <v>31</v>
      </c>
      <c r="DA234">
        <v>0</v>
      </c>
      <c r="DB234" s="19">
        <f t="shared" si="69"/>
        <v>96.661705888328356</v>
      </c>
      <c r="DC234" s="19">
        <f t="shared" si="70"/>
        <v>96.661705888328356</v>
      </c>
      <c r="DD234" s="19">
        <f t="shared" si="71"/>
        <v>10.927526216074201</v>
      </c>
      <c r="DE234" s="19">
        <f t="shared" si="72"/>
        <v>186.66170588832836</v>
      </c>
      <c r="DF234" s="19">
        <f t="shared" si="73"/>
        <v>79.072473783925801</v>
      </c>
      <c r="DG234" s="67">
        <f t="shared" si="74"/>
        <v>276.66170588832836</v>
      </c>
      <c r="DH234" s="67">
        <f t="shared" si="75"/>
        <v>79.072473783925801</v>
      </c>
    </row>
    <row r="235" spans="1:146" customFormat="1">
      <c r="A235" s="57">
        <v>43359</v>
      </c>
      <c r="B235" s="19" t="s">
        <v>1362</v>
      </c>
      <c r="C235" s="56"/>
      <c r="D235" s="56" t="s">
        <v>1363</v>
      </c>
      <c r="E235" s="58">
        <v>18</v>
      </c>
      <c r="F235" s="58">
        <v>1</v>
      </c>
      <c r="G235" s="63" t="str">
        <f t="shared" si="85"/>
        <v>18-1</v>
      </c>
      <c r="H235" s="31">
        <v>59</v>
      </c>
      <c r="I235" s="31">
        <v>70</v>
      </c>
      <c r="J235" s="64" t="str">
        <f>IF(((VLOOKUP($G235,Depth_Lookup!$A$3:$J$5461,9,FALSE))-(I235/100))&gt;=0,"Good","Too Long")</f>
        <v>Good</v>
      </c>
      <c r="K235" s="65">
        <f>(VLOOKUP($G235,Depth_Lookup!$A$3:$J$561,10,FALSE))+(H235/100)</f>
        <v>36.290000000000006</v>
      </c>
      <c r="L235" s="65">
        <f>(VLOOKUP($G235,Depth_Lookup!$A$3:$J$561,10,FALSE))+(I235/100)</f>
        <v>36.400000000000006</v>
      </c>
      <c r="M235" s="54" t="s">
        <v>293</v>
      </c>
      <c r="N235" s="31">
        <v>1</v>
      </c>
      <c r="O235" s="31" t="s">
        <v>734</v>
      </c>
      <c r="P235" s="31" t="s">
        <v>179</v>
      </c>
      <c r="Q235" s="31" t="s">
        <v>569</v>
      </c>
      <c r="R235" s="31" t="s">
        <v>188</v>
      </c>
      <c r="S235" s="31" t="s">
        <v>165</v>
      </c>
      <c r="T235" s="31" t="s">
        <v>1370</v>
      </c>
      <c r="U235" s="31" t="s">
        <v>1368</v>
      </c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31">
        <v>100</v>
      </c>
      <c r="AT235" s="19"/>
      <c r="AU235" s="19"/>
      <c r="AV235" s="19"/>
      <c r="AW235" s="19"/>
      <c r="AX235" s="19"/>
      <c r="AY235" s="19"/>
      <c r="AZ235" s="19">
        <f t="shared" si="86"/>
        <v>100</v>
      </c>
      <c r="BA235" s="19"/>
      <c r="BB235" s="55">
        <v>3</v>
      </c>
      <c r="BC235" s="66">
        <v>3</v>
      </c>
      <c r="BD235" s="31"/>
      <c r="BE235" s="66"/>
      <c r="BF235" s="66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70">
        <f t="shared" si="87"/>
        <v>0</v>
      </c>
      <c r="CM235" s="66">
        <f t="shared" si="88"/>
        <v>0</v>
      </c>
      <c r="CN235" s="66">
        <f t="shared" si="89"/>
        <v>0</v>
      </c>
      <c r="CO235" s="66">
        <f t="shared" si="68"/>
        <v>36.345000000000006</v>
      </c>
      <c r="CW235" s="117"/>
      <c r="DB235" s="19" t="e">
        <f t="shared" si="69"/>
        <v>#DIV/0!</v>
      </c>
      <c r="DC235" s="19" t="e">
        <f t="shared" si="70"/>
        <v>#DIV/0!</v>
      </c>
      <c r="DD235" s="19" t="e">
        <f t="shared" si="71"/>
        <v>#DIV/0!</v>
      </c>
      <c r="DE235" s="19" t="e">
        <f t="shared" si="72"/>
        <v>#DIV/0!</v>
      </c>
      <c r="DF235" s="19" t="e">
        <f t="shared" si="73"/>
        <v>#DIV/0!</v>
      </c>
      <c r="DG235" s="67" t="e">
        <f t="shared" si="74"/>
        <v>#DIV/0!</v>
      </c>
      <c r="DH235" s="67" t="e">
        <f t="shared" si="75"/>
        <v>#DIV/0!</v>
      </c>
    </row>
    <row r="236" spans="1:146" customFormat="1">
      <c r="A236" s="57">
        <v>43359</v>
      </c>
      <c r="B236" s="19" t="s">
        <v>1362</v>
      </c>
      <c r="C236" s="56"/>
      <c r="D236" s="56" t="s">
        <v>1363</v>
      </c>
      <c r="E236" s="58">
        <v>18</v>
      </c>
      <c r="F236" s="58">
        <v>2</v>
      </c>
      <c r="G236" s="63" t="str">
        <f t="shared" si="85"/>
        <v>18-2</v>
      </c>
      <c r="H236" s="31">
        <v>5.5</v>
      </c>
      <c r="I236" s="31">
        <v>9</v>
      </c>
      <c r="J236" s="64" t="str">
        <f>IF(((VLOOKUP($G236,Depth_Lookup!$A$3:$J$5461,9,FALSE))-(I236/100))&gt;=0,"Good","Too Long")</f>
        <v>Good</v>
      </c>
      <c r="K236" s="65">
        <f>(VLOOKUP($G236,Depth_Lookup!$A$3:$J$561,10,FALSE))+(H236/100)</f>
        <v>36.46</v>
      </c>
      <c r="L236" s="65">
        <f>(VLOOKUP($G236,Depth_Lookup!$A$3:$J$561,10,FALSE))+(I236/100)</f>
        <v>36.495000000000005</v>
      </c>
      <c r="M236" s="54" t="s">
        <v>725</v>
      </c>
      <c r="N236" s="31">
        <v>0.5</v>
      </c>
      <c r="O236" s="31" t="s">
        <v>724</v>
      </c>
      <c r="P236" s="31" t="s">
        <v>179</v>
      </c>
      <c r="Q236" s="31" t="s">
        <v>569</v>
      </c>
      <c r="R236" s="31" t="s">
        <v>119</v>
      </c>
      <c r="S236" s="31" t="s">
        <v>165</v>
      </c>
      <c r="T236" s="31" t="s">
        <v>1370</v>
      </c>
      <c r="U236" s="31" t="s">
        <v>1368</v>
      </c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31">
        <v>100</v>
      </c>
      <c r="AT236" s="19"/>
      <c r="AU236" s="19"/>
      <c r="AV236" s="19"/>
      <c r="AW236" s="19"/>
      <c r="AX236" s="19"/>
      <c r="AY236" s="19"/>
      <c r="AZ236" s="19">
        <f t="shared" si="86"/>
        <v>100</v>
      </c>
      <c r="BA236" s="19" t="s">
        <v>1384</v>
      </c>
      <c r="BB236" s="55">
        <v>2</v>
      </c>
      <c r="BC236" s="66">
        <v>1</v>
      </c>
      <c r="BD236" s="31"/>
      <c r="BE236" s="66"/>
      <c r="BF236" s="66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70">
        <f t="shared" si="87"/>
        <v>0</v>
      </c>
      <c r="CM236" s="66">
        <f t="shared" si="88"/>
        <v>0</v>
      </c>
      <c r="CN236" s="66">
        <f t="shared" si="89"/>
        <v>0</v>
      </c>
      <c r="CO236" s="66">
        <f t="shared" si="68"/>
        <v>36.477500000000006</v>
      </c>
      <c r="CW236" s="117"/>
      <c r="DB236" s="19" t="e">
        <f t="shared" si="69"/>
        <v>#DIV/0!</v>
      </c>
      <c r="DC236" s="19" t="e">
        <f t="shared" si="70"/>
        <v>#DIV/0!</v>
      </c>
      <c r="DD236" s="19" t="e">
        <f t="shared" si="71"/>
        <v>#DIV/0!</v>
      </c>
      <c r="DE236" s="19" t="e">
        <f t="shared" si="72"/>
        <v>#DIV/0!</v>
      </c>
      <c r="DF236" s="19" t="e">
        <f t="shared" si="73"/>
        <v>#DIV/0!</v>
      </c>
      <c r="DG236" s="67" t="e">
        <f t="shared" si="74"/>
        <v>#DIV/0!</v>
      </c>
      <c r="DH236" s="67" t="e">
        <f t="shared" si="75"/>
        <v>#DIV/0!</v>
      </c>
    </row>
    <row r="237" spans="1:146" customFormat="1">
      <c r="A237" s="57">
        <v>43359</v>
      </c>
      <c r="B237" s="19" t="s">
        <v>1362</v>
      </c>
      <c r="C237" s="56"/>
      <c r="D237" s="56" t="s">
        <v>1363</v>
      </c>
      <c r="E237" s="58">
        <v>18</v>
      </c>
      <c r="F237" s="58">
        <v>2</v>
      </c>
      <c r="G237" s="63" t="str">
        <f t="shared" si="85"/>
        <v>18-2</v>
      </c>
      <c r="H237" s="31">
        <v>9</v>
      </c>
      <c r="I237" s="31">
        <v>19</v>
      </c>
      <c r="J237" s="64" t="str">
        <f>IF(((VLOOKUP($G237,Depth_Lookup!$A$3:$J$5461,9,FALSE))-(I237/100))&gt;=0,"Good","Too Long")</f>
        <v>Good</v>
      </c>
      <c r="K237" s="65">
        <f>(VLOOKUP($G237,Depth_Lookup!$A$3:$J$561,10,FALSE))+(H237/100)</f>
        <v>36.495000000000005</v>
      </c>
      <c r="L237" s="65">
        <f>(VLOOKUP($G237,Depth_Lookup!$A$3:$J$561,10,FALSE))+(I237/100)</f>
        <v>36.594999999999999</v>
      </c>
      <c r="M237" s="54" t="s">
        <v>292</v>
      </c>
      <c r="N237" s="31">
        <v>1</v>
      </c>
      <c r="O237" s="31" t="s">
        <v>296</v>
      </c>
      <c r="P237" s="31" t="s">
        <v>193</v>
      </c>
      <c r="Q237" s="31" t="s">
        <v>206</v>
      </c>
      <c r="R237" s="31" t="s">
        <v>730</v>
      </c>
      <c r="S237" s="31" t="s">
        <v>165</v>
      </c>
      <c r="T237" s="31" t="s">
        <v>1385</v>
      </c>
      <c r="U237" s="31" t="s">
        <v>1386</v>
      </c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31">
        <v>100</v>
      </c>
      <c r="AT237" s="19"/>
      <c r="AU237" s="19"/>
      <c r="AV237" s="19"/>
      <c r="AW237" s="19"/>
      <c r="AX237" s="19"/>
      <c r="AY237" s="19"/>
      <c r="AZ237" s="19">
        <f t="shared" si="86"/>
        <v>100</v>
      </c>
      <c r="BA237" s="19"/>
      <c r="BB237" s="55">
        <v>1</v>
      </c>
      <c r="BC237" s="66">
        <v>1</v>
      </c>
      <c r="BD237" s="31"/>
      <c r="BE237" s="66"/>
      <c r="BF237" s="66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70">
        <f t="shared" si="87"/>
        <v>0</v>
      </c>
      <c r="CM237" s="66">
        <f t="shared" si="88"/>
        <v>0</v>
      </c>
      <c r="CN237" s="66">
        <f t="shared" si="89"/>
        <v>0</v>
      </c>
      <c r="CO237" s="66">
        <f t="shared" si="68"/>
        <v>36.545000000000002</v>
      </c>
      <c r="CW237" s="117"/>
      <c r="CX237">
        <v>74</v>
      </c>
      <c r="CY237">
        <v>270</v>
      </c>
      <c r="CZ237">
        <v>70</v>
      </c>
      <c r="DA237">
        <v>180</v>
      </c>
      <c r="DB237" s="19">
        <f t="shared" si="69"/>
        <v>51.768024287816218</v>
      </c>
      <c r="DC237" s="19">
        <f t="shared" si="70"/>
        <v>51.768024287816218</v>
      </c>
      <c r="DD237" s="19">
        <f t="shared" si="71"/>
        <v>12.693571577558723</v>
      </c>
      <c r="DE237" s="19">
        <f t="shared" si="72"/>
        <v>141.76802428781622</v>
      </c>
      <c r="DF237" s="19">
        <f t="shared" si="73"/>
        <v>77.306428422441272</v>
      </c>
      <c r="DG237" s="67">
        <f t="shared" si="74"/>
        <v>231.76802428781622</v>
      </c>
      <c r="DH237" s="67">
        <f t="shared" si="75"/>
        <v>77.306428422441272</v>
      </c>
    </row>
    <row r="238" spans="1:146" customFormat="1">
      <c r="A238" s="57">
        <v>43359</v>
      </c>
      <c r="B238" s="19" t="s">
        <v>1362</v>
      </c>
      <c r="C238" s="56"/>
      <c r="D238" s="56" t="s">
        <v>1363</v>
      </c>
      <c r="E238" s="58">
        <v>18</v>
      </c>
      <c r="F238" s="58">
        <v>2</v>
      </c>
      <c r="G238" s="63" t="str">
        <f t="shared" si="85"/>
        <v>18-2</v>
      </c>
      <c r="H238" s="31">
        <v>37</v>
      </c>
      <c r="I238" s="31">
        <v>63</v>
      </c>
      <c r="J238" s="64" t="str">
        <f>IF(((VLOOKUP($G238,Depth_Lookup!$A$3:$J$5461,9,FALSE))-(I238/100))&gt;=0,"Good","Too Long")</f>
        <v>Good</v>
      </c>
      <c r="K238" s="65">
        <f>(VLOOKUP($G238,Depth_Lookup!$A$3:$J$561,10,FALSE))+(H238/100)</f>
        <v>36.774999999999999</v>
      </c>
      <c r="L238" s="65">
        <f>(VLOOKUP($G238,Depth_Lookup!$A$3:$J$561,10,FALSE))+(I238/100)</f>
        <v>37.035000000000004</v>
      </c>
      <c r="M238" s="54" t="s">
        <v>292</v>
      </c>
      <c r="N238" s="31">
        <v>0.5</v>
      </c>
      <c r="O238" s="31" t="s">
        <v>296</v>
      </c>
      <c r="P238" s="31" t="s">
        <v>193</v>
      </c>
      <c r="Q238" s="31" t="s">
        <v>206</v>
      </c>
      <c r="R238" s="31" t="s">
        <v>730</v>
      </c>
      <c r="S238" s="31" t="s">
        <v>165</v>
      </c>
      <c r="T238" s="31" t="s">
        <v>1387</v>
      </c>
      <c r="U238" s="31" t="s">
        <v>1388</v>
      </c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31">
        <v>100</v>
      </c>
      <c r="AT238" s="19"/>
      <c r="AU238" s="19"/>
      <c r="AV238" s="19"/>
      <c r="AW238" s="19"/>
      <c r="AX238" s="19"/>
      <c r="AY238" s="19"/>
      <c r="AZ238" s="19">
        <f t="shared" si="86"/>
        <v>100</v>
      </c>
      <c r="BA238" s="19"/>
      <c r="BB238" s="55">
        <v>1</v>
      </c>
      <c r="BC238" s="66">
        <v>1</v>
      </c>
      <c r="BD238" s="31"/>
      <c r="BE238" s="66"/>
      <c r="BF238" s="66" t="s">
        <v>1368</v>
      </c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70">
        <f t="shared" si="87"/>
        <v>0</v>
      </c>
      <c r="CM238" s="66">
        <f t="shared" si="88"/>
        <v>0</v>
      </c>
      <c r="CN238" s="66">
        <f t="shared" si="89"/>
        <v>0</v>
      </c>
      <c r="CO238" s="66">
        <f t="shared" si="68"/>
        <v>36.905000000000001</v>
      </c>
      <c r="CW238" s="117"/>
      <c r="DB238" s="19" t="e">
        <f t="shared" si="69"/>
        <v>#DIV/0!</v>
      </c>
      <c r="DC238" s="19" t="e">
        <f t="shared" si="70"/>
        <v>#DIV/0!</v>
      </c>
      <c r="DD238" s="19" t="e">
        <f t="shared" si="71"/>
        <v>#DIV/0!</v>
      </c>
      <c r="DE238" s="19" t="e">
        <f t="shared" si="72"/>
        <v>#DIV/0!</v>
      </c>
      <c r="DF238" s="19" t="e">
        <f t="shared" si="73"/>
        <v>#DIV/0!</v>
      </c>
      <c r="DG238" s="67" t="e">
        <f t="shared" si="74"/>
        <v>#DIV/0!</v>
      </c>
      <c r="DH238" s="67" t="e">
        <f t="shared" si="75"/>
        <v>#DIV/0!</v>
      </c>
      <c r="DK238" t="s">
        <v>1452</v>
      </c>
    </row>
    <row r="239" spans="1:146" customFormat="1">
      <c r="A239" s="57">
        <v>43359</v>
      </c>
      <c r="B239" s="19" t="s">
        <v>1362</v>
      </c>
      <c r="C239" s="56"/>
      <c r="D239" s="56" t="s">
        <v>1363</v>
      </c>
      <c r="E239" s="58">
        <v>18</v>
      </c>
      <c r="F239" s="58">
        <v>2</v>
      </c>
      <c r="G239" s="63" t="str">
        <f t="shared" si="85"/>
        <v>18-2</v>
      </c>
      <c r="H239" s="31">
        <v>40</v>
      </c>
      <c r="I239" s="31">
        <v>46</v>
      </c>
      <c r="J239" s="64" t="str">
        <f>IF(((VLOOKUP($G239,Depth_Lookup!$A$3:$J$5461,9,FALSE))-(I239/100))&gt;=0,"Good","Too Long")</f>
        <v>Good</v>
      </c>
      <c r="K239" s="65">
        <f>(VLOOKUP($G239,Depth_Lookup!$A$3:$J$561,10,FALSE))+(H239/100)</f>
        <v>36.805</v>
      </c>
      <c r="L239" s="65">
        <f>(VLOOKUP($G239,Depth_Lookup!$A$3:$J$561,10,FALSE))+(I239/100)</f>
        <v>36.865000000000002</v>
      </c>
      <c r="M239" s="54" t="s">
        <v>293</v>
      </c>
      <c r="N239" s="31">
        <v>1</v>
      </c>
      <c r="O239" s="31" t="s">
        <v>296</v>
      </c>
      <c r="P239" s="31" t="s">
        <v>179</v>
      </c>
      <c r="Q239" s="31" t="s">
        <v>569</v>
      </c>
      <c r="R239" s="31" t="s">
        <v>188</v>
      </c>
      <c r="S239" s="31" t="s">
        <v>165</v>
      </c>
      <c r="T239" s="31" t="s">
        <v>1370</v>
      </c>
      <c r="U239" s="31" t="s">
        <v>1368</v>
      </c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31">
        <v>100</v>
      </c>
      <c r="AT239" s="19"/>
      <c r="AU239" s="19"/>
      <c r="AV239" s="19"/>
      <c r="AW239" s="19"/>
      <c r="AX239" s="19"/>
      <c r="AY239" s="19"/>
      <c r="AZ239" s="19">
        <f t="shared" si="86"/>
        <v>100</v>
      </c>
      <c r="BA239" s="19"/>
      <c r="BB239" s="55">
        <v>2</v>
      </c>
      <c r="BC239" s="66">
        <v>1</v>
      </c>
      <c r="BD239" s="31"/>
      <c r="BE239" s="66" t="s">
        <v>1388</v>
      </c>
      <c r="BF239" s="66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70">
        <f t="shared" si="87"/>
        <v>0</v>
      </c>
      <c r="CM239" s="66">
        <f t="shared" si="88"/>
        <v>0</v>
      </c>
      <c r="CN239" s="66">
        <f t="shared" si="89"/>
        <v>1</v>
      </c>
      <c r="CO239" s="66">
        <f t="shared" si="68"/>
        <v>36.835000000000001</v>
      </c>
      <c r="CW239" s="117"/>
      <c r="DB239" s="19" t="e">
        <f t="shared" si="69"/>
        <v>#DIV/0!</v>
      </c>
      <c r="DC239" s="19" t="e">
        <f t="shared" si="70"/>
        <v>#DIV/0!</v>
      </c>
      <c r="DD239" s="19" t="e">
        <f t="shared" si="71"/>
        <v>#DIV/0!</v>
      </c>
      <c r="DE239" s="19" t="e">
        <f t="shared" si="72"/>
        <v>#DIV/0!</v>
      </c>
      <c r="DF239" s="19" t="e">
        <f t="shared" si="73"/>
        <v>#DIV/0!</v>
      </c>
      <c r="DG239" s="67" t="e">
        <f t="shared" si="74"/>
        <v>#DIV/0!</v>
      </c>
      <c r="DH239" s="67" t="e">
        <f t="shared" si="75"/>
        <v>#DIV/0!</v>
      </c>
    </row>
    <row r="240" spans="1:146" customFormat="1">
      <c r="A240" s="57">
        <v>43359</v>
      </c>
      <c r="B240" s="19" t="s">
        <v>1362</v>
      </c>
      <c r="C240" s="56"/>
      <c r="D240" s="56" t="s">
        <v>1363</v>
      </c>
      <c r="E240" s="58">
        <v>18</v>
      </c>
      <c r="F240" s="58">
        <v>2</v>
      </c>
      <c r="G240" s="63" t="str">
        <f t="shared" si="85"/>
        <v>18-2</v>
      </c>
      <c r="H240" s="31">
        <v>36.5</v>
      </c>
      <c r="I240" s="31">
        <v>42</v>
      </c>
      <c r="J240" s="64" t="str">
        <f>IF(((VLOOKUP($G240,Depth_Lookup!$A$3:$J$5461,9,FALSE))-(I240/100))&gt;=0,"Good","Too Long")</f>
        <v>Good</v>
      </c>
      <c r="K240" s="65">
        <f>(VLOOKUP($G240,Depth_Lookup!$A$3:$J$561,10,FALSE))+(H240/100)</f>
        <v>36.770000000000003</v>
      </c>
      <c r="L240" s="65">
        <f>(VLOOKUP($G240,Depth_Lookup!$A$3:$J$561,10,FALSE))+(I240/100)</f>
        <v>36.825000000000003</v>
      </c>
      <c r="M240" s="54" t="s">
        <v>293</v>
      </c>
      <c r="N240" s="31">
        <v>0.5</v>
      </c>
      <c r="O240" s="31" t="s">
        <v>296</v>
      </c>
      <c r="P240" s="31" t="s">
        <v>179</v>
      </c>
      <c r="Q240" s="31" t="s">
        <v>569</v>
      </c>
      <c r="R240" s="31" t="s">
        <v>119</v>
      </c>
      <c r="S240" s="31" t="s">
        <v>165</v>
      </c>
      <c r="T240" s="31" t="s">
        <v>1364</v>
      </c>
      <c r="U240" s="31" t="s">
        <v>1365</v>
      </c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31">
        <v>100</v>
      </c>
      <c r="AT240" s="19"/>
      <c r="AU240" s="19"/>
      <c r="AV240" s="19"/>
      <c r="AW240" s="19"/>
      <c r="AX240" s="19"/>
      <c r="AY240" s="19"/>
      <c r="AZ240" s="19">
        <f t="shared" si="86"/>
        <v>100</v>
      </c>
      <c r="BA240" s="19"/>
      <c r="BB240" s="55">
        <v>2</v>
      </c>
      <c r="BC240" s="66">
        <v>2</v>
      </c>
      <c r="BD240" s="31"/>
      <c r="BE240" s="66"/>
      <c r="BF240" s="66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70">
        <f t="shared" si="87"/>
        <v>0</v>
      </c>
      <c r="CM240" s="66">
        <f t="shared" si="88"/>
        <v>0</v>
      </c>
      <c r="CN240" s="66">
        <f t="shared" si="89"/>
        <v>0</v>
      </c>
      <c r="CO240" s="66">
        <f t="shared" si="68"/>
        <v>36.797499999999999</v>
      </c>
      <c r="CW240" s="117"/>
      <c r="CX240">
        <v>64</v>
      </c>
      <c r="CY240">
        <v>90</v>
      </c>
      <c r="CZ240">
        <v>16</v>
      </c>
      <c r="DA240">
        <v>0</v>
      </c>
      <c r="DB240" s="19">
        <f t="shared" si="69"/>
        <v>-97.961465940436156</v>
      </c>
      <c r="DC240" s="19">
        <f t="shared" si="70"/>
        <v>262.03853405956386</v>
      </c>
      <c r="DD240" s="19">
        <f t="shared" si="71"/>
        <v>25.782008394076193</v>
      </c>
      <c r="DE240" s="19">
        <f t="shared" si="72"/>
        <v>352.03853405956386</v>
      </c>
      <c r="DF240" s="19">
        <f t="shared" si="73"/>
        <v>64.2179916059238</v>
      </c>
      <c r="DG240" s="67">
        <f t="shared" si="74"/>
        <v>82.038534059563858</v>
      </c>
      <c r="DH240" s="67">
        <f t="shared" si="75"/>
        <v>64.2179916059238</v>
      </c>
    </row>
    <row r="241" spans="1:115" customFormat="1">
      <c r="A241" s="57">
        <v>43359</v>
      </c>
      <c r="B241" s="19" t="s">
        <v>1362</v>
      </c>
      <c r="C241" s="56"/>
      <c r="D241" s="56" t="s">
        <v>1363</v>
      </c>
      <c r="E241" s="58">
        <v>18</v>
      </c>
      <c r="F241" s="58">
        <v>3</v>
      </c>
      <c r="G241" s="63" t="str">
        <f t="shared" si="85"/>
        <v>18-3</v>
      </c>
      <c r="H241" s="31">
        <v>8.5</v>
      </c>
      <c r="I241" s="31">
        <v>9</v>
      </c>
      <c r="J241" s="64" t="str">
        <f>IF(((VLOOKUP($G241,Depth_Lookup!$A$3:$J$5461,9,FALSE))-(I241/100))&gt;=0,"Good","Too Long")</f>
        <v>Good</v>
      </c>
      <c r="K241" s="65">
        <f>(VLOOKUP($G241,Depth_Lookup!$A$3:$J$561,10,FALSE))+(H241/100)</f>
        <v>37.22</v>
      </c>
      <c r="L241" s="65">
        <f>(VLOOKUP($G241,Depth_Lookup!$A$3:$J$561,10,FALSE))+(I241/100)</f>
        <v>37.225000000000001</v>
      </c>
      <c r="M241" s="54" t="s">
        <v>292</v>
      </c>
      <c r="N241" s="31">
        <v>1</v>
      </c>
      <c r="O241" s="31" t="s">
        <v>724</v>
      </c>
      <c r="P241" s="31" t="s">
        <v>193</v>
      </c>
      <c r="Q241" s="31" t="s">
        <v>206</v>
      </c>
      <c r="R241" s="31" t="s">
        <v>731</v>
      </c>
      <c r="S241" s="31" t="s">
        <v>165</v>
      </c>
      <c r="T241" s="31" t="s">
        <v>1366</v>
      </c>
      <c r="U241" s="31" t="s">
        <v>1367</v>
      </c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31">
        <v>100</v>
      </c>
      <c r="AT241" s="19"/>
      <c r="AU241" s="19"/>
      <c r="AV241" s="19"/>
      <c r="AW241" s="19"/>
      <c r="AX241" s="19"/>
      <c r="AY241" s="19"/>
      <c r="AZ241" s="19">
        <f t="shared" si="86"/>
        <v>100</v>
      </c>
      <c r="BA241" s="19"/>
      <c r="BB241" s="55">
        <v>1</v>
      </c>
      <c r="BC241" s="66">
        <v>5</v>
      </c>
      <c r="BD241" s="31"/>
      <c r="BE241" s="66"/>
      <c r="BF241" s="66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70">
        <f t="shared" si="87"/>
        <v>0</v>
      </c>
      <c r="CM241" s="66">
        <f t="shared" si="88"/>
        <v>0</v>
      </c>
      <c r="CN241" s="66">
        <f t="shared" si="89"/>
        <v>0</v>
      </c>
      <c r="CO241" s="66">
        <f t="shared" si="68"/>
        <v>37.222499999999997</v>
      </c>
      <c r="CW241" s="117"/>
      <c r="CX241">
        <v>1</v>
      </c>
      <c r="CY241">
        <v>270</v>
      </c>
      <c r="CZ241">
        <v>41</v>
      </c>
      <c r="DA241">
        <v>0</v>
      </c>
      <c r="DB241" s="19">
        <f t="shared" si="69"/>
        <v>178.84966935762998</v>
      </c>
      <c r="DC241" s="19">
        <f t="shared" si="70"/>
        <v>178.84966935762998</v>
      </c>
      <c r="DD241" s="19">
        <f t="shared" si="71"/>
        <v>48.994281912509962</v>
      </c>
      <c r="DE241" s="19">
        <f t="shared" si="72"/>
        <v>268.84966935762998</v>
      </c>
      <c r="DF241" s="19">
        <f t="shared" si="73"/>
        <v>41.005718087490038</v>
      </c>
      <c r="DG241" s="67">
        <f t="shared" si="74"/>
        <v>358.84966935762998</v>
      </c>
      <c r="DH241" s="67">
        <f t="shared" si="75"/>
        <v>41.005718087490038</v>
      </c>
    </row>
    <row r="242" spans="1:115" customFormat="1">
      <c r="A242" s="57">
        <v>43359</v>
      </c>
      <c r="B242" s="19" t="s">
        <v>1362</v>
      </c>
      <c r="C242" s="56"/>
      <c r="D242" s="56" t="s">
        <v>1363</v>
      </c>
      <c r="E242" s="58">
        <v>18</v>
      </c>
      <c r="F242" s="58">
        <v>3</v>
      </c>
      <c r="G242" s="63" t="str">
        <f t="shared" si="85"/>
        <v>18-3</v>
      </c>
      <c r="H242" s="31">
        <v>23.5</v>
      </c>
      <c r="I242" s="31">
        <v>27</v>
      </c>
      <c r="J242" s="64" t="str">
        <f>IF(((VLOOKUP($G242,Depth_Lookup!$A$3:$J$5461,9,FALSE))-(I242/100))&gt;=0,"Good","Too Long")</f>
        <v>Good</v>
      </c>
      <c r="K242" s="65">
        <f>(VLOOKUP($G242,Depth_Lookup!$A$3:$J$561,10,FALSE))+(H242/100)</f>
        <v>37.369999999999997</v>
      </c>
      <c r="L242" s="65">
        <f>(VLOOKUP($G242,Depth_Lookup!$A$3:$J$561,10,FALSE))+(I242/100)</f>
        <v>37.405000000000001</v>
      </c>
      <c r="M242" s="54" t="s">
        <v>725</v>
      </c>
      <c r="N242" s="31">
        <v>0.5</v>
      </c>
      <c r="O242" s="31" t="s">
        <v>296</v>
      </c>
      <c r="P242" s="31" t="s">
        <v>179</v>
      </c>
      <c r="Q242" s="31" t="s">
        <v>569</v>
      </c>
      <c r="R242" s="31" t="s">
        <v>119</v>
      </c>
      <c r="S242" s="31" t="s">
        <v>165</v>
      </c>
      <c r="T242" s="31" t="s">
        <v>1382</v>
      </c>
      <c r="U242" s="31" t="s">
        <v>1368</v>
      </c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31">
        <v>100</v>
      </c>
      <c r="AT242" s="19"/>
      <c r="AU242" s="19"/>
      <c r="AV242" s="19"/>
      <c r="AW242" s="19"/>
      <c r="AX242" s="19"/>
      <c r="AY242" s="19"/>
      <c r="AZ242" s="19">
        <f t="shared" si="86"/>
        <v>100</v>
      </c>
      <c r="BA242" s="19"/>
      <c r="BB242" s="55">
        <v>4</v>
      </c>
      <c r="BC242" s="66">
        <v>2</v>
      </c>
      <c r="BD242" s="31"/>
      <c r="BE242" s="66" t="s">
        <v>1375</v>
      </c>
      <c r="BF242" s="66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70">
        <f t="shared" si="87"/>
        <v>0</v>
      </c>
      <c r="CM242" s="66">
        <f t="shared" si="88"/>
        <v>0</v>
      </c>
      <c r="CN242" s="66">
        <f t="shared" si="89"/>
        <v>1</v>
      </c>
      <c r="CO242" s="66">
        <f t="shared" si="68"/>
        <v>37.387500000000003</v>
      </c>
      <c r="CW242" s="117"/>
      <c r="DB242" s="19" t="e">
        <f t="shared" si="69"/>
        <v>#DIV/0!</v>
      </c>
      <c r="DC242" s="19" t="e">
        <f t="shared" si="70"/>
        <v>#DIV/0!</v>
      </c>
      <c r="DD242" s="19" t="e">
        <f t="shared" si="71"/>
        <v>#DIV/0!</v>
      </c>
      <c r="DE242" s="19" t="e">
        <f t="shared" si="72"/>
        <v>#DIV/0!</v>
      </c>
      <c r="DF242" s="19" t="e">
        <f t="shared" si="73"/>
        <v>#DIV/0!</v>
      </c>
      <c r="DG242" s="67" t="e">
        <f t="shared" si="74"/>
        <v>#DIV/0!</v>
      </c>
      <c r="DH242" s="67" t="e">
        <f t="shared" si="75"/>
        <v>#DIV/0!</v>
      </c>
    </row>
    <row r="243" spans="1:115" customFormat="1">
      <c r="A243" s="57">
        <v>43359</v>
      </c>
      <c r="B243" s="19" t="s">
        <v>1362</v>
      </c>
      <c r="C243" s="56"/>
      <c r="D243" s="56" t="s">
        <v>1363</v>
      </c>
      <c r="E243" s="58">
        <v>18</v>
      </c>
      <c r="F243" s="58">
        <v>3</v>
      </c>
      <c r="G243" s="63" t="str">
        <f t="shared" si="85"/>
        <v>18-3</v>
      </c>
      <c r="H243" s="31">
        <v>28.5</v>
      </c>
      <c r="I243" s="31">
        <v>51.5</v>
      </c>
      <c r="J243" s="64" t="str">
        <f>IF(((VLOOKUP($G243,Depth_Lookup!$A$3:$J$5461,9,FALSE))-(I243/100))&gt;=0,"Good","Too Long")</f>
        <v>Good</v>
      </c>
      <c r="K243" s="65">
        <f>(VLOOKUP($G243,Depth_Lookup!$A$3:$J$561,10,FALSE))+(H243/100)</f>
        <v>37.419999999999995</v>
      </c>
      <c r="L243" s="65">
        <f>(VLOOKUP($G243,Depth_Lookup!$A$3:$J$561,10,FALSE))+(I243/100)</f>
        <v>37.65</v>
      </c>
      <c r="M243" s="54" t="s">
        <v>725</v>
      </c>
      <c r="N243" s="31">
        <v>0.5</v>
      </c>
      <c r="O243" s="31" t="s">
        <v>296</v>
      </c>
      <c r="P243" s="31" t="s">
        <v>179</v>
      </c>
      <c r="Q243" s="31" t="s">
        <v>569</v>
      </c>
      <c r="R243" s="31" t="s">
        <v>119</v>
      </c>
      <c r="S243" s="31" t="s">
        <v>165</v>
      </c>
      <c r="T243" s="31" t="s">
        <v>1364</v>
      </c>
      <c r="U243" s="31" t="s">
        <v>1365</v>
      </c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31">
        <v>100</v>
      </c>
      <c r="AT243" s="19"/>
      <c r="AU243" s="19"/>
      <c r="AV243" s="19"/>
      <c r="AW243" s="19"/>
      <c r="AX243" s="19"/>
      <c r="AY243" s="19"/>
      <c r="AZ243" s="19">
        <f t="shared" si="86"/>
        <v>100</v>
      </c>
      <c r="BA243" s="19"/>
      <c r="BB243" s="55">
        <v>3</v>
      </c>
      <c r="BC243" s="66">
        <v>1</v>
      </c>
      <c r="BD243" s="31"/>
      <c r="BE243" s="66"/>
      <c r="BF243" s="66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70">
        <f t="shared" si="87"/>
        <v>0</v>
      </c>
      <c r="CM243" s="66">
        <f t="shared" si="88"/>
        <v>0</v>
      </c>
      <c r="CN243" s="66">
        <f t="shared" si="89"/>
        <v>0</v>
      </c>
      <c r="CO243" s="66">
        <f t="shared" si="68"/>
        <v>37.534999999999997</v>
      </c>
      <c r="CW243" s="117"/>
      <c r="CX243">
        <v>19</v>
      </c>
      <c r="CY243">
        <v>90</v>
      </c>
      <c r="CZ243">
        <v>2</v>
      </c>
      <c r="DA243">
        <v>0</v>
      </c>
      <c r="DB243" s="19">
        <f t="shared" si="69"/>
        <v>-95.790981886419303</v>
      </c>
      <c r="DC243" s="19">
        <f t="shared" si="70"/>
        <v>264.20901811358067</v>
      </c>
      <c r="DD243" s="19">
        <f t="shared" si="71"/>
        <v>70.909576845784073</v>
      </c>
      <c r="DE243" s="19">
        <f t="shared" si="72"/>
        <v>354.20901811358067</v>
      </c>
      <c r="DF243" s="19">
        <f t="shared" si="73"/>
        <v>19.090423154215927</v>
      </c>
      <c r="DG243" s="67">
        <f t="shared" si="74"/>
        <v>84.209018113580669</v>
      </c>
      <c r="DH243" s="67">
        <f t="shared" si="75"/>
        <v>19.090423154215927</v>
      </c>
    </row>
    <row r="244" spans="1:115" customFormat="1">
      <c r="A244" s="57">
        <v>43359</v>
      </c>
      <c r="B244" s="19" t="s">
        <v>1362</v>
      </c>
      <c r="C244" s="56"/>
      <c r="D244" s="56" t="s">
        <v>1363</v>
      </c>
      <c r="E244" s="58">
        <v>18</v>
      </c>
      <c r="F244" s="58">
        <v>3</v>
      </c>
      <c r="G244" s="63" t="str">
        <f t="shared" si="85"/>
        <v>18-3</v>
      </c>
      <c r="H244" s="31">
        <v>57</v>
      </c>
      <c r="I244" s="31">
        <v>58</v>
      </c>
      <c r="J244" s="64" t="str">
        <f>IF(((VLOOKUP($G244,Depth_Lookup!$A$3:$J$5461,9,FALSE))-(I244/100))&gt;=0,"Good","Too Long")</f>
        <v>Good</v>
      </c>
      <c r="K244" s="65">
        <f>(VLOOKUP($G244,Depth_Lookup!$A$3:$J$561,10,FALSE))+(H244/100)</f>
        <v>37.704999999999998</v>
      </c>
      <c r="L244" s="65">
        <f>(VLOOKUP($G244,Depth_Lookup!$A$3:$J$561,10,FALSE))+(I244/100)</f>
        <v>37.714999999999996</v>
      </c>
      <c r="M244" s="54" t="s">
        <v>292</v>
      </c>
      <c r="N244" s="31">
        <v>1</v>
      </c>
      <c r="O244" s="31" t="s">
        <v>734</v>
      </c>
      <c r="P244" s="31" t="s">
        <v>179</v>
      </c>
      <c r="Q244" s="31" t="s">
        <v>569</v>
      </c>
      <c r="R244" s="31" t="s">
        <v>188</v>
      </c>
      <c r="S244" s="31" t="s">
        <v>165</v>
      </c>
      <c r="T244" s="31" t="s">
        <v>1383</v>
      </c>
      <c r="U244" s="31" t="s">
        <v>1368</v>
      </c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31">
        <v>100</v>
      </c>
      <c r="AT244" s="19"/>
      <c r="AU244" s="19"/>
      <c r="AV244" s="19"/>
      <c r="AW244" s="19"/>
      <c r="AX244" s="19"/>
      <c r="AY244" s="19"/>
      <c r="AZ244" s="19">
        <f t="shared" si="86"/>
        <v>100</v>
      </c>
      <c r="BA244" s="19"/>
      <c r="BB244" s="55">
        <v>3</v>
      </c>
      <c r="BC244" s="66">
        <v>5</v>
      </c>
      <c r="BD244" s="31"/>
      <c r="BE244" s="66"/>
      <c r="BF244" s="66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70">
        <f t="shared" si="87"/>
        <v>0</v>
      </c>
      <c r="CM244" s="66">
        <f t="shared" si="88"/>
        <v>0</v>
      </c>
      <c r="CN244" s="66">
        <f t="shared" si="89"/>
        <v>0</v>
      </c>
      <c r="CO244" s="66">
        <f t="shared" si="68"/>
        <v>37.709999999999994</v>
      </c>
      <c r="CW244" s="117"/>
      <c r="CX244">
        <v>2</v>
      </c>
      <c r="CY244">
        <v>90</v>
      </c>
      <c r="CZ244">
        <v>59</v>
      </c>
      <c r="DA244">
        <v>0</v>
      </c>
      <c r="DB244" s="19">
        <f t="shared" si="69"/>
        <v>-178.79796682102719</v>
      </c>
      <c r="DC244" s="19">
        <f t="shared" si="70"/>
        <v>181.20203317897281</v>
      </c>
      <c r="DD244" s="19">
        <f t="shared" si="71"/>
        <v>30.994433340776304</v>
      </c>
      <c r="DE244" s="19">
        <f t="shared" si="72"/>
        <v>271.20203317897278</v>
      </c>
      <c r="DF244" s="19">
        <f t="shared" si="73"/>
        <v>59.005566659223696</v>
      </c>
      <c r="DG244" s="67">
        <f t="shared" si="74"/>
        <v>1.2020331789728118</v>
      </c>
      <c r="DH244" s="67">
        <f t="shared" si="75"/>
        <v>59.005566659223696</v>
      </c>
      <c r="DK244" t="s">
        <v>1453</v>
      </c>
    </row>
    <row r="245" spans="1:115" customFormat="1">
      <c r="A245" s="57">
        <v>43359</v>
      </c>
      <c r="B245" s="19" t="s">
        <v>1362</v>
      </c>
      <c r="C245" s="56"/>
      <c r="D245" s="56" t="s">
        <v>1363</v>
      </c>
      <c r="E245" s="58">
        <v>18</v>
      </c>
      <c r="F245" s="58">
        <v>3</v>
      </c>
      <c r="G245" s="63" t="str">
        <f t="shared" si="85"/>
        <v>18-3</v>
      </c>
      <c r="H245" s="31">
        <v>59</v>
      </c>
      <c r="I245" s="31">
        <v>69.5</v>
      </c>
      <c r="J245" s="64" t="str">
        <f>IF(((VLOOKUP($G245,Depth_Lookup!$A$3:$J$5461,9,FALSE))-(I245/100))&gt;=0,"Good","Too Long")</f>
        <v>Good</v>
      </c>
      <c r="K245" s="65">
        <f>(VLOOKUP($G245,Depth_Lookup!$A$3:$J$561,10,FALSE))+(H245/100)</f>
        <v>37.725000000000001</v>
      </c>
      <c r="L245" s="65">
        <f>(VLOOKUP($G245,Depth_Lookup!$A$3:$J$561,10,FALSE))+(I245/100)</f>
        <v>37.83</v>
      </c>
      <c r="M245" s="54" t="s">
        <v>293</v>
      </c>
      <c r="N245" s="31">
        <v>0.5</v>
      </c>
      <c r="O245" s="31" t="s">
        <v>296</v>
      </c>
      <c r="P245" s="31" t="s">
        <v>179</v>
      </c>
      <c r="Q245" s="31" t="s">
        <v>569</v>
      </c>
      <c r="R245" s="31" t="s">
        <v>188</v>
      </c>
      <c r="S245" s="31" t="s">
        <v>165</v>
      </c>
      <c r="T245" s="31" t="s">
        <v>1364</v>
      </c>
      <c r="U245" s="31" t="s">
        <v>1365</v>
      </c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31">
        <v>100</v>
      </c>
      <c r="AT245" s="19"/>
      <c r="AU245" s="19"/>
      <c r="AV245" s="19"/>
      <c r="AW245" s="19"/>
      <c r="AX245" s="19"/>
      <c r="AY245" s="19"/>
      <c r="AZ245" s="19">
        <f t="shared" si="86"/>
        <v>100</v>
      </c>
      <c r="BA245" s="19"/>
      <c r="BB245" s="55">
        <v>2</v>
      </c>
      <c r="BC245" s="66">
        <v>3</v>
      </c>
      <c r="BD245" s="31"/>
      <c r="BE245" s="66"/>
      <c r="BF245" s="66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70">
        <f t="shared" si="87"/>
        <v>0</v>
      </c>
      <c r="CM245" s="66">
        <f t="shared" si="88"/>
        <v>0</v>
      </c>
      <c r="CN245" s="66">
        <f t="shared" si="89"/>
        <v>0</v>
      </c>
      <c r="CO245" s="66">
        <f t="shared" si="68"/>
        <v>37.777500000000003</v>
      </c>
      <c r="CW245" s="117"/>
      <c r="DB245" s="19" t="e">
        <f t="shared" si="69"/>
        <v>#DIV/0!</v>
      </c>
      <c r="DC245" s="19" t="e">
        <f t="shared" si="70"/>
        <v>#DIV/0!</v>
      </c>
      <c r="DD245" s="19" t="e">
        <f t="shared" si="71"/>
        <v>#DIV/0!</v>
      </c>
      <c r="DE245" s="19" t="e">
        <f t="shared" si="72"/>
        <v>#DIV/0!</v>
      </c>
      <c r="DF245" s="19" t="e">
        <f t="shared" si="73"/>
        <v>#DIV/0!</v>
      </c>
      <c r="DG245" s="67" t="e">
        <f t="shared" si="74"/>
        <v>#DIV/0!</v>
      </c>
      <c r="DH245" s="67" t="e">
        <f t="shared" si="75"/>
        <v>#DIV/0!</v>
      </c>
    </row>
    <row r="246" spans="1:115" customFormat="1">
      <c r="A246" s="57">
        <v>43359</v>
      </c>
      <c r="B246" s="19" t="s">
        <v>1362</v>
      </c>
      <c r="C246" s="56"/>
      <c r="D246" s="56" t="s">
        <v>1363</v>
      </c>
      <c r="E246" s="58">
        <v>18</v>
      </c>
      <c r="F246" s="58">
        <v>3</v>
      </c>
      <c r="G246" s="63" t="str">
        <f t="shared" si="85"/>
        <v>18-3</v>
      </c>
      <c r="H246" s="31">
        <v>72</v>
      </c>
      <c r="I246" s="31">
        <v>78.5</v>
      </c>
      <c r="J246" s="64" t="str">
        <f>IF(((VLOOKUP($G246,Depth_Lookup!$A$3:$J$5461,9,FALSE))-(I246/100))&gt;=0,"Good","Too Long")</f>
        <v>Good</v>
      </c>
      <c r="K246" s="65">
        <f>(VLOOKUP($G246,Depth_Lookup!$A$3:$J$561,10,FALSE))+(H246/100)</f>
        <v>37.854999999999997</v>
      </c>
      <c r="L246" s="65">
        <f>(VLOOKUP($G246,Depth_Lookup!$A$3:$J$561,10,FALSE))+(I246/100)</f>
        <v>37.919999999999995</v>
      </c>
      <c r="M246" s="54" t="s">
        <v>293</v>
      </c>
      <c r="N246" s="31">
        <v>0.5</v>
      </c>
      <c r="O246" s="31" t="s">
        <v>296</v>
      </c>
      <c r="P246" s="31" t="s">
        <v>179</v>
      </c>
      <c r="Q246" s="31" t="s">
        <v>569</v>
      </c>
      <c r="R246" s="31" t="s">
        <v>188</v>
      </c>
      <c r="S246" s="31" t="s">
        <v>165</v>
      </c>
      <c r="T246" s="31" t="s">
        <v>1364</v>
      </c>
      <c r="U246" s="31" t="s">
        <v>1365</v>
      </c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31">
        <v>100</v>
      </c>
      <c r="AT246" s="19"/>
      <c r="AU246" s="19"/>
      <c r="AV246" s="19"/>
      <c r="AW246" s="19"/>
      <c r="AX246" s="19"/>
      <c r="AY246" s="19"/>
      <c r="AZ246" s="19">
        <f t="shared" si="86"/>
        <v>100</v>
      </c>
      <c r="BA246" s="19"/>
      <c r="BB246" s="55">
        <v>2</v>
      </c>
      <c r="BC246" s="66">
        <v>1</v>
      </c>
      <c r="BD246" s="31"/>
      <c r="BE246" s="66"/>
      <c r="BF246" s="66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70">
        <f t="shared" si="87"/>
        <v>0</v>
      </c>
      <c r="CM246" s="66">
        <f t="shared" si="88"/>
        <v>0</v>
      </c>
      <c r="CN246" s="66">
        <f t="shared" si="89"/>
        <v>0</v>
      </c>
      <c r="CO246" s="66">
        <f t="shared" si="68"/>
        <v>37.887499999999996</v>
      </c>
      <c r="CW246" s="117"/>
      <c r="DB246" s="19" t="e">
        <f t="shared" si="69"/>
        <v>#DIV/0!</v>
      </c>
      <c r="DC246" s="19" t="e">
        <f t="shared" si="70"/>
        <v>#DIV/0!</v>
      </c>
      <c r="DD246" s="19" t="e">
        <f t="shared" si="71"/>
        <v>#DIV/0!</v>
      </c>
      <c r="DE246" s="19" t="e">
        <f t="shared" si="72"/>
        <v>#DIV/0!</v>
      </c>
      <c r="DF246" s="19" t="e">
        <f t="shared" si="73"/>
        <v>#DIV/0!</v>
      </c>
      <c r="DG246" s="67" t="e">
        <f t="shared" si="74"/>
        <v>#DIV/0!</v>
      </c>
      <c r="DH246" s="67" t="e">
        <f t="shared" si="75"/>
        <v>#DIV/0!</v>
      </c>
    </row>
    <row r="247" spans="1:115" customFormat="1">
      <c r="A247" s="57">
        <v>43359</v>
      </c>
      <c r="B247" s="19" t="s">
        <v>1362</v>
      </c>
      <c r="C247" s="56"/>
      <c r="D247" s="56" t="s">
        <v>1363</v>
      </c>
      <c r="E247" s="58">
        <v>18</v>
      </c>
      <c r="F247" s="58">
        <v>3</v>
      </c>
      <c r="G247" s="63" t="str">
        <f t="shared" si="85"/>
        <v>18-3</v>
      </c>
      <c r="H247" s="31">
        <v>78</v>
      </c>
      <c r="I247" s="31">
        <v>84</v>
      </c>
      <c r="J247" s="64" t="str">
        <f>IF(((VLOOKUP($G247,Depth_Lookup!$A$3:$J$5461,9,FALSE))-(I247/100))&gt;=0,"Good","Too Long")</f>
        <v>Good</v>
      </c>
      <c r="K247" s="65">
        <f>(VLOOKUP($G247,Depth_Lookup!$A$3:$J$561,10,FALSE))+(H247/100)</f>
        <v>37.914999999999999</v>
      </c>
      <c r="L247" s="65">
        <f>(VLOOKUP($G247,Depth_Lookup!$A$3:$J$561,10,FALSE))+(I247/100)</f>
        <v>37.975000000000001</v>
      </c>
      <c r="M247" s="54" t="s">
        <v>725</v>
      </c>
      <c r="N247" s="31">
        <v>0.5</v>
      </c>
      <c r="O247" s="31" t="s">
        <v>296</v>
      </c>
      <c r="P247" s="31" t="s">
        <v>179</v>
      </c>
      <c r="Q247" s="31" t="s">
        <v>569</v>
      </c>
      <c r="R247" s="31" t="s">
        <v>119</v>
      </c>
      <c r="S247" s="31" t="s">
        <v>165</v>
      </c>
      <c r="T247" s="31" t="s">
        <v>1364</v>
      </c>
      <c r="U247" s="31" t="s">
        <v>1365</v>
      </c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31">
        <v>100</v>
      </c>
      <c r="AT247" s="19"/>
      <c r="AU247" s="19"/>
      <c r="AV247" s="19"/>
      <c r="AW247" s="19"/>
      <c r="AX247" s="19"/>
      <c r="AY247" s="19"/>
      <c r="AZ247" s="19">
        <f t="shared" si="86"/>
        <v>100</v>
      </c>
      <c r="BA247" s="19"/>
      <c r="BB247" s="55">
        <v>3</v>
      </c>
      <c r="BC247" s="66">
        <v>1</v>
      </c>
      <c r="BD247" s="31"/>
      <c r="BE247" s="66"/>
      <c r="BF247" s="66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70">
        <f t="shared" si="87"/>
        <v>0</v>
      </c>
      <c r="CM247" s="66">
        <f t="shared" si="88"/>
        <v>0</v>
      </c>
      <c r="CN247" s="66">
        <f t="shared" si="89"/>
        <v>0</v>
      </c>
      <c r="CO247" s="66">
        <f t="shared" si="68"/>
        <v>37.945</v>
      </c>
      <c r="CW247" s="117"/>
      <c r="DB247" s="19" t="e">
        <f t="shared" si="69"/>
        <v>#DIV/0!</v>
      </c>
      <c r="DC247" s="19" t="e">
        <f t="shared" si="70"/>
        <v>#DIV/0!</v>
      </c>
      <c r="DD247" s="19" t="e">
        <f t="shared" si="71"/>
        <v>#DIV/0!</v>
      </c>
      <c r="DE247" s="19" t="e">
        <f t="shared" si="72"/>
        <v>#DIV/0!</v>
      </c>
      <c r="DF247" s="19" t="e">
        <f t="shared" si="73"/>
        <v>#DIV/0!</v>
      </c>
      <c r="DG247" s="67" t="e">
        <f t="shared" si="74"/>
        <v>#DIV/0!</v>
      </c>
      <c r="DH247" s="67" t="e">
        <f t="shared" si="75"/>
        <v>#DIV/0!</v>
      </c>
    </row>
    <row r="248" spans="1:115" customFormat="1">
      <c r="A248" s="57">
        <v>43359</v>
      </c>
      <c r="B248" s="19" t="s">
        <v>1362</v>
      </c>
      <c r="C248" s="56"/>
      <c r="D248" s="56" t="s">
        <v>1363</v>
      </c>
      <c r="E248" s="58">
        <v>18</v>
      </c>
      <c r="F248" s="58">
        <v>4</v>
      </c>
      <c r="G248" s="63" t="str">
        <f t="shared" si="85"/>
        <v>18-4</v>
      </c>
      <c r="H248" s="31">
        <v>2</v>
      </c>
      <c r="I248" s="31">
        <v>10.5</v>
      </c>
      <c r="J248" s="64" t="str">
        <f>IF(((VLOOKUP($G248,Depth_Lookup!$A$3:$J$5461,9,FALSE))-(I248/100))&gt;=0,"Good","Too Long")</f>
        <v>Good</v>
      </c>
      <c r="K248" s="65">
        <f>(VLOOKUP($G248,Depth_Lookup!$A$3:$J$561,10,FALSE))+(H248/100)</f>
        <v>38.07</v>
      </c>
      <c r="L248" s="65">
        <f>(VLOOKUP($G248,Depth_Lookup!$A$3:$J$561,10,FALSE))+(I248/100)</f>
        <v>38.154999999999994</v>
      </c>
      <c r="M248" s="54" t="s">
        <v>293</v>
      </c>
      <c r="N248" s="31">
        <v>0.5</v>
      </c>
      <c r="O248" s="31" t="s">
        <v>734</v>
      </c>
      <c r="P248" s="31" t="s">
        <v>179</v>
      </c>
      <c r="Q248" s="31" t="s">
        <v>569</v>
      </c>
      <c r="R248" s="31" t="s">
        <v>188</v>
      </c>
      <c r="S248" s="31" t="s">
        <v>165</v>
      </c>
      <c r="T248" s="31" t="s">
        <v>1370</v>
      </c>
      <c r="U248" s="31" t="s">
        <v>1368</v>
      </c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31">
        <v>100</v>
      </c>
      <c r="AT248" s="19"/>
      <c r="AU248" s="19"/>
      <c r="AV248" s="19"/>
      <c r="AW248" s="19"/>
      <c r="AX248" s="19"/>
      <c r="AY248" s="19"/>
      <c r="AZ248" s="19">
        <f t="shared" si="86"/>
        <v>100</v>
      </c>
      <c r="BA248" s="19"/>
      <c r="BB248" s="55">
        <v>4</v>
      </c>
      <c r="BC248" s="66">
        <v>3</v>
      </c>
      <c r="BD248" s="31"/>
      <c r="BE248" s="66"/>
      <c r="BF248" s="66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70">
        <f t="shared" si="87"/>
        <v>0</v>
      </c>
      <c r="CM248" s="66">
        <f t="shared" si="88"/>
        <v>0</v>
      </c>
      <c r="CN248" s="66">
        <f t="shared" si="89"/>
        <v>0</v>
      </c>
      <c r="CO248" s="66">
        <f t="shared" si="68"/>
        <v>38.112499999999997</v>
      </c>
      <c r="CW248" s="117"/>
      <c r="DB248" s="19" t="e">
        <f t="shared" si="69"/>
        <v>#DIV/0!</v>
      </c>
      <c r="DC248" s="19" t="e">
        <f t="shared" si="70"/>
        <v>#DIV/0!</v>
      </c>
      <c r="DD248" s="19" t="e">
        <f t="shared" si="71"/>
        <v>#DIV/0!</v>
      </c>
      <c r="DE248" s="19" t="e">
        <f t="shared" si="72"/>
        <v>#DIV/0!</v>
      </c>
      <c r="DF248" s="19" t="e">
        <f t="shared" si="73"/>
        <v>#DIV/0!</v>
      </c>
      <c r="DG248" s="67" t="e">
        <f t="shared" si="74"/>
        <v>#DIV/0!</v>
      </c>
      <c r="DH248" s="67" t="e">
        <f t="shared" si="75"/>
        <v>#DIV/0!</v>
      </c>
    </row>
    <row r="249" spans="1:115" customFormat="1">
      <c r="A249" s="57">
        <v>43359</v>
      </c>
      <c r="B249" s="19" t="s">
        <v>1362</v>
      </c>
      <c r="C249" s="56"/>
      <c r="D249" s="56" t="s">
        <v>1363</v>
      </c>
      <c r="E249" s="58">
        <v>18</v>
      </c>
      <c r="F249" s="58">
        <v>4</v>
      </c>
      <c r="G249" s="63" t="str">
        <f t="shared" si="85"/>
        <v>18-4</v>
      </c>
      <c r="H249" s="31">
        <v>12.5</v>
      </c>
      <c r="I249" s="31">
        <v>27</v>
      </c>
      <c r="J249" s="64" t="str">
        <f>IF(((VLOOKUP($G249,Depth_Lookup!$A$3:$J$5461,9,FALSE))-(I249/100))&gt;=0,"Good","Too Long")</f>
        <v>Good</v>
      </c>
      <c r="K249" s="65">
        <f>(VLOOKUP($G249,Depth_Lookup!$A$3:$J$561,10,FALSE))+(H249/100)</f>
        <v>38.174999999999997</v>
      </c>
      <c r="L249" s="65">
        <f>(VLOOKUP($G249,Depth_Lookup!$A$3:$J$561,10,FALSE))+(I249/100)</f>
        <v>38.32</v>
      </c>
      <c r="M249" s="54" t="s">
        <v>293</v>
      </c>
      <c r="N249" s="31">
        <v>0.5</v>
      </c>
      <c r="O249" s="31" t="s">
        <v>296</v>
      </c>
      <c r="P249" s="31" t="s">
        <v>179</v>
      </c>
      <c r="Q249" s="31" t="s">
        <v>569</v>
      </c>
      <c r="R249" s="31" t="s">
        <v>188</v>
      </c>
      <c r="S249" s="31" t="s">
        <v>165</v>
      </c>
      <c r="T249" s="31" t="s">
        <v>1364</v>
      </c>
      <c r="U249" s="31" t="s">
        <v>1365</v>
      </c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31">
        <v>100</v>
      </c>
      <c r="AT249" s="19"/>
      <c r="AU249" s="19"/>
      <c r="AV249" s="19"/>
      <c r="AW249" s="19"/>
      <c r="AX249" s="19"/>
      <c r="AY249" s="19"/>
      <c r="AZ249" s="19">
        <f t="shared" si="86"/>
        <v>100</v>
      </c>
      <c r="BA249" s="19"/>
      <c r="BB249" s="55">
        <v>4</v>
      </c>
      <c r="BC249" s="66">
        <v>2</v>
      </c>
      <c r="BD249" s="31"/>
      <c r="BE249" s="66"/>
      <c r="BF249" s="66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70">
        <f t="shared" si="87"/>
        <v>0</v>
      </c>
      <c r="CM249" s="66">
        <f t="shared" si="88"/>
        <v>0</v>
      </c>
      <c r="CN249" s="66">
        <f t="shared" si="89"/>
        <v>0</v>
      </c>
      <c r="CO249" s="66">
        <f t="shared" si="68"/>
        <v>38.247500000000002</v>
      </c>
      <c r="CW249" s="117"/>
      <c r="CX249">
        <v>21</v>
      </c>
      <c r="CY249">
        <v>270</v>
      </c>
      <c r="CZ249">
        <v>24</v>
      </c>
      <c r="DA249">
        <v>0</v>
      </c>
      <c r="DB249" s="19">
        <f t="shared" si="69"/>
        <v>139.2329840622109</v>
      </c>
      <c r="DC249" s="19">
        <f t="shared" si="70"/>
        <v>139.2329840622109</v>
      </c>
      <c r="DD249" s="19">
        <f t="shared" si="71"/>
        <v>59.550403791608673</v>
      </c>
      <c r="DE249" s="19">
        <f t="shared" si="72"/>
        <v>229.2329840622109</v>
      </c>
      <c r="DF249" s="19">
        <f t="shared" si="73"/>
        <v>30.449596208391327</v>
      </c>
      <c r="DG249" s="67">
        <f t="shared" si="74"/>
        <v>319.2329840622109</v>
      </c>
      <c r="DH249" s="67">
        <f t="shared" si="75"/>
        <v>30.449596208391327</v>
      </c>
      <c r="DK249" t="s">
        <v>1433</v>
      </c>
    </row>
    <row r="250" spans="1:115" customFormat="1">
      <c r="A250" s="57">
        <v>43359</v>
      </c>
      <c r="B250" s="19" t="s">
        <v>1362</v>
      </c>
      <c r="C250" s="56"/>
      <c r="D250" s="56" t="s">
        <v>1363</v>
      </c>
      <c r="E250" s="58">
        <v>18</v>
      </c>
      <c r="F250" s="58">
        <v>4</v>
      </c>
      <c r="G250" s="63" t="str">
        <f t="shared" si="85"/>
        <v>18-4</v>
      </c>
      <c r="H250" s="31">
        <v>12.5</v>
      </c>
      <c r="I250" s="31">
        <v>27</v>
      </c>
      <c r="J250" s="64" t="str">
        <f>IF(((VLOOKUP($G250,Depth_Lookup!$A$3:$J$5461,9,FALSE))-(I250/100))&gt;=0,"Good","Too Long")</f>
        <v>Good</v>
      </c>
      <c r="K250" s="65">
        <f>(VLOOKUP($G250,Depth_Lookup!$A$3:$J$561,10,FALSE))+(H250/100)</f>
        <v>38.174999999999997</v>
      </c>
      <c r="L250" s="65">
        <f>(VLOOKUP($G250,Depth_Lookup!$A$3:$J$561,10,FALSE))+(I250/100)</f>
        <v>38.32</v>
      </c>
      <c r="M250" s="54" t="s">
        <v>293</v>
      </c>
      <c r="N250" s="31">
        <v>0.5</v>
      </c>
      <c r="O250" s="31" t="s">
        <v>296</v>
      </c>
      <c r="P250" s="31" t="s">
        <v>179</v>
      </c>
      <c r="Q250" s="31" t="s">
        <v>569</v>
      </c>
      <c r="R250" s="31" t="s">
        <v>188</v>
      </c>
      <c r="S250" s="31" t="s">
        <v>165</v>
      </c>
      <c r="T250" s="31" t="s">
        <v>1364</v>
      </c>
      <c r="U250" s="31" t="s">
        <v>1365</v>
      </c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31"/>
      <c r="AT250" s="19"/>
      <c r="AU250" s="19"/>
      <c r="AV250" s="19"/>
      <c r="AW250" s="19"/>
      <c r="AX250" s="19"/>
      <c r="AY250" s="19"/>
      <c r="AZ250" s="19"/>
      <c r="BA250" s="19"/>
      <c r="BB250" s="55">
        <v>4</v>
      </c>
      <c r="BC250" s="66"/>
      <c r="BD250" s="31"/>
      <c r="BE250" s="66"/>
      <c r="BF250" s="66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70"/>
      <c r="CM250" s="66"/>
      <c r="CN250" s="66"/>
      <c r="CO250" s="66">
        <f t="shared" si="68"/>
        <v>38.247500000000002</v>
      </c>
      <c r="CW250" s="117"/>
      <c r="CX250">
        <v>52</v>
      </c>
      <c r="CY250">
        <v>90</v>
      </c>
      <c r="CZ250">
        <v>66</v>
      </c>
      <c r="DA250">
        <v>180</v>
      </c>
      <c r="DB250" s="19">
        <f t="shared" si="69"/>
        <v>-29.677376546829549</v>
      </c>
      <c r="DC250" s="19">
        <f t="shared" si="70"/>
        <v>330.32262345317042</v>
      </c>
      <c r="DD250" s="19">
        <f t="shared" si="71"/>
        <v>21.14780295048454</v>
      </c>
      <c r="DE250" s="19">
        <f t="shared" si="72"/>
        <v>60.322623453170451</v>
      </c>
      <c r="DF250" s="19">
        <f t="shared" si="73"/>
        <v>68.852197049515468</v>
      </c>
      <c r="DG250" s="67">
        <f t="shared" si="74"/>
        <v>150.32262345317042</v>
      </c>
      <c r="DH250" s="67">
        <f t="shared" si="75"/>
        <v>68.852197049515468</v>
      </c>
      <c r="DK250" t="s">
        <v>1434</v>
      </c>
    </row>
    <row r="251" spans="1:115" customFormat="1">
      <c r="A251" s="57">
        <v>43359</v>
      </c>
      <c r="B251" s="19" t="s">
        <v>1362</v>
      </c>
      <c r="C251" s="56"/>
      <c r="D251" s="56" t="s">
        <v>1363</v>
      </c>
      <c r="E251" s="58">
        <v>18</v>
      </c>
      <c r="F251" s="58">
        <v>4</v>
      </c>
      <c r="G251" s="63" t="str">
        <f t="shared" si="85"/>
        <v>18-4</v>
      </c>
      <c r="H251" s="31">
        <v>29.5</v>
      </c>
      <c r="I251" s="31">
        <v>35.5</v>
      </c>
      <c r="J251" s="64" t="str">
        <f>IF(((VLOOKUP($G251,Depth_Lookup!$A$3:$J$5461,9,FALSE))-(I251/100))&gt;=0,"Good","Too Long")</f>
        <v>Good</v>
      </c>
      <c r="K251" s="65">
        <f>(VLOOKUP($G251,Depth_Lookup!$A$3:$J$561,10,FALSE))+(H251/100)</f>
        <v>38.344999999999999</v>
      </c>
      <c r="L251" s="65">
        <f>(VLOOKUP($G251,Depth_Lookup!$A$3:$J$561,10,FALSE))+(I251/100)</f>
        <v>38.404999999999994</v>
      </c>
      <c r="M251" s="54" t="s">
        <v>293</v>
      </c>
      <c r="N251" s="31">
        <v>0.5</v>
      </c>
      <c r="O251" s="31" t="s">
        <v>296</v>
      </c>
      <c r="P251" s="31" t="s">
        <v>179</v>
      </c>
      <c r="Q251" s="31" t="s">
        <v>569</v>
      </c>
      <c r="R251" s="31" t="s">
        <v>188</v>
      </c>
      <c r="S251" s="31" t="s">
        <v>165</v>
      </c>
      <c r="T251" s="31" t="s">
        <v>1364</v>
      </c>
      <c r="U251" s="31" t="s">
        <v>1365</v>
      </c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31">
        <v>100</v>
      </c>
      <c r="AT251" s="19"/>
      <c r="AU251" s="19"/>
      <c r="AV251" s="19"/>
      <c r="AW251" s="19"/>
      <c r="AX251" s="19"/>
      <c r="AY251" s="19"/>
      <c r="AZ251" s="19">
        <f t="shared" ref="AZ251:AZ262" si="90">SUM(V251:AY251)</f>
        <v>100</v>
      </c>
      <c r="BA251" s="19"/>
      <c r="BB251" s="55">
        <v>4</v>
      </c>
      <c r="BC251" s="66">
        <v>1</v>
      </c>
      <c r="BD251" s="31"/>
      <c r="BE251" s="66"/>
      <c r="BF251" s="66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70">
        <f t="shared" ref="CL251:CL262" si="91">SUM(BK251:CK251)</f>
        <v>0</v>
      </c>
      <c r="CM251" s="66">
        <f t="shared" ref="CM251:CM262" si="92">IF(COUNTA(BG251:BJ251)&gt;0,1,0)</f>
        <v>0</v>
      </c>
      <c r="CN251" s="66">
        <f t="shared" ref="CN251:CN262" si="93">IF(COUNTA(BE251)&gt;0,1,0)</f>
        <v>0</v>
      </c>
      <c r="CO251" s="66">
        <f t="shared" si="68"/>
        <v>38.375</v>
      </c>
      <c r="CW251" s="117"/>
      <c r="DB251" s="19" t="e">
        <f t="shared" si="69"/>
        <v>#DIV/0!</v>
      </c>
      <c r="DC251" s="19" t="e">
        <f t="shared" si="70"/>
        <v>#DIV/0!</v>
      </c>
      <c r="DD251" s="19" t="e">
        <f t="shared" si="71"/>
        <v>#DIV/0!</v>
      </c>
      <c r="DE251" s="19" t="e">
        <f t="shared" si="72"/>
        <v>#DIV/0!</v>
      </c>
      <c r="DF251" s="19" t="e">
        <f t="shared" si="73"/>
        <v>#DIV/0!</v>
      </c>
      <c r="DG251" s="67" t="e">
        <f t="shared" si="74"/>
        <v>#DIV/0!</v>
      </c>
      <c r="DH251" s="67" t="e">
        <f t="shared" si="75"/>
        <v>#DIV/0!</v>
      </c>
    </row>
    <row r="252" spans="1:115" customFormat="1">
      <c r="A252" s="57">
        <v>43359</v>
      </c>
      <c r="B252" s="19" t="s">
        <v>1362</v>
      </c>
      <c r="C252" s="56"/>
      <c r="D252" s="56" t="s">
        <v>1363</v>
      </c>
      <c r="E252" s="58">
        <v>18</v>
      </c>
      <c r="F252" s="58">
        <v>4</v>
      </c>
      <c r="G252" s="63" t="str">
        <f t="shared" si="85"/>
        <v>18-4</v>
      </c>
      <c r="H252" s="31">
        <v>72</v>
      </c>
      <c r="I252" s="31">
        <v>81</v>
      </c>
      <c r="J252" s="64" t="str">
        <f>IF(((VLOOKUP($G252,Depth_Lookup!$A$3:$J$5461,9,FALSE))-(I252/100))&gt;=0,"Good","Too Long")</f>
        <v>Good</v>
      </c>
      <c r="K252" s="65">
        <f>(VLOOKUP($G252,Depth_Lookup!$A$3:$J$561,10,FALSE))+(H252/100)</f>
        <v>38.769999999999996</v>
      </c>
      <c r="L252" s="65">
        <f>(VLOOKUP($G252,Depth_Lookup!$A$3:$J$561,10,FALSE))+(I252/100)</f>
        <v>38.86</v>
      </c>
      <c r="M252" s="54" t="s">
        <v>293</v>
      </c>
      <c r="N252" s="31">
        <v>0.5</v>
      </c>
      <c r="O252" s="31" t="s">
        <v>734</v>
      </c>
      <c r="P252" s="31" t="s">
        <v>179</v>
      </c>
      <c r="Q252" s="31" t="s">
        <v>569</v>
      </c>
      <c r="R252" s="31" t="s">
        <v>188</v>
      </c>
      <c r="S252" s="31" t="s">
        <v>165</v>
      </c>
      <c r="T252" s="31" t="s">
        <v>1380</v>
      </c>
      <c r="U252" s="31" t="s">
        <v>1368</v>
      </c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31">
        <v>100</v>
      </c>
      <c r="AT252" s="19"/>
      <c r="AU252" s="19"/>
      <c r="AV252" s="19"/>
      <c r="AW252" s="19"/>
      <c r="AX252" s="19"/>
      <c r="AY252" s="19"/>
      <c r="AZ252" s="19">
        <f t="shared" si="90"/>
        <v>100</v>
      </c>
      <c r="BA252" s="19" t="s">
        <v>1381</v>
      </c>
      <c r="BB252" s="55">
        <v>5</v>
      </c>
      <c r="BC252" s="66">
        <v>3</v>
      </c>
      <c r="BD252" s="31"/>
      <c r="BE252" s="66"/>
      <c r="BF252" s="66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70">
        <f t="shared" si="91"/>
        <v>0</v>
      </c>
      <c r="CM252" s="66">
        <f t="shared" si="92"/>
        <v>0</v>
      </c>
      <c r="CN252" s="66">
        <f t="shared" si="93"/>
        <v>0</v>
      </c>
      <c r="CO252" s="66">
        <f t="shared" si="68"/>
        <v>38.814999999999998</v>
      </c>
      <c r="CW252" s="117"/>
      <c r="DB252" s="19" t="e">
        <f t="shared" si="69"/>
        <v>#DIV/0!</v>
      </c>
      <c r="DC252" s="19" t="e">
        <f t="shared" si="70"/>
        <v>#DIV/0!</v>
      </c>
      <c r="DD252" s="19" t="e">
        <f t="shared" si="71"/>
        <v>#DIV/0!</v>
      </c>
      <c r="DE252" s="19" t="e">
        <f t="shared" si="72"/>
        <v>#DIV/0!</v>
      </c>
      <c r="DF252" s="19" t="e">
        <f t="shared" si="73"/>
        <v>#DIV/0!</v>
      </c>
      <c r="DG252" s="67" t="e">
        <f t="shared" si="74"/>
        <v>#DIV/0!</v>
      </c>
      <c r="DH252" s="67" t="e">
        <f t="shared" si="75"/>
        <v>#DIV/0!</v>
      </c>
    </row>
    <row r="253" spans="1:115" customFormat="1">
      <c r="A253" s="57">
        <v>43359</v>
      </c>
      <c r="B253" s="19" t="s">
        <v>1362</v>
      </c>
      <c r="C253" s="56"/>
      <c r="D253" s="56" t="s">
        <v>1363</v>
      </c>
      <c r="E253" s="58">
        <v>19</v>
      </c>
      <c r="F253" s="58">
        <v>1</v>
      </c>
      <c r="G253" s="63" t="str">
        <f t="shared" si="85"/>
        <v>19-1</v>
      </c>
      <c r="H253" s="31">
        <v>3</v>
      </c>
      <c r="I253" s="31">
        <v>7.5</v>
      </c>
      <c r="J253" s="64" t="str">
        <f>IF(((VLOOKUP($G253,Depth_Lookup!$A$3:$J$5461,9,FALSE))-(I253/100))&gt;=0,"Good","Too Long")</f>
        <v>Good</v>
      </c>
      <c r="K253" s="65">
        <f>(VLOOKUP($G253,Depth_Lookup!$A$3:$J$561,10,FALSE))+(H253/100)</f>
        <v>38.730000000000004</v>
      </c>
      <c r="L253" s="65">
        <f>(VLOOKUP($G253,Depth_Lookup!$A$3:$J$561,10,FALSE))+(I253/100)</f>
        <v>38.775000000000006</v>
      </c>
      <c r="M253" s="54" t="s">
        <v>293</v>
      </c>
      <c r="N253" s="31">
        <v>0.5</v>
      </c>
      <c r="O253" s="31" t="s">
        <v>734</v>
      </c>
      <c r="P253" s="31" t="s">
        <v>179</v>
      </c>
      <c r="Q253" s="31" t="s">
        <v>569</v>
      </c>
      <c r="R253" s="31" t="s">
        <v>188</v>
      </c>
      <c r="S253" s="31" t="s">
        <v>165</v>
      </c>
      <c r="T253" s="31" t="s">
        <v>1370</v>
      </c>
      <c r="U253" s="31" t="s">
        <v>1368</v>
      </c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31">
        <v>100</v>
      </c>
      <c r="AT253" s="19"/>
      <c r="AU253" s="19"/>
      <c r="AV253" s="19"/>
      <c r="AW253" s="19"/>
      <c r="AX253" s="19"/>
      <c r="AY253" s="19"/>
      <c r="AZ253" s="19">
        <f t="shared" si="90"/>
        <v>100</v>
      </c>
      <c r="BA253" s="19"/>
      <c r="BB253" s="55">
        <v>2</v>
      </c>
      <c r="BC253" s="55">
        <v>1</v>
      </c>
      <c r="BD253" s="31"/>
      <c r="BE253" s="66" t="s">
        <v>1375</v>
      </c>
      <c r="BF253" s="66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70">
        <f t="shared" si="91"/>
        <v>0</v>
      </c>
      <c r="CM253" s="66">
        <f t="shared" si="92"/>
        <v>0</v>
      </c>
      <c r="CN253" s="66">
        <f t="shared" si="93"/>
        <v>1</v>
      </c>
      <c r="CO253" s="66">
        <f t="shared" si="68"/>
        <v>38.752500000000005</v>
      </c>
      <c r="CW253" s="117"/>
      <c r="DB253" s="19" t="e">
        <f t="shared" si="69"/>
        <v>#DIV/0!</v>
      </c>
      <c r="DC253" s="19" t="e">
        <f t="shared" si="70"/>
        <v>#DIV/0!</v>
      </c>
      <c r="DD253" s="19" t="e">
        <f t="shared" si="71"/>
        <v>#DIV/0!</v>
      </c>
      <c r="DE253" s="19" t="e">
        <f t="shared" si="72"/>
        <v>#DIV/0!</v>
      </c>
      <c r="DF253" s="19" t="e">
        <f t="shared" si="73"/>
        <v>#DIV/0!</v>
      </c>
      <c r="DG253" s="67" t="e">
        <f t="shared" si="74"/>
        <v>#DIV/0!</v>
      </c>
      <c r="DH253" s="67" t="e">
        <f t="shared" si="75"/>
        <v>#DIV/0!</v>
      </c>
    </row>
    <row r="254" spans="1:115" customFormat="1">
      <c r="A254" s="57">
        <v>43359</v>
      </c>
      <c r="B254" s="19" t="s">
        <v>1362</v>
      </c>
      <c r="C254" s="56"/>
      <c r="D254" s="56" t="s">
        <v>1363</v>
      </c>
      <c r="E254" s="58">
        <v>19</v>
      </c>
      <c r="F254" s="58">
        <v>1</v>
      </c>
      <c r="G254" s="63" t="str">
        <f t="shared" si="85"/>
        <v>19-1</v>
      </c>
      <c r="H254" s="31">
        <v>11.5</v>
      </c>
      <c r="I254" s="31">
        <v>12.5</v>
      </c>
      <c r="J254" s="64" t="str">
        <f>IF(((VLOOKUP($G254,Depth_Lookup!$A$3:$J$5461,9,FALSE))-(I254/100))&gt;=0,"Good","Too Long")</f>
        <v>Good</v>
      </c>
      <c r="K254" s="65">
        <f>(VLOOKUP($G254,Depth_Lookup!$A$3:$J$561,10,FALSE))+(H254/100)</f>
        <v>38.815000000000005</v>
      </c>
      <c r="L254" s="65">
        <f>(VLOOKUP($G254,Depth_Lookup!$A$3:$J$561,10,FALSE))+(I254/100)</f>
        <v>38.825000000000003</v>
      </c>
      <c r="M254" s="54" t="s">
        <v>292</v>
      </c>
      <c r="N254" s="31">
        <v>9</v>
      </c>
      <c r="O254" s="31" t="s">
        <v>724</v>
      </c>
      <c r="P254" s="31" t="s">
        <v>179</v>
      </c>
      <c r="Q254" s="31" t="s">
        <v>571</v>
      </c>
      <c r="R254" s="31" t="s">
        <v>187</v>
      </c>
      <c r="S254" s="31" t="s">
        <v>139</v>
      </c>
      <c r="T254" s="31" t="s">
        <v>1376</v>
      </c>
      <c r="U254" s="31" t="s">
        <v>1377</v>
      </c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31">
        <v>100</v>
      </c>
      <c r="AT254" s="19"/>
      <c r="AU254" s="19"/>
      <c r="AV254" s="19"/>
      <c r="AW254" s="19"/>
      <c r="AX254" s="19"/>
      <c r="AY254" s="19"/>
      <c r="AZ254" s="19">
        <f t="shared" si="90"/>
        <v>100</v>
      </c>
      <c r="BA254" s="19"/>
      <c r="BB254" s="55">
        <v>1</v>
      </c>
      <c r="BC254" s="66">
        <v>45</v>
      </c>
      <c r="BD254" s="31"/>
      <c r="BE254" s="66"/>
      <c r="BF254" s="66" t="s">
        <v>1368</v>
      </c>
      <c r="BG254" s="59">
        <v>8</v>
      </c>
      <c r="BH254" s="59" t="s">
        <v>1378</v>
      </c>
      <c r="BI254" s="59" t="s">
        <v>179</v>
      </c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>
        <v>100</v>
      </c>
      <c r="CE254" s="59"/>
      <c r="CF254" s="59"/>
      <c r="CG254" s="59"/>
      <c r="CH254" s="59"/>
      <c r="CI254" s="59"/>
      <c r="CJ254" s="59"/>
      <c r="CK254" s="59"/>
      <c r="CL254" s="70">
        <f t="shared" si="91"/>
        <v>100</v>
      </c>
      <c r="CM254" s="66">
        <f t="shared" si="92"/>
        <v>1</v>
      </c>
      <c r="CN254" s="66">
        <f t="shared" si="93"/>
        <v>0</v>
      </c>
      <c r="CO254" s="66">
        <f t="shared" si="68"/>
        <v>38.820000000000007</v>
      </c>
      <c r="CW254" s="117"/>
      <c r="CX254">
        <v>12</v>
      </c>
      <c r="CY254">
        <v>90</v>
      </c>
      <c r="CZ254">
        <v>42</v>
      </c>
      <c r="DA254">
        <v>0</v>
      </c>
      <c r="DB254" s="19">
        <f t="shared" si="69"/>
        <v>-166.71747441146101</v>
      </c>
      <c r="DC254" s="19">
        <f t="shared" si="70"/>
        <v>193.28252558853899</v>
      </c>
      <c r="DD254" s="19">
        <f t="shared" si="71"/>
        <v>47.22645646450146</v>
      </c>
      <c r="DE254" s="19">
        <f t="shared" si="72"/>
        <v>283.28252558853899</v>
      </c>
      <c r="DF254" s="19">
        <f t="shared" si="73"/>
        <v>42.77354353549854</v>
      </c>
      <c r="DG254" s="67">
        <f t="shared" si="74"/>
        <v>13.282525588538988</v>
      </c>
      <c r="DH254" s="67">
        <f t="shared" si="75"/>
        <v>42.77354353549854</v>
      </c>
    </row>
    <row r="255" spans="1:115" customFormat="1">
      <c r="A255" s="57">
        <v>43359</v>
      </c>
      <c r="B255" s="19" t="s">
        <v>1362</v>
      </c>
      <c r="C255" s="56"/>
      <c r="D255" s="56" t="s">
        <v>1363</v>
      </c>
      <c r="E255" s="58">
        <v>19</v>
      </c>
      <c r="F255" s="58">
        <v>1</v>
      </c>
      <c r="G255" s="63" t="str">
        <f t="shared" si="85"/>
        <v>19-1</v>
      </c>
      <c r="H255" s="31">
        <v>10.5</v>
      </c>
      <c r="I255" s="31">
        <v>15.5</v>
      </c>
      <c r="J255" s="64" t="str">
        <f>IF(((VLOOKUP($G255,Depth_Lookup!$A$3:$J$5461,9,FALSE))-(I255/100))&gt;=0,"Good","Too Long")</f>
        <v>Good</v>
      </c>
      <c r="K255" s="65">
        <f>(VLOOKUP($G255,Depth_Lookup!$A$3:$J$561,10,FALSE))+(H255/100)</f>
        <v>38.805</v>
      </c>
      <c r="L255" s="65">
        <f>(VLOOKUP($G255,Depth_Lookup!$A$3:$J$561,10,FALSE))+(I255/100)</f>
        <v>38.855000000000004</v>
      </c>
      <c r="M255" s="54" t="s">
        <v>293</v>
      </c>
      <c r="N255" s="31">
        <v>0.5</v>
      </c>
      <c r="O255" s="31" t="s">
        <v>734</v>
      </c>
      <c r="P255" s="31" t="s">
        <v>179</v>
      </c>
      <c r="Q255" s="31" t="s">
        <v>569</v>
      </c>
      <c r="R255" s="31" t="s">
        <v>188</v>
      </c>
      <c r="S255" s="31" t="s">
        <v>165</v>
      </c>
      <c r="T255" s="31" t="s">
        <v>1370</v>
      </c>
      <c r="U255" s="31" t="s">
        <v>1368</v>
      </c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31">
        <v>100</v>
      </c>
      <c r="AT255" s="19"/>
      <c r="AU255" s="19"/>
      <c r="AV255" s="19"/>
      <c r="AW255" s="19"/>
      <c r="AX255" s="19"/>
      <c r="AY255" s="19"/>
      <c r="AZ255" s="19">
        <f t="shared" si="90"/>
        <v>100</v>
      </c>
      <c r="BA255" s="19"/>
      <c r="BB255" s="55">
        <v>3</v>
      </c>
      <c r="BC255" s="66">
        <v>5</v>
      </c>
      <c r="BD255" s="31"/>
      <c r="BE255" s="66" t="s">
        <v>1377</v>
      </c>
      <c r="BF255" s="66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70">
        <f t="shared" si="91"/>
        <v>0</v>
      </c>
      <c r="CM255" s="66">
        <f t="shared" si="92"/>
        <v>0</v>
      </c>
      <c r="CN255" s="66">
        <f t="shared" si="93"/>
        <v>1</v>
      </c>
      <c r="CO255" s="66">
        <f t="shared" si="68"/>
        <v>38.83</v>
      </c>
      <c r="CW255" s="117"/>
      <c r="DB255" s="19" t="e">
        <f t="shared" si="69"/>
        <v>#DIV/0!</v>
      </c>
      <c r="DC255" s="19" t="e">
        <f t="shared" si="70"/>
        <v>#DIV/0!</v>
      </c>
      <c r="DD255" s="19" t="e">
        <f t="shared" si="71"/>
        <v>#DIV/0!</v>
      </c>
      <c r="DE255" s="19" t="e">
        <f t="shared" si="72"/>
        <v>#DIV/0!</v>
      </c>
      <c r="DF255" s="19" t="e">
        <f t="shared" si="73"/>
        <v>#DIV/0!</v>
      </c>
      <c r="DG255" s="67" t="e">
        <f t="shared" si="74"/>
        <v>#DIV/0!</v>
      </c>
      <c r="DH255" s="67" t="e">
        <f t="shared" si="75"/>
        <v>#DIV/0!</v>
      </c>
    </row>
    <row r="256" spans="1:115" customFormat="1">
      <c r="A256" s="57">
        <v>43359</v>
      </c>
      <c r="B256" s="19" t="s">
        <v>1362</v>
      </c>
      <c r="C256" s="56"/>
      <c r="D256" s="56" t="s">
        <v>1363</v>
      </c>
      <c r="E256" s="58">
        <v>19</v>
      </c>
      <c r="F256" s="58">
        <v>1</v>
      </c>
      <c r="G256" s="63" t="str">
        <f t="shared" si="85"/>
        <v>19-1</v>
      </c>
      <c r="H256" s="31">
        <v>16</v>
      </c>
      <c r="I256" s="31">
        <v>31</v>
      </c>
      <c r="J256" s="64" t="str">
        <f>IF(((VLOOKUP($G256,Depth_Lookup!$A$3:$J$5461,9,FALSE))-(I256/100))&gt;=0,"Good","Too Long")</f>
        <v>Good</v>
      </c>
      <c r="K256" s="65">
        <f>(VLOOKUP($G256,Depth_Lookup!$A$3:$J$561,10,FALSE))+(H256/100)</f>
        <v>38.86</v>
      </c>
      <c r="L256" s="65">
        <f>(VLOOKUP($G256,Depth_Lookup!$A$3:$J$561,10,FALSE))+(I256/100)</f>
        <v>39.010000000000005</v>
      </c>
      <c r="M256" s="54" t="s">
        <v>725</v>
      </c>
      <c r="N256" s="31">
        <v>0.5</v>
      </c>
      <c r="O256" s="31" t="s">
        <v>296</v>
      </c>
      <c r="P256" s="31" t="s">
        <v>179</v>
      </c>
      <c r="Q256" s="31" t="s">
        <v>569</v>
      </c>
      <c r="R256" s="31" t="s">
        <v>119</v>
      </c>
      <c r="S256" s="31" t="s">
        <v>165</v>
      </c>
      <c r="T256" s="31" t="s">
        <v>1379</v>
      </c>
      <c r="U256" s="31" t="s">
        <v>1365</v>
      </c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31">
        <v>100</v>
      </c>
      <c r="AT256" s="19"/>
      <c r="AU256" s="19"/>
      <c r="AV256" s="19"/>
      <c r="AW256" s="19"/>
      <c r="AX256" s="19"/>
      <c r="AY256" s="19"/>
      <c r="AZ256" s="19">
        <f t="shared" si="90"/>
        <v>100</v>
      </c>
      <c r="BA256" s="19"/>
      <c r="BB256" s="55">
        <v>4</v>
      </c>
      <c r="BC256" s="66">
        <v>2</v>
      </c>
      <c r="BD256" s="31"/>
      <c r="BE256" s="66"/>
      <c r="BF256" s="66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70">
        <f t="shared" si="91"/>
        <v>0</v>
      </c>
      <c r="CM256" s="66">
        <f t="shared" si="92"/>
        <v>0</v>
      </c>
      <c r="CN256" s="66">
        <f t="shared" si="93"/>
        <v>0</v>
      </c>
      <c r="CO256" s="66">
        <f t="shared" si="68"/>
        <v>38.935000000000002</v>
      </c>
      <c r="CW256" s="117"/>
      <c r="DB256" s="19" t="e">
        <f t="shared" si="69"/>
        <v>#DIV/0!</v>
      </c>
      <c r="DC256" s="19" t="e">
        <f t="shared" si="70"/>
        <v>#DIV/0!</v>
      </c>
      <c r="DD256" s="19" t="e">
        <f t="shared" si="71"/>
        <v>#DIV/0!</v>
      </c>
      <c r="DE256" s="19" t="e">
        <f t="shared" si="72"/>
        <v>#DIV/0!</v>
      </c>
      <c r="DF256" s="19" t="e">
        <f t="shared" si="73"/>
        <v>#DIV/0!</v>
      </c>
      <c r="DG256" s="67" t="e">
        <f t="shared" si="74"/>
        <v>#DIV/0!</v>
      </c>
      <c r="DH256" s="67" t="e">
        <f t="shared" si="75"/>
        <v>#DIV/0!</v>
      </c>
    </row>
    <row r="257" spans="1:115" customFormat="1">
      <c r="A257" s="57">
        <v>43359</v>
      </c>
      <c r="B257" s="19" t="s">
        <v>1362</v>
      </c>
      <c r="C257" s="56"/>
      <c r="D257" s="56" t="s">
        <v>1363</v>
      </c>
      <c r="E257" s="58">
        <v>19</v>
      </c>
      <c r="F257" s="58">
        <v>1</v>
      </c>
      <c r="G257" s="63" t="str">
        <f t="shared" si="85"/>
        <v>19-1</v>
      </c>
      <c r="H257" s="31">
        <v>33</v>
      </c>
      <c r="I257" s="31">
        <v>35.5</v>
      </c>
      <c r="J257" s="64" t="str">
        <f>IF(((VLOOKUP($G257,Depth_Lookup!$A$3:$J$5461,9,FALSE))-(I257/100))&gt;=0,"Good","Too Long")</f>
        <v>Good</v>
      </c>
      <c r="K257" s="65">
        <f>(VLOOKUP($G257,Depth_Lookup!$A$3:$J$561,10,FALSE))+(H257/100)</f>
        <v>39.03</v>
      </c>
      <c r="L257" s="65">
        <f>(VLOOKUP($G257,Depth_Lookup!$A$3:$J$561,10,FALSE))+(I257/100)</f>
        <v>39.055</v>
      </c>
      <c r="M257" s="54" t="s">
        <v>293</v>
      </c>
      <c r="N257" s="31">
        <v>0.5</v>
      </c>
      <c r="O257" s="31" t="s">
        <v>734</v>
      </c>
      <c r="P257" s="31" t="s">
        <v>179</v>
      </c>
      <c r="Q257" s="31" t="s">
        <v>569</v>
      </c>
      <c r="R257" s="31" t="s">
        <v>188</v>
      </c>
      <c r="S257" s="31" t="s">
        <v>165</v>
      </c>
      <c r="T257" s="31" t="s">
        <v>1370</v>
      </c>
      <c r="U257" s="31" t="s">
        <v>1368</v>
      </c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31">
        <v>100</v>
      </c>
      <c r="AT257" s="19"/>
      <c r="AU257" s="19"/>
      <c r="AV257" s="19"/>
      <c r="AW257" s="19"/>
      <c r="AX257" s="19"/>
      <c r="AY257" s="19"/>
      <c r="AZ257" s="19">
        <f t="shared" si="90"/>
        <v>100</v>
      </c>
      <c r="BA257" s="19"/>
      <c r="BB257" s="55">
        <v>2</v>
      </c>
      <c r="BC257" s="66">
        <v>2</v>
      </c>
      <c r="BD257" s="31"/>
      <c r="BE257" s="66" t="s">
        <v>1375</v>
      </c>
      <c r="BF257" s="66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70">
        <f t="shared" si="91"/>
        <v>0</v>
      </c>
      <c r="CM257" s="66">
        <f t="shared" si="92"/>
        <v>0</v>
      </c>
      <c r="CN257" s="66">
        <f t="shared" si="93"/>
        <v>1</v>
      </c>
      <c r="CO257" s="66">
        <f t="shared" si="68"/>
        <v>39.042500000000004</v>
      </c>
      <c r="CW257" s="117"/>
      <c r="CX257">
        <v>11</v>
      </c>
      <c r="CY257">
        <v>90</v>
      </c>
      <c r="CZ257">
        <v>64</v>
      </c>
      <c r="DA257">
        <v>180</v>
      </c>
      <c r="DB257" s="19">
        <f t="shared" si="69"/>
        <v>-5.415774265234063</v>
      </c>
      <c r="DC257" s="19">
        <f t="shared" si="70"/>
        <v>354.58422573476594</v>
      </c>
      <c r="DD257" s="19">
        <f t="shared" si="71"/>
        <v>25.899139871565858</v>
      </c>
      <c r="DE257" s="19">
        <f t="shared" si="72"/>
        <v>84.584225734765937</v>
      </c>
      <c r="DF257" s="19">
        <f t="shared" si="73"/>
        <v>64.100860128434135</v>
      </c>
      <c r="DG257" s="67">
        <f t="shared" si="74"/>
        <v>174.58422573476594</v>
      </c>
      <c r="DH257" s="67">
        <f t="shared" si="75"/>
        <v>64.100860128434135</v>
      </c>
      <c r="DK257" t="s">
        <v>1454</v>
      </c>
    </row>
    <row r="258" spans="1:115" customFormat="1">
      <c r="A258" s="57">
        <v>43359</v>
      </c>
      <c r="B258" s="19" t="s">
        <v>1362</v>
      </c>
      <c r="C258" s="56"/>
      <c r="D258" s="56" t="s">
        <v>1363</v>
      </c>
      <c r="E258" s="58">
        <v>19</v>
      </c>
      <c r="F258" s="58">
        <v>1</v>
      </c>
      <c r="G258" s="63" t="str">
        <f t="shared" si="85"/>
        <v>19-1</v>
      </c>
      <c r="H258" s="31">
        <v>36</v>
      </c>
      <c r="I258" s="31">
        <v>43</v>
      </c>
      <c r="J258" s="64" t="str">
        <f>IF(((VLOOKUP($G258,Depth_Lookup!$A$3:$J$5461,9,FALSE))-(I258/100))&gt;=0,"Good","Too Long")</f>
        <v>Good</v>
      </c>
      <c r="K258" s="65">
        <f>(VLOOKUP($G258,Depth_Lookup!$A$3:$J$561,10,FALSE))+(H258/100)</f>
        <v>39.06</v>
      </c>
      <c r="L258" s="65">
        <f>(VLOOKUP($G258,Depth_Lookup!$A$3:$J$561,10,FALSE))+(I258/100)</f>
        <v>39.130000000000003</v>
      </c>
      <c r="M258" s="54" t="s">
        <v>725</v>
      </c>
      <c r="N258" s="31">
        <v>0.5</v>
      </c>
      <c r="O258" s="31" t="s">
        <v>296</v>
      </c>
      <c r="P258" s="31" t="s">
        <v>179</v>
      </c>
      <c r="Q258" s="31" t="s">
        <v>569</v>
      </c>
      <c r="R258" s="31" t="s">
        <v>119</v>
      </c>
      <c r="S258" s="31" t="s">
        <v>165</v>
      </c>
      <c r="T258" s="31" t="s">
        <v>1364</v>
      </c>
      <c r="U258" s="31" t="s">
        <v>1365</v>
      </c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31">
        <v>100</v>
      </c>
      <c r="AT258" s="19"/>
      <c r="AU258" s="19"/>
      <c r="AV258" s="19"/>
      <c r="AW258" s="19"/>
      <c r="AX258" s="19"/>
      <c r="AY258" s="19"/>
      <c r="AZ258" s="19">
        <f t="shared" si="90"/>
        <v>100</v>
      </c>
      <c r="BA258" s="19"/>
      <c r="BB258" s="55">
        <v>4</v>
      </c>
      <c r="BC258" s="66">
        <v>1</v>
      </c>
      <c r="BD258" s="31"/>
      <c r="BE258" s="66"/>
      <c r="BF258" s="66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70">
        <f t="shared" si="91"/>
        <v>0</v>
      </c>
      <c r="CM258" s="66">
        <f t="shared" si="92"/>
        <v>0</v>
      </c>
      <c r="CN258" s="66">
        <f t="shared" si="93"/>
        <v>0</v>
      </c>
      <c r="CO258" s="66">
        <f t="shared" si="68"/>
        <v>39.094999999999999</v>
      </c>
      <c r="CW258" s="117"/>
      <c r="DB258" s="19" t="e">
        <f t="shared" si="69"/>
        <v>#DIV/0!</v>
      </c>
      <c r="DC258" s="19" t="e">
        <f t="shared" si="70"/>
        <v>#DIV/0!</v>
      </c>
      <c r="DD258" s="19" t="e">
        <f t="shared" si="71"/>
        <v>#DIV/0!</v>
      </c>
      <c r="DE258" s="19" t="e">
        <f t="shared" si="72"/>
        <v>#DIV/0!</v>
      </c>
      <c r="DF258" s="19" t="e">
        <f t="shared" si="73"/>
        <v>#DIV/0!</v>
      </c>
      <c r="DG258" s="67" t="e">
        <f t="shared" si="74"/>
        <v>#DIV/0!</v>
      </c>
      <c r="DH258" s="67" t="e">
        <f t="shared" si="75"/>
        <v>#DIV/0!</v>
      </c>
    </row>
    <row r="259" spans="1:115" customFormat="1">
      <c r="A259" s="57">
        <v>43359</v>
      </c>
      <c r="B259" s="19" t="s">
        <v>1362</v>
      </c>
      <c r="C259" s="56"/>
      <c r="D259" s="56" t="s">
        <v>1363</v>
      </c>
      <c r="E259" s="58">
        <v>19</v>
      </c>
      <c r="F259" s="58">
        <v>1</v>
      </c>
      <c r="G259" s="63" t="str">
        <f t="shared" ref="G259:G290" si="94">E259&amp;"-"&amp;F259</f>
        <v>19-1</v>
      </c>
      <c r="H259" s="31">
        <v>45</v>
      </c>
      <c r="I259" s="31">
        <v>49</v>
      </c>
      <c r="J259" s="64" t="str">
        <f>IF(((VLOOKUP($G259,Depth_Lookup!$A$3:$J$5461,9,FALSE))-(I259/100))&gt;=0,"Good","Too Long")</f>
        <v>Good</v>
      </c>
      <c r="K259" s="65">
        <f>(VLOOKUP($G259,Depth_Lookup!$A$3:$J$561,10,FALSE))+(H259/100)</f>
        <v>39.150000000000006</v>
      </c>
      <c r="L259" s="65">
        <f>(VLOOKUP($G259,Depth_Lookup!$A$3:$J$561,10,FALSE))+(I259/100)</f>
        <v>39.190000000000005</v>
      </c>
      <c r="M259" s="54" t="s">
        <v>293</v>
      </c>
      <c r="N259" s="31">
        <v>0.5</v>
      </c>
      <c r="O259" s="31" t="s">
        <v>734</v>
      </c>
      <c r="P259" s="31" t="s">
        <v>193</v>
      </c>
      <c r="Q259" s="31" t="s">
        <v>570</v>
      </c>
      <c r="R259" s="31" t="s">
        <v>188</v>
      </c>
      <c r="S259" s="31" t="s">
        <v>165</v>
      </c>
      <c r="T259" s="31" t="s">
        <v>1366</v>
      </c>
      <c r="U259" s="31" t="s">
        <v>1365</v>
      </c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31">
        <v>100</v>
      </c>
      <c r="AT259" s="19"/>
      <c r="AU259" s="19"/>
      <c r="AV259" s="19"/>
      <c r="AW259" s="19"/>
      <c r="AX259" s="19"/>
      <c r="AY259" s="19"/>
      <c r="AZ259" s="19">
        <f t="shared" si="90"/>
        <v>100</v>
      </c>
      <c r="BA259" s="19"/>
      <c r="BB259" s="55">
        <v>3</v>
      </c>
      <c r="BC259" s="66">
        <v>1</v>
      </c>
      <c r="BD259" s="31"/>
      <c r="BE259" s="66"/>
      <c r="BF259" s="66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70">
        <f t="shared" si="91"/>
        <v>0</v>
      </c>
      <c r="CM259" s="66">
        <f t="shared" si="92"/>
        <v>0</v>
      </c>
      <c r="CN259" s="66">
        <f t="shared" si="93"/>
        <v>0</v>
      </c>
      <c r="CO259" s="66">
        <f t="shared" ref="CO259:CO322" si="95">(L259+K259)/2</f>
        <v>39.17</v>
      </c>
      <c r="CW259" s="117"/>
      <c r="DB259" s="19" t="e">
        <f t="shared" si="69"/>
        <v>#DIV/0!</v>
      </c>
      <c r="DC259" s="19" t="e">
        <f t="shared" si="70"/>
        <v>#DIV/0!</v>
      </c>
      <c r="DD259" s="19" t="e">
        <f t="shared" si="71"/>
        <v>#DIV/0!</v>
      </c>
      <c r="DE259" s="19" t="e">
        <f t="shared" si="72"/>
        <v>#DIV/0!</v>
      </c>
      <c r="DF259" s="19" t="e">
        <f t="shared" si="73"/>
        <v>#DIV/0!</v>
      </c>
      <c r="DG259" s="67" t="e">
        <f t="shared" si="74"/>
        <v>#DIV/0!</v>
      </c>
      <c r="DH259" s="67" t="e">
        <f t="shared" si="75"/>
        <v>#DIV/0!</v>
      </c>
    </row>
    <row r="260" spans="1:115" customFormat="1">
      <c r="A260" s="57">
        <v>43359</v>
      </c>
      <c r="B260" s="19" t="s">
        <v>1362</v>
      </c>
      <c r="C260" s="56"/>
      <c r="D260" s="56" t="s">
        <v>1363</v>
      </c>
      <c r="E260" s="58">
        <v>19</v>
      </c>
      <c r="F260" s="58">
        <v>2</v>
      </c>
      <c r="G260" s="63" t="str">
        <f t="shared" si="94"/>
        <v>19-2</v>
      </c>
      <c r="H260" s="31">
        <v>55</v>
      </c>
      <c r="I260" s="31">
        <v>61</v>
      </c>
      <c r="J260" s="64" t="str">
        <f>IF(((VLOOKUP($G260,Depth_Lookup!$A$3:$J$5461,9,FALSE))-(I260/100))&gt;=0,"Good","Too Long")</f>
        <v>Good</v>
      </c>
      <c r="K260" s="65">
        <f>(VLOOKUP($G260,Depth_Lookup!$A$3:$J$561,10,FALSE))+(H260/100)</f>
        <v>39.794999999999995</v>
      </c>
      <c r="L260" s="65">
        <f>(VLOOKUP($G260,Depth_Lookup!$A$3:$J$561,10,FALSE))+(I260/100)</f>
        <v>39.854999999999997</v>
      </c>
      <c r="M260" s="54" t="s">
        <v>725</v>
      </c>
      <c r="N260" s="31">
        <v>0.5</v>
      </c>
      <c r="O260" s="31" t="s">
        <v>296</v>
      </c>
      <c r="P260" s="31" t="s">
        <v>179</v>
      </c>
      <c r="Q260" s="31" t="s">
        <v>569</v>
      </c>
      <c r="R260" s="31" t="s">
        <v>119</v>
      </c>
      <c r="S260" s="31" t="s">
        <v>165</v>
      </c>
      <c r="T260" s="31" t="s">
        <v>1364</v>
      </c>
      <c r="U260" s="31" t="s">
        <v>1365</v>
      </c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>
        <v>100</v>
      </c>
      <c r="AT260" s="19"/>
      <c r="AU260" s="19"/>
      <c r="AV260" s="19"/>
      <c r="AW260" s="19"/>
      <c r="AX260" s="19"/>
      <c r="AY260" s="19"/>
      <c r="AZ260" s="19">
        <f t="shared" si="90"/>
        <v>100</v>
      </c>
      <c r="BA260" s="19"/>
      <c r="BB260" s="55">
        <v>5</v>
      </c>
      <c r="BC260" s="55">
        <v>3</v>
      </c>
      <c r="BD260" s="31"/>
      <c r="BE260" s="66"/>
      <c r="BF260" s="66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70">
        <f t="shared" si="91"/>
        <v>0</v>
      </c>
      <c r="CM260" s="66">
        <f t="shared" si="92"/>
        <v>0</v>
      </c>
      <c r="CN260" s="66">
        <f t="shared" si="93"/>
        <v>0</v>
      </c>
      <c r="CO260" s="66">
        <f t="shared" si="95"/>
        <v>39.824999999999996</v>
      </c>
      <c r="CW260" s="117"/>
      <c r="DB260" s="19" t="e">
        <f t="shared" ref="DB260:DB323" si="96">+(IF($CY260&lt;$DA260,((MIN($DA260,$CY260)+(DEGREES(ATAN((TAN(RADIANS($CZ260))/((TAN(RADIANS($CX260))*SIN(RADIANS(ABS($CY260-$DA260))))))-(COS(RADIANS(ABS($CY260-$DA260)))/SIN(RADIANS(ABS($CY260-$DA260)))))))-180)),((MAX($DA260,$CY260)-(DEGREES(ATAN((TAN(RADIANS($CZ260))/((TAN(RADIANS($CX260))*SIN(RADIANS(ABS($CY260-$DA260))))))-(COS(RADIANS(ABS($CY260-$DA260)))/SIN(RADIANS(ABS($CY260-$DA260)))))))-180))))</f>
        <v>#DIV/0!</v>
      </c>
      <c r="DC260" s="19" t="e">
        <f t="shared" ref="DC260:DC323" si="97">IF($DB260&gt;0,$DB260,360+$DB260)</f>
        <v>#DIV/0!</v>
      </c>
      <c r="DD260" s="19" t="e">
        <f t="shared" ref="DD260:DD323" si="98">+ABS(DEGREES(ATAN((COS(RADIANS(ABS($DB260+180-(IF($CY260&gt;$DA260,MAX($CZ260,$CY260),MIN($CY260,$DA260))))))/(TAN(RADIANS($CX260)))))))</f>
        <v>#DIV/0!</v>
      </c>
      <c r="DE260" s="19" t="e">
        <f t="shared" ref="DE260:DE323" si="99">+IF(($DB260+90)&gt;0,$DB260+90,$DB260+450)</f>
        <v>#DIV/0!</v>
      </c>
      <c r="DF260" s="19" t="e">
        <f t="shared" ref="DF260:DF323" si="100">-$DD260+90</f>
        <v>#DIV/0!</v>
      </c>
      <c r="DG260" s="67" t="e">
        <f t="shared" ref="DG260:DG323" si="101">IF(($DC260&lt;180),$DC260+180,$DC260-180)</f>
        <v>#DIV/0!</v>
      </c>
      <c r="DH260" s="67" t="e">
        <f t="shared" ref="DH260:DH323" si="102">-$DD260+90</f>
        <v>#DIV/0!</v>
      </c>
    </row>
    <row r="261" spans="1:115" customFormat="1">
      <c r="A261" s="57">
        <v>43359</v>
      </c>
      <c r="B261" s="19" t="s">
        <v>1362</v>
      </c>
      <c r="C261" s="56"/>
      <c r="D261" s="56" t="s">
        <v>1363</v>
      </c>
      <c r="E261" s="58">
        <v>19</v>
      </c>
      <c r="F261" s="58">
        <v>2</v>
      </c>
      <c r="G261" s="63" t="str">
        <f t="shared" si="94"/>
        <v>19-2</v>
      </c>
      <c r="H261" s="31">
        <v>62.5</v>
      </c>
      <c r="I261" s="31">
        <v>70.5</v>
      </c>
      <c r="J261" s="64" t="str">
        <f>IF(((VLOOKUP($G261,Depth_Lookup!$A$3:$J$5461,9,FALSE))-(I261/100))&gt;=0,"Good","Too Long")</f>
        <v>Good</v>
      </c>
      <c r="K261" s="65">
        <f>(VLOOKUP($G261,Depth_Lookup!$A$3:$J$561,10,FALSE))+(H261/100)</f>
        <v>39.869999999999997</v>
      </c>
      <c r="L261" s="65">
        <f>(VLOOKUP($G261,Depth_Lookup!$A$3:$J$561,10,FALSE))+(I261/100)</f>
        <v>39.949999999999996</v>
      </c>
      <c r="M261" s="54" t="s">
        <v>293</v>
      </c>
      <c r="N261" s="31">
        <v>1</v>
      </c>
      <c r="O261" s="31" t="s">
        <v>734</v>
      </c>
      <c r="P261" s="31" t="s">
        <v>193</v>
      </c>
      <c r="Q261" s="31" t="s">
        <v>206</v>
      </c>
      <c r="R261" s="31" t="s">
        <v>119</v>
      </c>
      <c r="S261" s="31" t="s">
        <v>165</v>
      </c>
      <c r="T261" s="31" t="s">
        <v>1366</v>
      </c>
      <c r="U261" s="31" t="s">
        <v>1367</v>
      </c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>
        <v>100</v>
      </c>
      <c r="AT261" s="19"/>
      <c r="AU261" s="19"/>
      <c r="AV261" s="19"/>
      <c r="AW261" s="19"/>
      <c r="AX261" s="19"/>
      <c r="AY261" s="19"/>
      <c r="AZ261" s="19">
        <f t="shared" si="90"/>
        <v>100</v>
      </c>
      <c r="BA261" s="19"/>
      <c r="BB261" s="55">
        <v>2</v>
      </c>
      <c r="BC261" s="55">
        <v>1</v>
      </c>
      <c r="BD261" s="31"/>
      <c r="BE261" s="66" t="s">
        <v>1365</v>
      </c>
      <c r="BF261" s="66" t="s">
        <v>1368</v>
      </c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70">
        <f t="shared" si="91"/>
        <v>0</v>
      </c>
      <c r="CM261" s="66">
        <f t="shared" si="92"/>
        <v>0</v>
      </c>
      <c r="CN261" s="66">
        <f t="shared" si="93"/>
        <v>1</v>
      </c>
      <c r="CO261" s="66">
        <f t="shared" si="95"/>
        <v>39.909999999999997</v>
      </c>
      <c r="CW261" s="117"/>
      <c r="DB261" s="19" t="e">
        <f t="shared" si="96"/>
        <v>#DIV/0!</v>
      </c>
      <c r="DC261" s="19" t="e">
        <f t="shared" si="97"/>
        <v>#DIV/0!</v>
      </c>
      <c r="DD261" s="19" t="e">
        <f t="shared" si="98"/>
        <v>#DIV/0!</v>
      </c>
      <c r="DE261" s="19" t="e">
        <f t="shared" si="99"/>
        <v>#DIV/0!</v>
      </c>
      <c r="DF261" s="19" t="e">
        <f t="shared" si="100"/>
        <v>#DIV/0!</v>
      </c>
      <c r="DG261" s="67" t="e">
        <f t="shared" si="101"/>
        <v>#DIV/0!</v>
      </c>
      <c r="DH261" s="67" t="e">
        <f t="shared" si="102"/>
        <v>#DIV/0!</v>
      </c>
    </row>
    <row r="262" spans="1:115" customFormat="1">
      <c r="A262" s="57">
        <v>43359</v>
      </c>
      <c r="B262" s="19" t="s">
        <v>1362</v>
      </c>
      <c r="C262" s="56"/>
      <c r="D262" s="56" t="s">
        <v>1363</v>
      </c>
      <c r="E262" s="58">
        <v>19</v>
      </c>
      <c r="F262" s="58">
        <v>2</v>
      </c>
      <c r="G262" s="63" t="str">
        <f t="shared" si="94"/>
        <v>19-2</v>
      </c>
      <c r="H262" s="31">
        <v>60.5</v>
      </c>
      <c r="I262" s="31">
        <v>74</v>
      </c>
      <c r="J262" s="64" t="str">
        <f>IF(((VLOOKUP($G262,Depth_Lookup!$A$3:$J$5461,9,FALSE))-(I262/100))&gt;=0,"Good","Too Long")</f>
        <v>Good</v>
      </c>
      <c r="K262" s="65">
        <f>(VLOOKUP($G262,Depth_Lookup!$A$3:$J$561,10,FALSE))+(H262/100)</f>
        <v>39.849999999999994</v>
      </c>
      <c r="L262" s="65">
        <f>(VLOOKUP($G262,Depth_Lookup!$A$3:$J$561,10,FALSE))+(I262/100)</f>
        <v>39.984999999999999</v>
      </c>
      <c r="M262" s="54" t="s">
        <v>293</v>
      </c>
      <c r="N262" s="31">
        <v>0.5</v>
      </c>
      <c r="O262" s="31" t="s">
        <v>734</v>
      </c>
      <c r="P262" s="31" t="s">
        <v>179</v>
      </c>
      <c r="Q262" s="31" t="s">
        <v>569</v>
      </c>
      <c r="R262" s="31" t="s">
        <v>188</v>
      </c>
      <c r="S262" s="31" t="s">
        <v>165</v>
      </c>
      <c r="T262" s="31" t="s">
        <v>1364</v>
      </c>
      <c r="U262" s="31" t="s">
        <v>1365</v>
      </c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>
        <v>100</v>
      </c>
      <c r="AT262" s="19"/>
      <c r="AU262" s="19"/>
      <c r="AV262" s="19"/>
      <c r="AW262" s="19"/>
      <c r="AX262" s="19"/>
      <c r="AY262" s="19"/>
      <c r="AZ262" s="19">
        <f t="shared" si="90"/>
        <v>100</v>
      </c>
      <c r="BA262" s="19"/>
      <c r="BB262" s="55">
        <v>5</v>
      </c>
      <c r="BC262" s="55">
        <v>4</v>
      </c>
      <c r="BD262" s="31"/>
      <c r="BE262" s="66"/>
      <c r="BF262" s="66" t="s">
        <v>1369</v>
      </c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70">
        <f t="shared" si="91"/>
        <v>0</v>
      </c>
      <c r="CM262" s="66">
        <f t="shared" si="92"/>
        <v>0</v>
      </c>
      <c r="CN262" s="66">
        <f t="shared" si="93"/>
        <v>0</v>
      </c>
      <c r="CO262" s="66">
        <f t="shared" si="95"/>
        <v>39.917499999999997</v>
      </c>
      <c r="CW262" s="117"/>
      <c r="DB262" s="19" t="e">
        <f t="shared" si="96"/>
        <v>#DIV/0!</v>
      </c>
      <c r="DC262" s="19" t="e">
        <f t="shared" si="97"/>
        <v>#DIV/0!</v>
      </c>
      <c r="DD262" s="19" t="e">
        <f t="shared" si="98"/>
        <v>#DIV/0!</v>
      </c>
      <c r="DE262" s="19" t="e">
        <f t="shared" si="99"/>
        <v>#DIV/0!</v>
      </c>
      <c r="DF262" s="19" t="e">
        <f t="shared" si="100"/>
        <v>#DIV/0!</v>
      </c>
      <c r="DG262" s="67" t="e">
        <f t="shared" si="101"/>
        <v>#DIV/0!</v>
      </c>
      <c r="DH262" s="67" t="e">
        <f t="shared" si="102"/>
        <v>#DIV/0!</v>
      </c>
    </row>
    <row r="263" spans="1:115" customFormat="1">
      <c r="A263" s="57">
        <v>43359</v>
      </c>
      <c r="B263" s="19" t="s">
        <v>1362</v>
      </c>
      <c r="C263" s="56"/>
      <c r="D263" s="56" t="s">
        <v>1363</v>
      </c>
      <c r="E263" s="58">
        <v>19</v>
      </c>
      <c r="F263" s="58">
        <v>2</v>
      </c>
      <c r="G263" s="63" t="str">
        <f t="shared" si="94"/>
        <v>19-2</v>
      </c>
      <c r="H263" s="31">
        <v>65</v>
      </c>
      <c r="I263" s="31">
        <v>69</v>
      </c>
      <c r="J263" s="64" t="str">
        <f>IF(((VLOOKUP($G263,Depth_Lookup!$A$3:$J$5461,9,FALSE))-(I263/100))&gt;=0,"Good","Too Long")</f>
        <v>Good</v>
      </c>
      <c r="K263" s="65">
        <f>(VLOOKUP($G263,Depth_Lookup!$A$3:$J$561,10,FALSE))+(H263/100)</f>
        <v>39.894999999999996</v>
      </c>
      <c r="L263" s="65">
        <f>(VLOOKUP($G263,Depth_Lookup!$A$3:$J$561,10,FALSE))+(I263/100)</f>
        <v>39.934999999999995</v>
      </c>
      <c r="M263" s="54" t="s">
        <v>292</v>
      </c>
      <c r="N263" s="31">
        <v>1</v>
      </c>
      <c r="O263" s="31"/>
      <c r="P263" s="31"/>
      <c r="Q263" s="31"/>
      <c r="R263" s="31"/>
      <c r="S263" s="31"/>
      <c r="T263" s="31" t="s">
        <v>1455</v>
      </c>
      <c r="U263" s="31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55">
        <v>1</v>
      </c>
      <c r="BC263" s="55"/>
      <c r="BD263" s="31"/>
      <c r="BE263" s="66"/>
      <c r="BF263" s="66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70"/>
      <c r="CM263" s="66"/>
      <c r="CN263" s="66"/>
      <c r="CO263" s="66">
        <f t="shared" si="95"/>
        <v>39.914999999999992</v>
      </c>
      <c r="CW263" s="117"/>
      <c r="CX263">
        <v>27</v>
      </c>
      <c r="CY263">
        <v>270</v>
      </c>
      <c r="CZ263">
        <v>2</v>
      </c>
      <c r="DA263">
        <v>180</v>
      </c>
      <c r="DB263" s="19">
        <f t="shared" si="96"/>
        <v>86.079314988911392</v>
      </c>
      <c r="DC263" s="19">
        <f t="shared" si="97"/>
        <v>86.079314988911392</v>
      </c>
      <c r="DD263" s="19">
        <f t="shared" si="98"/>
        <v>62.945657829103666</v>
      </c>
      <c r="DE263" s="19">
        <f t="shared" si="99"/>
        <v>176.07931498891139</v>
      </c>
      <c r="DF263" s="19">
        <f t="shared" si="100"/>
        <v>27.054342170896334</v>
      </c>
      <c r="DG263" s="67">
        <f t="shared" si="101"/>
        <v>266.07931498891139</v>
      </c>
      <c r="DH263" s="67">
        <f t="shared" si="102"/>
        <v>27.054342170896334</v>
      </c>
    </row>
    <row r="264" spans="1:115" customFormat="1">
      <c r="A264" s="57">
        <v>43359</v>
      </c>
      <c r="B264" s="19" t="s">
        <v>1362</v>
      </c>
      <c r="C264" s="56"/>
      <c r="D264" s="56" t="s">
        <v>1363</v>
      </c>
      <c r="E264" s="58">
        <v>19</v>
      </c>
      <c r="F264" s="58">
        <v>2</v>
      </c>
      <c r="G264" s="63" t="str">
        <f t="shared" si="94"/>
        <v>19-2</v>
      </c>
      <c r="H264" s="31">
        <v>65.5</v>
      </c>
      <c r="I264" s="31">
        <v>69</v>
      </c>
      <c r="J264" s="64" t="str">
        <f>IF(((VLOOKUP($G264,Depth_Lookup!$A$3:$J$5461,9,FALSE))-(I264/100))&gt;=0,"Good","Too Long")</f>
        <v>Good</v>
      </c>
      <c r="K264" s="65">
        <f>(VLOOKUP($G264,Depth_Lookup!$A$3:$J$561,10,FALSE))+(H264/100)</f>
        <v>39.9</v>
      </c>
      <c r="L264" s="65">
        <f>(VLOOKUP($G264,Depth_Lookup!$A$3:$J$561,10,FALSE))+(I264/100)</f>
        <v>39.934999999999995</v>
      </c>
      <c r="M264" s="54" t="s">
        <v>292</v>
      </c>
      <c r="N264" s="31">
        <v>1</v>
      </c>
      <c r="O264" s="31" t="s">
        <v>734</v>
      </c>
      <c r="P264" s="31" t="s">
        <v>179</v>
      </c>
      <c r="Q264" s="31" t="s">
        <v>569</v>
      </c>
      <c r="R264" s="31" t="s">
        <v>189</v>
      </c>
      <c r="S264" s="31" t="s">
        <v>165</v>
      </c>
      <c r="T264" s="31" t="s">
        <v>1370</v>
      </c>
      <c r="U264" s="31" t="s">
        <v>1368</v>
      </c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31">
        <v>100</v>
      </c>
      <c r="AT264" s="19"/>
      <c r="AU264" s="19"/>
      <c r="AV264" s="19"/>
      <c r="AW264" s="19"/>
      <c r="AX264" s="19"/>
      <c r="AY264" s="19"/>
      <c r="AZ264" s="19">
        <f t="shared" ref="AZ264:AZ283" si="103">SUM(V264:AY264)</f>
        <v>100</v>
      </c>
      <c r="BA264" s="19"/>
      <c r="BB264" s="55">
        <v>1</v>
      </c>
      <c r="BC264" s="55">
        <v>1</v>
      </c>
      <c r="BD264" s="31"/>
      <c r="BE264" s="66" t="s">
        <v>1371</v>
      </c>
      <c r="BF264" s="66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70">
        <f t="shared" ref="CL264:CL283" si="104">SUM(BK264:CK264)</f>
        <v>0</v>
      </c>
      <c r="CM264" s="66">
        <f t="shared" ref="CM264:CM283" si="105">IF(COUNTA(BG264:BJ264)&gt;0,1,0)</f>
        <v>0</v>
      </c>
      <c r="CN264" s="66">
        <f t="shared" ref="CN264:CN283" si="106">IF(COUNTA(BE264)&gt;0,1,0)</f>
        <v>1</v>
      </c>
      <c r="CO264" s="66">
        <f t="shared" si="95"/>
        <v>39.917499999999997</v>
      </c>
      <c r="CW264" s="117"/>
      <c r="DB264" s="19" t="e">
        <f t="shared" si="96"/>
        <v>#DIV/0!</v>
      </c>
      <c r="DC264" s="19" t="e">
        <f t="shared" si="97"/>
        <v>#DIV/0!</v>
      </c>
      <c r="DD264" s="19" t="e">
        <f t="shared" si="98"/>
        <v>#DIV/0!</v>
      </c>
      <c r="DE264" s="19" t="e">
        <f t="shared" si="99"/>
        <v>#DIV/0!</v>
      </c>
      <c r="DF264" s="19" t="e">
        <f t="shared" si="100"/>
        <v>#DIV/0!</v>
      </c>
      <c r="DG264" s="67" t="e">
        <f t="shared" si="101"/>
        <v>#DIV/0!</v>
      </c>
      <c r="DH264" s="67" t="e">
        <f t="shared" si="102"/>
        <v>#DIV/0!</v>
      </c>
    </row>
    <row r="265" spans="1:115" customFormat="1">
      <c r="A265" s="57">
        <v>43359</v>
      </c>
      <c r="B265" s="19" t="s">
        <v>1362</v>
      </c>
      <c r="C265" s="56"/>
      <c r="D265" s="56" t="s">
        <v>1363</v>
      </c>
      <c r="E265" s="58">
        <v>19</v>
      </c>
      <c r="F265" s="58">
        <v>2</v>
      </c>
      <c r="G265" s="63" t="str">
        <f t="shared" si="94"/>
        <v>19-2</v>
      </c>
      <c r="H265" s="31">
        <v>75.5</v>
      </c>
      <c r="I265" s="31">
        <v>79.5</v>
      </c>
      <c r="J265" s="64" t="str">
        <f>IF(((VLOOKUP($G265,Depth_Lookup!$A$3:$J$5461,9,FALSE))-(I265/100))&gt;=0,"Good","Too Long")</f>
        <v>Good</v>
      </c>
      <c r="K265" s="65">
        <f>(VLOOKUP($G265,Depth_Lookup!$A$3:$J$561,10,FALSE))+(H265/100)</f>
        <v>40</v>
      </c>
      <c r="L265" s="65">
        <f>(VLOOKUP($G265,Depth_Lookup!$A$3:$J$561,10,FALSE))+(I265/100)</f>
        <v>40.04</v>
      </c>
      <c r="M265" s="54" t="s">
        <v>293</v>
      </c>
      <c r="N265" s="31">
        <v>0.5</v>
      </c>
      <c r="O265" s="31" t="s">
        <v>734</v>
      </c>
      <c r="P265" s="31" t="s">
        <v>179</v>
      </c>
      <c r="Q265" s="31" t="s">
        <v>569</v>
      </c>
      <c r="R265" s="31" t="s">
        <v>188</v>
      </c>
      <c r="S265" s="31" t="s">
        <v>165</v>
      </c>
      <c r="T265" s="31" t="s">
        <v>1364</v>
      </c>
      <c r="U265" s="31" t="s">
        <v>1365</v>
      </c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31">
        <v>100</v>
      </c>
      <c r="AT265" s="19"/>
      <c r="AU265" s="19"/>
      <c r="AV265" s="19"/>
      <c r="AW265" s="19"/>
      <c r="AX265" s="19"/>
      <c r="AY265" s="19"/>
      <c r="AZ265" s="19">
        <f t="shared" si="103"/>
        <v>100</v>
      </c>
      <c r="BA265" s="19"/>
      <c r="BB265" s="55">
        <v>4</v>
      </c>
      <c r="BC265" s="55">
        <v>1</v>
      </c>
      <c r="BD265" s="31"/>
      <c r="BE265" s="66"/>
      <c r="BF265" s="66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70">
        <f t="shared" si="104"/>
        <v>0</v>
      </c>
      <c r="CM265" s="66">
        <f t="shared" si="105"/>
        <v>0</v>
      </c>
      <c r="CN265" s="66">
        <f t="shared" si="106"/>
        <v>0</v>
      </c>
      <c r="CO265" s="66">
        <f t="shared" si="95"/>
        <v>40.019999999999996</v>
      </c>
      <c r="CW265" s="117"/>
      <c r="DB265" s="19" t="e">
        <f t="shared" si="96"/>
        <v>#DIV/0!</v>
      </c>
      <c r="DC265" s="19" t="e">
        <f t="shared" si="97"/>
        <v>#DIV/0!</v>
      </c>
      <c r="DD265" s="19" t="e">
        <f t="shared" si="98"/>
        <v>#DIV/0!</v>
      </c>
      <c r="DE265" s="19" t="e">
        <f t="shared" si="99"/>
        <v>#DIV/0!</v>
      </c>
      <c r="DF265" s="19" t="e">
        <f t="shared" si="100"/>
        <v>#DIV/0!</v>
      </c>
      <c r="DG265" s="67" t="e">
        <f t="shared" si="101"/>
        <v>#DIV/0!</v>
      </c>
      <c r="DH265" s="67" t="e">
        <f t="shared" si="102"/>
        <v>#DIV/0!</v>
      </c>
    </row>
    <row r="266" spans="1:115" customFormat="1">
      <c r="A266" s="57">
        <v>43359</v>
      </c>
      <c r="B266" s="19" t="s">
        <v>1362</v>
      </c>
      <c r="C266" s="56"/>
      <c r="D266" s="56" t="s">
        <v>1363</v>
      </c>
      <c r="E266" s="58">
        <v>19</v>
      </c>
      <c r="F266" s="58">
        <v>2</v>
      </c>
      <c r="G266" s="63" t="str">
        <f t="shared" si="94"/>
        <v>19-2</v>
      </c>
      <c r="H266" s="31">
        <v>84.5</v>
      </c>
      <c r="I266" s="31">
        <v>88.5</v>
      </c>
      <c r="J266" s="64" t="str">
        <f>IF(((VLOOKUP($G266,Depth_Lookup!$A$3:$J$5461,9,FALSE))-(I266/100))&gt;=0,"Good","Too Long")</f>
        <v>Good</v>
      </c>
      <c r="K266" s="65">
        <f>(VLOOKUP($G266,Depth_Lookup!$A$3:$J$561,10,FALSE))+(H266/100)</f>
        <v>40.089999999999996</v>
      </c>
      <c r="L266" s="65">
        <f>(VLOOKUP($G266,Depth_Lookup!$A$3:$J$561,10,FALSE))+(I266/100)</f>
        <v>40.129999999999995</v>
      </c>
      <c r="M266" s="54" t="s">
        <v>292</v>
      </c>
      <c r="N266" s="31">
        <v>1</v>
      </c>
      <c r="O266" s="31" t="s">
        <v>296</v>
      </c>
      <c r="P266" s="31" t="s">
        <v>193</v>
      </c>
      <c r="Q266" s="31" t="s">
        <v>206</v>
      </c>
      <c r="R266" s="31" t="s">
        <v>187</v>
      </c>
      <c r="S266" s="31" t="s">
        <v>165</v>
      </c>
      <c r="T266" s="31" t="s">
        <v>1372</v>
      </c>
      <c r="U266" s="31" t="s">
        <v>1367</v>
      </c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31">
        <v>100</v>
      </c>
      <c r="AT266" s="19"/>
      <c r="AU266" s="19"/>
      <c r="AV266" s="19"/>
      <c r="AW266" s="19"/>
      <c r="AX266" s="19"/>
      <c r="AY266" s="19"/>
      <c r="AZ266" s="19">
        <f t="shared" si="103"/>
        <v>100</v>
      </c>
      <c r="BA266" s="19"/>
      <c r="BB266" s="55">
        <v>1</v>
      </c>
      <c r="BC266" s="55">
        <v>1</v>
      </c>
      <c r="BD266" s="31"/>
      <c r="BE266" s="66"/>
      <c r="BF266" s="66" t="s">
        <v>1373</v>
      </c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70">
        <f t="shared" si="104"/>
        <v>0</v>
      </c>
      <c r="CM266" s="66">
        <f t="shared" si="105"/>
        <v>0</v>
      </c>
      <c r="CN266" s="66">
        <f t="shared" si="106"/>
        <v>0</v>
      </c>
      <c r="CO266" s="66">
        <f t="shared" si="95"/>
        <v>40.11</v>
      </c>
      <c r="CW266" s="117"/>
      <c r="CX266">
        <v>34</v>
      </c>
      <c r="CY266">
        <v>90</v>
      </c>
      <c r="CZ266">
        <v>38</v>
      </c>
      <c r="DA266">
        <v>180</v>
      </c>
      <c r="DB266" s="19">
        <f t="shared" si="96"/>
        <v>-40.805078419804488</v>
      </c>
      <c r="DC266" s="19">
        <f t="shared" si="97"/>
        <v>319.19492158019551</v>
      </c>
      <c r="DD266" s="19">
        <f t="shared" si="98"/>
        <v>44.093142265772961</v>
      </c>
      <c r="DE266" s="19">
        <f t="shared" si="99"/>
        <v>49.194921580195512</v>
      </c>
      <c r="DF266" s="19">
        <f t="shared" si="100"/>
        <v>45.906857734227039</v>
      </c>
      <c r="DG266" s="67">
        <f t="shared" si="101"/>
        <v>139.19492158019551</v>
      </c>
      <c r="DH266" s="67">
        <f t="shared" si="102"/>
        <v>45.906857734227039</v>
      </c>
    </row>
    <row r="267" spans="1:115" customFormat="1">
      <c r="A267" s="57">
        <v>43359</v>
      </c>
      <c r="B267" s="19" t="s">
        <v>1362</v>
      </c>
      <c r="C267" s="56"/>
      <c r="D267" s="56" t="s">
        <v>1363</v>
      </c>
      <c r="E267" s="58">
        <v>19</v>
      </c>
      <c r="F267" s="58">
        <v>2</v>
      </c>
      <c r="G267" s="63" t="str">
        <f t="shared" si="94"/>
        <v>19-2</v>
      </c>
      <c r="H267" s="31">
        <v>80.5</v>
      </c>
      <c r="I267" s="31">
        <v>88</v>
      </c>
      <c r="J267" s="64" t="str">
        <f>IF(((VLOOKUP($G267,Depth_Lookup!$A$3:$J$5461,9,FALSE))-(I267/100))&gt;=0,"Good","Too Long")</f>
        <v>Good</v>
      </c>
      <c r="K267" s="65">
        <f>(VLOOKUP($G267,Depth_Lookup!$A$3:$J$561,10,FALSE))+(H267/100)</f>
        <v>40.049999999999997</v>
      </c>
      <c r="L267" s="65">
        <f>(VLOOKUP($G267,Depth_Lookup!$A$3:$J$561,10,FALSE))+(I267/100)</f>
        <v>40.125</v>
      </c>
      <c r="M267" s="54" t="s">
        <v>725</v>
      </c>
      <c r="N267" s="31">
        <v>0.5</v>
      </c>
      <c r="O267" s="31" t="s">
        <v>296</v>
      </c>
      <c r="P267" s="31" t="s">
        <v>179</v>
      </c>
      <c r="Q267" s="31" t="s">
        <v>569</v>
      </c>
      <c r="R267" s="31" t="s">
        <v>119</v>
      </c>
      <c r="S267" s="31" t="s">
        <v>165</v>
      </c>
      <c r="T267" s="31" t="s">
        <v>1364</v>
      </c>
      <c r="U267" s="31" t="s">
        <v>1365</v>
      </c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31">
        <v>100</v>
      </c>
      <c r="AT267" s="19"/>
      <c r="AU267" s="19"/>
      <c r="AV267" s="19"/>
      <c r="AW267" s="19"/>
      <c r="AX267" s="19"/>
      <c r="AY267" s="19"/>
      <c r="AZ267" s="19">
        <f t="shared" si="103"/>
        <v>100</v>
      </c>
      <c r="BA267" s="19"/>
      <c r="BB267" s="55">
        <v>1</v>
      </c>
      <c r="BC267" s="55">
        <v>2</v>
      </c>
      <c r="BD267" s="31"/>
      <c r="BE267" s="66" t="s">
        <v>1367</v>
      </c>
      <c r="BF267" s="66" t="s">
        <v>1368</v>
      </c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70">
        <f t="shared" si="104"/>
        <v>0</v>
      </c>
      <c r="CM267" s="66">
        <f t="shared" si="105"/>
        <v>0</v>
      </c>
      <c r="CN267" s="66">
        <f t="shared" si="106"/>
        <v>1</v>
      </c>
      <c r="CO267" s="66">
        <f t="shared" si="95"/>
        <v>40.087499999999999</v>
      </c>
      <c r="CW267" s="117"/>
      <c r="CX267">
        <v>27</v>
      </c>
      <c r="CY267">
        <v>270</v>
      </c>
      <c r="CZ267">
        <v>34</v>
      </c>
      <c r="DA267">
        <v>0</v>
      </c>
      <c r="DB267" s="19">
        <f t="shared" si="96"/>
        <v>142.93250804880483</v>
      </c>
      <c r="DC267" s="19">
        <f t="shared" si="97"/>
        <v>142.93250804880483</v>
      </c>
      <c r="DD267" s="19">
        <f t="shared" si="98"/>
        <v>49.79125734237811</v>
      </c>
      <c r="DE267" s="19">
        <f t="shared" si="99"/>
        <v>232.93250804880483</v>
      </c>
      <c r="DF267" s="19">
        <f t="shared" si="100"/>
        <v>40.20874265762189</v>
      </c>
      <c r="DG267" s="67">
        <f t="shared" si="101"/>
        <v>322.93250804880483</v>
      </c>
      <c r="DH267" s="67">
        <f t="shared" si="102"/>
        <v>40.20874265762189</v>
      </c>
    </row>
    <row r="268" spans="1:115" customFormat="1">
      <c r="A268" s="57">
        <v>43359</v>
      </c>
      <c r="B268" s="19" t="s">
        <v>1362</v>
      </c>
      <c r="C268" s="56"/>
      <c r="D268" s="56" t="s">
        <v>1363</v>
      </c>
      <c r="E268" s="58">
        <v>19</v>
      </c>
      <c r="F268" s="58">
        <v>2</v>
      </c>
      <c r="G268" s="63" t="str">
        <f t="shared" si="94"/>
        <v>19-2</v>
      </c>
      <c r="H268" s="31">
        <v>85</v>
      </c>
      <c r="I268" s="31">
        <v>88</v>
      </c>
      <c r="J268" s="64" t="str">
        <f>IF(((VLOOKUP($G268,Depth_Lookup!$A$3:$J$5461,9,FALSE))-(I268/100))&gt;=0,"Good","Too Long")</f>
        <v>Good</v>
      </c>
      <c r="K268" s="65">
        <f>(VLOOKUP($G268,Depth_Lookup!$A$3:$J$561,10,FALSE))+(H268/100)</f>
        <v>40.094999999999999</v>
      </c>
      <c r="L268" s="65">
        <f>(VLOOKUP($G268,Depth_Lookup!$A$3:$J$561,10,FALSE))+(I268/100)</f>
        <v>40.125</v>
      </c>
      <c r="M268" s="54" t="s">
        <v>293</v>
      </c>
      <c r="N268" s="31">
        <v>0.5</v>
      </c>
      <c r="O268" s="31" t="s">
        <v>734</v>
      </c>
      <c r="P268" s="31" t="s">
        <v>179</v>
      </c>
      <c r="Q268" s="31" t="s">
        <v>569</v>
      </c>
      <c r="R268" s="31" t="s">
        <v>188</v>
      </c>
      <c r="S268" s="31" t="s">
        <v>165</v>
      </c>
      <c r="T268" s="31" t="s">
        <v>1370</v>
      </c>
      <c r="U268" s="31" t="s">
        <v>1368</v>
      </c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31">
        <v>100</v>
      </c>
      <c r="AT268" s="19"/>
      <c r="AU268" s="19"/>
      <c r="AV268" s="19"/>
      <c r="AW268" s="19"/>
      <c r="AX268" s="19"/>
      <c r="AY268" s="19"/>
      <c r="AZ268" s="19">
        <f t="shared" si="103"/>
        <v>100</v>
      </c>
      <c r="BA268" s="19"/>
      <c r="BB268" s="55">
        <v>2</v>
      </c>
      <c r="BC268" s="55">
        <v>1</v>
      </c>
      <c r="BD268" s="31"/>
      <c r="BE268" s="66" t="s">
        <v>1374</v>
      </c>
      <c r="BF268" s="66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70">
        <f t="shared" si="104"/>
        <v>0</v>
      </c>
      <c r="CM268" s="66">
        <f t="shared" si="105"/>
        <v>0</v>
      </c>
      <c r="CN268" s="66">
        <f t="shared" si="106"/>
        <v>1</v>
      </c>
      <c r="CO268" s="66">
        <f t="shared" si="95"/>
        <v>40.11</v>
      </c>
      <c r="CW268" s="117"/>
      <c r="DB268" s="19" t="e">
        <f t="shared" si="96"/>
        <v>#DIV/0!</v>
      </c>
      <c r="DC268" s="19" t="e">
        <f t="shared" si="97"/>
        <v>#DIV/0!</v>
      </c>
      <c r="DD268" s="19" t="e">
        <f t="shared" si="98"/>
        <v>#DIV/0!</v>
      </c>
      <c r="DE268" s="19" t="e">
        <f t="shared" si="99"/>
        <v>#DIV/0!</v>
      </c>
      <c r="DF268" s="19" t="e">
        <f t="shared" si="100"/>
        <v>#DIV/0!</v>
      </c>
      <c r="DG268" s="67" t="e">
        <f t="shared" si="101"/>
        <v>#DIV/0!</v>
      </c>
      <c r="DH268" s="67" t="e">
        <f t="shared" si="102"/>
        <v>#DIV/0!</v>
      </c>
    </row>
    <row r="269" spans="1:115" customFormat="1">
      <c r="A269" s="57">
        <v>43359</v>
      </c>
      <c r="B269" s="19" t="s">
        <v>1362</v>
      </c>
      <c r="C269" s="56"/>
      <c r="D269" s="56" t="s">
        <v>1363</v>
      </c>
      <c r="E269" s="58">
        <v>19</v>
      </c>
      <c r="F269" s="58">
        <v>3</v>
      </c>
      <c r="G269" s="63" t="str">
        <f t="shared" si="94"/>
        <v>19-3</v>
      </c>
      <c r="H269" s="31">
        <v>12.5</v>
      </c>
      <c r="I269" s="31">
        <v>17</v>
      </c>
      <c r="J269" s="64" t="str">
        <f>IF(((VLOOKUP($G269,Depth_Lookup!$A$3:$J$5461,9,FALSE))-(I269/100))&gt;=0,"Good","Too Long")</f>
        <v>Good</v>
      </c>
      <c r="K269" s="65">
        <f>(VLOOKUP($G269,Depth_Lookup!$A$3:$J$561,10,FALSE))+(H269/100)</f>
        <v>40.32</v>
      </c>
      <c r="L269" s="65">
        <f>(VLOOKUP($G269,Depth_Lookup!$A$3:$J$561,10,FALSE))+(I269/100)</f>
        <v>40.365000000000002</v>
      </c>
      <c r="M269" s="54" t="s">
        <v>293</v>
      </c>
      <c r="N269" s="31">
        <v>1</v>
      </c>
      <c r="O269" s="31" t="s">
        <v>734</v>
      </c>
      <c r="P269" s="31" t="s">
        <v>179</v>
      </c>
      <c r="Q269" s="31" t="s">
        <v>569</v>
      </c>
      <c r="R269" s="31" t="s">
        <v>188</v>
      </c>
      <c r="S269" s="31" t="s">
        <v>165</v>
      </c>
      <c r="T269" s="31" t="s">
        <v>1392</v>
      </c>
      <c r="U269" s="31" t="s">
        <v>1368</v>
      </c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31">
        <v>100</v>
      </c>
      <c r="AT269" s="19"/>
      <c r="AU269" s="19"/>
      <c r="AV269" s="19"/>
      <c r="AW269" s="19"/>
      <c r="AX269" s="19"/>
      <c r="AY269" s="19"/>
      <c r="AZ269" s="19">
        <f t="shared" si="103"/>
        <v>100</v>
      </c>
      <c r="BA269" s="19"/>
      <c r="BB269" s="55">
        <v>2</v>
      </c>
      <c r="BC269" s="66">
        <v>2</v>
      </c>
      <c r="BD269" s="31"/>
      <c r="BE269" s="66"/>
      <c r="BF269" s="66" t="s">
        <v>1365</v>
      </c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70">
        <f t="shared" si="104"/>
        <v>0</v>
      </c>
      <c r="CM269" s="66">
        <f t="shared" si="105"/>
        <v>0</v>
      </c>
      <c r="CN269" s="66">
        <f t="shared" si="106"/>
        <v>0</v>
      </c>
      <c r="CO269" s="66">
        <f t="shared" si="95"/>
        <v>40.342500000000001</v>
      </c>
      <c r="CW269" s="117"/>
      <c r="DB269" s="19" t="e">
        <f t="shared" si="96"/>
        <v>#DIV/0!</v>
      </c>
      <c r="DC269" s="19" t="e">
        <f t="shared" si="97"/>
        <v>#DIV/0!</v>
      </c>
      <c r="DD269" s="19" t="e">
        <f t="shared" si="98"/>
        <v>#DIV/0!</v>
      </c>
      <c r="DE269" s="19" t="e">
        <f t="shared" si="99"/>
        <v>#DIV/0!</v>
      </c>
      <c r="DF269" s="19" t="e">
        <f t="shared" si="100"/>
        <v>#DIV/0!</v>
      </c>
      <c r="DG269" s="67" t="e">
        <f t="shared" si="101"/>
        <v>#DIV/0!</v>
      </c>
      <c r="DH269" s="67" t="e">
        <f t="shared" si="102"/>
        <v>#DIV/0!</v>
      </c>
    </row>
    <row r="270" spans="1:115" customFormat="1">
      <c r="A270" s="57">
        <v>43359</v>
      </c>
      <c r="B270" s="19" t="s">
        <v>1362</v>
      </c>
      <c r="C270" s="56"/>
      <c r="D270" s="56" t="s">
        <v>1363</v>
      </c>
      <c r="E270" s="58">
        <v>19</v>
      </c>
      <c r="F270" s="58">
        <v>3</v>
      </c>
      <c r="G270" s="63" t="str">
        <f t="shared" si="94"/>
        <v>19-3</v>
      </c>
      <c r="H270" s="31">
        <v>16.5</v>
      </c>
      <c r="I270" s="31">
        <v>26.5</v>
      </c>
      <c r="J270" s="64" t="str">
        <f>IF(((VLOOKUP($G270,Depth_Lookup!$A$3:$J$5461,9,FALSE))-(I270/100))&gt;=0,"Good","Too Long")</f>
        <v>Good</v>
      </c>
      <c r="K270" s="65">
        <f>(VLOOKUP($G270,Depth_Lookup!$A$3:$J$561,10,FALSE))+(H270/100)</f>
        <v>40.36</v>
      </c>
      <c r="L270" s="65">
        <f>(VLOOKUP($G270,Depth_Lookup!$A$3:$J$561,10,FALSE))+(I270/100)</f>
        <v>40.46</v>
      </c>
      <c r="M270" s="54" t="s">
        <v>293</v>
      </c>
      <c r="N270" s="31">
        <v>0.5</v>
      </c>
      <c r="O270" s="31" t="s">
        <v>734</v>
      </c>
      <c r="P270" s="31" t="s">
        <v>179</v>
      </c>
      <c r="Q270" s="31" t="s">
        <v>569</v>
      </c>
      <c r="R270" s="31" t="s">
        <v>188</v>
      </c>
      <c r="S270" s="31" t="s">
        <v>165</v>
      </c>
      <c r="T270" s="31" t="s">
        <v>1364</v>
      </c>
      <c r="U270" s="31" t="s">
        <v>1365</v>
      </c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31">
        <v>100</v>
      </c>
      <c r="AT270" s="19"/>
      <c r="AU270" s="19"/>
      <c r="AV270" s="19"/>
      <c r="AW270" s="19"/>
      <c r="AX270" s="19"/>
      <c r="AY270" s="19"/>
      <c r="AZ270" s="19">
        <f t="shared" si="103"/>
        <v>100</v>
      </c>
      <c r="BA270" s="19"/>
      <c r="BB270" s="55">
        <v>4</v>
      </c>
      <c r="BC270" s="66">
        <v>1</v>
      </c>
      <c r="BD270" s="31"/>
      <c r="BE270" s="66" t="s">
        <v>1368</v>
      </c>
      <c r="BF270" s="66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70">
        <f t="shared" si="104"/>
        <v>0</v>
      </c>
      <c r="CM270" s="66">
        <f t="shared" si="105"/>
        <v>0</v>
      </c>
      <c r="CN270" s="66">
        <f t="shared" si="106"/>
        <v>1</v>
      </c>
      <c r="CO270" s="66">
        <f t="shared" si="95"/>
        <v>40.409999999999997</v>
      </c>
      <c r="CW270" s="117"/>
      <c r="DB270" s="19" t="e">
        <f t="shared" si="96"/>
        <v>#DIV/0!</v>
      </c>
      <c r="DC270" s="19" t="e">
        <f t="shared" si="97"/>
        <v>#DIV/0!</v>
      </c>
      <c r="DD270" s="19" t="e">
        <f t="shared" si="98"/>
        <v>#DIV/0!</v>
      </c>
      <c r="DE270" s="19" t="e">
        <f t="shared" si="99"/>
        <v>#DIV/0!</v>
      </c>
      <c r="DF270" s="19" t="e">
        <f t="shared" si="100"/>
        <v>#DIV/0!</v>
      </c>
      <c r="DG270" s="67" t="e">
        <f t="shared" si="101"/>
        <v>#DIV/0!</v>
      </c>
      <c r="DH270" s="67" t="e">
        <f t="shared" si="102"/>
        <v>#DIV/0!</v>
      </c>
    </row>
    <row r="271" spans="1:115" customFormat="1">
      <c r="A271" s="57">
        <v>43359</v>
      </c>
      <c r="B271" s="19" t="s">
        <v>1362</v>
      </c>
      <c r="C271" s="56"/>
      <c r="D271" s="56" t="s">
        <v>1363</v>
      </c>
      <c r="E271" s="58">
        <v>19</v>
      </c>
      <c r="F271" s="58">
        <v>3</v>
      </c>
      <c r="G271" s="63" t="str">
        <f t="shared" si="94"/>
        <v>19-3</v>
      </c>
      <c r="H271" s="31">
        <v>31</v>
      </c>
      <c r="I271" s="31">
        <v>35</v>
      </c>
      <c r="J271" s="64" t="str">
        <f>IF(((VLOOKUP($G271,Depth_Lookup!$A$3:$J$5461,9,FALSE))-(I271/100))&gt;=0,"Good","Too Long")</f>
        <v>Good</v>
      </c>
      <c r="K271" s="65">
        <f>(VLOOKUP($G271,Depth_Lookup!$A$3:$J$561,10,FALSE))+(H271/100)</f>
        <v>40.505000000000003</v>
      </c>
      <c r="L271" s="65">
        <f>(VLOOKUP($G271,Depth_Lookup!$A$3:$J$561,10,FALSE))+(I271/100)</f>
        <v>40.545000000000002</v>
      </c>
      <c r="M271" s="54" t="s">
        <v>292</v>
      </c>
      <c r="N271" s="31">
        <v>4</v>
      </c>
      <c r="O271" s="31" t="s">
        <v>296</v>
      </c>
      <c r="P271" s="31" t="s">
        <v>179</v>
      </c>
      <c r="Q271" s="31" t="s">
        <v>571</v>
      </c>
      <c r="R271" s="31" t="s">
        <v>187</v>
      </c>
      <c r="S271" s="31" t="s">
        <v>165</v>
      </c>
      <c r="T271" s="31" t="s">
        <v>1370</v>
      </c>
      <c r="U271" s="31" t="s">
        <v>1368</v>
      </c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31">
        <v>100</v>
      </c>
      <c r="AT271" s="19"/>
      <c r="AU271" s="19"/>
      <c r="AV271" s="19"/>
      <c r="AW271" s="19"/>
      <c r="AX271" s="19"/>
      <c r="AY271" s="19"/>
      <c r="AZ271" s="19">
        <f t="shared" si="103"/>
        <v>100</v>
      </c>
      <c r="BA271" s="19"/>
      <c r="BB271" s="55">
        <v>1</v>
      </c>
      <c r="BC271" s="66">
        <v>7</v>
      </c>
      <c r="BD271" s="31"/>
      <c r="BE271" s="66"/>
      <c r="BF271" s="66"/>
      <c r="BG271" s="59">
        <v>2</v>
      </c>
      <c r="BH271" s="59" t="s">
        <v>1385</v>
      </c>
      <c r="BI271" s="59" t="s">
        <v>179</v>
      </c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>
        <v>100</v>
      </c>
      <c r="CE271" s="59"/>
      <c r="CF271" s="59"/>
      <c r="CG271" s="59"/>
      <c r="CH271" s="59"/>
      <c r="CI271" s="59"/>
      <c r="CJ271" s="59"/>
      <c r="CK271" s="59"/>
      <c r="CL271" s="70">
        <f t="shared" si="104"/>
        <v>100</v>
      </c>
      <c r="CM271" s="66">
        <f t="shared" si="105"/>
        <v>1</v>
      </c>
      <c r="CN271" s="66">
        <f t="shared" si="106"/>
        <v>0</v>
      </c>
      <c r="CO271" s="66">
        <f t="shared" si="95"/>
        <v>40.525000000000006</v>
      </c>
      <c r="CW271" s="117"/>
      <c r="CX271">
        <v>44</v>
      </c>
      <c r="CY271">
        <v>90</v>
      </c>
      <c r="CZ271">
        <v>54</v>
      </c>
      <c r="DA271">
        <v>0</v>
      </c>
      <c r="DB271" s="19">
        <f t="shared" si="96"/>
        <v>-144.94596422465887</v>
      </c>
      <c r="DC271" s="19">
        <f t="shared" si="97"/>
        <v>215.05403577534113</v>
      </c>
      <c r="DD271" s="19">
        <f t="shared" si="98"/>
        <v>30.742299047385536</v>
      </c>
      <c r="DE271" s="19">
        <f t="shared" si="99"/>
        <v>305.05403577534116</v>
      </c>
      <c r="DF271" s="19">
        <f t="shared" si="100"/>
        <v>59.257700952614464</v>
      </c>
      <c r="DG271" s="67">
        <f t="shared" si="101"/>
        <v>35.054035775341134</v>
      </c>
      <c r="DH271" s="67">
        <f t="shared" si="102"/>
        <v>59.257700952614464</v>
      </c>
    </row>
    <row r="272" spans="1:115" customFormat="1">
      <c r="A272" s="57">
        <v>43359</v>
      </c>
      <c r="B272" s="19" t="s">
        <v>1362</v>
      </c>
      <c r="C272" s="56"/>
      <c r="D272" s="56" t="s">
        <v>1363</v>
      </c>
      <c r="E272" s="58">
        <v>19</v>
      </c>
      <c r="F272" s="58">
        <v>3</v>
      </c>
      <c r="G272" s="63" t="str">
        <f t="shared" si="94"/>
        <v>19-3</v>
      </c>
      <c r="H272" s="31">
        <v>29</v>
      </c>
      <c r="I272" s="31">
        <v>33</v>
      </c>
      <c r="J272" s="64" t="str">
        <f>IF(((VLOOKUP($G272,Depth_Lookup!$A$3:$J$5461,9,FALSE))-(I272/100))&gt;=0,"Good","Too Long")</f>
        <v>Good</v>
      </c>
      <c r="K272" s="65">
        <f>(VLOOKUP($G272,Depth_Lookup!$A$3:$J$561,10,FALSE))+(H272/100)</f>
        <v>40.484999999999999</v>
      </c>
      <c r="L272" s="65">
        <f>(VLOOKUP($G272,Depth_Lookup!$A$3:$J$561,10,FALSE))+(I272/100)</f>
        <v>40.524999999999999</v>
      </c>
      <c r="M272" s="54" t="s">
        <v>293</v>
      </c>
      <c r="N272" s="31">
        <v>0.5</v>
      </c>
      <c r="O272" s="31" t="s">
        <v>296</v>
      </c>
      <c r="P272" s="31" t="s">
        <v>193</v>
      </c>
      <c r="Q272" s="31" t="s">
        <v>206</v>
      </c>
      <c r="R272" s="31" t="s">
        <v>188</v>
      </c>
      <c r="S272" s="31" t="s">
        <v>165</v>
      </c>
      <c r="T272" s="31" t="s">
        <v>1364</v>
      </c>
      <c r="U272" s="31" t="s">
        <v>1365</v>
      </c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31">
        <v>100</v>
      </c>
      <c r="AT272" s="19"/>
      <c r="AU272" s="19"/>
      <c r="AV272" s="19"/>
      <c r="AW272" s="19"/>
      <c r="AX272" s="19"/>
      <c r="AY272" s="19"/>
      <c r="AZ272" s="19">
        <f t="shared" si="103"/>
        <v>100</v>
      </c>
      <c r="BA272" s="19"/>
      <c r="BB272" s="55">
        <v>2</v>
      </c>
      <c r="BC272" s="66">
        <v>1</v>
      </c>
      <c r="BD272" s="31"/>
      <c r="BE272" s="66"/>
      <c r="BF272" s="66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70">
        <f t="shared" si="104"/>
        <v>0</v>
      </c>
      <c r="CM272" s="66">
        <f t="shared" si="105"/>
        <v>0</v>
      </c>
      <c r="CN272" s="66">
        <f t="shared" si="106"/>
        <v>0</v>
      </c>
      <c r="CO272" s="66">
        <f t="shared" si="95"/>
        <v>40.504999999999995</v>
      </c>
      <c r="CW272" s="117"/>
      <c r="DB272" s="19" t="e">
        <f t="shared" si="96"/>
        <v>#DIV/0!</v>
      </c>
      <c r="DC272" s="19" t="e">
        <f t="shared" si="97"/>
        <v>#DIV/0!</v>
      </c>
      <c r="DD272" s="19" t="e">
        <f t="shared" si="98"/>
        <v>#DIV/0!</v>
      </c>
      <c r="DE272" s="19" t="e">
        <f t="shared" si="99"/>
        <v>#DIV/0!</v>
      </c>
      <c r="DF272" s="19" t="e">
        <f t="shared" si="100"/>
        <v>#DIV/0!</v>
      </c>
      <c r="DG272" s="67" t="e">
        <f t="shared" si="101"/>
        <v>#DIV/0!</v>
      </c>
      <c r="DH272" s="67" t="e">
        <f t="shared" si="102"/>
        <v>#DIV/0!</v>
      </c>
    </row>
    <row r="273" spans="1:112" customFormat="1">
      <c r="A273" s="57">
        <v>43359</v>
      </c>
      <c r="B273" s="19" t="s">
        <v>1362</v>
      </c>
      <c r="C273" s="56"/>
      <c r="D273" s="56" t="s">
        <v>1363</v>
      </c>
      <c r="E273" s="58">
        <v>19</v>
      </c>
      <c r="F273" s="58">
        <v>3</v>
      </c>
      <c r="G273" s="63" t="str">
        <f t="shared" si="94"/>
        <v>19-3</v>
      </c>
      <c r="H273" s="31">
        <v>39.5</v>
      </c>
      <c r="I273" s="31">
        <v>41</v>
      </c>
      <c r="J273" s="64" t="str">
        <f>IF(((VLOOKUP($G273,Depth_Lookup!$A$3:$J$5461,9,FALSE))-(I273/100))&gt;=0,"Good","Too Long")</f>
        <v>Good</v>
      </c>
      <c r="K273" s="65">
        <f>(VLOOKUP($G273,Depth_Lookup!$A$3:$J$561,10,FALSE))+(H273/100)</f>
        <v>40.590000000000003</v>
      </c>
      <c r="L273" s="65">
        <f>(VLOOKUP($G273,Depth_Lookup!$A$3:$J$561,10,FALSE))+(I273/100)</f>
        <v>40.604999999999997</v>
      </c>
      <c r="M273" s="54" t="s">
        <v>292</v>
      </c>
      <c r="N273" s="31">
        <v>0.5</v>
      </c>
      <c r="O273" s="31" t="s">
        <v>296</v>
      </c>
      <c r="P273" s="31" t="s">
        <v>179</v>
      </c>
      <c r="Q273" s="31" t="s">
        <v>569</v>
      </c>
      <c r="R273" s="31" t="s">
        <v>187</v>
      </c>
      <c r="S273" s="31" t="s">
        <v>165</v>
      </c>
      <c r="T273" s="31" t="s">
        <v>1370</v>
      </c>
      <c r="U273" s="31" t="s">
        <v>1368</v>
      </c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31">
        <v>100</v>
      </c>
      <c r="AT273" s="19"/>
      <c r="AU273" s="19"/>
      <c r="AV273" s="19"/>
      <c r="AW273" s="19"/>
      <c r="AX273" s="19"/>
      <c r="AY273" s="19"/>
      <c r="AZ273" s="19">
        <f t="shared" si="103"/>
        <v>100</v>
      </c>
      <c r="BA273" s="19"/>
      <c r="BB273" s="55">
        <v>1</v>
      </c>
      <c r="BC273" s="66">
        <v>1</v>
      </c>
      <c r="BD273" s="31"/>
      <c r="BE273" s="66"/>
      <c r="BF273" s="66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70">
        <f t="shared" si="104"/>
        <v>0</v>
      </c>
      <c r="CM273" s="66">
        <f t="shared" si="105"/>
        <v>0</v>
      </c>
      <c r="CN273" s="66">
        <f t="shared" si="106"/>
        <v>0</v>
      </c>
      <c r="CO273" s="66">
        <f t="shared" si="95"/>
        <v>40.597499999999997</v>
      </c>
      <c r="CW273" s="117"/>
      <c r="DB273" s="19" t="e">
        <f t="shared" si="96"/>
        <v>#DIV/0!</v>
      </c>
      <c r="DC273" s="19" t="e">
        <f t="shared" si="97"/>
        <v>#DIV/0!</v>
      </c>
      <c r="DD273" s="19" t="e">
        <f t="shared" si="98"/>
        <v>#DIV/0!</v>
      </c>
      <c r="DE273" s="19" t="e">
        <f t="shared" si="99"/>
        <v>#DIV/0!</v>
      </c>
      <c r="DF273" s="19" t="e">
        <f t="shared" si="100"/>
        <v>#DIV/0!</v>
      </c>
      <c r="DG273" s="67" t="e">
        <f t="shared" si="101"/>
        <v>#DIV/0!</v>
      </c>
      <c r="DH273" s="67" t="e">
        <f t="shared" si="102"/>
        <v>#DIV/0!</v>
      </c>
    </row>
    <row r="274" spans="1:112" customFormat="1">
      <c r="A274" s="57">
        <v>43359</v>
      </c>
      <c r="B274" s="19" t="s">
        <v>1362</v>
      </c>
      <c r="C274" s="56"/>
      <c r="D274" s="56" t="s">
        <v>1363</v>
      </c>
      <c r="E274" s="58">
        <v>19</v>
      </c>
      <c r="F274" s="58">
        <v>3</v>
      </c>
      <c r="G274" s="63" t="str">
        <f t="shared" si="94"/>
        <v>19-3</v>
      </c>
      <c r="H274" s="31">
        <v>39</v>
      </c>
      <c r="I274" s="31">
        <v>48</v>
      </c>
      <c r="J274" s="64" t="str">
        <f>IF(((VLOOKUP($G274,Depth_Lookup!$A$3:$J$5461,9,FALSE))-(I274/100))&gt;=0,"Good","Too Long")</f>
        <v>Good</v>
      </c>
      <c r="K274" s="65">
        <f>(VLOOKUP($G274,Depth_Lookup!$A$3:$J$561,10,FALSE))+(H274/100)</f>
        <v>40.585000000000001</v>
      </c>
      <c r="L274" s="65">
        <f>(VLOOKUP($G274,Depth_Lookup!$A$3:$J$561,10,FALSE))+(I274/100)</f>
        <v>40.674999999999997</v>
      </c>
      <c r="M274" s="54" t="s">
        <v>725</v>
      </c>
      <c r="N274" s="31">
        <v>0.5</v>
      </c>
      <c r="O274" s="31" t="s">
        <v>296</v>
      </c>
      <c r="P274" s="31" t="s">
        <v>179</v>
      </c>
      <c r="Q274" s="31" t="s">
        <v>569</v>
      </c>
      <c r="R274" s="31" t="s">
        <v>119</v>
      </c>
      <c r="S274" s="31" t="s">
        <v>165</v>
      </c>
      <c r="T274" s="31" t="s">
        <v>1385</v>
      </c>
      <c r="U274" s="31" t="s">
        <v>1386</v>
      </c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31">
        <v>100</v>
      </c>
      <c r="AT274" s="19"/>
      <c r="AU274" s="19"/>
      <c r="AV274" s="19"/>
      <c r="AW274" s="19"/>
      <c r="AX274" s="19"/>
      <c r="AY274" s="19"/>
      <c r="AZ274" s="19">
        <f t="shared" si="103"/>
        <v>100</v>
      </c>
      <c r="BA274" s="19"/>
      <c r="BB274" s="55">
        <v>2</v>
      </c>
      <c r="BC274" s="66">
        <v>1</v>
      </c>
      <c r="BD274" s="31"/>
      <c r="BE274" s="66"/>
      <c r="BF274" s="66" t="s">
        <v>1365</v>
      </c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70">
        <f t="shared" si="104"/>
        <v>0</v>
      </c>
      <c r="CM274" s="66">
        <f t="shared" si="105"/>
        <v>0</v>
      </c>
      <c r="CN274" s="66">
        <f t="shared" si="106"/>
        <v>0</v>
      </c>
      <c r="CO274" s="66">
        <f t="shared" si="95"/>
        <v>40.629999999999995</v>
      </c>
      <c r="CW274" s="117"/>
      <c r="CX274">
        <v>54</v>
      </c>
      <c r="CY274">
        <v>90</v>
      </c>
      <c r="CZ274">
        <v>46</v>
      </c>
      <c r="DA274">
        <v>0</v>
      </c>
      <c r="DB274" s="19">
        <f t="shared" si="96"/>
        <v>-126.95622256760669</v>
      </c>
      <c r="DC274" s="19">
        <f t="shared" si="97"/>
        <v>233.04377743239331</v>
      </c>
      <c r="DD274" s="19">
        <f t="shared" si="98"/>
        <v>30.138446551911986</v>
      </c>
      <c r="DE274" s="19">
        <f t="shared" si="99"/>
        <v>323.04377743239331</v>
      </c>
      <c r="DF274" s="19">
        <f t="shared" si="100"/>
        <v>59.861553448088017</v>
      </c>
      <c r="DG274" s="67">
        <f t="shared" si="101"/>
        <v>53.043777432393313</v>
      </c>
      <c r="DH274" s="67">
        <f t="shared" si="102"/>
        <v>59.861553448088017</v>
      </c>
    </row>
    <row r="275" spans="1:112" customFormat="1">
      <c r="A275" s="57">
        <v>43359</v>
      </c>
      <c r="B275" s="19" t="s">
        <v>1362</v>
      </c>
      <c r="C275" s="56"/>
      <c r="D275" s="56" t="s">
        <v>1363</v>
      </c>
      <c r="E275" s="58">
        <v>19</v>
      </c>
      <c r="F275" s="58">
        <v>3</v>
      </c>
      <c r="G275" s="63" t="str">
        <f t="shared" si="94"/>
        <v>19-3</v>
      </c>
      <c r="H275" s="31">
        <v>39</v>
      </c>
      <c r="I275" s="31">
        <v>48</v>
      </c>
      <c r="J275" s="64" t="str">
        <f>IF(((VLOOKUP($G275,Depth_Lookup!$A$3:$J$5461,9,FALSE))-(I275/100))&gt;=0,"Good","Too Long")</f>
        <v>Good</v>
      </c>
      <c r="K275" s="65">
        <f>(VLOOKUP($G275,Depth_Lookup!$A$3:$J$561,10,FALSE))+(H275/100)</f>
        <v>40.585000000000001</v>
      </c>
      <c r="L275" s="65">
        <f>(VLOOKUP($G275,Depth_Lookup!$A$3:$J$561,10,FALSE))+(I275/100)</f>
        <v>40.674999999999997</v>
      </c>
      <c r="M275" s="54" t="s">
        <v>293</v>
      </c>
      <c r="N275" s="31">
        <v>0.5</v>
      </c>
      <c r="O275" s="31" t="s">
        <v>296</v>
      </c>
      <c r="P275" s="31" t="s">
        <v>179</v>
      </c>
      <c r="Q275" s="31" t="s">
        <v>569</v>
      </c>
      <c r="R275" s="31" t="s">
        <v>188</v>
      </c>
      <c r="S275" s="31" t="s">
        <v>165</v>
      </c>
      <c r="T275" s="31" t="s">
        <v>1364</v>
      </c>
      <c r="U275" s="31" t="s">
        <v>1365</v>
      </c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31">
        <v>100</v>
      </c>
      <c r="AT275" s="19"/>
      <c r="AU275" s="19"/>
      <c r="AV275" s="19"/>
      <c r="AW275" s="19"/>
      <c r="AX275" s="19"/>
      <c r="AY275" s="19"/>
      <c r="AZ275" s="19">
        <f t="shared" si="103"/>
        <v>100</v>
      </c>
      <c r="BA275" s="19"/>
      <c r="BB275" s="55">
        <v>5</v>
      </c>
      <c r="BC275" s="66">
        <v>1</v>
      </c>
      <c r="BD275" s="31"/>
      <c r="BE275" s="66" t="s">
        <v>1386</v>
      </c>
      <c r="BF275" s="66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70">
        <f t="shared" si="104"/>
        <v>0</v>
      </c>
      <c r="CM275" s="66">
        <f t="shared" si="105"/>
        <v>0</v>
      </c>
      <c r="CN275" s="66">
        <f t="shared" si="106"/>
        <v>1</v>
      </c>
      <c r="CO275" s="66">
        <f t="shared" si="95"/>
        <v>40.629999999999995</v>
      </c>
      <c r="CW275" s="117"/>
      <c r="DB275" s="19" t="e">
        <f t="shared" si="96"/>
        <v>#DIV/0!</v>
      </c>
      <c r="DC275" s="19" t="e">
        <f t="shared" si="97"/>
        <v>#DIV/0!</v>
      </c>
      <c r="DD275" s="19" t="e">
        <f t="shared" si="98"/>
        <v>#DIV/0!</v>
      </c>
      <c r="DE275" s="19" t="e">
        <f t="shared" si="99"/>
        <v>#DIV/0!</v>
      </c>
      <c r="DF275" s="19" t="e">
        <f t="shared" si="100"/>
        <v>#DIV/0!</v>
      </c>
      <c r="DG275" s="67" t="e">
        <f t="shared" si="101"/>
        <v>#DIV/0!</v>
      </c>
      <c r="DH275" s="67" t="e">
        <f t="shared" si="102"/>
        <v>#DIV/0!</v>
      </c>
    </row>
    <row r="276" spans="1:112" customFormat="1">
      <c r="A276" s="57">
        <v>43359</v>
      </c>
      <c r="B276" s="19" t="s">
        <v>1362</v>
      </c>
      <c r="C276" s="56"/>
      <c r="D276" s="56" t="s">
        <v>1363</v>
      </c>
      <c r="E276" s="58">
        <v>19</v>
      </c>
      <c r="F276" s="58">
        <v>3</v>
      </c>
      <c r="G276" s="63" t="str">
        <f t="shared" si="94"/>
        <v>19-3</v>
      </c>
      <c r="H276" s="31">
        <v>49.5</v>
      </c>
      <c r="I276" s="31">
        <v>52</v>
      </c>
      <c r="J276" s="64" t="str">
        <f>IF(((VLOOKUP($G276,Depth_Lookup!$A$3:$J$5461,9,FALSE))-(I276/100))&gt;=0,"Good","Too Long")</f>
        <v>Good</v>
      </c>
      <c r="K276" s="65">
        <f>(VLOOKUP($G276,Depth_Lookup!$A$3:$J$561,10,FALSE))+(H276/100)</f>
        <v>40.69</v>
      </c>
      <c r="L276" s="65">
        <f>(VLOOKUP($G276,Depth_Lookup!$A$3:$J$561,10,FALSE))+(I276/100)</f>
        <v>40.715000000000003</v>
      </c>
      <c r="M276" s="54" t="s">
        <v>725</v>
      </c>
      <c r="N276" s="31">
        <v>0.5</v>
      </c>
      <c r="O276" s="31" t="s">
        <v>296</v>
      </c>
      <c r="P276" s="31" t="s">
        <v>179</v>
      </c>
      <c r="Q276" s="31" t="s">
        <v>569</v>
      </c>
      <c r="R276" s="31" t="s">
        <v>119</v>
      </c>
      <c r="S276" s="31" t="s">
        <v>165</v>
      </c>
      <c r="T276" s="31" t="s">
        <v>1364</v>
      </c>
      <c r="U276" s="31" t="s">
        <v>1365</v>
      </c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31">
        <v>100</v>
      </c>
      <c r="AT276" s="19"/>
      <c r="AU276" s="19"/>
      <c r="AV276" s="19"/>
      <c r="AW276" s="19"/>
      <c r="AX276" s="19"/>
      <c r="AY276" s="19"/>
      <c r="AZ276" s="19">
        <f t="shared" si="103"/>
        <v>100</v>
      </c>
      <c r="BA276" s="19"/>
      <c r="BB276" s="55">
        <v>5</v>
      </c>
      <c r="BC276" s="66">
        <v>2</v>
      </c>
      <c r="BD276" s="31"/>
      <c r="BE276" s="66"/>
      <c r="BF276" s="66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70">
        <f t="shared" si="104"/>
        <v>0</v>
      </c>
      <c r="CM276" s="66">
        <f t="shared" si="105"/>
        <v>0</v>
      </c>
      <c r="CN276" s="66">
        <f t="shared" si="106"/>
        <v>0</v>
      </c>
      <c r="CO276" s="66">
        <f t="shared" si="95"/>
        <v>40.702500000000001</v>
      </c>
      <c r="CW276" s="117"/>
      <c r="DB276" s="19" t="e">
        <f t="shared" si="96"/>
        <v>#DIV/0!</v>
      </c>
      <c r="DC276" s="19" t="e">
        <f t="shared" si="97"/>
        <v>#DIV/0!</v>
      </c>
      <c r="DD276" s="19" t="e">
        <f t="shared" si="98"/>
        <v>#DIV/0!</v>
      </c>
      <c r="DE276" s="19" t="e">
        <f t="shared" si="99"/>
        <v>#DIV/0!</v>
      </c>
      <c r="DF276" s="19" t="e">
        <f t="shared" si="100"/>
        <v>#DIV/0!</v>
      </c>
      <c r="DG276" s="67" t="e">
        <f t="shared" si="101"/>
        <v>#DIV/0!</v>
      </c>
      <c r="DH276" s="67" t="e">
        <f t="shared" si="102"/>
        <v>#DIV/0!</v>
      </c>
    </row>
    <row r="277" spans="1:112" customFormat="1">
      <c r="A277" s="57">
        <v>43359</v>
      </c>
      <c r="B277" s="19" t="s">
        <v>1362</v>
      </c>
      <c r="C277" s="56"/>
      <c r="D277" s="56" t="s">
        <v>1363</v>
      </c>
      <c r="E277" s="58">
        <v>19</v>
      </c>
      <c r="F277" s="58">
        <v>3</v>
      </c>
      <c r="G277" s="63" t="str">
        <f t="shared" si="94"/>
        <v>19-3</v>
      </c>
      <c r="H277" s="31">
        <v>54</v>
      </c>
      <c r="I277" s="31">
        <v>61.5</v>
      </c>
      <c r="J277" s="64" t="str">
        <f>IF(((VLOOKUP($G277,Depth_Lookup!$A$3:$J$5461,9,FALSE))-(I277/100))&gt;=0,"Good","Too Long")</f>
        <v>Good</v>
      </c>
      <c r="K277" s="65">
        <f>(VLOOKUP($G277,Depth_Lookup!$A$3:$J$561,10,FALSE))+(H277/100)</f>
        <v>40.734999999999999</v>
      </c>
      <c r="L277" s="65">
        <f>(VLOOKUP($G277,Depth_Lookup!$A$3:$J$561,10,FALSE))+(I277/100)</f>
        <v>40.81</v>
      </c>
      <c r="M277" s="54" t="s">
        <v>293</v>
      </c>
      <c r="N277" s="31">
        <v>0.5</v>
      </c>
      <c r="O277" s="31" t="s">
        <v>734</v>
      </c>
      <c r="P277" s="31" t="s">
        <v>179</v>
      </c>
      <c r="Q277" s="31" t="s">
        <v>569</v>
      </c>
      <c r="R277" s="31" t="s">
        <v>188</v>
      </c>
      <c r="S277" s="31" t="s">
        <v>165</v>
      </c>
      <c r="T277" s="31" t="s">
        <v>1364</v>
      </c>
      <c r="U277" s="31" t="s">
        <v>1365</v>
      </c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31">
        <v>100</v>
      </c>
      <c r="AT277" s="19"/>
      <c r="AU277" s="19"/>
      <c r="AV277" s="19"/>
      <c r="AW277" s="19"/>
      <c r="AX277" s="19"/>
      <c r="AY277" s="19"/>
      <c r="AZ277" s="19">
        <f t="shared" si="103"/>
        <v>100</v>
      </c>
      <c r="BA277" s="19"/>
      <c r="BB277" s="55">
        <v>3</v>
      </c>
      <c r="BC277" s="66">
        <v>1</v>
      </c>
      <c r="BD277" s="31"/>
      <c r="BE277" s="66"/>
      <c r="BF277" s="66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70">
        <f t="shared" si="104"/>
        <v>0</v>
      </c>
      <c r="CM277" s="66">
        <f t="shared" si="105"/>
        <v>0</v>
      </c>
      <c r="CN277" s="66">
        <f t="shared" si="106"/>
        <v>0</v>
      </c>
      <c r="CO277" s="66">
        <f t="shared" si="95"/>
        <v>40.772500000000001</v>
      </c>
      <c r="CW277" s="117"/>
      <c r="CX277">
        <v>3</v>
      </c>
      <c r="CY277">
        <v>90</v>
      </c>
      <c r="CZ277">
        <v>45</v>
      </c>
      <c r="DA277">
        <v>0</v>
      </c>
      <c r="DB277" s="19">
        <f t="shared" si="96"/>
        <v>-177</v>
      </c>
      <c r="DC277" s="19">
        <f t="shared" si="97"/>
        <v>183</v>
      </c>
      <c r="DD277" s="19">
        <f t="shared" si="98"/>
        <v>44.960712147569105</v>
      </c>
      <c r="DE277" s="19">
        <f t="shared" si="99"/>
        <v>273</v>
      </c>
      <c r="DF277" s="19">
        <f t="shared" si="100"/>
        <v>45.039287852430895</v>
      </c>
      <c r="DG277" s="67">
        <f t="shared" si="101"/>
        <v>3</v>
      </c>
      <c r="DH277" s="67">
        <f t="shared" si="102"/>
        <v>45.039287852430895</v>
      </c>
    </row>
    <row r="278" spans="1:112" customFormat="1">
      <c r="A278" s="57">
        <v>43359</v>
      </c>
      <c r="B278" s="19" t="s">
        <v>1362</v>
      </c>
      <c r="C278" s="56"/>
      <c r="D278" s="56" t="s">
        <v>1363</v>
      </c>
      <c r="E278" s="58">
        <v>19</v>
      </c>
      <c r="F278" s="58">
        <v>4</v>
      </c>
      <c r="G278" s="63" t="str">
        <f t="shared" si="94"/>
        <v>19-4</v>
      </c>
      <c r="H278" s="31">
        <v>42.5</v>
      </c>
      <c r="I278" s="31">
        <v>46</v>
      </c>
      <c r="J278" s="64" t="str">
        <f>IF(((VLOOKUP($G278,Depth_Lookup!$A$3:$J$5461,9,FALSE))-(I278/100))&gt;=0,"Good","Too Long")</f>
        <v>Good</v>
      </c>
      <c r="K278" s="65">
        <f>(VLOOKUP($G278,Depth_Lookup!$A$3:$J$561,10,FALSE))+(H278/100)</f>
        <v>41.239999999999995</v>
      </c>
      <c r="L278" s="65">
        <f>(VLOOKUP($G278,Depth_Lookup!$A$3:$J$561,10,FALSE))+(I278/100)</f>
        <v>41.274999999999999</v>
      </c>
      <c r="M278" s="54" t="s">
        <v>292</v>
      </c>
      <c r="N278" s="31">
        <v>5</v>
      </c>
      <c r="O278" s="31" t="s">
        <v>296</v>
      </c>
      <c r="P278" s="31" t="s">
        <v>179</v>
      </c>
      <c r="Q278" s="31" t="s">
        <v>569</v>
      </c>
      <c r="R278" s="31" t="s">
        <v>731</v>
      </c>
      <c r="S278" s="31" t="s">
        <v>139</v>
      </c>
      <c r="T278" s="31" t="s">
        <v>1376</v>
      </c>
      <c r="U278" s="31" t="s">
        <v>1377</v>
      </c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31">
        <v>100</v>
      </c>
      <c r="AT278" s="19"/>
      <c r="AU278" s="19"/>
      <c r="AV278" s="19"/>
      <c r="AW278" s="19"/>
      <c r="AX278" s="19"/>
      <c r="AY278" s="19"/>
      <c r="AZ278" s="19">
        <f t="shared" si="103"/>
        <v>100</v>
      </c>
      <c r="BA278" s="19"/>
      <c r="BB278" s="55">
        <v>1</v>
      </c>
      <c r="BC278" s="66">
        <v>45</v>
      </c>
      <c r="BD278" s="31"/>
      <c r="BE278" s="66"/>
      <c r="BF278" s="66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70">
        <f t="shared" si="104"/>
        <v>0</v>
      </c>
      <c r="CM278" s="66">
        <f t="shared" si="105"/>
        <v>0</v>
      </c>
      <c r="CN278" s="66">
        <f t="shared" si="106"/>
        <v>0</v>
      </c>
      <c r="CO278" s="66">
        <f t="shared" si="95"/>
        <v>41.257499999999993</v>
      </c>
      <c r="CW278" s="117"/>
      <c r="CX278">
        <v>19</v>
      </c>
      <c r="CY278">
        <v>90</v>
      </c>
      <c r="CZ278">
        <v>42</v>
      </c>
      <c r="DA278">
        <v>180</v>
      </c>
      <c r="DB278" s="19">
        <f t="shared" si="96"/>
        <v>-20.927581701125291</v>
      </c>
      <c r="DC278" s="19">
        <f t="shared" si="97"/>
        <v>339.07241829887471</v>
      </c>
      <c r="DD278" s="19">
        <f t="shared" si="98"/>
        <v>46.050219161725899</v>
      </c>
      <c r="DE278" s="19">
        <f t="shared" si="99"/>
        <v>69.072418298874709</v>
      </c>
      <c r="DF278" s="19">
        <f t="shared" si="100"/>
        <v>43.949780838274101</v>
      </c>
      <c r="DG278" s="67">
        <f t="shared" si="101"/>
        <v>159.07241829887471</v>
      </c>
      <c r="DH278" s="67">
        <f t="shared" si="102"/>
        <v>43.949780838274101</v>
      </c>
    </row>
    <row r="279" spans="1:112" customFormat="1">
      <c r="A279" s="57">
        <v>43359</v>
      </c>
      <c r="B279" s="19" t="s">
        <v>1362</v>
      </c>
      <c r="C279" s="56"/>
      <c r="D279" s="56" t="s">
        <v>1363</v>
      </c>
      <c r="E279" s="58">
        <v>20</v>
      </c>
      <c r="F279" s="58">
        <v>1</v>
      </c>
      <c r="G279" s="63" t="str">
        <f t="shared" si="94"/>
        <v>20-1</v>
      </c>
      <c r="H279" s="31">
        <v>23</v>
      </c>
      <c r="I279" s="31">
        <v>27</v>
      </c>
      <c r="J279" s="64" t="str">
        <f>IF(((VLOOKUP($G279,Depth_Lookup!$A$3:$J$5461,9,FALSE))-(I279/100))&gt;=0,"Good","Too Long")</f>
        <v>Good</v>
      </c>
      <c r="K279" s="65">
        <f>(VLOOKUP($G279,Depth_Lookup!$A$3:$J$561,10,FALSE))+(H279/100)</f>
        <v>41.93</v>
      </c>
      <c r="L279" s="65">
        <f>(VLOOKUP($G279,Depth_Lookup!$A$3:$J$561,10,FALSE))+(I279/100)</f>
        <v>41.970000000000006</v>
      </c>
      <c r="M279" s="54" t="s">
        <v>292</v>
      </c>
      <c r="N279" s="31">
        <v>5</v>
      </c>
      <c r="O279" s="31" t="s">
        <v>296</v>
      </c>
      <c r="P279" s="31" t="s">
        <v>179</v>
      </c>
      <c r="Q279" s="31" t="s">
        <v>569</v>
      </c>
      <c r="R279" s="31" t="s">
        <v>731</v>
      </c>
      <c r="S279" s="31" t="s">
        <v>165</v>
      </c>
      <c r="T279" s="31" t="s">
        <v>1385</v>
      </c>
      <c r="U279" s="31" t="s">
        <v>1377</v>
      </c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31">
        <v>100</v>
      </c>
      <c r="AT279" s="19"/>
      <c r="AU279" s="19"/>
      <c r="AV279" s="19"/>
      <c r="AW279" s="19"/>
      <c r="AX279" s="19"/>
      <c r="AY279" s="19"/>
      <c r="AZ279" s="19">
        <f t="shared" si="103"/>
        <v>100</v>
      </c>
      <c r="BA279" s="19"/>
      <c r="BB279" s="55">
        <v>1</v>
      </c>
      <c r="BC279" s="66">
        <v>25</v>
      </c>
      <c r="BD279" s="31"/>
      <c r="BE279" s="66"/>
      <c r="BF279" s="66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70">
        <f t="shared" si="104"/>
        <v>0</v>
      </c>
      <c r="CM279" s="66">
        <f t="shared" si="105"/>
        <v>0</v>
      </c>
      <c r="CN279" s="66">
        <f t="shared" si="106"/>
        <v>0</v>
      </c>
      <c r="CO279" s="66">
        <f t="shared" si="95"/>
        <v>41.95</v>
      </c>
      <c r="CW279" s="117"/>
      <c r="CX279">
        <v>20</v>
      </c>
      <c r="CY279">
        <v>270</v>
      </c>
      <c r="CZ279">
        <v>44</v>
      </c>
      <c r="DA279">
        <v>180</v>
      </c>
      <c r="DB279" s="19">
        <f t="shared" si="96"/>
        <v>20.651537110663583</v>
      </c>
      <c r="DC279" s="19">
        <f t="shared" si="97"/>
        <v>20.651537110663583</v>
      </c>
      <c r="DD279" s="19">
        <f t="shared" si="98"/>
        <v>44.097709726547208</v>
      </c>
      <c r="DE279" s="19">
        <f t="shared" si="99"/>
        <v>110.65153711066358</v>
      </c>
      <c r="DF279" s="19">
        <f t="shared" si="100"/>
        <v>45.902290273452792</v>
      </c>
      <c r="DG279" s="67">
        <f t="shared" si="101"/>
        <v>200.65153711066358</v>
      </c>
      <c r="DH279" s="67">
        <f t="shared" si="102"/>
        <v>45.902290273452792</v>
      </c>
    </row>
    <row r="280" spans="1:112" customFormat="1">
      <c r="A280" s="57">
        <v>43359</v>
      </c>
      <c r="B280" s="19" t="s">
        <v>1362</v>
      </c>
      <c r="C280" s="56"/>
      <c r="D280" s="56" t="s">
        <v>1363</v>
      </c>
      <c r="E280" s="58">
        <v>20</v>
      </c>
      <c r="F280" s="58">
        <v>1</v>
      </c>
      <c r="G280" s="63" t="str">
        <f t="shared" si="94"/>
        <v>20-1</v>
      </c>
      <c r="H280" s="31">
        <v>30</v>
      </c>
      <c r="I280" s="31">
        <v>34.5</v>
      </c>
      <c r="J280" s="64" t="str">
        <f>IF(((VLOOKUP($G280,Depth_Lookup!$A$3:$J$5461,9,FALSE))-(I280/100))&gt;=0,"Good","Too Long")</f>
        <v>Good</v>
      </c>
      <c r="K280" s="65">
        <f>(VLOOKUP($G280,Depth_Lookup!$A$3:$J$561,10,FALSE))+(H280/100)</f>
        <v>42</v>
      </c>
      <c r="L280" s="65">
        <f>(VLOOKUP($G280,Depth_Lookup!$A$3:$J$561,10,FALSE))+(I280/100)</f>
        <v>42.045000000000002</v>
      </c>
      <c r="M280" s="54" t="s">
        <v>293</v>
      </c>
      <c r="N280" s="31">
        <v>0.5</v>
      </c>
      <c r="O280" s="31" t="s">
        <v>296</v>
      </c>
      <c r="P280" s="31" t="s">
        <v>179</v>
      </c>
      <c r="Q280" s="31" t="s">
        <v>569</v>
      </c>
      <c r="R280" s="31" t="s">
        <v>188</v>
      </c>
      <c r="S280" s="31" t="s">
        <v>165</v>
      </c>
      <c r="T280" s="31" t="s">
        <v>1364</v>
      </c>
      <c r="U280" s="31" t="s">
        <v>1365</v>
      </c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31">
        <v>100</v>
      </c>
      <c r="AT280" s="19"/>
      <c r="AU280" s="19"/>
      <c r="AV280" s="19"/>
      <c r="AW280" s="19"/>
      <c r="AX280" s="19"/>
      <c r="AY280" s="19"/>
      <c r="AZ280" s="19">
        <f t="shared" si="103"/>
        <v>100</v>
      </c>
      <c r="BA280" s="19"/>
      <c r="BB280" s="55">
        <v>3</v>
      </c>
      <c r="BC280" s="66">
        <v>2</v>
      </c>
      <c r="BD280" s="31"/>
      <c r="BE280" s="66"/>
      <c r="BF280" s="66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70">
        <f t="shared" si="104"/>
        <v>0</v>
      </c>
      <c r="CM280" s="66">
        <f t="shared" si="105"/>
        <v>0</v>
      </c>
      <c r="CN280" s="66">
        <f t="shared" si="106"/>
        <v>0</v>
      </c>
      <c r="CO280" s="66">
        <f t="shared" si="95"/>
        <v>42.022500000000001</v>
      </c>
      <c r="CW280" s="117"/>
      <c r="DB280" s="19" t="e">
        <f t="shared" si="96"/>
        <v>#DIV/0!</v>
      </c>
      <c r="DC280" s="19" t="e">
        <f t="shared" si="97"/>
        <v>#DIV/0!</v>
      </c>
      <c r="DD280" s="19" t="e">
        <f t="shared" si="98"/>
        <v>#DIV/0!</v>
      </c>
      <c r="DE280" s="19" t="e">
        <f t="shared" si="99"/>
        <v>#DIV/0!</v>
      </c>
      <c r="DF280" s="19" t="e">
        <f t="shared" si="100"/>
        <v>#DIV/0!</v>
      </c>
      <c r="DG280" s="67" t="e">
        <f t="shared" si="101"/>
        <v>#DIV/0!</v>
      </c>
      <c r="DH280" s="67" t="e">
        <f t="shared" si="102"/>
        <v>#DIV/0!</v>
      </c>
    </row>
    <row r="281" spans="1:112" customFormat="1">
      <c r="A281" s="57">
        <v>43359</v>
      </c>
      <c r="B281" s="19" t="s">
        <v>1362</v>
      </c>
      <c r="C281" s="56"/>
      <c r="D281" s="56" t="s">
        <v>1363</v>
      </c>
      <c r="E281" s="58">
        <v>20</v>
      </c>
      <c r="F281" s="58">
        <v>1</v>
      </c>
      <c r="G281" s="63" t="str">
        <f t="shared" si="94"/>
        <v>20-1</v>
      </c>
      <c r="H281" s="31">
        <v>37.5</v>
      </c>
      <c r="I281" s="31">
        <v>40.5</v>
      </c>
      <c r="J281" s="64" t="str">
        <f>IF(((VLOOKUP($G281,Depth_Lookup!$A$3:$J$5461,9,FALSE))-(I281/100))&gt;=0,"Good","Too Long")</f>
        <v>Good</v>
      </c>
      <c r="K281" s="65">
        <f>(VLOOKUP($G281,Depth_Lookup!$A$3:$J$561,10,FALSE))+(H281/100)</f>
        <v>42.075000000000003</v>
      </c>
      <c r="L281" s="65">
        <f>(VLOOKUP($G281,Depth_Lookup!$A$3:$J$561,10,FALSE))+(I281/100)</f>
        <v>42.105000000000004</v>
      </c>
      <c r="M281" s="54" t="s">
        <v>292</v>
      </c>
      <c r="N281" s="31">
        <v>2</v>
      </c>
      <c r="O281" s="31" t="s">
        <v>296</v>
      </c>
      <c r="P281" s="31" t="s">
        <v>193</v>
      </c>
      <c r="Q281" s="31" t="s">
        <v>206</v>
      </c>
      <c r="R281" s="31" t="s">
        <v>732</v>
      </c>
      <c r="S281" s="31" t="s">
        <v>165</v>
      </c>
      <c r="T281" s="31" t="s">
        <v>1372</v>
      </c>
      <c r="U281" s="31" t="s">
        <v>1390</v>
      </c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31">
        <v>100</v>
      </c>
      <c r="AT281" s="19"/>
      <c r="AU281" s="19"/>
      <c r="AV281" s="19"/>
      <c r="AW281" s="19"/>
      <c r="AX281" s="19"/>
      <c r="AY281" s="19"/>
      <c r="AZ281" s="19">
        <f t="shared" si="103"/>
        <v>100</v>
      </c>
      <c r="BA281" s="19"/>
      <c r="BB281" s="55">
        <v>1</v>
      </c>
      <c r="BC281" s="66">
        <v>5</v>
      </c>
      <c r="BD281" s="31"/>
      <c r="BE281" s="66"/>
      <c r="BF281" s="66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70">
        <f t="shared" si="104"/>
        <v>0</v>
      </c>
      <c r="CM281" s="66">
        <f t="shared" si="105"/>
        <v>0</v>
      </c>
      <c r="CN281" s="66">
        <f t="shared" si="106"/>
        <v>0</v>
      </c>
      <c r="CO281" s="66">
        <f t="shared" si="95"/>
        <v>42.09</v>
      </c>
      <c r="CW281" s="117"/>
      <c r="CX281">
        <v>30</v>
      </c>
      <c r="CY281">
        <v>270</v>
      </c>
      <c r="CZ281">
        <v>24</v>
      </c>
      <c r="DA281">
        <v>0</v>
      </c>
      <c r="DB281" s="19">
        <f t="shared" si="96"/>
        <v>127.63792578309909</v>
      </c>
      <c r="DC281" s="19">
        <f t="shared" si="97"/>
        <v>127.63792578309909</v>
      </c>
      <c r="DD281" s="19">
        <f t="shared" si="98"/>
        <v>53.904848583055056</v>
      </c>
      <c r="DE281" s="19">
        <f t="shared" si="99"/>
        <v>217.63792578309909</v>
      </c>
      <c r="DF281" s="19">
        <f t="shared" si="100"/>
        <v>36.095151416944944</v>
      </c>
      <c r="DG281" s="67">
        <f t="shared" si="101"/>
        <v>307.63792578309909</v>
      </c>
      <c r="DH281" s="67">
        <f t="shared" si="102"/>
        <v>36.095151416944944</v>
      </c>
    </row>
    <row r="282" spans="1:112" customFormat="1">
      <c r="A282" s="57">
        <v>43359</v>
      </c>
      <c r="B282" s="19" t="s">
        <v>1362</v>
      </c>
      <c r="C282" s="56"/>
      <c r="D282" s="56" t="s">
        <v>1363</v>
      </c>
      <c r="E282" s="58">
        <v>20</v>
      </c>
      <c r="F282" s="58">
        <v>1</v>
      </c>
      <c r="G282" s="63" t="str">
        <f t="shared" si="94"/>
        <v>20-1</v>
      </c>
      <c r="H282" s="31">
        <v>41</v>
      </c>
      <c r="I282" s="31">
        <v>45</v>
      </c>
      <c r="J282" s="64" t="str">
        <f>IF(((VLOOKUP($G282,Depth_Lookup!$A$3:$J$5461,9,FALSE))-(I282/100))&gt;=0,"Good","Too Long")</f>
        <v>Good</v>
      </c>
      <c r="K282" s="65">
        <f>(VLOOKUP($G282,Depth_Lookup!$A$3:$J$561,10,FALSE))+(H282/100)</f>
        <v>42.11</v>
      </c>
      <c r="L282" s="65">
        <f>(VLOOKUP($G282,Depth_Lookup!$A$3:$J$561,10,FALSE))+(I282/100)</f>
        <v>42.150000000000006</v>
      </c>
      <c r="M282" s="54" t="s">
        <v>293</v>
      </c>
      <c r="N282" s="31">
        <v>0.5</v>
      </c>
      <c r="O282" s="31" t="s">
        <v>734</v>
      </c>
      <c r="P282" s="31" t="s">
        <v>179</v>
      </c>
      <c r="Q282" s="31" t="s">
        <v>569</v>
      </c>
      <c r="R282" s="31" t="s">
        <v>188</v>
      </c>
      <c r="S282" s="31" t="s">
        <v>165</v>
      </c>
      <c r="T282" s="31" t="s">
        <v>1370</v>
      </c>
      <c r="U282" s="31" t="s">
        <v>1368</v>
      </c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31">
        <v>100</v>
      </c>
      <c r="AT282" s="19"/>
      <c r="AU282" s="19"/>
      <c r="AV282" s="19"/>
      <c r="AW282" s="19"/>
      <c r="AX282" s="19"/>
      <c r="AY282" s="19"/>
      <c r="AZ282" s="19">
        <f t="shared" si="103"/>
        <v>100</v>
      </c>
      <c r="BA282" s="19"/>
      <c r="BB282" s="55">
        <v>5</v>
      </c>
      <c r="BC282" s="66">
        <v>2</v>
      </c>
      <c r="BD282" s="31"/>
      <c r="BE282" s="66" t="s">
        <v>1393</v>
      </c>
      <c r="BF282" s="66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70">
        <f t="shared" si="104"/>
        <v>0</v>
      </c>
      <c r="CM282" s="66">
        <f t="shared" si="105"/>
        <v>0</v>
      </c>
      <c r="CN282" s="66">
        <f t="shared" si="106"/>
        <v>1</v>
      </c>
      <c r="CO282" s="66">
        <f t="shared" si="95"/>
        <v>42.13</v>
      </c>
      <c r="CW282" s="117"/>
      <c r="DB282" s="19" t="e">
        <f t="shared" si="96"/>
        <v>#DIV/0!</v>
      </c>
      <c r="DC282" s="19" t="e">
        <f t="shared" si="97"/>
        <v>#DIV/0!</v>
      </c>
      <c r="DD282" s="19" t="e">
        <f t="shared" si="98"/>
        <v>#DIV/0!</v>
      </c>
      <c r="DE282" s="19" t="e">
        <f t="shared" si="99"/>
        <v>#DIV/0!</v>
      </c>
      <c r="DF282" s="19" t="e">
        <f t="shared" si="100"/>
        <v>#DIV/0!</v>
      </c>
      <c r="DG282" s="67" t="e">
        <f t="shared" si="101"/>
        <v>#DIV/0!</v>
      </c>
      <c r="DH282" s="67" t="e">
        <f t="shared" si="102"/>
        <v>#DIV/0!</v>
      </c>
    </row>
    <row r="283" spans="1:112" customFormat="1">
      <c r="A283" s="57">
        <v>43359</v>
      </c>
      <c r="B283" s="19" t="s">
        <v>1362</v>
      </c>
      <c r="C283" s="56"/>
      <c r="D283" s="56" t="s">
        <v>1363</v>
      </c>
      <c r="E283" s="58">
        <v>20</v>
      </c>
      <c r="F283" s="58">
        <v>1</v>
      </c>
      <c r="G283" s="63" t="str">
        <f t="shared" si="94"/>
        <v>20-1</v>
      </c>
      <c r="H283" s="31">
        <v>44.5</v>
      </c>
      <c r="I283" s="31">
        <v>53</v>
      </c>
      <c r="J283" s="64" t="str">
        <f>IF(((VLOOKUP($G283,Depth_Lookup!$A$3:$J$5461,9,FALSE))-(I283/100))&gt;=0,"Good","Too Long")</f>
        <v>Good</v>
      </c>
      <c r="K283" s="65">
        <f>(VLOOKUP($G283,Depth_Lookup!$A$3:$J$561,10,FALSE))+(H283/100)</f>
        <v>42.145000000000003</v>
      </c>
      <c r="L283" s="65">
        <f>(VLOOKUP($G283,Depth_Lookup!$A$3:$J$561,10,FALSE))+(I283/100)</f>
        <v>42.230000000000004</v>
      </c>
      <c r="M283" s="54" t="s">
        <v>293</v>
      </c>
      <c r="N283" s="31">
        <v>0.5</v>
      </c>
      <c r="O283" s="31" t="s">
        <v>296</v>
      </c>
      <c r="P283" s="31" t="s">
        <v>179</v>
      </c>
      <c r="Q283" s="31" t="s">
        <v>569</v>
      </c>
      <c r="R283" s="31" t="s">
        <v>732</v>
      </c>
      <c r="S283" s="31" t="s">
        <v>165</v>
      </c>
      <c r="T283" s="31" t="s">
        <v>1364</v>
      </c>
      <c r="U283" s="31" t="s">
        <v>1365</v>
      </c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31">
        <v>100</v>
      </c>
      <c r="AT283" s="19"/>
      <c r="AU283" s="19"/>
      <c r="AV283" s="19"/>
      <c r="AW283" s="19"/>
      <c r="AX283" s="19"/>
      <c r="AY283" s="19"/>
      <c r="AZ283" s="19">
        <f t="shared" si="103"/>
        <v>100</v>
      </c>
      <c r="BA283" s="19"/>
      <c r="BB283" s="55">
        <v>2</v>
      </c>
      <c r="BC283" s="66">
        <v>2</v>
      </c>
      <c r="BD283" s="31"/>
      <c r="BE283" s="66"/>
      <c r="BF283" s="66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70">
        <f t="shared" si="104"/>
        <v>0</v>
      </c>
      <c r="CM283" s="66">
        <f t="shared" si="105"/>
        <v>0</v>
      </c>
      <c r="CN283" s="66">
        <f t="shared" si="106"/>
        <v>0</v>
      </c>
      <c r="CO283" s="66">
        <f t="shared" si="95"/>
        <v>42.1875</v>
      </c>
      <c r="CW283" s="117"/>
      <c r="DB283" s="19" t="e">
        <f t="shared" si="96"/>
        <v>#DIV/0!</v>
      </c>
      <c r="DC283" s="19" t="e">
        <f t="shared" si="97"/>
        <v>#DIV/0!</v>
      </c>
      <c r="DD283" s="19" t="e">
        <f t="shared" si="98"/>
        <v>#DIV/0!</v>
      </c>
      <c r="DE283" s="19" t="e">
        <f t="shared" si="99"/>
        <v>#DIV/0!</v>
      </c>
      <c r="DF283" s="19" t="e">
        <f t="shared" si="100"/>
        <v>#DIV/0!</v>
      </c>
      <c r="DG283" s="67" t="e">
        <f t="shared" si="101"/>
        <v>#DIV/0!</v>
      </c>
      <c r="DH283" s="67" t="e">
        <f t="shared" si="102"/>
        <v>#DIV/0!</v>
      </c>
    </row>
    <row r="284" spans="1:112" customFormat="1">
      <c r="A284" s="57">
        <v>43359</v>
      </c>
      <c r="B284" s="19" t="s">
        <v>1437</v>
      </c>
      <c r="C284" s="56"/>
      <c r="D284" s="56" t="s">
        <v>1363</v>
      </c>
      <c r="E284" s="58">
        <v>20</v>
      </c>
      <c r="F284" s="58">
        <v>1</v>
      </c>
      <c r="G284" s="63" t="str">
        <f t="shared" si="94"/>
        <v>20-1</v>
      </c>
      <c r="H284" s="31">
        <v>44.5</v>
      </c>
      <c r="I284" s="31">
        <v>53</v>
      </c>
      <c r="J284" s="64" t="str">
        <f>IF(((VLOOKUP($G284,Depth_Lookup!$A$3:$J$5461,9,FALSE))-(I284/100))&gt;=0,"Good","Too Long")</f>
        <v>Good</v>
      </c>
      <c r="K284" s="65">
        <f>(VLOOKUP($G284,Depth_Lookup!$A$3:$J$561,10,FALSE))+(H284/100)</f>
        <v>42.145000000000003</v>
      </c>
      <c r="L284" s="65">
        <f>(VLOOKUP($G284,Depth_Lookup!$A$3:$J$561,10,FALSE))+(I284/100)</f>
        <v>42.230000000000004</v>
      </c>
      <c r="M284" s="54" t="s">
        <v>292</v>
      </c>
      <c r="N284" s="31">
        <v>1</v>
      </c>
      <c r="O284" s="31"/>
      <c r="P284" s="31"/>
      <c r="Q284" s="31"/>
      <c r="R284" s="31"/>
      <c r="S284" s="31"/>
      <c r="T284" s="31" t="s">
        <v>1387</v>
      </c>
      <c r="U284" s="31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31"/>
      <c r="AT284" s="19"/>
      <c r="AU284" s="19"/>
      <c r="AV284" s="19"/>
      <c r="AW284" s="19"/>
      <c r="AX284" s="19"/>
      <c r="AY284" s="19"/>
      <c r="AZ284" s="19"/>
      <c r="BA284" s="19"/>
      <c r="BB284" s="55">
        <v>1</v>
      </c>
      <c r="BC284" s="66"/>
      <c r="BD284" s="31"/>
      <c r="BE284" s="66"/>
      <c r="BF284" s="66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70"/>
      <c r="CM284" s="66"/>
      <c r="CN284" s="66"/>
      <c r="CO284" s="66">
        <f t="shared" si="95"/>
        <v>42.1875</v>
      </c>
      <c r="CW284" s="117"/>
      <c r="CX284">
        <v>57</v>
      </c>
      <c r="CY284">
        <v>270</v>
      </c>
      <c r="CZ284">
        <v>40</v>
      </c>
      <c r="DA284">
        <v>0</v>
      </c>
      <c r="DB284" s="19">
        <f t="shared" si="96"/>
        <v>118.58674711177588</v>
      </c>
      <c r="DC284" s="19">
        <f t="shared" si="97"/>
        <v>118.58674711177588</v>
      </c>
      <c r="DD284" s="19">
        <f t="shared" si="98"/>
        <v>29.69354830531995</v>
      </c>
      <c r="DE284" s="19">
        <f t="shared" si="99"/>
        <v>208.58674711177588</v>
      </c>
      <c r="DF284" s="19">
        <f t="shared" si="100"/>
        <v>60.30645169468005</v>
      </c>
      <c r="DG284" s="67">
        <f t="shared" si="101"/>
        <v>298.58674711177588</v>
      </c>
      <c r="DH284" s="67">
        <f t="shared" si="102"/>
        <v>60.30645169468005</v>
      </c>
    </row>
    <row r="285" spans="1:112" customFormat="1">
      <c r="A285" s="57">
        <v>43359</v>
      </c>
      <c r="B285" s="19" t="s">
        <v>1362</v>
      </c>
      <c r="C285" s="56"/>
      <c r="D285" s="56" t="s">
        <v>1363</v>
      </c>
      <c r="E285" s="58">
        <v>20</v>
      </c>
      <c r="F285" s="58">
        <v>1</v>
      </c>
      <c r="G285" s="63" t="str">
        <f t="shared" si="94"/>
        <v>20-1</v>
      </c>
      <c r="H285" s="31">
        <v>52</v>
      </c>
      <c r="I285" s="31">
        <v>60</v>
      </c>
      <c r="J285" s="64" t="str">
        <f>IF(((VLOOKUP($G285,Depth_Lookup!$A$3:$J$5461,9,FALSE))-(I285/100))&gt;=0,"Good","Too Long")</f>
        <v>Good</v>
      </c>
      <c r="K285" s="65">
        <f>(VLOOKUP($G285,Depth_Lookup!$A$3:$J$561,10,FALSE))+(H285/100)</f>
        <v>42.220000000000006</v>
      </c>
      <c r="L285" s="65">
        <f>(VLOOKUP($G285,Depth_Lookup!$A$3:$J$561,10,FALSE))+(I285/100)</f>
        <v>42.300000000000004</v>
      </c>
      <c r="M285" s="54" t="s">
        <v>293</v>
      </c>
      <c r="N285" s="31">
        <v>0.5</v>
      </c>
      <c r="O285" s="31" t="s">
        <v>296</v>
      </c>
      <c r="P285" s="31" t="s">
        <v>179</v>
      </c>
      <c r="Q285" s="31" t="s">
        <v>569</v>
      </c>
      <c r="R285" s="31" t="s">
        <v>188</v>
      </c>
      <c r="S285" s="31" t="s">
        <v>165</v>
      </c>
      <c r="T285" s="31" t="s">
        <v>1364</v>
      </c>
      <c r="U285" s="31" t="s">
        <v>1365</v>
      </c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31">
        <v>100</v>
      </c>
      <c r="AT285" s="19"/>
      <c r="AU285" s="19"/>
      <c r="AV285" s="19"/>
      <c r="AW285" s="19"/>
      <c r="AX285" s="19"/>
      <c r="AY285" s="19"/>
      <c r="AZ285" s="19">
        <f t="shared" ref="AZ285:AZ348" si="107">SUM(V285:AY285)</f>
        <v>100</v>
      </c>
      <c r="BA285" s="19"/>
      <c r="BB285" s="55">
        <v>4</v>
      </c>
      <c r="BC285" s="66">
        <v>1</v>
      </c>
      <c r="BD285" s="31"/>
      <c r="BE285" s="66" t="s">
        <v>1393</v>
      </c>
      <c r="BF285" s="66" t="s">
        <v>1394</v>
      </c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70">
        <f t="shared" ref="CL285:CL348" si="108">SUM(BK285:CK285)</f>
        <v>0</v>
      </c>
      <c r="CM285" s="66">
        <f t="shared" ref="CM285:CM348" si="109">IF(COUNTA(BG285:BJ285)&gt;0,1,0)</f>
        <v>0</v>
      </c>
      <c r="CN285" s="66">
        <f t="shared" ref="CN285:CN315" si="110">IF(COUNTA(BE285)&gt;0,1,0)</f>
        <v>1</v>
      </c>
      <c r="CO285" s="66">
        <f t="shared" si="95"/>
        <v>42.260000000000005</v>
      </c>
      <c r="CW285" s="117"/>
      <c r="DB285" s="19" t="e">
        <f t="shared" si="96"/>
        <v>#DIV/0!</v>
      </c>
      <c r="DC285" s="19" t="e">
        <f t="shared" si="97"/>
        <v>#DIV/0!</v>
      </c>
      <c r="DD285" s="19" t="e">
        <f t="shared" si="98"/>
        <v>#DIV/0!</v>
      </c>
      <c r="DE285" s="19" t="e">
        <f t="shared" si="99"/>
        <v>#DIV/0!</v>
      </c>
      <c r="DF285" s="19" t="e">
        <f t="shared" si="100"/>
        <v>#DIV/0!</v>
      </c>
      <c r="DG285" s="67" t="e">
        <f t="shared" si="101"/>
        <v>#DIV/0!</v>
      </c>
      <c r="DH285" s="67" t="e">
        <f t="shared" si="102"/>
        <v>#DIV/0!</v>
      </c>
    </row>
    <row r="286" spans="1:112" customFormat="1">
      <c r="A286" s="57">
        <v>43359</v>
      </c>
      <c r="B286" s="19" t="s">
        <v>1362</v>
      </c>
      <c r="C286" s="56"/>
      <c r="D286" s="56" t="s">
        <v>1363</v>
      </c>
      <c r="E286" s="58">
        <v>20</v>
      </c>
      <c r="F286" s="58">
        <v>1</v>
      </c>
      <c r="G286" s="63" t="str">
        <f t="shared" si="94"/>
        <v>20-1</v>
      </c>
      <c r="H286" s="31">
        <v>54</v>
      </c>
      <c r="I286" s="31">
        <v>56</v>
      </c>
      <c r="J286" s="64" t="str">
        <f>IF(((VLOOKUP($G286,Depth_Lookup!$A$3:$J$5461,9,FALSE))-(I286/100))&gt;=0,"Good","Too Long")</f>
        <v>Good</v>
      </c>
      <c r="K286" s="65">
        <f>(VLOOKUP($G286,Depth_Lookup!$A$3:$J$561,10,FALSE))+(H286/100)</f>
        <v>42.24</v>
      </c>
      <c r="L286" s="65">
        <f>(VLOOKUP($G286,Depth_Lookup!$A$3:$J$561,10,FALSE))+(I286/100)</f>
        <v>42.260000000000005</v>
      </c>
      <c r="M286" s="54" t="s">
        <v>293</v>
      </c>
      <c r="N286" s="31">
        <v>1</v>
      </c>
      <c r="O286" s="31" t="s">
        <v>734</v>
      </c>
      <c r="P286" s="31" t="s">
        <v>179</v>
      </c>
      <c r="Q286" s="31" t="s">
        <v>569</v>
      </c>
      <c r="R286" s="31" t="s">
        <v>188</v>
      </c>
      <c r="S286" s="31" t="s">
        <v>165</v>
      </c>
      <c r="T286" s="31" t="s">
        <v>1370</v>
      </c>
      <c r="U286" s="31" t="s">
        <v>1368</v>
      </c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31">
        <v>100</v>
      </c>
      <c r="AT286" s="19"/>
      <c r="AU286" s="19"/>
      <c r="AV286" s="19"/>
      <c r="AW286" s="19"/>
      <c r="AX286" s="19"/>
      <c r="AY286" s="19"/>
      <c r="AZ286" s="19">
        <f t="shared" si="107"/>
        <v>100</v>
      </c>
      <c r="BA286" s="19"/>
      <c r="BB286" s="55">
        <v>2</v>
      </c>
      <c r="BC286" s="66">
        <v>1</v>
      </c>
      <c r="BD286" s="31"/>
      <c r="BE286" s="66" t="s">
        <v>1365</v>
      </c>
      <c r="BF286" s="66" t="s">
        <v>1395</v>
      </c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70">
        <f t="shared" si="108"/>
        <v>0</v>
      </c>
      <c r="CM286" s="66">
        <f t="shared" si="109"/>
        <v>0</v>
      </c>
      <c r="CN286" s="66">
        <f t="shared" si="110"/>
        <v>1</v>
      </c>
      <c r="CO286" s="66">
        <f t="shared" si="95"/>
        <v>42.25</v>
      </c>
      <c r="CW286" s="117"/>
      <c r="DB286" s="19" t="e">
        <f t="shared" si="96"/>
        <v>#DIV/0!</v>
      </c>
      <c r="DC286" s="19" t="e">
        <f t="shared" si="97"/>
        <v>#DIV/0!</v>
      </c>
      <c r="DD286" s="19" t="e">
        <f t="shared" si="98"/>
        <v>#DIV/0!</v>
      </c>
      <c r="DE286" s="19" t="e">
        <f t="shared" si="99"/>
        <v>#DIV/0!</v>
      </c>
      <c r="DF286" s="19" t="e">
        <f t="shared" si="100"/>
        <v>#DIV/0!</v>
      </c>
      <c r="DG286" s="67" t="e">
        <f t="shared" si="101"/>
        <v>#DIV/0!</v>
      </c>
      <c r="DH286" s="67" t="e">
        <f t="shared" si="102"/>
        <v>#DIV/0!</v>
      </c>
    </row>
    <row r="287" spans="1:112" customFormat="1">
      <c r="A287" s="57">
        <v>43359</v>
      </c>
      <c r="B287" s="19" t="s">
        <v>1362</v>
      </c>
      <c r="C287" s="56"/>
      <c r="D287" s="56" t="s">
        <v>1363</v>
      </c>
      <c r="E287" s="58">
        <v>20</v>
      </c>
      <c r="F287" s="58">
        <v>1</v>
      </c>
      <c r="G287" s="63" t="str">
        <f t="shared" si="94"/>
        <v>20-1</v>
      </c>
      <c r="H287" s="31">
        <v>54.5</v>
      </c>
      <c r="I287" s="31">
        <v>56.5</v>
      </c>
      <c r="J287" s="64" t="str">
        <f>IF(((VLOOKUP($G287,Depth_Lookup!$A$3:$J$5461,9,FALSE))-(I287/100))&gt;=0,"Good","Too Long")</f>
        <v>Good</v>
      </c>
      <c r="K287" s="65">
        <f>(VLOOKUP($G287,Depth_Lookup!$A$3:$J$561,10,FALSE))+(H287/100)</f>
        <v>42.245000000000005</v>
      </c>
      <c r="L287" s="65">
        <f>(VLOOKUP($G287,Depth_Lookup!$A$3:$J$561,10,FALSE))+(I287/100)</f>
        <v>42.265000000000001</v>
      </c>
      <c r="M287" s="54" t="s">
        <v>292</v>
      </c>
      <c r="N287" s="31">
        <v>0.5</v>
      </c>
      <c r="O287" s="31" t="s">
        <v>296</v>
      </c>
      <c r="P287" s="31" t="s">
        <v>181</v>
      </c>
      <c r="Q287" s="31" t="s">
        <v>570</v>
      </c>
      <c r="R287" s="31" t="s">
        <v>187</v>
      </c>
      <c r="S287" s="31" t="s">
        <v>165</v>
      </c>
      <c r="T287" s="31" t="s">
        <v>1364</v>
      </c>
      <c r="U287" s="31" t="s">
        <v>1396</v>
      </c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31">
        <v>100</v>
      </c>
      <c r="AT287" s="19"/>
      <c r="AU287" s="19"/>
      <c r="AV287" s="19"/>
      <c r="AW287" s="19"/>
      <c r="AX287" s="19"/>
      <c r="AY287" s="19"/>
      <c r="AZ287" s="19">
        <f t="shared" si="107"/>
        <v>100</v>
      </c>
      <c r="BA287" s="19"/>
      <c r="BB287" s="55">
        <v>1</v>
      </c>
      <c r="BC287" s="66">
        <v>1</v>
      </c>
      <c r="BD287" s="31"/>
      <c r="BE287" s="66" t="s">
        <v>1373</v>
      </c>
      <c r="BF287" s="66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70">
        <f t="shared" si="108"/>
        <v>0</v>
      </c>
      <c r="CM287" s="66">
        <f t="shared" si="109"/>
        <v>0</v>
      </c>
      <c r="CN287" s="66">
        <f t="shared" si="110"/>
        <v>1</v>
      </c>
      <c r="CO287" s="66">
        <f t="shared" si="95"/>
        <v>42.255000000000003</v>
      </c>
      <c r="CW287" s="117"/>
      <c r="CX287">
        <v>18</v>
      </c>
      <c r="CY287">
        <v>90</v>
      </c>
      <c r="CZ287">
        <v>19</v>
      </c>
      <c r="DA287">
        <v>0</v>
      </c>
      <c r="DB287" s="19">
        <f t="shared" si="96"/>
        <v>-136.66109023930099</v>
      </c>
      <c r="DC287" s="19">
        <f t="shared" si="97"/>
        <v>223.33890976069901</v>
      </c>
      <c r="DD287" s="19">
        <f t="shared" si="98"/>
        <v>64.665802825538648</v>
      </c>
      <c r="DE287" s="19">
        <f t="shared" si="99"/>
        <v>313.33890976069904</v>
      </c>
      <c r="DF287" s="19">
        <f t="shared" si="100"/>
        <v>25.334197174461352</v>
      </c>
      <c r="DG287" s="67">
        <f t="shared" si="101"/>
        <v>43.338909760699011</v>
      </c>
      <c r="DH287" s="67">
        <f t="shared" si="102"/>
        <v>25.334197174461352</v>
      </c>
    </row>
    <row r="288" spans="1:112" customFormat="1">
      <c r="A288" s="57">
        <v>43359</v>
      </c>
      <c r="B288" s="19" t="s">
        <v>1362</v>
      </c>
      <c r="C288" s="56"/>
      <c r="D288" s="56" t="s">
        <v>1363</v>
      </c>
      <c r="E288" s="58">
        <v>20</v>
      </c>
      <c r="F288" s="58">
        <v>1</v>
      </c>
      <c r="G288" s="63" t="str">
        <f t="shared" si="94"/>
        <v>20-1</v>
      </c>
      <c r="H288" s="31">
        <v>64</v>
      </c>
      <c r="I288" s="31">
        <v>66.5</v>
      </c>
      <c r="J288" s="64" t="str">
        <f>IF(((VLOOKUP($G288,Depth_Lookup!$A$3:$J$5461,9,FALSE))-(I288/100))&gt;=0,"Good","Too Long")</f>
        <v>Good</v>
      </c>
      <c r="K288" s="65">
        <f>(VLOOKUP($G288,Depth_Lookup!$A$3:$J$561,10,FALSE))+(H288/100)</f>
        <v>42.34</v>
      </c>
      <c r="L288" s="65">
        <f>(VLOOKUP($G288,Depth_Lookup!$A$3:$J$561,10,FALSE))+(I288/100)</f>
        <v>42.365000000000002</v>
      </c>
      <c r="M288" s="54" t="s">
        <v>293</v>
      </c>
      <c r="N288" s="31">
        <v>0.5</v>
      </c>
      <c r="O288" s="31" t="s">
        <v>734</v>
      </c>
      <c r="P288" s="31" t="s">
        <v>179</v>
      </c>
      <c r="Q288" s="31" t="s">
        <v>569</v>
      </c>
      <c r="R288" s="31" t="s">
        <v>188</v>
      </c>
      <c r="S288" s="31" t="s">
        <v>165</v>
      </c>
      <c r="T288" s="31" t="s">
        <v>1379</v>
      </c>
      <c r="U288" s="31" t="s">
        <v>1365</v>
      </c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31">
        <v>100</v>
      </c>
      <c r="AT288" s="19"/>
      <c r="AU288" s="19"/>
      <c r="AV288" s="19"/>
      <c r="AW288" s="19"/>
      <c r="AX288" s="19"/>
      <c r="AY288" s="19"/>
      <c r="AZ288" s="19">
        <f t="shared" si="107"/>
        <v>100</v>
      </c>
      <c r="BA288" s="19"/>
      <c r="BB288" s="55">
        <v>3</v>
      </c>
      <c r="BC288" s="66">
        <v>1</v>
      </c>
      <c r="BD288" s="31"/>
      <c r="BE288" s="66"/>
      <c r="BF288" s="66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70">
        <f t="shared" si="108"/>
        <v>0</v>
      </c>
      <c r="CM288" s="66">
        <f t="shared" si="109"/>
        <v>0</v>
      </c>
      <c r="CN288" s="66">
        <f t="shared" si="110"/>
        <v>0</v>
      </c>
      <c r="CO288" s="66">
        <f t="shared" si="95"/>
        <v>42.352500000000006</v>
      </c>
      <c r="CW288" s="117"/>
      <c r="DB288" s="19" t="e">
        <f t="shared" si="96"/>
        <v>#DIV/0!</v>
      </c>
      <c r="DC288" s="19" t="e">
        <f t="shared" si="97"/>
        <v>#DIV/0!</v>
      </c>
      <c r="DD288" s="19" t="e">
        <f t="shared" si="98"/>
        <v>#DIV/0!</v>
      </c>
      <c r="DE288" s="19" t="e">
        <f t="shared" si="99"/>
        <v>#DIV/0!</v>
      </c>
      <c r="DF288" s="19" t="e">
        <f t="shared" si="100"/>
        <v>#DIV/0!</v>
      </c>
      <c r="DG288" s="67" t="e">
        <f t="shared" si="101"/>
        <v>#DIV/0!</v>
      </c>
      <c r="DH288" s="67" t="e">
        <f t="shared" si="102"/>
        <v>#DIV/0!</v>
      </c>
    </row>
    <row r="289" spans="1:115" customFormat="1">
      <c r="A289" s="57">
        <v>43359</v>
      </c>
      <c r="B289" s="19" t="s">
        <v>1362</v>
      </c>
      <c r="C289" s="56"/>
      <c r="D289" s="56" t="s">
        <v>1363</v>
      </c>
      <c r="E289" s="58">
        <v>20</v>
      </c>
      <c r="F289" s="58">
        <v>1</v>
      </c>
      <c r="G289" s="63" t="str">
        <f t="shared" si="94"/>
        <v>20-1</v>
      </c>
      <c r="H289" s="31">
        <v>76</v>
      </c>
      <c r="I289" s="31">
        <v>77</v>
      </c>
      <c r="J289" s="64" t="str">
        <f>IF(((VLOOKUP($G289,Depth_Lookup!$A$3:$J$5461,9,FALSE))-(I289/100))&gt;=0,"Good","Too Long")</f>
        <v>Good</v>
      </c>
      <c r="K289" s="65">
        <f>(VLOOKUP($G289,Depth_Lookup!$A$3:$J$561,10,FALSE))+(H289/100)</f>
        <v>42.46</v>
      </c>
      <c r="L289" s="65">
        <f>(VLOOKUP($G289,Depth_Lookup!$A$3:$J$561,10,FALSE))+(I289/100)</f>
        <v>42.470000000000006</v>
      </c>
      <c r="M289" s="54" t="s">
        <v>725</v>
      </c>
      <c r="N289" s="31">
        <v>0.5</v>
      </c>
      <c r="O289" s="31" t="s">
        <v>296</v>
      </c>
      <c r="P289" s="31" t="s">
        <v>179</v>
      </c>
      <c r="Q289" s="31" t="s">
        <v>569</v>
      </c>
      <c r="R289" s="31" t="s">
        <v>119</v>
      </c>
      <c r="S289" s="31" t="s">
        <v>165</v>
      </c>
      <c r="T289" s="31" t="s">
        <v>1370</v>
      </c>
      <c r="U289" s="31" t="s">
        <v>1368</v>
      </c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31">
        <v>100</v>
      </c>
      <c r="AT289" s="19"/>
      <c r="AU289" s="19"/>
      <c r="AV289" s="19"/>
      <c r="AW289" s="19"/>
      <c r="AX289" s="19"/>
      <c r="AY289" s="19"/>
      <c r="AZ289" s="19">
        <f t="shared" si="107"/>
        <v>100</v>
      </c>
      <c r="BA289" s="19"/>
      <c r="BB289" s="55">
        <v>3</v>
      </c>
      <c r="BC289" s="66">
        <v>1</v>
      </c>
      <c r="BD289" s="31"/>
      <c r="BE289" s="66" t="s">
        <v>1393</v>
      </c>
      <c r="BF289" s="66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70">
        <f t="shared" si="108"/>
        <v>0</v>
      </c>
      <c r="CM289" s="66">
        <f t="shared" si="109"/>
        <v>0</v>
      </c>
      <c r="CN289" s="66">
        <f t="shared" si="110"/>
        <v>1</v>
      </c>
      <c r="CO289" s="66">
        <f t="shared" si="95"/>
        <v>42.465000000000003</v>
      </c>
      <c r="CW289" s="117"/>
      <c r="DB289" s="19" t="e">
        <f t="shared" si="96"/>
        <v>#DIV/0!</v>
      </c>
      <c r="DC289" s="19" t="e">
        <f t="shared" si="97"/>
        <v>#DIV/0!</v>
      </c>
      <c r="DD289" s="19" t="e">
        <f t="shared" si="98"/>
        <v>#DIV/0!</v>
      </c>
      <c r="DE289" s="19" t="e">
        <f t="shared" si="99"/>
        <v>#DIV/0!</v>
      </c>
      <c r="DF289" s="19" t="e">
        <f t="shared" si="100"/>
        <v>#DIV/0!</v>
      </c>
      <c r="DG289" s="67" t="e">
        <f t="shared" si="101"/>
        <v>#DIV/0!</v>
      </c>
      <c r="DH289" s="67" t="e">
        <f t="shared" si="102"/>
        <v>#DIV/0!</v>
      </c>
    </row>
    <row r="290" spans="1:115" customFormat="1">
      <c r="A290" s="57">
        <v>6</v>
      </c>
      <c r="B290" s="19" t="s">
        <v>1362</v>
      </c>
      <c r="C290" s="56"/>
      <c r="D290" s="56" t="s">
        <v>1363</v>
      </c>
      <c r="E290" s="58">
        <v>20</v>
      </c>
      <c r="F290" s="58">
        <v>1</v>
      </c>
      <c r="G290" s="63" t="str">
        <f t="shared" si="94"/>
        <v>20-1</v>
      </c>
      <c r="H290" s="31">
        <v>69</v>
      </c>
      <c r="I290" s="31">
        <v>74</v>
      </c>
      <c r="J290" s="64" t="str">
        <f>IF(((VLOOKUP($G290,Depth_Lookup!$A$3:$J$5461,9,FALSE))-(I290/100))&gt;=0,"Good","Too Long")</f>
        <v>Good</v>
      </c>
      <c r="K290" s="65">
        <f>(VLOOKUP($G290,Depth_Lookup!$A$3:$J$561,10,FALSE))+(H290/100)</f>
        <v>42.39</v>
      </c>
      <c r="L290" s="65">
        <f>(VLOOKUP($G290,Depth_Lookup!$A$3:$J$561,10,FALSE))+(I290/100)</f>
        <v>42.440000000000005</v>
      </c>
      <c r="M290" s="54" t="s">
        <v>293</v>
      </c>
      <c r="N290" s="31">
        <v>0.5</v>
      </c>
      <c r="O290" s="31" t="s">
        <v>734</v>
      </c>
      <c r="P290" s="31" t="s">
        <v>179</v>
      </c>
      <c r="Q290" s="31" t="s">
        <v>569</v>
      </c>
      <c r="R290" s="31" t="s">
        <v>188</v>
      </c>
      <c r="S290" s="31" t="s">
        <v>165</v>
      </c>
      <c r="T290" s="31" t="s">
        <v>1379</v>
      </c>
      <c r="U290" s="31" t="s">
        <v>1365</v>
      </c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31">
        <v>100</v>
      </c>
      <c r="AT290" s="19"/>
      <c r="AU290" s="19"/>
      <c r="AV290" s="19"/>
      <c r="AW290" s="19"/>
      <c r="AX290" s="19"/>
      <c r="AY290" s="19"/>
      <c r="AZ290" s="19">
        <f t="shared" si="107"/>
        <v>100</v>
      </c>
      <c r="BA290" s="19"/>
      <c r="BB290" s="55">
        <v>3</v>
      </c>
      <c r="BC290" s="66">
        <v>1</v>
      </c>
      <c r="BD290" s="31"/>
      <c r="BE290" s="66"/>
      <c r="BF290" s="66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70">
        <f t="shared" si="108"/>
        <v>0</v>
      </c>
      <c r="CM290" s="66">
        <f t="shared" si="109"/>
        <v>0</v>
      </c>
      <c r="CN290" s="66">
        <f t="shared" si="110"/>
        <v>0</v>
      </c>
      <c r="CO290" s="66">
        <f t="shared" si="95"/>
        <v>42.415000000000006</v>
      </c>
      <c r="CW290" s="117"/>
      <c r="CX290">
        <v>41</v>
      </c>
      <c r="CY290">
        <v>270</v>
      </c>
      <c r="CZ290">
        <v>54</v>
      </c>
      <c r="DA290">
        <v>0</v>
      </c>
      <c r="DB290" s="19">
        <f t="shared" si="96"/>
        <v>147.72456716478649</v>
      </c>
      <c r="DC290" s="19">
        <f t="shared" si="97"/>
        <v>147.72456716478649</v>
      </c>
      <c r="DD290" s="19">
        <f t="shared" si="98"/>
        <v>31.561785331452327</v>
      </c>
      <c r="DE290" s="19">
        <f t="shared" si="99"/>
        <v>237.72456716478649</v>
      </c>
      <c r="DF290" s="19">
        <f t="shared" si="100"/>
        <v>58.438214668547673</v>
      </c>
      <c r="DG290" s="67">
        <f t="shared" si="101"/>
        <v>327.72456716478649</v>
      </c>
      <c r="DH290" s="67">
        <f t="shared" si="102"/>
        <v>58.438214668547673</v>
      </c>
    </row>
    <row r="291" spans="1:115" customFormat="1">
      <c r="A291" s="57">
        <v>43359</v>
      </c>
      <c r="B291" s="19" t="s">
        <v>1362</v>
      </c>
      <c r="C291" s="56"/>
      <c r="D291" s="56" t="s">
        <v>1363</v>
      </c>
      <c r="E291" s="58">
        <v>20</v>
      </c>
      <c r="F291" s="58">
        <v>2</v>
      </c>
      <c r="G291" s="63" t="str">
        <f t="shared" ref="G291:G354" si="111">E291&amp;"-"&amp;F291</f>
        <v>20-2</v>
      </c>
      <c r="H291" s="31">
        <v>4.5</v>
      </c>
      <c r="I291" s="31">
        <v>7.5</v>
      </c>
      <c r="J291" s="64" t="str">
        <f>IF(((VLOOKUP($G291,Depth_Lookup!$A$3:$J$5461,9,FALSE))-(I291/100))&gt;=0,"Good","Too Long")</f>
        <v>Good</v>
      </c>
      <c r="K291" s="65">
        <f>(VLOOKUP($G291,Depth_Lookup!$A$3:$J$561,10,FALSE))+(H291/100)</f>
        <v>42.730000000000004</v>
      </c>
      <c r="L291" s="65">
        <f>(VLOOKUP($G291,Depth_Lookup!$A$3:$J$561,10,FALSE))+(I291/100)</f>
        <v>42.760000000000005</v>
      </c>
      <c r="M291" s="54" t="s">
        <v>292</v>
      </c>
      <c r="N291" s="31">
        <v>1</v>
      </c>
      <c r="O291" s="31" t="s">
        <v>296</v>
      </c>
      <c r="P291" s="31" t="s">
        <v>179</v>
      </c>
      <c r="Q291" s="31" t="s">
        <v>571</v>
      </c>
      <c r="R291" s="31" t="s">
        <v>187</v>
      </c>
      <c r="S291" s="31" t="s">
        <v>165</v>
      </c>
      <c r="T291" s="31" t="s">
        <v>1385</v>
      </c>
      <c r="U291" s="31" t="s">
        <v>1386</v>
      </c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31">
        <v>100</v>
      </c>
      <c r="AT291" s="19"/>
      <c r="AU291" s="19"/>
      <c r="AV291" s="19"/>
      <c r="AW291" s="19"/>
      <c r="AX291" s="19"/>
      <c r="AY291" s="19"/>
      <c r="AZ291" s="19">
        <f t="shared" si="107"/>
        <v>100</v>
      </c>
      <c r="BA291" s="19"/>
      <c r="BB291" s="55">
        <v>1</v>
      </c>
      <c r="BC291" s="66">
        <v>1</v>
      </c>
      <c r="BD291" s="31"/>
      <c r="BE291" s="66" t="s">
        <v>1365</v>
      </c>
      <c r="BF291" s="66"/>
      <c r="BG291" s="59">
        <v>0.5</v>
      </c>
      <c r="BH291" s="59" t="s">
        <v>1364</v>
      </c>
      <c r="BI291" s="59" t="s">
        <v>741</v>
      </c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>
        <v>100</v>
      </c>
      <c r="CE291" s="59"/>
      <c r="CF291" s="59"/>
      <c r="CG291" s="59"/>
      <c r="CH291" s="59"/>
      <c r="CI291" s="59"/>
      <c r="CJ291" s="59"/>
      <c r="CK291" s="59"/>
      <c r="CL291" s="70">
        <f t="shared" si="108"/>
        <v>100</v>
      </c>
      <c r="CM291" s="66">
        <f t="shared" si="109"/>
        <v>1</v>
      </c>
      <c r="CN291" s="66">
        <f t="shared" si="110"/>
        <v>1</v>
      </c>
      <c r="CO291" s="66">
        <f t="shared" si="95"/>
        <v>42.745000000000005</v>
      </c>
      <c r="CW291" s="117"/>
      <c r="CX291">
        <v>31</v>
      </c>
      <c r="CY291">
        <v>90</v>
      </c>
      <c r="CZ291">
        <v>35</v>
      </c>
      <c r="DA291">
        <v>0</v>
      </c>
      <c r="DB291" s="19">
        <f t="shared" si="96"/>
        <v>-139.36651600484757</v>
      </c>
      <c r="DC291" s="19">
        <f t="shared" si="97"/>
        <v>220.63348399515243</v>
      </c>
      <c r="DD291" s="19">
        <f t="shared" si="98"/>
        <v>47.303131572797433</v>
      </c>
      <c r="DE291" s="19">
        <f t="shared" si="99"/>
        <v>310.63348399515246</v>
      </c>
      <c r="DF291" s="19">
        <f t="shared" si="100"/>
        <v>42.696868427202567</v>
      </c>
      <c r="DG291" s="67">
        <f t="shared" si="101"/>
        <v>40.633483995152432</v>
      </c>
      <c r="DH291" s="67">
        <f t="shared" si="102"/>
        <v>42.696868427202567</v>
      </c>
    </row>
    <row r="292" spans="1:115" customFormat="1">
      <c r="A292" s="57">
        <v>43359</v>
      </c>
      <c r="B292" s="19" t="s">
        <v>1362</v>
      </c>
      <c r="C292" s="56"/>
      <c r="D292" s="56" t="s">
        <v>1363</v>
      </c>
      <c r="E292" s="58">
        <v>20</v>
      </c>
      <c r="F292" s="58">
        <v>2</v>
      </c>
      <c r="G292" s="63" t="str">
        <f t="shared" si="111"/>
        <v>20-2</v>
      </c>
      <c r="H292" s="31">
        <v>2.5</v>
      </c>
      <c r="I292" s="31">
        <v>16.5</v>
      </c>
      <c r="J292" s="64" t="str">
        <f>IF(((VLOOKUP($G292,Depth_Lookup!$A$3:$J$5461,9,FALSE))-(I292/100))&gt;=0,"Good","Too Long")</f>
        <v>Good</v>
      </c>
      <c r="K292" s="65">
        <f>(VLOOKUP($G292,Depth_Lookup!$A$3:$J$561,10,FALSE))+(H292/100)</f>
        <v>42.71</v>
      </c>
      <c r="L292" s="65">
        <f>(VLOOKUP($G292,Depth_Lookup!$A$3:$J$561,10,FALSE))+(I292/100)</f>
        <v>42.85</v>
      </c>
      <c r="M292" s="54" t="s">
        <v>293</v>
      </c>
      <c r="N292" s="31">
        <v>0.5</v>
      </c>
      <c r="O292" s="31" t="s">
        <v>734</v>
      </c>
      <c r="P292" s="31" t="s">
        <v>179</v>
      </c>
      <c r="Q292" s="31" t="s">
        <v>569</v>
      </c>
      <c r="R292" s="31" t="s">
        <v>188</v>
      </c>
      <c r="S292" s="31" t="s">
        <v>165</v>
      </c>
      <c r="T292" s="31" t="s">
        <v>1364</v>
      </c>
      <c r="U292" s="31" t="s">
        <v>1365</v>
      </c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31">
        <v>100</v>
      </c>
      <c r="AT292" s="19"/>
      <c r="AU292" s="19"/>
      <c r="AV292" s="19"/>
      <c r="AW292" s="19"/>
      <c r="AX292" s="19"/>
      <c r="AY292" s="19"/>
      <c r="AZ292" s="19">
        <f t="shared" si="107"/>
        <v>100</v>
      </c>
      <c r="BA292" s="19"/>
      <c r="BB292" s="55">
        <v>4</v>
      </c>
      <c r="BC292" s="66">
        <v>2</v>
      </c>
      <c r="BD292" s="31"/>
      <c r="BE292" s="66"/>
      <c r="BF292" s="66" t="s">
        <v>1386</v>
      </c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70">
        <f t="shared" si="108"/>
        <v>0</v>
      </c>
      <c r="CM292" s="66">
        <f t="shared" si="109"/>
        <v>0</v>
      </c>
      <c r="CN292" s="66">
        <f t="shared" si="110"/>
        <v>0</v>
      </c>
      <c r="CO292" s="66">
        <f t="shared" si="95"/>
        <v>42.78</v>
      </c>
      <c r="CW292" s="117"/>
      <c r="DB292" s="19" t="e">
        <f t="shared" si="96"/>
        <v>#DIV/0!</v>
      </c>
      <c r="DC292" s="19" t="e">
        <f t="shared" si="97"/>
        <v>#DIV/0!</v>
      </c>
      <c r="DD292" s="19" t="e">
        <f t="shared" si="98"/>
        <v>#DIV/0!</v>
      </c>
      <c r="DE292" s="19" t="e">
        <f t="shared" si="99"/>
        <v>#DIV/0!</v>
      </c>
      <c r="DF292" s="19" t="e">
        <f t="shared" si="100"/>
        <v>#DIV/0!</v>
      </c>
      <c r="DG292" s="67" t="e">
        <f t="shared" si="101"/>
        <v>#DIV/0!</v>
      </c>
      <c r="DH292" s="67" t="e">
        <f t="shared" si="102"/>
        <v>#DIV/0!</v>
      </c>
    </row>
    <row r="293" spans="1:115" customFormat="1">
      <c r="A293" s="57">
        <v>43359</v>
      </c>
      <c r="B293" s="19" t="s">
        <v>1362</v>
      </c>
      <c r="C293" s="56"/>
      <c r="D293" s="56" t="s">
        <v>1363</v>
      </c>
      <c r="E293" s="58">
        <v>20</v>
      </c>
      <c r="F293" s="58">
        <v>2</v>
      </c>
      <c r="G293" s="63" t="str">
        <f t="shared" si="111"/>
        <v>20-2</v>
      </c>
      <c r="H293" s="31">
        <v>28.5</v>
      </c>
      <c r="I293" s="31">
        <v>35.5</v>
      </c>
      <c r="J293" s="64" t="str">
        <f>IF(((VLOOKUP($G293,Depth_Lookup!$A$3:$J$5461,9,FALSE))-(I293/100))&gt;=0,"Good","Too Long")</f>
        <v>Good</v>
      </c>
      <c r="K293" s="65">
        <f>(VLOOKUP($G293,Depth_Lookup!$A$3:$J$561,10,FALSE))+(H293/100)</f>
        <v>42.97</v>
      </c>
      <c r="L293" s="65">
        <f>(VLOOKUP($G293,Depth_Lookup!$A$3:$J$561,10,FALSE))+(I293/100)</f>
        <v>43.04</v>
      </c>
      <c r="M293" s="54" t="s">
        <v>293</v>
      </c>
      <c r="N293" s="31">
        <v>0.5</v>
      </c>
      <c r="O293" s="31" t="s">
        <v>734</v>
      </c>
      <c r="P293" s="31" t="s">
        <v>179</v>
      </c>
      <c r="Q293" s="31" t="s">
        <v>569</v>
      </c>
      <c r="R293" s="31" t="s">
        <v>188</v>
      </c>
      <c r="S293" s="31" t="s">
        <v>574</v>
      </c>
      <c r="T293" s="31" t="s">
        <v>1364</v>
      </c>
      <c r="U293" s="31" t="s">
        <v>1365</v>
      </c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31">
        <v>100</v>
      </c>
      <c r="AT293" s="19"/>
      <c r="AU293" s="19"/>
      <c r="AV293" s="19"/>
      <c r="AW293" s="19"/>
      <c r="AX293" s="19"/>
      <c r="AY293" s="19"/>
      <c r="AZ293" s="19">
        <f t="shared" si="107"/>
        <v>100</v>
      </c>
      <c r="BA293" s="19"/>
      <c r="BB293" s="55">
        <v>3</v>
      </c>
      <c r="BC293" s="66">
        <v>2</v>
      </c>
      <c r="BD293" s="31"/>
      <c r="BE293" s="66"/>
      <c r="BF293" s="66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70">
        <f t="shared" si="108"/>
        <v>0</v>
      </c>
      <c r="CM293" s="66">
        <f t="shared" si="109"/>
        <v>0</v>
      </c>
      <c r="CN293" s="66">
        <f t="shared" si="110"/>
        <v>0</v>
      </c>
      <c r="CO293" s="66">
        <f t="shared" si="95"/>
        <v>43.004999999999995</v>
      </c>
      <c r="CW293" s="117"/>
      <c r="DB293" s="19" t="e">
        <f t="shared" si="96"/>
        <v>#DIV/0!</v>
      </c>
      <c r="DC293" s="19" t="e">
        <f t="shared" si="97"/>
        <v>#DIV/0!</v>
      </c>
      <c r="DD293" s="19" t="e">
        <f t="shared" si="98"/>
        <v>#DIV/0!</v>
      </c>
      <c r="DE293" s="19" t="e">
        <f t="shared" si="99"/>
        <v>#DIV/0!</v>
      </c>
      <c r="DF293" s="19" t="e">
        <f t="shared" si="100"/>
        <v>#DIV/0!</v>
      </c>
      <c r="DG293" s="67" t="e">
        <f t="shared" si="101"/>
        <v>#DIV/0!</v>
      </c>
      <c r="DH293" s="67" t="e">
        <f t="shared" si="102"/>
        <v>#DIV/0!</v>
      </c>
    </row>
    <row r="294" spans="1:115" customFormat="1">
      <c r="A294" s="57">
        <v>43359</v>
      </c>
      <c r="B294" s="19" t="s">
        <v>1362</v>
      </c>
      <c r="C294" s="56"/>
      <c r="D294" s="56" t="s">
        <v>1363</v>
      </c>
      <c r="E294" s="58">
        <v>20</v>
      </c>
      <c r="F294" s="58">
        <v>2</v>
      </c>
      <c r="G294" s="63" t="str">
        <f t="shared" si="111"/>
        <v>20-2</v>
      </c>
      <c r="H294" s="31">
        <v>49.5</v>
      </c>
      <c r="I294" s="31">
        <v>53</v>
      </c>
      <c r="J294" s="64" t="str">
        <f>IF(((VLOOKUP($G294,Depth_Lookup!$A$3:$J$5461,9,FALSE))-(I294/100))&gt;=0,"Good","Too Long")</f>
        <v>Good</v>
      </c>
      <c r="K294" s="65">
        <f>(VLOOKUP($G294,Depth_Lookup!$A$3:$J$561,10,FALSE))+(H294/100)</f>
        <v>43.18</v>
      </c>
      <c r="L294" s="65">
        <f>(VLOOKUP($G294,Depth_Lookup!$A$3:$J$561,10,FALSE))+(I294/100)</f>
        <v>43.215000000000003</v>
      </c>
      <c r="M294" s="54" t="s">
        <v>293</v>
      </c>
      <c r="N294" s="31">
        <v>0.5</v>
      </c>
      <c r="O294" s="31" t="s">
        <v>734</v>
      </c>
      <c r="P294" s="31" t="s">
        <v>179</v>
      </c>
      <c r="Q294" s="31" t="s">
        <v>569</v>
      </c>
      <c r="R294" s="31" t="s">
        <v>188</v>
      </c>
      <c r="S294" s="31" t="s">
        <v>574</v>
      </c>
      <c r="T294" s="31" t="s">
        <v>1364</v>
      </c>
      <c r="U294" s="31" t="s">
        <v>1365</v>
      </c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31">
        <v>100</v>
      </c>
      <c r="AT294" s="19"/>
      <c r="AU294" s="19"/>
      <c r="AV294" s="19"/>
      <c r="AW294" s="19"/>
      <c r="AX294" s="19"/>
      <c r="AY294" s="19"/>
      <c r="AZ294" s="19">
        <f t="shared" si="107"/>
        <v>100</v>
      </c>
      <c r="BA294" s="19"/>
      <c r="BB294" s="55">
        <v>3</v>
      </c>
      <c r="BC294" s="66">
        <v>1</v>
      </c>
      <c r="BD294" s="31"/>
      <c r="BE294" s="66"/>
      <c r="BF294" s="66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70">
        <f t="shared" si="108"/>
        <v>0</v>
      </c>
      <c r="CM294" s="66">
        <f t="shared" si="109"/>
        <v>0</v>
      </c>
      <c r="CN294" s="66">
        <f t="shared" si="110"/>
        <v>0</v>
      </c>
      <c r="CO294" s="66">
        <f t="shared" si="95"/>
        <v>43.197500000000005</v>
      </c>
      <c r="CW294" s="117"/>
      <c r="DB294" s="19" t="e">
        <f t="shared" si="96"/>
        <v>#DIV/0!</v>
      </c>
      <c r="DC294" s="19" t="e">
        <f t="shared" si="97"/>
        <v>#DIV/0!</v>
      </c>
      <c r="DD294" s="19" t="e">
        <f t="shared" si="98"/>
        <v>#DIV/0!</v>
      </c>
      <c r="DE294" s="19" t="e">
        <f t="shared" si="99"/>
        <v>#DIV/0!</v>
      </c>
      <c r="DF294" s="19" t="e">
        <f t="shared" si="100"/>
        <v>#DIV/0!</v>
      </c>
      <c r="DG294" s="67" t="e">
        <f t="shared" si="101"/>
        <v>#DIV/0!</v>
      </c>
      <c r="DH294" s="67" t="e">
        <f t="shared" si="102"/>
        <v>#DIV/0!</v>
      </c>
    </row>
    <row r="295" spans="1:115" customFormat="1">
      <c r="A295" s="57">
        <v>43359</v>
      </c>
      <c r="B295" s="19" t="s">
        <v>1362</v>
      </c>
      <c r="C295" s="56"/>
      <c r="D295" s="56" t="s">
        <v>1363</v>
      </c>
      <c r="E295" s="58">
        <v>20</v>
      </c>
      <c r="F295" s="58">
        <v>2</v>
      </c>
      <c r="G295" s="63" t="str">
        <f t="shared" si="111"/>
        <v>20-2</v>
      </c>
      <c r="H295" s="31">
        <v>57</v>
      </c>
      <c r="I295" s="31">
        <v>63</v>
      </c>
      <c r="J295" s="64" t="str">
        <f>IF(((VLOOKUP($G295,Depth_Lookup!$A$3:$J$5461,9,FALSE))-(I295/100))&gt;=0,"Good","Too Long")</f>
        <v>Good</v>
      </c>
      <c r="K295" s="65">
        <f>(VLOOKUP($G295,Depth_Lookup!$A$3:$J$561,10,FALSE))+(H295/100)</f>
        <v>43.255000000000003</v>
      </c>
      <c r="L295" s="65">
        <f>(VLOOKUP($G295,Depth_Lookup!$A$3:$J$561,10,FALSE))+(I295/100)</f>
        <v>43.315000000000005</v>
      </c>
      <c r="M295" s="54" t="s">
        <v>293</v>
      </c>
      <c r="N295" s="31">
        <v>1</v>
      </c>
      <c r="O295" s="31" t="s">
        <v>296</v>
      </c>
      <c r="P295" s="31" t="s">
        <v>193</v>
      </c>
      <c r="Q295" s="31" t="s">
        <v>206</v>
      </c>
      <c r="R295" s="31" t="s">
        <v>188</v>
      </c>
      <c r="S295" s="31" t="s">
        <v>165</v>
      </c>
      <c r="T295" s="31" t="s">
        <v>1372</v>
      </c>
      <c r="U295" s="31" t="s">
        <v>1367</v>
      </c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31">
        <v>100</v>
      </c>
      <c r="AT295" s="19"/>
      <c r="AU295" s="19"/>
      <c r="AV295" s="19"/>
      <c r="AW295" s="19"/>
      <c r="AX295" s="19"/>
      <c r="AY295" s="19"/>
      <c r="AZ295" s="19">
        <f t="shared" si="107"/>
        <v>100</v>
      </c>
      <c r="BA295" s="19"/>
      <c r="BB295" s="55">
        <v>2</v>
      </c>
      <c r="BC295" s="66">
        <v>1</v>
      </c>
      <c r="BD295" s="31"/>
      <c r="BE295" s="66"/>
      <c r="BF295" s="66" t="s">
        <v>1365</v>
      </c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70">
        <f t="shared" si="108"/>
        <v>0</v>
      </c>
      <c r="CM295" s="66">
        <f t="shared" si="109"/>
        <v>0</v>
      </c>
      <c r="CN295" s="66">
        <f t="shared" si="110"/>
        <v>0</v>
      </c>
      <c r="CO295" s="66">
        <f t="shared" si="95"/>
        <v>43.285000000000004</v>
      </c>
      <c r="CW295" s="117"/>
      <c r="CX295">
        <v>21</v>
      </c>
      <c r="CY295">
        <v>90</v>
      </c>
      <c r="CZ295">
        <v>28</v>
      </c>
      <c r="DA295">
        <v>0</v>
      </c>
      <c r="DB295" s="19">
        <f t="shared" si="96"/>
        <v>-144.17285309718753</v>
      </c>
      <c r="DC295" s="19">
        <f t="shared" si="97"/>
        <v>215.82714690281247</v>
      </c>
      <c r="DD295" s="19">
        <f t="shared" si="98"/>
        <v>56.743355088237337</v>
      </c>
      <c r="DE295" s="19">
        <f t="shared" si="99"/>
        <v>305.8271469028125</v>
      </c>
      <c r="DF295" s="19">
        <f t="shared" si="100"/>
        <v>33.256644911762663</v>
      </c>
      <c r="DG295" s="67">
        <f t="shared" si="101"/>
        <v>35.827146902812473</v>
      </c>
      <c r="DH295" s="67">
        <f t="shared" si="102"/>
        <v>33.256644911762663</v>
      </c>
    </row>
    <row r="296" spans="1:115" customFormat="1">
      <c r="A296" s="57">
        <v>43359</v>
      </c>
      <c r="B296" s="19" t="s">
        <v>1362</v>
      </c>
      <c r="C296" s="56"/>
      <c r="D296" s="56" t="s">
        <v>1363</v>
      </c>
      <c r="E296" s="58">
        <v>20</v>
      </c>
      <c r="F296" s="58">
        <v>2</v>
      </c>
      <c r="G296" s="63" t="str">
        <f t="shared" si="111"/>
        <v>20-2</v>
      </c>
      <c r="H296" s="31">
        <v>57.5</v>
      </c>
      <c r="I296" s="31">
        <v>65</v>
      </c>
      <c r="J296" s="64" t="str">
        <f>IF(((VLOOKUP($G296,Depth_Lookup!$A$3:$J$5461,9,FALSE))-(I296/100))&gt;=0,"Good","Too Long")</f>
        <v>Good</v>
      </c>
      <c r="K296" s="65">
        <f>(VLOOKUP($G296,Depth_Lookup!$A$3:$J$561,10,FALSE))+(H296/100)</f>
        <v>43.260000000000005</v>
      </c>
      <c r="L296" s="65">
        <f>(VLOOKUP($G296,Depth_Lookup!$A$3:$J$561,10,FALSE))+(I296/100)</f>
        <v>43.335000000000001</v>
      </c>
      <c r="M296" s="54" t="s">
        <v>293</v>
      </c>
      <c r="N296" s="31">
        <v>0.5</v>
      </c>
      <c r="O296" s="31" t="s">
        <v>296</v>
      </c>
      <c r="P296" s="31" t="s">
        <v>179</v>
      </c>
      <c r="Q296" s="31" t="s">
        <v>569</v>
      </c>
      <c r="R296" s="31" t="s">
        <v>188</v>
      </c>
      <c r="S296" s="31" t="s">
        <v>165</v>
      </c>
      <c r="T296" s="31" t="s">
        <v>1364</v>
      </c>
      <c r="U296" s="31" t="s">
        <v>1365</v>
      </c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31">
        <v>100</v>
      </c>
      <c r="AT296" s="19"/>
      <c r="AU296" s="19"/>
      <c r="AV296" s="19"/>
      <c r="AW296" s="19"/>
      <c r="AX296" s="19"/>
      <c r="AY296" s="19"/>
      <c r="AZ296" s="19">
        <f t="shared" si="107"/>
        <v>100</v>
      </c>
      <c r="BA296" s="19"/>
      <c r="BB296" s="55">
        <v>5</v>
      </c>
      <c r="BC296" s="66">
        <v>2</v>
      </c>
      <c r="BD296" s="31"/>
      <c r="BE296" s="66" t="s">
        <v>1367</v>
      </c>
      <c r="BF296" s="66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70">
        <f t="shared" si="108"/>
        <v>0</v>
      </c>
      <c r="CM296" s="66">
        <f t="shared" si="109"/>
        <v>0</v>
      </c>
      <c r="CN296" s="66">
        <f t="shared" si="110"/>
        <v>1</v>
      </c>
      <c r="CO296" s="66">
        <f t="shared" si="95"/>
        <v>43.297499999999999</v>
      </c>
      <c r="CW296" s="117"/>
      <c r="DB296" s="19" t="e">
        <f t="shared" si="96"/>
        <v>#DIV/0!</v>
      </c>
      <c r="DC296" s="19" t="e">
        <f t="shared" si="97"/>
        <v>#DIV/0!</v>
      </c>
      <c r="DD296" s="19" t="e">
        <f t="shared" si="98"/>
        <v>#DIV/0!</v>
      </c>
      <c r="DE296" s="19" t="e">
        <f t="shared" si="99"/>
        <v>#DIV/0!</v>
      </c>
      <c r="DF296" s="19" t="e">
        <f t="shared" si="100"/>
        <v>#DIV/0!</v>
      </c>
      <c r="DG296" s="67" t="e">
        <f t="shared" si="101"/>
        <v>#DIV/0!</v>
      </c>
      <c r="DH296" s="67" t="e">
        <f t="shared" si="102"/>
        <v>#DIV/0!</v>
      </c>
    </row>
    <row r="297" spans="1:115" customFormat="1">
      <c r="A297" s="57">
        <v>43359</v>
      </c>
      <c r="B297" s="19" t="s">
        <v>1362</v>
      </c>
      <c r="C297" s="56"/>
      <c r="D297" s="56" t="s">
        <v>1363</v>
      </c>
      <c r="E297" s="58">
        <v>20</v>
      </c>
      <c r="F297" s="58">
        <v>3</v>
      </c>
      <c r="G297" s="63" t="str">
        <f t="shared" si="111"/>
        <v>20-3</v>
      </c>
      <c r="H297" s="31">
        <v>27.5</v>
      </c>
      <c r="I297" s="31">
        <v>33</v>
      </c>
      <c r="J297" s="64" t="str">
        <f>IF(((VLOOKUP($G297,Depth_Lookup!$A$3:$J$5461,9,FALSE))-(I297/100))&gt;=0,"Good","Too Long")</f>
        <v>Good</v>
      </c>
      <c r="K297" s="65">
        <f>(VLOOKUP($G297,Depth_Lookup!$A$3:$J$561,10,FALSE))+(H297/100)</f>
        <v>43.64</v>
      </c>
      <c r="L297" s="65">
        <f>(VLOOKUP($G297,Depth_Lookup!$A$3:$J$561,10,FALSE))+(I297/100)</f>
        <v>43.695</v>
      </c>
      <c r="M297" s="54" t="s">
        <v>293</v>
      </c>
      <c r="N297" s="31">
        <v>0.5</v>
      </c>
      <c r="O297" s="31" t="s">
        <v>296</v>
      </c>
      <c r="P297" s="31" t="s">
        <v>179</v>
      </c>
      <c r="Q297" s="31" t="s">
        <v>569</v>
      </c>
      <c r="R297" s="31" t="s">
        <v>188</v>
      </c>
      <c r="S297" s="31" t="s">
        <v>165</v>
      </c>
      <c r="T297" s="31" t="s">
        <v>1379</v>
      </c>
      <c r="U297" s="31" t="s">
        <v>1365</v>
      </c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31">
        <v>100</v>
      </c>
      <c r="AT297" s="19"/>
      <c r="AU297" s="19"/>
      <c r="AV297" s="19"/>
      <c r="AW297" s="19"/>
      <c r="AX297" s="19"/>
      <c r="AY297" s="19"/>
      <c r="AZ297" s="19">
        <f t="shared" si="107"/>
        <v>100</v>
      </c>
      <c r="BA297" s="19"/>
      <c r="BB297" s="55">
        <v>3</v>
      </c>
      <c r="BC297" s="66">
        <v>1</v>
      </c>
      <c r="BD297" s="31"/>
      <c r="BE297" s="66"/>
      <c r="BF297" s="66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70">
        <f t="shared" si="108"/>
        <v>0</v>
      </c>
      <c r="CM297" s="66">
        <f t="shared" si="109"/>
        <v>0</v>
      </c>
      <c r="CN297" s="66">
        <f t="shared" si="110"/>
        <v>0</v>
      </c>
      <c r="CO297" s="66">
        <f t="shared" si="95"/>
        <v>43.667500000000004</v>
      </c>
      <c r="CW297" s="117"/>
      <c r="DB297" s="19" t="e">
        <f t="shared" si="96"/>
        <v>#DIV/0!</v>
      </c>
      <c r="DC297" s="19" t="e">
        <f t="shared" si="97"/>
        <v>#DIV/0!</v>
      </c>
      <c r="DD297" s="19" t="e">
        <f t="shared" si="98"/>
        <v>#DIV/0!</v>
      </c>
      <c r="DE297" s="19" t="e">
        <f t="shared" si="99"/>
        <v>#DIV/0!</v>
      </c>
      <c r="DF297" s="19" t="e">
        <f t="shared" si="100"/>
        <v>#DIV/0!</v>
      </c>
      <c r="DG297" s="67" t="e">
        <f t="shared" si="101"/>
        <v>#DIV/0!</v>
      </c>
      <c r="DH297" s="67" t="e">
        <f t="shared" si="102"/>
        <v>#DIV/0!</v>
      </c>
    </row>
    <row r="298" spans="1:115" customFormat="1">
      <c r="A298" s="57">
        <v>43359</v>
      </c>
      <c r="B298" s="19" t="s">
        <v>1362</v>
      </c>
      <c r="C298" s="56"/>
      <c r="D298" s="56" t="s">
        <v>1363</v>
      </c>
      <c r="E298" s="58">
        <v>20</v>
      </c>
      <c r="F298" s="58">
        <v>3</v>
      </c>
      <c r="G298" s="63" t="str">
        <f t="shared" si="111"/>
        <v>20-3</v>
      </c>
      <c r="H298" s="31">
        <v>40</v>
      </c>
      <c r="I298" s="31">
        <v>53.5</v>
      </c>
      <c r="J298" s="64" t="str">
        <f>IF(((VLOOKUP($G298,Depth_Lookup!$A$3:$J$5461,9,FALSE))-(I298/100))&gt;=0,"Good","Too Long")</f>
        <v>Good</v>
      </c>
      <c r="K298" s="65">
        <f>(VLOOKUP($G298,Depth_Lookup!$A$3:$J$561,10,FALSE))+(H298/100)</f>
        <v>43.765000000000001</v>
      </c>
      <c r="L298" s="65">
        <f>(VLOOKUP($G298,Depth_Lookup!$A$3:$J$561,10,FALSE))+(I298/100)</f>
        <v>43.9</v>
      </c>
      <c r="M298" s="54" t="s">
        <v>725</v>
      </c>
      <c r="N298" s="31">
        <v>0.5</v>
      </c>
      <c r="O298" s="31" t="s">
        <v>296</v>
      </c>
      <c r="P298" s="31" t="s">
        <v>179</v>
      </c>
      <c r="Q298" s="31" t="s">
        <v>569</v>
      </c>
      <c r="R298" s="31" t="s">
        <v>119</v>
      </c>
      <c r="S298" s="31" t="s">
        <v>165</v>
      </c>
      <c r="T298" s="31" t="s">
        <v>1364</v>
      </c>
      <c r="U298" s="31" t="s">
        <v>1365</v>
      </c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31">
        <v>100</v>
      </c>
      <c r="AT298" s="19"/>
      <c r="AU298" s="19"/>
      <c r="AV298" s="19"/>
      <c r="AW298" s="19"/>
      <c r="AX298" s="19"/>
      <c r="AY298" s="19"/>
      <c r="AZ298" s="19">
        <f t="shared" si="107"/>
        <v>100</v>
      </c>
      <c r="BA298" s="19"/>
      <c r="BB298" s="55">
        <v>3</v>
      </c>
      <c r="BC298" s="66">
        <v>1</v>
      </c>
      <c r="BD298" s="31"/>
      <c r="BE298" s="66"/>
      <c r="BF298" s="66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70">
        <f t="shared" si="108"/>
        <v>0</v>
      </c>
      <c r="CM298" s="66">
        <f t="shared" si="109"/>
        <v>0</v>
      </c>
      <c r="CN298" s="66">
        <f t="shared" si="110"/>
        <v>0</v>
      </c>
      <c r="CO298" s="66">
        <f t="shared" si="95"/>
        <v>43.832499999999996</v>
      </c>
      <c r="CW298" s="117"/>
      <c r="CX298">
        <v>48</v>
      </c>
      <c r="CY298">
        <v>270</v>
      </c>
      <c r="CZ298">
        <v>15</v>
      </c>
      <c r="DA298">
        <v>180</v>
      </c>
      <c r="DB298" s="19">
        <f t="shared" si="96"/>
        <v>76.435888068436441</v>
      </c>
      <c r="DC298" s="19">
        <f t="shared" si="97"/>
        <v>76.435888068436441</v>
      </c>
      <c r="DD298" s="19">
        <f t="shared" si="98"/>
        <v>41.195336463112987</v>
      </c>
      <c r="DE298" s="19">
        <f t="shared" si="99"/>
        <v>166.43588806843644</v>
      </c>
      <c r="DF298" s="19">
        <f t="shared" si="100"/>
        <v>48.804663536887013</v>
      </c>
      <c r="DG298" s="67">
        <f t="shared" si="101"/>
        <v>256.43588806843644</v>
      </c>
      <c r="DH298" s="67">
        <f t="shared" si="102"/>
        <v>48.804663536887013</v>
      </c>
      <c r="DK298" t="s">
        <v>1456</v>
      </c>
    </row>
    <row r="299" spans="1:115" customFormat="1">
      <c r="A299" s="57">
        <v>43359</v>
      </c>
      <c r="B299" s="19" t="s">
        <v>1362</v>
      </c>
      <c r="C299" s="56"/>
      <c r="D299" s="56" t="s">
        <v>1363</v>
      </c>
      <c r="E299" s="58">
        <v>20</v>
      </c>
      <c r="F299" s="58">
        <v>3</v>
      </c>
      <c r="G299" s="63" t="str">
        <f t="shared" si="111"/>
        <v>20-3</v>
      </c>
      <c r="H299" s="31">
        <v>52.5</v>
      </c>
      <c r="I299" s="31">
        <v>58</v>
      </c>
      <c r="J299" s="64" t="str">
        <f>IF(((VLOOKUP($G299,Depth_Lookup!$A$3:$J$5461,9,FALSE))-(I299/100))&gt;=0,"Good","Too Long")</f>
        <v>Good</v>
      </c>
      <c r="K299" s="65">
        <f>(VLOOKUP($G299,Depth_Lookup!$A$3:$J$561,10,FALSE))+(H299/100)</f>
        <v>43.89</v>
      </c>
      <c r="L299" s="65">
        <f>(VLOOKUP($G299,Depth_Lookup!$A$3:$J$561,10,FALSE))+(I299/100)</f>
        <v>43.945</v>
      </c>
      <c r="M299" s="54" t="s">
        <v>293</v>
      </c>
      <c r="N299" s="31">
        <v>0.5</v>
      </c>
      <c r="O299" s="31" t="s">
        <v>296</v>
      </c>
      <c r="P299" s="31" t="s">
        <v>179</v>
      </c>
      <c r="Q299" s="31" t="s">
        <v>569</v>
      </c>
      <c r="R299" s="31" t="s">
        <v>188</v>
      </c>
      <c r="S299" s="31" t="s">
        <v>165</v>
      </c>
      <c r="T299" s="31" t="s">
        <v>1364</v>
      </c>
      <c r="U299" s="31" t="s">
        <v>1365</v>
      </c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31">
        <v>100</v>
      </c>
      <c r="AT299" s="19"/>
      <c r="AU299" s="19"/>
      <c r="AV299" s="19"/>
      <c r="AW299" s="19"/>
      <c r="AX299" s="19"/>
      <c r="AY299" s="19"/>
      <c r="AZ299" s="19">
        <f t="shared" si="107"/>
        <v>100</v>
      </c>
      <c r="BA299" s="19"/>
      <c r="BB299" s="55">
        <v>3</v>
      </c>
      <c r="BC299" s="66">
        <v>1</v>
      </c>
      <c r="BD299" s="31"/>
      <c r="BE299" s="66"/>
      <c r="BF299" s="66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70">
        <f t="shared" si="108"/>
        <v>0</v>
      </c>
      <c r="CM299" s="66">
        <f t="shared" si="109"/>
        <v>0</v>
      </c>
      <c r="CN299" s="66">
        <f t="shared" si="110"/>
        <v>0</v>
      </c>
      <c r="CO299" s="66">
        <f t="shared" si="95"/>
        <v>43.917500000000004</v>
      </c>
      <c r="CW299" s="117"/>
      <c r="DB299" s="19" t="e">
        <f t="shared" si="96"/>
        <v>#DIV/0!</v>
      </c>
      <c r="DC299" s="19" t="e">
        <f t="shared" si="97"/>
        <v>#DIV/0!</v>
      </c>
      <c r="DD299" s="19" t="e">
        <f t="shared" si="98"/>
        <v>#DIV/0!</v>
      </c>
      <c r="DE299" s="19" t="e">
        <f t="shared" si="99"/>
        <v>#DIV/0!</v>
      </c>
      <c r="DF299" s="19" t="e">
        <f t="shared" si="100"/>
        <v>#DIV/0!</v>
      </c>
      <c r="DG299" s="67" t="e">
        <f t="shared" si="101"/>
        <v>#DIV/0!</v>
      </c>
      <c r="DH299" s="67" t="e">
        <f t="shared" si="102"/>
        <v>#DIV/0!</v>
      </c>
    </row>
    <row r="300" spans="1:115" customFormat="1">
      <c r="A300" s="57">
        <v>43359</v>
      </c>
      <c r="B300" s="19" t="s">
        <v>1362</v>
      </c>
      <c r="C300" s="56"/>
      <c r="D300" s="56" t="s">
        <v>1363</v>
      </c>
      <c r="E300" s="58">
        <v>20</v>
      </c>
      <c r="F300" s="58">
        <v>3</v>
      </c>
      <c r="G300" s="63" t="str">
        <f t="shared" si="111"/>
        <v>20-3</v>
      </c>
      <c r="H300" s="31">
        <v>60.5</v>
      </c>
      <c r="I300" s="31">
        <v>65</v>
      </c>
      <c r="J300" s="64" t="str">
        <f>IF(((VLOOKUP($G300,Depth_Lookup!$A$3:$J$5461,9,FALSE))-(I300/100))&gt;=0,"Good","Too Long")</f>
        <v>Good</v>
      </c>
      <c r="K300" s="65">
        <f>(VLOOKUP($G300,Depth_Lookup!$A$3:$J$561,10,FALSE))+(H300/100)</f>
        <v>43.97</v>
      </c>
      <c r="L300" s="65">
        <f>(VLOOKUP($G300,Depth_Lookup!$A$3:$J$561,10,FALSE))+(I300/100)</f>
        <v>44.015000000000001</v>
      </c>
      <c r="M300" s="54" t="s">
        <v>292</v>
      </c>
      <c r="N300" s="31">
        <v>2</v>
      </c>
      <c r="O300" s="31" t="s">
        <v>296</v>
      </c>
      <c r="P300" s="31" t="s">
        <v>179</v>
      </c>
      <c r="Q300" s="31" t="s">
        <v>569</v>
      </c>
      <c r="R300" s="31" t="s">
        <v>731</v>
      </c>
      <c r="S300" s="31" t="s">
        <v>165</v>
      </c>
      <c r="T300" s="31" t="s">
        <v>1385</v>
      </c>
      <c r="U300" s="31" t="s">
        <v>1388</v>
      </c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31">
        <v>100</v>
      </c>
      <c r="AT300" s="19"/>
      <c r="AU300" s="19"/>
      <c r="AV300" s="19"/>
      <c r="AW300" s="19"/>
      <c r="AX300" s="19"/>
      <c r="AY300" s="19"/>
      <c r="AZ300" s="19">
        <f t="shared" si="107"/>
        <v>100</v>
      </c>
      <c r="BA300" s="19"/>
      <c r="BB300" s="55">
        <v>1</v>
      </c>
      <c r="BC300" s="66">
        <v>2</v>
      </c>
      <c r="BD300" s="31"/>
      <c r="BE300" s="66"/>
      <c r="BF300" s="66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70">
        <f t="shared" si="108"/>
        <v>0</v>
      </c>
      <c r="CM300" s="66">
        <f t="shared" si="109"/>
        <v>0</v>
      </c>
      <c r="CN300" s="66">
        <f t="shared" si="110"/>
        <v>0</v>
      </c>
      <c r="CO300" s="66">
        <f t="shared" si="95"/>
        <v>43.9925</v>
      </c>
      <c r="CW300" s="117"/>
      <c r="CX300">
        <v>50</v>
      </c>
      <c r="CY300">
        <v>90</v>
      </c>
      <c r="CZ300">
        <v>40</v>
      </c>
      <c r="DA300">
        <v>0</v>
      </c>
      <c r="DB300" s="19">
        <f t="shared" si="96"/>
        <v>-125.14892388341607</v>
      </c>
      <c r="DC300" s="19">
        <f t="shared" si="97"/>
        <v>234.85107611658393</v>
      </c>
      <c r="DD300" s="19">
        <f t="shared" si="98"/>
        <v>34.453897191891343</v>
      </c>
      <c r="DE300" s="19">
        <f t="shared" si="99"/>
        <v>324.85107611658395</v>
      </c>
      <c r="DF300" s="19">
        <f t="shared" si="100"/>
        <v>55.546102808108657</v>
      </c>
      <c r="DG300" s="67">
        <f t="shared" si="101"/>
        <v>54.851076116583926</v>
      </c>
      <c r="DH300" s="67">
        <f t="shared" si="102"/>
        <v>55.546102808108657</v>
      </c>
    </row>
    <row r="301" spans="1:115" customFormat="1">
      <c r="A301" s="57">
        <v>43359</v>
      </c>
      <c r="B301" s="19" t="s">
        <v>1362</v>
      </c>
      <c r="C301" s="56"/>
      <c r="D301" s="56" t="s">
        <v>1363</v>
      </c>
      <c r="E301" s="58">
        <v>20</v>
      </c>
      <c r="F301" s="58">
        <v>3</v>
      </c>
      <c r="G301" s="63" t="str">
        <f t="shared" si="111"/>
        <v>20-3</v>
      </c>
      <c r="H301" s="31">
        <v>64</v>
      </c>
      <c r="I301" s="31">
        <v>75</v>
      </c>
      <c r="J301" s="64" t="str">
        <f>IF(((VLOOKUP($G301,Depth_Lookup!$A$3:$J$5461,9,FALSE))-(I301/100))&gt;=0,"Good","Too Long")</f>
        <v>Good</v>
      </c>
      <c r="K301" s="65">
        <f>(VLOOKUP($G301,Depth_Lookup!$A$3:$J$561,10,FALSE))+(H301/100)</f>
        <v>44.005000000000003</v>
      </c>
      <c r="L301" s="65">
        <f>(VLOOKUP($G301,Depth_Lookup!$A$3:$J$561,10,FALSE))+(I301/100)</f>
        <v>44.115000000000002</v>
      </c>
      <c r="M301" s="54" t="s">
        <v>293</v>
      </c>
      <c r="N301" s="31">
        <v>0.5</v>
      </c>
      <c r="O301" s="31" t="s">
        <v>734</v>
      </c>
      <c r="P301" s="31" t="s">
        <v>179</v>
      </c>
      <c r="Q301" s="31" t="s">
        <v>569</v>
      </c>
      <c r="R301" s="31" t="s">
        <v>188</v>
      </c>
      <c r="S301" s="31" t="s">
        <v>165</v>
      </c>
      <c r="T301" s="31" t="s">
        <v>1364</v>
      </c>
      <c r="U301" s="31" t="s">
        <v>1365</v>
      </c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31">
        <v>100</v>
      </c>
      <c r="AT301" s="19"/>
      <c r="AU301" s="19"/>
      <c r="AV301" s="19"/>
      <c r="AW301" s="19"/>
      <c r="AX301" s="19"/>
      <c r="AY301" s="19"/>
      <c r="AZ301" s="19">
        <f t="shared" si="107"/>
        <v>100</v>
      </c>
      <c r="BA301" s="19"/>
      <c r="BB301" s="55">
        <v>3</v>
      </c>
      <c r="BC301" s="66">
        <v>1</v>
      </c>
      <c r="BD301" s="31"/>
      <c r="BE301" s="66"/>
      <c r="BF301" s="66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70">
        <f t="shared" si="108"/>
        <v>0</v>
      </c>
      <c r="CM301" s="66">
        <f t="shared" si="109"/>
        <v>0</v>
      </c>
      <c r="CN301" s="66">
        <f t="shared" si="110"/>
        <v>0</v>
      </c>
      <c r="CO301" s="66">
        <f t="shared" si="95"/>
        <v>44.06</v>
      </c>
      <c r="CW301" s="117"/>
      <c r="DB301" s="19" t="e">
        <f t="shared" si="96"/>
        <v>#DIV/0!</v>
      </c>
      <c r="DC301" s="19" t="e">
        <f t="shared" si="97"/>
        <v>#DIV/0!</v>
      </c>
      <c r="DD301" s="19" t="e">
        <f t="shared" si="98"/>
        <v>#DIV/0!</v>
      </c>
      <c r="DE301" s="19" t="e">
        <f t="shared" si="99"/>
        <v>#DIV/0!</v>
      </c>
      <c r="DF301" s="19" t="e">
        <f t="shared" si="100"/>
        <v>#DIV/0!</v>
      </c>
      <c r="DG301" s="67" t="e">
        <f t="shared" si="101"/>
        <v>#DIV/0!</v>
      </c>
      <c r="DH301" s="67" t="e">
        <f t="shared" si="102"/>
        <v>#DIV/0!</v>
      </c>
    </row>
    <row r="302" spans="1:115" customFormat="1">
      <c r="A302" s="57">
        <v>43359</v>
      </c>
      <c r="B302" s="19" t="s">
        <v>1362</v>
      </c>
      <c r="C302" s="56"/>
      <c r="D302" s="56" t="s">
        <v>1363</v>
      </c>
      <c r="E302" s="58">
        <v>20</v>
      </c>
      <c r="F302" s="58">
        <v>4</v>
      </c>
      <c r="G302" s="63" t="str">
        <f t="shared" si="111"/>
        <v>20-4</v>
      </c>
      <c r="H302" s="31">
        <v>3</v>
      </c>
      <c r="I302" s="31">
        <v>19</v>
      </c>
      <c r="J302" s="64" t="str">
        <f>IF(((VLOOKUP($G302,Depth_Lookup!$A$3:$J$5461,9,FALSE))-(I302/100))&gt;=0,"Good","Too Long")</f>
        <v>Good</v>
      </c>
      <c r="K302" s="65">
        <f>(VLOOKUP($G302,Depth_Lookup!$A$3:$J$561,10,FALSE))+(H302/100)</f>
        <v>44.2</v>
      </c>
      <c r="L302" s="65">
        <f>(VLOOKUP($G302,Depth_Lookup!$A$3:$J$561,10,FALSE))+(I302/100)</f>
        <v>44.36</v>
      </c>
      <c r="M302" s="54" t="s">
        <v>293</v>
      </c>
      <c r="N302" s="31">
        <v>0.5</v>
      </c>
      <c r="O302" s="31" t="s">
        <v>296</v>
      </c>
      <c r="P302" s="31" t="s">
        <v>179</v>
      </c>
      <c r="Q302" s="31" t="s">
        <v>569</v>
      </c>
      <c r="R302" s="31" t="s">
        <v>188</v>
      </c>
      <c r="S302" s="31" t="s">
        <v>165</v>
      </c>
      <c r="T302" s="31" t="s">
        <v>1364</v>
      </c>
      <c r="U302" s="31" t="s">
        <v>1365</v>
      </c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31">
        <v>100</v>
      </c>
      <c r="AT302" s="19"/>
      <c r="AU302" s="19"/>
      <c r="AV302" s="19"/>
      <c r="AW302" s="19"/>
      <c r="AX302" s="19"/>
      <c r="AY302" s="19"/>
      <c r="AZ302" s="19">
        <f t="shared" si="107"/>
        <v>100</v>
      </c>
      <c r="BA302" s="19"/>
      <c r="BB302" s="55">
        <v>3</v>
      </c>
      <c r="BC302" s="66">
        <v>1</v>
      </c>
      <c r="BD302" s="31"/>
      <c r="BE302" s="66"/>
      <c r="BF302" s="66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70">
        <f t="shared" si="108"/>
        <v>0</v>
      </c>
      <c r="CM302" s="66">
        <f t="shared" si="109"/>
        <v>0</v>
      </c>
      <c r="CN302" s="66">
        <f t="shared" si="110"/>
        <v>0</v>
      </c>
      <c r="CO302" s="66">
        <f t="shared" si="95"/>
        <v>44.28</v>
      </c>
      <c r="CW302" s="117"/>
      <c r="DB302" s="19" t="e">
        <f t="shared" si="96"/>
        <v>#DIV/0!</v>
      </c>
      <c r="DC302" s="19" t="e">
        <f t="shared" si="97"/>
        <v>#DIV/0!</v>
      </c>
      <c r="DD302" s="19" t="e">
        <f t="shared" si="98"/>
        <v>#DIV/0!</v>
      </c>
      <c r="DE302" s="19" t="e">
        <f t="shared" si="99"/>
        <v>#DIV/0!</v>
      </c>
      <c r="DF302" s="19" t="e">
        <f t="shared" si="100"/>
        <v>#DIV/0!</v>
      </c>
      <c r="DG302" s="67" t="e">
        <f t="shared" si="101"/>
        <v>#DIV/0!</v>
      </c>
      <c r="DH302" s="67" t="e">
        <f t="shared" si="102"/>
        <v>#DIV/0!</v>
      </c>
    </row>
    <row r="303" spans="1:115" customFormat="1">
      <c r="A303" s="57">
        <v>43359</v>
      </c>
      <c r="B303" s="19" t="s">
        <v>1362</v>
      </c>
      <c r="C303" s="56"/>
      <c r="D303" s="56" t="s">
        <v>1363</v>
      </c>
      <c r="E303" s="58">
        <v>20</v>
      </c>
      <c r="F303" s="58">
        <v>4</v>
      </c>
      <c r="G303" s="63" t="str">
        <f t="shared" si="111"/>
        <v>20-4</v>
      </c>
      <c r="H303" s="31">
        <v>20.5</v>
      </c>
      <c r="I303" s="31">
        <v>26.5</v>
      </c>
      <c r="J303" s="64" t="str">
        <f>IF(((VLOOKUP($G303,Depth_Lookup!$A$3:$J$5461,9,FALSE))-(I303/100))&gt;=0,"Good","Too Long")</f>
        <v>Good</v>
      </c>
      <c r="K303" s="65">
        <f>(VLOOKUP($G303,Depth_Lookup!$A$3:$J$561,10,FALSE))+(H303/100)</f>
        <v>44.375</v>
      </c>
      <c r="L303" s="65">
        <f>(VLOOKUP($G303,Depth_Lookup!$A$3:$J$561,10,FALSE))+(I303/100)</f>
        <v>44.435000000000002</v>
      </c>
      <c r="M303" s="54" t="s">
        <v>725</v>
      </c>
      <c r="N303" s="31">
        <v>1</v>
      </c>
      <c r="O303" s="31" t="s">
        <v>296</v>
      </c>
      <c r="P303" s="31" t="s">
        <v>179</v>
      </c>
      <c r="Q303" s="31" t="s">
        <v>569</v>
      </c>
      <c r="R303" s="31" t="s">
        <v>730</v>
      </c>
      <c r="S303" s="31" t="s">
        <v>165</v>
      </c>
      <c r="T303" s="31" t="s">
        <v>1385</v>
      </c>
      <c r="U303" s="31" t="s">
        <v>1388</v>
      </c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31">
        <v>100</v>
      </c>
      <c r="AT303" s="19"/>
      <c r="AU303" s="19"/>
      <c r="AV303" s="19"/>
      <c r="AW303" s="19"/>
      <c r="AX303" s="19"/>
      <c r="AY303" s="19"/>
      <c r="AZ303" s="19">
        <f t="shared" si="107"/>
        <v>100</v>
      </c>
      <c r="BA303" s="19"/>
      <c r="BB303" s="55">
        <v>2</v>
      </c>
      <c r="BC303" s="66">
        <v>2</v>
      </c>
      <c r="BD303" s="31"/>
      <c r="BE303" s="66"/>
      <c r="BF303" s="66" t="s">
        <v>1373</v>
      </c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70">
        <f t="shared" si="108"/>
        <v>0</v>
      </c>
      <c r="CM303" s="66">
        <f t="shared" si="109"/>
        <v>0</v>
      </c>
      <c r="CN303" s="66">
        <f t="shared" si="110"/>
        <v>0</v>
      </c>
      <c r="CO303" s="66">
        <f t="shared" si="95"/>
        <v>44.405000000000001</v>
      </c>
      <c r="CW303" s="117"/>
      <c r="CX303">
        <v>30</v>
      </c>
      <c r="CY303">
        <v>90</v>
      </c>
      <c r="CZ303">
        <v>33</v>
      </c>
      <c r="DA303">
        <v>0</v>
      </c>
      <c r="DB303" s="19">
        <f t="shared" si="96"/>
        <v>-138.36157802568991</v>
      </c>
      <c r="DC303" s="19">
        <f t="shared" si="97"/>
        <v>221.63842197431009</v>
      </c>
      <c r="DD303" s="19">
        <f t="shared" si="98"/>
        <v>49.011189363086622</v>
      </c>
      <c r="DE303" s="19">
        <f t="shared" si="99"/>
        <v>311.63842197431006</v>
      </c>
      <c r="DF303" s="19">
        <f t="shared" si="100"/>
        <v>40.988810636913378</v>
      </c>
      <c r="DG303" s="67">
        <f t="shared" si="101"/>
        <v>41.638421974310091</v>
      </c>
      <c r="DH303" s="67">
        <f t="shared" si="102"/>
        <v>40.988810636913378</v>
      </c>
    </row>
    <row r="304" spans="1:115" customFormat="1">
      <c r="A304" s="57">
        <v>43359</v>
      </c>
      <c r="B304" s="19" t="s">
        <v>1362</v>
      </c>
      <c r="C304" s="56"/>
      <c r="D304" s="56" t="s">
        <v>1363</v>
      </c>
      <c r="E304" s="58">
        <v>20</v>
      </c>
      <c r="F304" s="58">
        <v>4</v>
      </c>
      <c r="G304" s="63" t="str">
        <f t="shared" si="111"/>
        <v>20-4</v>
      </c>
      <c r="H304" s="31">
        <v>20</v>
      </c>
      <c r="I304" s="31">
        <v>30</v>
      </c>
      <c r="J304" s="64" t="str">
        <f>IF(((VLOOKUP($G304,Depth_Lookup!$A$3:$J$5461,9,FALSE))-(I304/100))&gt;=0,"Good","Too Long")</f>
        <v>Good</v>
      </c>
      <c r="K304" s="65">
        <f>(VLOOKUP($G304,Depth_Lookup!$A$3:$J$561,10,FALSE))+(H304/100)</f>
        <v>44.370000000000005</v>
      </c>
      <c r="L304" s="65">
        <f>(VLOOKUP($G304,Depth_Lookup!$A$3:$J$561,10,FALSE))+(I304/100)</f>
        <v>44.47</v>
      </c>
      <c r="M304" s="54" t="s">
        <v>293</v>
      </c>
      <c r="N304" s="31">
        <v>0.5</v>
      </c>
      <c r="O304" s="31" t="s">
        <v>296</v>
      </c>
      <c r="P304" s="31" t="s">
        <v>179</v>
      </c>
      <c r="Q304" s="31" t="s">
        <v>569</v>
      </c>
      <c r="R304" s="31" t="s">
        <v>188</v>
      </c>
      <c r="S304" s="31" t="s">
        <v>165</v>
      </c>
      <c r="T304" s="31" t="s">
        <v>1364</v>
      </c>
      <c r="U304" s="31" t="s">
        <v>1365</v>
      </c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31">
        <v>100</v>
      </c>
      <c r="AT304" s="19"/>
      <c r="AU304" s="19"/>
      <c r="AV304" s="19"/>
      <c r="AW304" s="19"/>
      <c r="AX304" s="19"/>
      <c r="AY304" s="19"/>
      <c r="AZ304" s="19">
        <f t="shared" si="107"/>
        <v>100</v>
      </c>
      <c r="BA304" s="19"/>
      <c r="BB304" s="55">
        <v>3</v>
      </c>
      <c r="BC304" s="66">
        <v>1</v>
      </c>
      <c r="BD304" s="31"/>
      <c r="BE304" s="66" t="s">
        <v>1388</v>
      </c>
      <c r="BF304" s="66" t="s">
        <v>1368</v>
      </c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70">
        <f t="shared" si="108"/>
        <v>0</v>
      </c>
      <c r="CM304" s="66">
        <f t="shared" si="109"/>
        <v>0</v>
      </c>
      <c r="CN304" s="66">
        <f t="shared" si="110"/>
        <v>1</v>
      </c>
      <c r="CO304" s="66">
        <f t="shared" si="95"/>
        <v>44.42</v>
      </c>
      <c r="CW304" s="117"/>
      <c r="DB304" s="19" t="e">
        <f t="shared" si="96"/>
        <v>#DIV/0!</v>
      </c>
      <c r="DC304" s="19" t="e">
        <f t="shared" si="97"/>
        <v>#DIV/0!</v>
      </c>
      <c r="DD304" s="19" t="e">
        <f t="shared" si="98"/>
        <v>#DIV/0!</v>
      </c>
      <c r="DE304" s="19" t="e">
        <f t="shared" si="99"/>
        <v>#DIV/0!</v>
      </c>
      <c r="DF304" s="19" t="e">
        <f t="shared" si="100"/>
        <v>#DIV/0!</v>
      </c>
      <c r="DG304" s="67" t="e">
        <f t="shared" si="101"/>
        <v>#DIV/0!</v>
      </c>
      <c r="DH304" s="67" t="e">
        <f t="shared" si="102"/>
        <v>#DIV/0!</v>
      </c>
    </row>
    <row r="305" spans="1:146" customFormat="1">
      <c r="A305" s="57">
        <v>43359</v>
      </c>
      <c r="B305" s="19" t="s">
        <v>1362</v>
      </c>
      <c r="C305" s="56"/>
      <c r="D305" s="56" t="s">
        <v>1363</v>
      </c>
      <c r="E305" s="58">
        <v>20</v>
      </c>
      <c r="F305" s="58">
        <v>4</v>
      </c>
      <c r="G305" s="63" t="str">
        <f t="shared" si="111"/>
        <v>20-4</v>
      </c>
      <c r="H305" s="31">
        <v>21</v>
      </c>
      <c r="I305" s="31">
        <v>23</v>
      </c>
      <c r="J305" s="64" t="str">
        <f>IF(((VLOOKUP($G305,Depth_Lookup!$A$3:$J$5461,9,FALSE))-(I305/100))&gt;=0,"Good","Too Long")</f>
        <v>Good</v>
      </c>
      <c r="K305" s="65">
        <f>(VLOOKUP($G305,Depth_Lookup!$A$3:$J$561,10,FALSE))+(H305/100)</f>
        <v>44.38</v>
      </c>
      <c r="L305" s="65">
        <f>(VLOOKUP($G305,Depth_Lookup!$A$3:$J$561,10,FALSE))+(I305/100)</f>
        <v>44.4</v>
      </c>
      <c r="M305" s="54" t="s">
        <v>293</v>
      </c>
      <c r="N305" s="31">
        <v>0.5</v>
      </c>
      <c r="O305" s="31" t="s">
        <v>734</v>
      </c>
      <c r="P305" s="31" t="s">
        <v>179</v>
      </c>
      <c r="Q305" s="31" t="s">
        <v>569</v>
      </c>
      <c r="R305" s="31" t="s">
        <v>188</v>
      </c>
      <c r="S305" s="31" t="s">
        <v>165</v>
      </c>
      <c r="T305" s="31" t="s">
        <v>1370</v>
      </c>
      <c r="U305" s="31" t="s">
        <v>1368</v>
      </c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31">
        <v>100</v>
      </c>
      <c r="AT305" s="19"/>
      <c r="AU305" s="19"/>
      <c r="AV305" s="19"/>
      <c r="AW305" s="19"/>
      <c r="AX305" s="19"/>
      <c r="AY305" s="19"/>
      <c r="AZ305" s="19">
        <f t="shared" si="107"/>
        <v>100</v>
      </c>
      <c r="BA305" s="19"/>
      <c r="BB305" s="55">
        <v>2</v>
      </c>
      <c r="BC305" s="66">
        <v>1</v>
      </c>
      <c r="BD305" s="31"/>
      <c r="BE305" s="66" t="s">
        <v>1388</v>
      </c>
      <c r="BF305" s="66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70">
        <f t="shared" si="108"/>
        <v>0</v>
      </c>
      <c r="CM305" s="66">
        <f t="shared" si="109"/>
        <v>0</v>
      </c>
      <c r="CN305" s="66">
        <f t="shared" si="110"/>
        <v>1</v>
      </c>
      <c r="CO305" s="66">
        <f t="shared" si="95"/>
        <v>44.39</v>
      </c>
      <c r="CW305" s="117"/>
      <c r="DB305" s="19" t="e">
        <f t="shared" si="96"/>
        <v>#DIV/0!</v>
      </c>
      <c r="DC305" s="19" t="e">
        <f t="shared" si="97"/>
        <v>#DIV/0!</v>
      </c>
      <c r="DD305" s="19" t="e">
        <f t="shared" si="98"/>
        <v>#DIV/0!</v>
      </c>
      <c r="DE305" s="19" t="e">
        <f t="shared" si="99"/>
        <v>#DIV/0!</v>
      </c>
      <c r="DF305" s="19" t="e">
        <f t="shared" si="100"/>
        <v>#DIV/0!</v>
      </c>
      <c r="DG305" s="67" t="e">
        <f t="shared" si="101"/>
        <v>#DIV/0!</v>
      </c>
      <c r="DH305" s="67" t="e">
        <f t="shared" si="102"/>
        <v>#DIV/0!</v>
      </c>
    </row>
    <row r="306" spans="1:146" customFormat="1">
      <c r="A306" s="57">
        <v>43359</v>
      </c>
      <c r="B306" s="19" t="s">
        <v>1362</v>
      </c>
      <c r="C306" s="56"/>
      <c r="D306" s="56" t="s">
        <v>1363</v>
      </c>
      <c r="E306" s="58">
        <v>20</v>
      </c>
      <c r="F306" s="58">
        <v>4</v>
      </c>
      <c r="G306" s="63" t="str">
        <f t="shared" si="111"/>
        <v>20-4</v>
      </c>
      <c r="H306" s="31">
        <v>36</v>
      </c>
      <c r="I306" s="31">
        <v>40.5</v>
      </c>
      <c r="J306" s="64" t="str">
        <f>IF(((VLOOKUP($G306,Depth_Lookup!$A$3:$J$5461,9,FALSE))-(I306/100))&gt;=0,"Good","Too Long")</f>
        <v>Good</v>
      </c>
      <c r="K306" s="65">
        <f>(VLOOKUP($G306,Depth_Lookup!$A$3:$J$561,10,FALSE))+(H306/100)</f>
        <v>44.53</v>
      </c>
      <c r="L306" s="65">
        <f>(VLOOKUP($G306,Depth_Lookup!$A$3:$J$561,10,FALSE))+(I306/100)</f>
        <v>44.575000000000003</v>
      </c>
      <c r="M306" s="54" t="s">
        <v>293</v>
      </c>
      <c r="N306" s="31">
        <v>1</v>
      </c>
      <c r="O306" s="31" t="s">
        <v>734</v>
      </c>
      <c r="P306" s="31" t="s">
        <v>179</v>
      </c>
      <c r="Q306" s="31" t="s">
        <v>569</v>
      </c>
      <c r="R306" s="31" t="s">
        <v>188</v>
      </c>
      <c r="S306" s="31" t="s">
        <v>165</v>
      </c>
      <c r="T306" s="31" t="s">
        <v>1370</v>
      </c>
      <c r="U306" s="31" t="s">
        <v>1368</v>
      </c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31">
        <v>100</v>
      </c>
      <c r="AT306" s="19"/>
      <c r="AU306" s="19"/>
      <c r="AV306" s="19"/>
      <c r="AW306" s="19"/>
      <c r="AX306" s="19"/>
      <c r="AY306" s="19"/>
      <c r="AZ306" s="19">
        <f t="shared" si="107"/>
        <v>100</v>
      </c>
      <c r="BA306" s="19"/>
      <c r="BB306" s="55">
        <v>3</v>
      </c>
      <c r="BC306" s="66">
        <v>2</v>
      </c>
      <c r="BD306" s="31"/>
      <c r="BE306" s="66" t="s">
        <v>1365</v>
      </c>
      <c r="BF306" s="66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70">
        <f t="shared" si="108"/>
        <v>0</v>
      </c>
      <c r="CM306" s="66">
        <f t="shared" si="109"/>
        <v>0</v>
      </c>
      <c r="CN306" s="66">
        <f t="shared" si="110"/>
        <v>1</v>
      </c>
      <c r="CO306" s="66">
        <f t="shared" si="95"/>
        <v>44.552500000000002</v>
      </c>
      <c r="CW306" s="117"/>
      <c r="DB306" s="19" t="e">
        <f t="shared" si="96"/>
        <v>#DIV/0!</v>
      </c>
      <c r="DC306" s="19" t="e">
        <f t="shared" si="97"/>
        <v>#DIV/0!</v>
      </c>
      <c r="DD306" s="19" t="e">
        <f t="shared" si="98"/>
        <v>#DIV/0!</v>
      </c>
      <c r="DE306" s="19" t="e">
        <f t="shared" si="99"/>
        <v>#DIV/0!</v>
      </c>
      <c r="DF306" s="19" t="e">
        <f t="shared" si="100"/>
        <v>#DIV/0!</v>
      </c>
      <c r="DG306" s="67" t="e">
        <f t="shared" si="101"/>
        <v>#DIV/0!</v>
      </c>
      <c r="DH306" s="67" t="e">
        <f t="shared" si="102"/>
        <v>#DIV/0!</v>
      </c>
    </row>
    <row r="307" spans="1:146" customFormat="1">
      <c r="A307" s="57">
        <v>43359</v>
      </c>
      <c r="B307" s="19" t="s">
        <v>1362</v>
      </c>
      <c r="C307" s="56"/>
      <c r="D307" s="56" t="s">
        <v>1363</v>
      </c>
      <c r="E307" s="58">
        <v>20</v>
      </c>
      <c r="F307" s="58">
        <v>4</v>
      </c>
      <c r="G307" s="63" t="str">
        <f t="shared" si="111"/>
        <v>20-4</v>
      </c>
      <c r="H307" s="31">
        <v>38.5</v>
      </c>
      <c r="I307" s="31">
        <v>49</v>
      </c>
      <c r="J307" s="64" t="str">
        <f>IF(((VLOOKUP($G307,Depth_Lookup!$A$3:$J$5461,9,FALSE))-(I307/100))&gt;=0,"Good","Too Long")</f>
        <v>Good</v>
      </c>
      <c r="K307" s="65">
        <f>(VLOOKUP($G307,Depth_Lookup!$A$3:$J$561,10,FALSE))+(H307/100)</f>
        <v>44.555</v>
      </c>
      <c r="L307" s="65">
        <f>(VLOOKUP($G307,Depth_Lookup!$A$3:$J$561,10,FALSE))+(I307/100)</f>
        <v>44.660000000000004</v>
      </c>
      <c r="M307" s="54" t="s">
        <v>293</v>
      </c>
      <c r="N307" s="31">
        <v>0.5</v>
      </c>
      <c r="O307" s="31" t="s">
        <v>296</v>
      </c>
      <c r="P307" s="31" t="s">
        <v>179</v>
      </c>
      <c r="Q307" s="31" t="s">
        <v>569</v>
      </c>
      <c r="R307" s="31" t="s">
        <v>188</v>
      </c>
      <c r="S307" s="31" t="s">
        <v>165</v>
      </c>
      <c r="T307" s="31" t="s">
        <v>1364</v>
      </c>
      <c r="U307" s="31" t="s">
        <v>1365</v>
      </c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31">
        <v>100</v>
      </c>
      <c r="AT307" s="19"/>
      <c r="AU307" s="19"/>
      <c r="AV307" s="19"/>
      <c r="AW307" s="19"/>
      <c r="AX307" s="19"/>
      <c r="AY307" s="19"/>
      <c r="AZ307" s="19">
        <f t="shared" si="107"/>
        <v>100</v>
      </c>
      <c r="BA307" s="19"/>
      <c r="BB307" s="55">
        <v>4</v>
      </c>
      <c r="BC307" s="66">
        <v>1</v>
      </c>
      <c r="BD307" s="31"/>
      <c r="BE307" s="66"/>
      <c r="BF307" s="66" t="s">
        <v>1368</v>
      </c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70">
        <f t="shared" si="108"/>
        <v>0</v>
      </c>
      <c r="CM307" s="66">
        <f t="shared" si="109"/>
        <v>0</v>
      </c>
      <c r="CN307" s="66">
        <f t="shared" si="110"/>
        <v>0</v>
      </c>
      <c r="CO307" s="66">
        <f t="shared" si="95"/>
        <v>44.607500000000002</v>
      </c>
      <c r="CW307" s="117"/>
      <c r="DB307" s="19" t="e">
        <f t="shared" si="96"/>
        <v>#DIV/0!</v>
      </c>
      <c r="DC307" s="19" t="e">
        <f t="shared" si="97"/>
        <v>#DIV/0!</v>
      </c>
      <c r="DD307" s="19" t="e">
        <f t="shared" si="98"/>
        <v>#DIV/0!</v>
      </c>
      <c r="DE307" s="19" t="e">
        <f t="shared" si="99"/>
        <v>#DIV/0!</v>
      </c>
      <c r="DF307" s="19" t="e">
        <f t="shared" si="100"/>
        <v>#DIV/0!</v>
      </c>
      <c r="DG307" s="67" t="e">
        <f t="shared" si="101"/>
        <v>#DIV/0!</v>
      </c>
      <c r="DH307" s="67" t="e">
        <f t="shared" si="102"/>
        <v>#DIV/0!</v>
      </c>
    </row>
    <row r="308" spans="1:146" customFormat="1">
      <c r="A308" s="57">
        <v>43359</v>
      </c>
      <c r="B308" s="19" t="s">
        <v>1362</v>
      </c>
      <c r="C308" s="56"/>
      <c r="D308" s="56" t="s">
        <v>1363</v>
      </c>
      <c r="E308" s="58">
        <v>20</v>
      </c>
      <c r="F308" s="58">
        <v>4</v>
      </c>
      <c r="G308" s="63" t="str">
        <f t="shared" si="111"/>
        <v>20-4</v>
      </c>
      <c r="H308" s="31">
        <v>46</v>
      </c>
      <c r="I308" s="31">
        <v>53</v>
      </c>
      <c r="J308" s="64" t="str">
        <f>IF(((VLOOKUP($G308,Depth_Lookup!$A$3:$J$5461,9,FALSE))-(I308/100))&gt;=0,"Good","Too Long")</f>
        <v>Good</v>
      </c>
      <c r="K308" s="65">
        <f>(VLOOKUP($G308,Depth_Lookup!$A$3:$J$561,10,FALSE))+(H308/100)</f>
        <v>44.63</v>
      </c>
      <c r="L308" s="65">
        <f>(VLOOKUP($G308,Depth_Lookup!$A$3:$J$561,10,FALSE))+(I308/100)</f>
        <v>44.7</v>
      </c>
      <c r="M308" s="54" t="s">
        <v>725</v>
      </c>
      <c r="N308" s="31">
        <v>0.5</v>
      </c>
      <c r="O308" s="31" t="s">
        <v>296</v>
      </c>
      <c r="P308" s="31" t="s">
        <v>179</v>
      </c>
      <c r="Q308" s="31" t="s">
        <v>569</v>
      </c>
      <c r="R308" s="31" t="s">
        <v>119</v>
      </c>
      <c r="S308" s="31" t="s">
        <v>165</v>
      </c>
      <c r="T308" s="31" t="s">
        <v>1370</v>
      </c>
      <c r="U308" s="31" t="s">
        <v>1368</v>
      </c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31">
        <v>100</v>
      </c>
      <c r="AT308" s="19"/>
      <c r="AU308" s="19"/>
      <c r="AV308" s="19"/>
      <c r="AW308" s="19"/>
      <c r="AX308" s="19"/>
      <c r="AY308" s="19"/>
      <c r="AZ308" s="19">
        <f t="shared" si="107"/>
        <v>100</v>
      </c>
      <c r="BA308" s="19"/>
      <c r="BB308" s="55">
        <v>4</v>
      </c>
      <c r="BC308" s="66">
        <v>1</v>
      </c>
      <c r="BD308" s="31"/>
      <c r="BE308" s="66"/>
      <c r="BF308" s="66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70">
        <f t="shared" si="108"/>
        <v>0</v>
      </c>
      <c r="CM308" s="66">
        <f t="shared" si="109"/>
        <v>0</v>
      </c>
      <c r="CN308" s="66">
        <f t="shared" si="110"/>
        <v>0</v>
      </c>
      <c r="CO308" s="66">
        <f t="shared" si="95"/>
        <v>44.665000000000006</v>
      </c>
      <c r="CW308" s="117"/>
      <c r="DB308" s="19" t="e">
        <f t="shared" si="96"/>
        <v>#DIV/0!</v>
      </c>
      <c r="DC308" s="19" t="e">
        <f t="shared" si="97"/>
        <v>#DIV/0!</v>
      </c>
      <c r="DD308" s="19" t="e">
        <f t="shared" si="98"/>
        <v>#DIV/0!</v>
      </c>
      <c r="DE308" s="19" t="e">
        <f t="shared" si="99"/>
        <v>#DIV/0!</v>
      </c>
      <c r="DF308" s="19" t="e">
        <f t="shared" si="100"/>
        <v>#DIV/0!</v>
      </c>
      <c r="DG308" s="67" t="e">
        <f t="shared" si="101"/>
        <v>#DIV/0!</v>
      </c>
      <c r="DH308" s="67" t="e">
        <f t="shared" si="102"/>
        <v>#DIV/0!</v>
      </c>
    </row>
    <row r="309" spans="1:146">
      <c r="A309" s="118">
        <v>43329</v>
      </c>
      <c r="B309" t="s">
        <v>1457</v>
      </c>
      <c r="C309" s="56"/>
      <c r="D309" s="56" t="s">
        <v>1363</v>
      </c>
      <c r="E309" s="58">
        <v>21</v>
      </c>
      <c r="F309" s="58">
        <v>1</v>
      </c>
      <c r="G309" s="63" t="str">
        <f t="shared" si="111"/>
        <v>21-1</v>
      </c>
      <c r="H309" s="31">
        <v>8</v>
      </c>
      <c r="I309" s="31">
        <v>14</v>
      </c>
      <c r="J309" s="64" t="str">
        <f>IF(((VLOOKUP($G309,Depth_Lookup!$A$3:$J$5461,9,FALSE))-(I309/100))&gt;=0,"Good","Too Long")</f>
        <v>Good</v>
      </c>
      <c r="K309" s="65">
        <f>(VLOOKUP($G309,Depth_Lookup!$A$3:$J$561,10,FALSE))+(H309/100)</f>
        <v>44.78</v>
      </c>
      <c r="L309" s="65">
        <f>(VLOOKUP($G309,Depth_Lookup!$A$3:$J$561,10,FALSE))+(I309/100)</f>
        <v>44.84</v>
      </c>
      <c r="M309" s="54" t="s">
        <v>725</v>
      </c>
      <c r="N309" s="31">
        <v>1</v>
      </c>
      <c r="O309" s="31" t="s">
        <v>296</v>
      </c>
      <c r="P309" s="31" t="s">
        <v>193</v>
      </c>
      <c r="Q309" s="31" t="s">
        <v>569</v>
      </c>
      <c r="R309" s="31" t="s">
        <v>186</v>
      </c>
      <c r="S309" s="31" t="s">
        <v>165</v>
      </c>
      <c r="T309" s="31" t="s">
        <v>1378</v>
      </c>
      <c r="U309" s="31" t="s">
        <v>1458</v>
      </c>
      <c r="AS309" s="19">
        <v>100</v>
      </c>
      <c r="AZ309" s="19">
        <f t="shared" si="107"/>
        <v>100</v>
      </c>
      <c r="BB309" s="55">
        <v>2</v>
      </c>
      <c r="BC309" s="55">
        <v>1</v>
      </c>
      <c r="BD309" s="31"/>
      <c r="BE309" s="66"/>
      <c r="BF309" s="66" t="s">
        <v>1365</v>
      </c>
      <c r="CL309" s="70">
        <f t="shared" si="108"/>
        <v>0</v>
      </c>
      <c r="CM309" s="66">
        <f t="shared" si="109"/>
        <v>0</v>
      </c>
      <c r="CN309" s="66">
        <f t="shared" si="110"/>
        <v>0</v>
      </c>
      <c r="CO309" s="66">
        <f t="shared" si="95"/>
        <v>44.81</v>
      </c>
      <c r="CP309" s="104"/>
      <c r="CQ309" s="55"/>
      <c r="CR309" s="56"/>
      <c r="CS309" s="56"/>
      <c r="CT309" s="56"/>
      <c r="CU309" s="56"/>
      <c r="CV309" s="56"/>
      <c r="CW309" s="113"/>
      <c r="DB309" s="19" t="e">
        <f t="shared" si="96"/>
        <v>#DIV/0!</v>
      </c>
      <c r="DC309" s="19" t="e">
        <f t="shared" si="97"/>
        <v>#DIV/0!</v>
      </c>
      <c r="DD309" s="19" t="e">
        <f t="shared" si="98"/>
        <v>#DIV/0!</v>
      </c>
      <c r="DE309" s="19" t="e">
        <f t="shared" si="99"/>
        <v>#DIV/0!</v>
      </c>
      <c r="DF309" s="19" t="e">
        <f t="shared" si="100"/>
        <v>#DIV/0!</v>
      </c>
      <c r="DG309" s="67" t="e">
        <f t="shared" si="101"/>
        <v>#DIV/0!</v>
      </c>
      <c r="DH309" s="67" t="e">
        <f t="shared" si="102"/>
        <v>#DIV/0!</v>
      </c>
      <c r="DJ309" s="19"/>
      <c r="DK309" s="31"/>
      <c r="DL309" s="55"/>
      <c r="DM309" s="58"/>
      <c r="DO309" s="68"/>
      <c r="DP309" s="68"/>
      <c r="DQ309" s="58"/>
      <c r="DR309" s="58"/>
      <c r="DS309" s="58"/>
      <c r="DT309" s="58"/>
      <c r="DU309" s="58"/>
      <c r="DV309" s="58"/>
      <c r="DW309" s="58"/>
      <c r="DX309" s="58"/>
      <c r="DY309" s="58"/>
      <c r="DZ309" s="58"/>
      <c r="EA309" s="58"/>
      <c r="EB309" s="58"/>
      <c r="EC309" s="58"/>
      <c r="ED309" s="58"/>
      <c r="EE309" s="58"/>
      <c r="EF309" s="58"/>
      <c r="EG309" s="58"/>
      <c r="EH309" s="58"/>
      <c r="EI309" s="58"/>
      <c r="EJ309" s="58"/>
      <c r="EK309" s="58"/>
      <c r="EL309" s="58"/>
      <c r="EM309" s="58"/>
      <c r="EN309" s="58"/>
      <c r="EO309" s="70"/>
    </row>
    <row r="310" spans="1:146">
      <c r="A310" s="118">
        <v>43329</v>
      </c>
      <c r="B310" t="s">
        <v>1457</v>
      </c>
      <c r="C310" s="56"/>
      <c r="D310" s="56" t="s">
        <v>1363</v>
      </c>
      <c r="E310" s="58">
        <v>21</v>
      </c>
      <c r="F310" s="58">
        <v>1</v>
      </c>
      <c r="G310" s="63" t="str">
        <f t="shared" si="111"/>
        <v>21-1</v>
      </c>
      <c r="H310" s="31">
        <v>14</v>
      </c>
      <c r="I310" s="31">
        <v>15</v>
      </c>
      <c r="J310" s="64" t="str">
        <f>IF(((VLOOKUP($G310,Depth_Lookup!$A$3:$J$5461,9,FALSE))-(I310/100))&gt;=0,"Good","Too Long")</f>
        <v>Good</v>
      </c>
      <c r="K310" s="65">
        <f>(VLOOKUP($G310,Depth_Lookup!$A$3:$J$561,10,FALSE))+(H310/100)</f>
        <v>44.84</v>
      </c>
      <c r="L310" s="65">
        <f>(VLOOKUP($G310,Depth_Lookup!$A$3:$J$561,10,FALSE))+(I310/100)</f>
        <v>44.85</v>
      </c>
      <c r="M310" s="54" t="s">
        <v>292</v>
      </c>
      <c r="N310" s="31">
        <v>1</v>
      </c>
      <c r="O310" s="31" t="s">
        <v>724</v>
      </c>
      <c r="P310" s="31" t="s">
        <v>179</v>
      </c>
      <c r="Q310" s="31" t="s">
        <v>569</v>
      </c>
      <c r="R310" s="31" t="s">
        <v>119</v>
      </c>
      <c r="S310" s="31" t="s">
        <v>165</v>
      </c>
      <c r="T310" s="31" t="s">
        <v>1370</v>
      </c>
      <c r="U310" s="31" t="s">
        <v>1368</v>
      </c>
      <c r="AS310" s="19">
        <v>100</v>
      </c>
      <c r="AZ310" s="19">
        <f t="shared" si="107"/>
        <v>100</v>
      </c>
      <c r="BB310" s="55">
        <v>1</v>
      </c>
      <c r="BC310" s="55">
        <v>40</v>
      </c>
      <c r="BD310" s="31"/>
      <c r="BE310" s="66"/>
      <c r="BF310" s="66"/>
      <c r="CL310" s="70">
        <f t="shared" si="108"/>
        <v>0</v>
      </c>
      <c r="CM310" s="66">
        <f t="shared" si="109"/>
        <v>0</v>
      </c>
      <c r="CN310" s="66">
        <f t="shared" si="110"/>
        <v>0</v>
      </c>
      <c r="CO310" s="66">
        <f t="shared" si="95"/>
        <v>44.844999999999999</v>
      </c>
      <c r="CP310" s="104"/>
      <c r="CQ310" s="55"/>
      <c r="CR310" s="56"/>
      <c r="CS310" s="56"/>
      <c r="CT310" s="56"/>
      <c r="CU310" s="56"/>
      <c r="CV310" s="56"/>
      <c r="CW310" s="113"/>
      <c r="CX310" s="19">
        <v>2</v>
      </c>
      <c r="CY310" s="19">
        <v>90</v>
      </c>
      <c r="CZ310" s="19">
        <v>11</v>
      </c>
      <c r="DA310" s="31">
        <v>170</v>
      </c>
      <c r="DB310" s="19">
        <f t="shared" si="96"/>
        <v>-10.349283498034765</v>
      </c>
      <c r="DC310" s="19">
        <f t="shared" si="97"/>
        <v>349.65071650196523</v>
      </c>
      <c r="DD310" s="19">
        <f t="shared" si="98"/>
        <v>78.999800586130846</v>
      </c>
      <c r="DE310" s="19">
        <f t="shared" si="99"/>
        <v>79.650716501965235</v>
      </c>
      <c r="DF310" s="19">
        <f t="shared" si="100"/>
        <v>11.000199413869154</v>
      </c>
      <c r="DG310" s="67">
        <f t="shared" si="101"/>
        <v>169.65071650196523</v>
      </c>
      <c r="DH310" s="67">
        <f t="shared" si="102"/>
        <v>11.000199413869154</v>
      </c>
      <c r="DJ310" s="19"/>
      <c r="DK310" s="31"/>
      <c r="DL310" s="55"/>
      <c r="DM310" s="58"/>
      <c r="DO310" s="68"/>
      <c r="DP310" s="68"/>
      <c r="DQ310" s="58"/>
      <c r="DR310" s="58"/>
      <c r="DS310" s="58"/>
      <c r="DT310" s="58"/>
      <c r="DU310" s="58"/>
      <c r="DV310" s="58"/>
      <c r="DW310" s="58"/>
      <c r="DX310" s="58"/>
      <c r="DY310" s="58"/>
      <c r="DZ310" s="58"/>
      <c r="EA310" s="58"/>
      <c r="EB310" s="58"/>
      <c r="EC310" s="58"/>
      <c r="ED310" s="58"/>
      <c r="EE310" s="58"/>
      <c r="EF310" s="58"/>
      <c r="EG310" s="58"/>
      <c r="EH310" s="58"/>
      <c r="EI310" s="58"/>
      <c r="EJ310" s="58"/>
      <c r="EK310" s="58"/>
      <c r="EL310" s="58"/>
      <c r="EM310" s="58"/>
      <c r="EN310" s="58"/>
      <c r="EO310" s="70"/>
    </row>
    <row r="311" spans="1:146">
      <c r="A311" s="118">
        <v>43329</v>
      </c>
      <c r="B311" t="s">
        <v>1457</v>
      </c>
      <c r="C311" s="56"/>
      <c r="D311" s="56" t="s">
        <v>1363</v>
      </c>
      <c r="E311" s="58">
        <v>21</v>
      </c>
      <c r="F311" s="58">
        <v>1</v>
      </c>
      <c r="G311" s="63" t="str">
        <f t="shared" si="111"/>
        <v>21-1</v>
      </c>
      <c r="H311" s="31">
        <v>27</v>
      </c>
      <c r="I311" s="31">
        <v>30</v>
      </c>
      <c r="J311" s="64" t="str">
        <f>IF(((VLOOKUP($G311,Depth_Lookup!$A$3:$J$5461,9,FALSE))-(I311/100))&gt;=0,"Good","Too Long")</f>
        <v>Good</v>
      </c>
      <c r="K311" s="65">
        <f>(VLOOKUP($G311,Depth_Lookup!$A$3:$J$561,10,FALSE))+(H311/100)</f>
        <v>44.970000000000006</v>
      </c>
      <c r="L311" s="65">
        <f>(VLOOKUP($G311,Depth_Lookup!$A$3:$J$561,10,FALSE))+(I311/100)</f>
        <v>45</v>
      </c>
      <c r="M311" s="54" t="s">
        <v>293</v>
      </c>
      <c r="N311" s="31">
        <v>2</v>
      </c>
      <c r="O311" s="31" t="s">
        <v>296</v>
      </c>
      <c r="P311" s="31" t="s">
        <v>179</v>
      </c>
      <c r="Q311" s="31" t="s">
        <v>569</v>
      </c>
      <c r="R311" s="31" t="s">
        <v>188</v>
      </c>
      <c r="S311" s="31" t="s">
        <v>165</v>
      </c>
      <c r="T311" s="31" t="s">
        <v>1370</v>
      </c>
      <c r="U311" s="31" t="s">
        <v>1368</v>
      </c>
      <c r="AS311" s="19">
        <v>100</v>
      </c>
      <c r="AZ311" s="19">
        <f t="shared" si="107"/>
        <v>100</v>
      </c>
      <c r="BB311" s="55">
        <v>3</v>
      </c>
      <c r="BC311" s="55">
        <v>5</v>
      </c>
      <c r="BD311" s="31"/>
      <c r="BE311" s="66"/>
      <c r="BF311" s="66"/>
      <c r="CL311" s="70">
        <f t="shared" si="108"/>
        <v>0</v>
      </c>
      <c r="CM311" s="66">
        <f t="shared" si="109"/>
        <v>0</v>
      </c>
      <c r="CN311" s="66">
        <f t="shared" si="110"/>
        <v>0</v>
      </c>
      <c r="CO311" s="66">
        <f t="shared" si="95"/>
        <v>44.984999999999999</v>
      </c>
      <c r="CP311" s="104"/>
      <c r="CQ311" s="55"/>
      <c r="CR311" s="56"/>
      <c r="CS311" s="56"/>
      <c r="CT311" s="56"/>
      <c r="CU311" s="56"/>
      <c r="CV311" s="56"/>
      <c r="CW311" s="113"/>
      <c r="DB311" s="19" t="e">
        <f t="shared" si="96"/>
        <v>#DIV/0!</v>
      </c>
      <c r="DC311" s="19" t="e">
        <f t="shared" si="97"/>
        <v>#DIV/0!</v>
      </c>
      <c r="DD311" s="19" t="e">
        <f t="shared" si="98"/>
        <v>#DIV/0!</v>
      </c>
      <c r="DE311" s="19" t="e">
        <f t="shared" si="99"/>
        <v>#DIV/0!</v>
      </c>
      <c r="DF311" s="19" t="e">
        <f t="shared" si="100"/>
        <v>#DIV/0!</v>
      </c>
      <c r="DG311" s="67" t="e">
        <f t="shared" si="101"/>
        <v>#DIV/0!</v>
      </c>
      <c r="DH311" s="67" t="e">
        <f t="shared" si="102"/>
        <v>#DIV/0!</v>
      </c>
      <c r="DJ311" s="19"/>
      <c r="DK311" s="31"/>
      <c r="DL311" s="55"/>
      <c r="DM311" s="58"/>
      <c r="DO311" s="68"/>
      <c r="DP311" s="68"/>
      <c r="DQ311" s="58"/>
      <c r="DR311" s="58"/>
      <c r="DS311" s="58"/>
      <c r="DT311" s="58"/>
      <c r="DU311" s="58"/>
      <c r="DV311" s="58"/>
      <c r="DW311" s="58"/>
      <c r="DX311" s="58"/>
      <c r="DY311" s="58"/>
      <c r="DZ311" s="58"/>
      <c r="EA311" s="58"/>
      <c r="EB311" s="58"/>
      <c r="EC311" s="58"/>
      <c r="ED311" s="58"/>
      <c r="EE311" s="58"/>
      <c r="EF311" s="58"/>
      <c r="EG311" s="58"/>
      <c r="EH311" s="58"/>
      <c r="EI311" s="58"/>
      <c r="EJ311" s="58"/>
      <c r="EK311" s="58"/>
      <c r="EL311" s="58"/>
      <c r="EM311" s="58"/>
      <c r="EN311" s="58"/>
      <c r="EO311" s="70"/>
    </row>
    <row r="312" spans="1:146">
      <c r="A312" s="118">
        <v>43329</v>
      </c>
      <c r="B312" t="s">
        <v>1457</v>
      </c>
      <c r="C312" s="56"/>
      <c r="D312" s="56" t="s">
        <v>1363</v>
      </c>
      <c r="E312" s="58">
        <v>22</v>
      </c>
      <c r="F312" s="58">
        <v>1</v>
      </c>
      <c r="G312" s="63" t="str">
        <f t="shared" si="111"/>
        <v>22-1</v>
      </c>
      <c r="H312" s="31">
        <v>0</v>
      </c>
      <c r="I312" s="31">
        <v>5</v>
      </c>
      <c r="J312" s="64" t="str">
        <f>IF(((VLOOKUP($G312,Depth_Lookup!$A$3:$J$5461,9,FALSE))-(I312/100))&gt;=0,"Good","Too Long")</f>
        <v>Good</v>
      </c>
      <c r="K312" s="65">
        <f>(VLOOKUP($G312,Depth_Lookup!$A$3:$J$561,10,FALSE))+(H312/100)</f>
        <v>45</v>
      </c>
      <c r="L312" s="65">
        <f>(VLOOKUP($G312,Depth_Lookup!$A$3:$J$561,10,FALSE))+(I312/100)</f>
        <v>45.05</v>
      </c>
      <c r="M312" s="54" t="s">
        <v>293</v>
      </c>
      <c r="N312" s="31">
        <v>2</v>
      </c>
      <c r="O312" s="31" t="s">
        <v>296</v>
      </c>
      <c r="P312" s="31" t="s">
        <v>179</v>
      </c>
      <c r="Q312" s="31" t="s">
        <v>569</v>
      </c>
      <c r="R312" s="31" t="s">
        <v>188</v>
      </c>
      <c r="S312" s="31" t="s">
        <v>165</v>
      </c>
      <c r="T312" s="31" t="s">
        <v>1370</v>
      </c>
      <c r="U312" s="31" t="s">
        <v>1368</v>
      </c>
      <c r="AS312" s="19">
        <v>100</v>
      </c>
      <c r="AZ312" s="19">
        <f t="shared" si="107"/>
        <v>100</v>
      </c>
      <c r="BB312" s="55">
        <v>3</v>
      </c>
      <c r="BC312" s="55">
        <v>5</v>
      </c>
      <c r="BD312" s="31"/>
      <c r="BE312" s="66"/>
      <c r="BF312" s="66"/>
      <c r="CL312" s="70">
        <f t="shared" si="108"/>
        <v>0</v>
      </c>
      <c r="CM312" s="66">
        <f t="shared" si="109"/>
        <v>0</v>
      </c>
      <c r="CN312" s="66">
        <f t="shared" si="110"/>
        <v>0</v>
      </c>
      <c r="CO312" s="66">
        <f t="shared" si="95"/>
        <v>45.024999999999999</v>
      </c>
      <c r="CP312" s="107"/>
      <c r="CR312" s="55"/>
      <c r="CS312" s="56"/>
      <c r="CT312" s="56"/>
      <c r="CU312" s="56"/>
      <c r="CV312" s="56"/>
      <c r="CW312" s="113"/>
      <c r="CX312" s="56"/>
      <c r="DB312" s="19" t="e">
        <f t="shared" si="96"/>
        <v>#DIV/0!</v>
      </c>
      <c r="DC312" s="19" t="e">
        <f t="shared" si="97"/>
        <v>#DIV/0!</v>
      </c>
      <c r="DD312" s="19" t="e">
        <f t="shared" si="98"/>
        <v>#DIV/0!</v>
      </c>
      <c r="DE312" s="19" t="e">
        <f t="shared" si="99"/>
        <v>#DIV/0!</v>
      </c>
      <c r="DF312" s="19" t="e">
        <f t="shared" si="100"/>
        <v>#DIV/0!</v>
      </c>
      <c r="DG312" s="67" t="e">
        <f t="shared" si="101"/>
        <v>#DIV/0!</v>
      </c>
      <c r="DH312" s="67" t="e">
        <f t="shared" si="102"/>
        <v>#DIV/0!</v>
      </c>
      <c r="DI312" s="67"/>
      <c r="DJ312" s="19"/>
      <c r="DL312" s="31"/>
      <c r="DM312" s="55"/>
      <c r="DN312" s="58"/>
      <c r="DP312" s="68"/>
      <c r="DQ312" s="6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8"/>
      <c r="EB312" s="58"/>
      <c r="EC312" s="58"/>
      <c r="ED312" s="58"/>
      <c r="EE312" s="58"/>
      <c r="EF312" s="58"/>
      <c r="EG312" s="58"/>
      <c r="EH312" s="58"/>
      <c r="EI312" s="58"/>
      <c r="EJ312" s="58"/>
      <c r="EK312" s="58"/>
      <c r="EL312" s="58"/>
      <c r="EM312" s="58"/>
      <c r="EN312" s="58"/>
      <c r="EO312" s="58"/>
      <c r="EP312" s="70"/>
    </row>
    <row r="313" spans="1:146">
      <c r="A313" s="118">
        <v>43329</v>
      </c>
      <c r="B313" t="s">
        <v>1457</v>
      </c>
      <c r="C313" s="56"/>
      <c r="D313" s="56" t="s">
        <v>1363</v>
      </c>
      <c r="E313" s="58">
        <v>22</v>
      </c>
      <c r="F313" s="58">
        <v>1</v>
      </c>
      <c r="G313" s="63" t="str">
        <f t="shared" si="111"/>
        <v>22-1</v>
      </c>
      <c r="H313" s="31">
        <v>12</v>
      </c>
      <c r="I313" s="31">
        <v>20</v>
      </c>
      <c r="J313" s="64" t="str">
        <f>IF(((VLOOKUP($G313,Depth_Lookup!$A$3:$J$5461,9,FALSE))-(I313/100))&gt;=0,"Good","Too Long")</f>
        <v>Good</v>
      </c>
      <c r="K313" s="65">
        <f>(VLOOKUP($G313,Depth_Lookup!$A$3:$J$561,10,FALSE))+(H313/100)</f>
        <v>45.12</v>
      </c>
      <c r="L313" s="65">
        <f>(VLOOKUP($G313,Depth_Lookup!$A$3:$J$561,10,FALSE))+(I313/100)</f>
        <v>45.2</v>
      </c>
      <c r="M313" s="54" t="s">
        <v>293</v>
      </c>
      <c r="N313" s="31">
        <v>3</v>
      </c>
      <c r="O313" s="31" t="s">
        <v>296</v>
      </c>
      <c r="P313" s="31" t="s">
        <v>179</v>
      </c>
      <c r="Q313" s="31" t="s">
        <v>569</v>
      </c>
      <c r="R313" s="31" t="s">
        <v>188</v>
      </c>
      <c r="S313" s="31" t="s">
        <v>139</v>
      </c>
      <c r="T313" s="31" t="s">
        <v>1370</v>
      </c>
      <c r="U313" s="31" t="s">
        <v>1368</v>
      </c>
      <c r="AS313" s="31">
        <v>100</v>
      </c>
      <c r="AZ313" s="19">
        <f t="shared" si="107"/>
        <v>100</v>
      </c>
      <c r="BB313" s="55">
        <v>3</v>
      </c>
      <c r="BC313" s="55">
        <v>5</v>
      </c>
      <c r="BD313" s="31"/>
      <c r="BE313" s="66"/>
      <c r="BF313" s="66"/>
      <c r="CL313" s="70">
        <f t="shared" si="108"/>
        <v>0</v>
      </c>
      <c r="CM313" s="66">
        <f t="shared" si="109"/>
        <v>0</v>
      </c>
      <c r="CN313" s="66">
        <f t="shared" si="110"/>
        <v>0</v>
      </c>
      <c r="CO313" s="66">
        <f t="shared" si="95"/>
        <v>45.16</v>
      </c>
      <c r="CP313" s="107"/>
      <c r="CR313" s="55"/>
      <c r="CS313" s="56"/>
      <c r="CT313" s="56"/>
      <c r="CU313" s="56"/>
      <c r="CV313" s="56"/>
      <c r="CW313" s="113"/>
      <c r="CX313" s="56"/>
      <c r="DB313" s="19" t="e">
        <f t="shared" si="96"/>
        <v>#DIV/0!</v>
      </c>
      <c r="DC313" s="19" t="e">
        <f t="shared" si="97"/>
        <v>#DIV/0!</v>
      </c>
      <c r="DD313" s="19" t="e">
        <f t="shared" si="98"/>
        <v>#DIV/0!</v>
      </c>
      <c r="DE313" s="19" t="e">
        <f t="shared" si="99"/>
        <v>#DIV/0!</v>
      </c>
      <c r="DF313" s="19" t="e">
        <f t="shared" si="100"/>
        <v>#DIV/0!</v>
      </c>
      <c r="DG313" s="67" t="e">
        <f t="shared" si="101"/>
        <v>#DIV/0!</v>
      </c>
      <c r="DH313" s="67" t="e">
        <f t="shared" si="102"/>
        <v>#DIV/0!</v>
      </c>
      <c r="DI313" s="67"/>
      <c r="DJ313" s="19"/>
      <c r="DL313" s="31"/>
      <c r="DM313" s="55"/>
      <c r="DN313" s="58"/>
      <c r="DP313" s="68"/>
      <c r="DQ313" s="68"/>
      <c r="DR313" s="58"/>
      <c r="DS313" s="58"/>
      <c r="DT313" s="58"/>
      <c r="DU313" s="58"/>
      <c r="DV313" s="58"/>
      <c r="DW313" s="58"/>
      <c r="DX313" s="58"/>
      <c r="DY313" s="58"/>
      <c r="DZ313" s="58"/>
      <c r="EA313" s="58"/>
      <c r="EB313" s="58"/>
      <c r="EC313" s="58"/>
      <c r="ED313" s="58"/>
      <c r="EE313" s="58"/>
      <c r="EF313" s="58"/>
      <c r="EG313" s="58"/>
      <c r="EH313" s="58"/>
      <c r="EI313" s="58"/>
      <c r="EJ313" s="58"/>
      <c r="EK313" s="58"/>
      <c r="EL313" s="58"/>
      <c r="EM313" s="58"/>
      <c r="EN313" s="58"/>
      <c r="EO313" s="58"/>
      <c r="EP313" s="70"/>
    </row>
    <row r="314" spans="1:146">
      <c r="A314" s="118">
        <v>43329</v>
      </c>
      <c r="B314" t="s">
        <v>1457</v>
      </c>
      <c r="C314" s="56"/>
      <c r="D314" s="56" t="s">
        <v>1363</v>
      </c>
      <c r="E314" s="58">
        <v>22</v>
      </c>
      <c r="F314" s="58">
        <v>1</v>
      </c>
      <c r="G314" s="63" t="str">
        <f t="shared" si="111"/>
        <v>22-1</v>
      </c>
      <c r="H314" s="31">
        <v>40</v>
      </c>
      <c r="I314" s="31">
        <v>60</v>
      </c>
      <c r="J314" s="64" t="str">
        <f>IF(((VLOOKUP($G314,Depth_Lookup!$A$3:$J$5461,9,FALSE))-(I314/100))&gt;=0,"Good","Too Long")</f>
        <v>Good</v>
      </c>
      <c r="K314" s="65">
        <f>(VLOOKUP($G314,Depth_Lookup!$A$3:$J$561,10,FALSE))+(H314/100)</f>
        <v>45.4</v>
      </c>
      <c r="L314" s="65">
        <f>(VLOOKUP($G314,Depth_Lookup!$A$3:$J$561,10,FALSE))+(I314/100)</f>
        <v>45.6</v>
      </c>
      <c r="M314" s="54" t="s">
        <v>725</v>
      </c>
      <c r="N314" s="31">
        <v>0.5</v>
      </c>
      <c r="O314" s="31" t="s">
        <v>296</v>
      </c>
      <c r="P314" s="31" t="s">
        <v>193</v>
      </c>
      <c r="Q314" s="31" t="s">
        <v>206</v>
      </c>
      <c r="R314" s="31" t="s">
        <v>186</v>
      </c>
      <c r="S314" s="31" t="s">
        <v>165</v>
      </c>
      <c r="T314" s="31" t="s">
        <v>1378</v>
      </c>
      <c r="U314" s="31" t="s">
        <v>1458</v>
      </c>
      <c r="AS314" s="31">
        <v>100</v>
      </c>
      <c r="AZ314" s="19">
        <f t="shared" si="107"/>
        <v>100</v>
      </c>
      <c r="BB314" s="55">
        <v>3</v>
      </c>
      <c r="BC314" s="55">
        <v>0.5</v>
      </c>
      <c r="BD314" s="31"/>
      <c r="BE314" s="66"/>
      <c r="BF314" s="66"/>
      <c r="CL314" s="70">
        <f t="shared" si="108"/>
        <v>0</v>
      </c>
      <c r="CM314" s="66">
        <f t="shared" si="109"/>
        <v>0</v>
      </c>
      <c r="CN314" s="66">
        <f t="shared" si="110"/>
        <v>0</v>
      </c>
      <c r="CO314" s="66">
        <f t="shared" si="95"/>
        <v>45.5</v>
      </c>
      <c r="CP314" s="107"/>
      <c r="CR314" s="55"/>
      <c r="CS314" s="56"/>
      <c r="CT314" s="56"/>
      <c r="CU314" s="56"/>
      <c r="CV314" s="56"/>
      <c r="CW314" s="113"/>
      <c r="CX314" s="56">
        <v>17</v>
      </c>
      <c r="CY314" s="19">
        <v>270</v>
      </c>
      <c r="CZ314" s="19">
        <v>51</v>
      </c>
      <c r="DA314" s="31">
        <v>180</v>
      </c>
      <c r="DB314" s="19">
        <f t="shared" si="96"/>
        <v>13.905444347963709</v>
      </c>
      <c r="DC314" s="19">
        <f t="shared" si="97"/>
        <v>13.905444347963709</v>
      </c>
      <c r="DD314" s="19">
        <f t="shared" si="98"/>
        <v>38.169196177658478</v>
      </c>
      <c r="DE314" s="19">
        <f t="shared" si="99"/>
        <v>103.90544434796371</v>
      </c>
      <c r="DF314" s="19">
        <f t="shared" si="100"/>
        <v>51.830803822341522</v>
      </c>
      <c r="DG314" s="67">
        <f t="shared" si="101"/>
        <v>193.90544434796371</v>
      </c>
      <c r="DH314" s="67">
        <f t="shared" si="102"/>
        <v>51.830803822341522</v>
      </c>
      <c r="DI314" s="67"/>
      <c r="DJ314" s="19"/>
      <c r="DL314" s="31"/>
      <c r="DM314" s="55"/>
      <c r="DN314" s="58"/>
      <c r="DP314" s="68"/>
      <c r="DQ314" s="68"/>
      <c r="DR314" s="58"/>
      <c r="DS314" s="58"/>
      <c r="DT314" s="58"/>
      <c r="DU314" s="58"/>
      <c r="DV314" s="58"/>
      <c r="DW314" s="58"/>
      <c r="DX314" s="58"/>
      <c r="DY314" s="58"/>
      <c r="DZ314" s="58"/>
      <c r="EA314" s="58"/>
      <c r="EB314" s="58"/>
      <c r="EC314" s="58"/>
      <c r="ED314" s="58"/>
      <c r="EE314" s="58"/>
      <c r="EF314" s="58"/>
      <c r="EG314" s="58"/>
      <c r="EH314" s="58"/>
      <c r="EI314" s="58"/>
      <c r="EJ314" s="58"/>
      <c r="EK314" s="58"/>
      <c r="EL314" s="58"/>
      <c r="EM314" s="58"/>
      <c r="EN314" s="58"/>
      <c r="EO314" s="58"/>
      <c r="EP314" s="70"/>
    </row>
    <row r="315" spans="1:146">
      <c r="A315" s="118">
        <v>43329</v>
      </c>
      <c r="B315" t="s">
        <v>1457</v>
      </c>
      <c r="C315" s="56"/>
      <c r="D315" s="56" t="s">
        <v>1363</v>
      </c>
      <c r="E315" s="58">
        <v>22</v>
      </c>
      <c r="F315" s="58">
        <v>1</v>
      </c>
      <c r="G315" s="63" t="str">
        <f t="shared" si="111"/>
        <v>22-1</v>
      </c>
      <c r="H315" s="31">
        <v>59</v>
      </c>
      <c r="I315" s="31">
        <v>62</v>
      </c>
      <c r="J315" s="64" t="str">
        <f>IF(((VLOOKUP($G315,Depth_Lookup!$A$3:$J$5461,9,FALSE))-(I315/100))&gt;=0,"Good","Too Long")</f>
        <v>Good</v>
      </c>
      <c r="K315" s="65">
        <f>(VLOOKUP($G315,Depth_Lookup!$A$3:$J$561,10,FALSE))+(H315/100)</f>
        <v>45.59</v>
      </c>
      <c r="L315" s="65">
        <f>(VLOOKUP($G315,Depth_Lookup!$A$3:$J$561,10,FALSE))+(I315/100)</f>
        <v>45.62</v>
      </c>
      <c r="M315" s="54" t="s">
        <v>292</v>
      </c>
      <c r="N315" s="31">
        <v>3</v>
      </c>
      <c r="O315" s="31" t="s">
        <v>296</v>
      </c>
      <c r="P315" s="31" t="s">
        <v>179</v>
      </c>
      <c r="Q315" s="31" t="s">
        <v>570</v>
      </c>
      <c r="R315" s="31" t="s">
        <v>187</v>
      </c>
      <c r="S315" s="31" t="s">
        <v>139</v>
      </c>
      <c r="T315" s="31" t="s">
        <v>1459</v>
      </c>
      <c r="U315" s="31" t="s">
        <v>1367</v>
      </c>
      <c r="AS315" s="31">
        <v>100</v>
      </c>
      <c r="AZ315" s="19">
        <f t="shared" si="107"/>
        <v>100</v>
      </c>
      <c r="BB315" s="55">
        <v>1</v>
      </c>
      <c r="BC315" s="55">
        <v>25</v>
      </c>
      <c r="BD315" s="31"/>
      <c r="BE315" s="66"/>
      <c r="BF315" s="66"/>
      <c r="CL315" s="70">
        <f t="shared" si="108"/>
        <v>0</v>
      </c>
      <c r="CM315" s="66">
        <f t="shared" si="109"/>
        <v>0</v>
      </c>
      <c r="CN315" s="66">
        <f t="shared" si="110"/>
        <v>0</v>
      </c>
      <c r="CO315" s="66">
        <f t="shared" si="95"/>
        <v>45.605000000000004</v>
      </c>
      <c r="CP315" s="107"/>
      <c r="CR315" s="55"/>
      <c r="CS315" s="56"/>
      <c r="CT315" s="56"/>
      <c r="CU315" s="56"/>
      <c r="CV315" s="56"/>
      <c r="CW315" s="113"/>
      <c r="CX315" s="56">
        <v>31</v>
      </c>
      <c r="CY315" s="19">
        <v>270</v>
      </c>
      <c r="CZ315" s="19">
        <v>19</v>
      </c>
      <c r="DA315" s="31">
        <v>180</v>
      </c>
      <c r="DB315" s="19">
        <f t="shared" si="96"/>
        <v>60.184816148470532</v>
      </c>
      <c r="DC315" s="19">
        <f t="shared" si="97"/>
        <v>60.184816148470532</v>
      </c>
      <c r="DD315" s="19">
        <f t="shared" si="98"/>
        <v>55.296315577258262</v>
      </c>
      <c r="DE315" s="19">
        <f t="shared" si="99"/>
        <v>150.18481614847053</v>
      </c>
      <c r="DF315" s="19">
        <f t="shared" si="100"/>
        <v>34.703684422741738</v>
      </c>
      <c r="DG315" s="67">
        <f t="shared" si="101"/>
        <v>240.18481614847053</v>
      </c>
      <c r="DH315" s="67">
        <f t="shared" si="102"/>
        <v>34.703684422741738</v>
      </c>
      <c r="DI315" s="67"/>
      <c r="DJ315" s="19"/>
      <c r="DL315" s="31"/>
      <c r="DM315" s="55"/>
      <c r="DN315" s="58"/>
      <c r="DP315" s="68"/>
      <c r="DQ315" s="68"/>
      <c r="DR315" s="58"/>
      <c r="DS315" s="58"/>
      <c r="DT315" s="58"/>
      <c r="DU315" s="58"/>
      <c r="DV315" s="58"/>
      <c r="DW315" s="58"/>
      <c r="DX315" s="58"/>
      <c r="DY315" s="58"/>
      <c r="DZ315" s="58"/>
      <c r="EA315" s="58"/>
      <c r="EB315" s="58"/>
      <c r="EC315" s="58"/>
      <c r="ED315" s="58"/>
      <c r="EE315" s="58"/>
      <c r="EF315" s="58"/>
      <c r="EG315" s="58"/>
      <c r="EH315" s="58"/>
      <c r="EI315" s="58"/>
      <c r="EJ315" s="58"/>
      <c r="EK315" s="58"/>
      <c r="EL315" s="58"/>
      <c r="EM315" s="58"/>
      <c r="EN315" s="58"/>
      <c r="EO315" s="58"/>
      <c r="EP315" s="70"/>
    </row>
    <row r="316" spans="1:146">
      <c r="A316" s="118">
        <v>43329</v>
      </c>
      <c r="B316" t="s">
        <v>1457</v>
      </c>
      <c r="C316" s="56"/>
      <c r="D316" s="56" t="s">
        <v>1363</v>
      </c>
      <c r="E316" s="58">
        <v>22</v>
      </c>
      <c r="F316" s="58">
        <v>1</v>
      </c>
      <c r="G316" s="63" t="str">
        <f t="shared" si="111"/>
        <v>22-1</v>
      </c>
      <c r="H316" s="31">
        <v>63</v>
      </c>
      <c r="I316" s="31">
        <v>66</v>
      </c>
      <c r="J316" s="64" t="str">
        <f>IF(((VLOOKUP($G316,Depth_Lookup!$A$3:$J$5461,9,FALSE))-(I316/100))&gt;=0,"Good","Too Long")</f>
        <v>Good</v>
      </c>
      <c r="K316" s="65">
        <f>(VLOOKUP($G316,Depth_Lookup!$A$3:$J$561,10,FALSE))+(H316/100)</f>
        <v>45.63</v>
      </c>
      <c r="L316" s="65">
        <f>(VLOOKUP($G316,Depth_Lookup!$A$3:$J$561,10,FALSE))+(I316/100)</f>
        <v>45.66</v>
      </c>
      <c r="M316" s="54" t="s">
        <v>292</v>
      </c>
      <c r="N316" s="31">
        <v>2</v>
      </c>
      <c r="O316" s="31" t="s">
        <v>296</v>
      </c>
      <c r="P316" s="31" t="s">
        <v>179</v>
      </c>
      <c r="Q316" s="31" t="s">
        <v>569</v>
      </c>
      <c r="R316" s="31" t="s">
        <v>187</v>
      </c>
      <c r="S316" s="31" t="s">
        <v>165</v>
      </c>
      <c r="T316" s="31" t="s">
        <v>1459</v>
      </c>
      <c r="U316" s="31" t="s">
        <v>1367</v>
      </c>
      <c r="AS316" s="31">
        <v>100</v>
      </c>
      <c r="AZ316" s="19">
        <f t="shared" si="107"/>
        <v>100</v>
      </c>
      <c r="BB316" s="55">
        <v>1</v>
      </c>
      <c r="BC316" s="55">
        <v>10</v>
      </c>
      <c r="BD316" s="31"/>
      <c r="BE316" s="66" t="s">
        <v>1365</v>
      </c>
      <c r="CL316" s="70">
        <f t="shared" si="108"/>
        <v>0</v>
      </c>
      <c r="CM316" s="66">
        <f t="shared" si="109"/>
        <v>0</v>
      </c>
      <c r="CN316" s="66">
        <f>IF(COUNTA(#REF!)&gt;0,1,0)</f>
        <v>1</v>
      </c>
      <c r="CO316" s="66">
        <f t="shared" si="95"/>
        <v>45.644999999999996</v>
      </c>
      <c r="CP316" s="107"/>
      <c r="CR316" s="55"/>
      <c r="CS316" s="56"/>
      <c r="CT316" s="56"/>
      <c r="CU316" s="56"/>
      <c r="CV316" s="56"/>
      <c r="CW316" s="113"/>
      <c r="CX316" s="56">
        <v>32</v>
      </c>
      <c r="CY316" s="19">
        <v>270</v>
      </c>
      <c r="CZ316" s="19">
        <v>54</v>
      </c>
      <c r="DA316" s="31">
        <v>180</v>
      </c>
      <c r="DB316" s="19">
        <f t="shared" si="96"/>
        <v>24.417771134974089</v>
      </c>
      <c r="DC316" s="19">
        <f t="shared" si="97"/>
        <v>24.417771134974089</v>
      </c>
      <c r="DD316" s="19">
        <f t="shared" si="98"/>
        <v>33.486919007098336</v>
      </c>
      <c r="DE316" s="19">
        <f t="shared" si="99"/>
        <v>114.41777113497409</v>
      </c>
      <c r="DF316" s="19">
        <f t="shared" si="100"/>
        <v>56.513080992901664</v>
      </c>
      <c r="DG316" s="67">
        <f t="shared" si="101"/>
        <v>204.41777113497409</v>
      </c>
      <c r="DH316" s="67">
        <f t="shared" si="102"/>
        <v>56.513080992901664</v>
      </c>
      <c r="DI316" s="67"/>
      <c r="DJ316" s="19"/>
      <c r="DL316" s="31"/>
      <c r="DM316" s="55"/>
      <c r="DN316" s="58"/>
      <c r="DP316" s="68"/>
      <c r="DQ316" s="68"/>
      <c r="DR316" s="58"/>
      <c r="DS316" s="58"/>
      <c r="DT316" s="58"/>
      <c r="DU316" s="58"/>
      <c r="DV316" s="58"/>
      <c r="DW316" s="58"/>
      <c r="DX316" s="58"/>
      <c r="DY316" s="58"/>
      <c r="DZ316" s="58"/>
      <c r="EA316" s="58"/>
      <c r="EB316" s="58"/>
      <c r="EC316" s="58"/>
      <c r="ED316" s="58"/>
      <c r="EE316" s="58"/>
      <c r="EF316" s="58"/>
      <c r="EG316" s="58"/>
      <c r="EH316" s="58"/>
      <c r="EI316" s="58"/>
      <c r="EJ316" s="58"/>
      <c r="EK316" s="58"/>
      <c r="EL316" s="58"/>
      <c r="EM316" s="58"/>
      <c r="EN316" s="58"/>
      <c r="EO316" s="58"/>
      <c r="EP316" s="70"/>
    </row>
    <row r="317" spans="1:146">
      <c r="A317" s="118">
        <v>43329</v>
      </c>
      <c r="B317" t="s">
        <v>1457</v>
      </c>
      <c r="C317" s="56"/>
      <c r="D317" s="56" t="s">
        <v>1363</v>
      </c>
      <c r="E317" s="58">
        <v>22</v>
      </c>
      <c r="F317" s="58">
        <v>1</v>
      </c>
      <c r="G317" s="63" t="str">
        <f t="shared" si="111"/>
        <v>22-1</v>
      </c>
      <c r="H317" s="31">
        <v>66</v>
      </c>
      <c r="I317" s="31">
        <v>95</v>
      </c>
      <c r="J317" s="64" t="str">
        <f>IF(((VLOOKUP($G317,Depth_Lookup!$A$3:$J$5461,9,FALSE))-(I317/100))&gt;=0,"Good","Too Long")</f>
        <v>Good</v>
      </c>
      <c r="K317" s="65">
        <f>(VLOOKUP($G317,Depth_Lookup!$A$3:$J$561,10,FALSE))+(H317/100)</f>
        <v>45.66</v>
      </c>
      <c r="L317" s="65">
        <f>(VLOOKUP($G317,Depth_Lookup!$A$3:$J$561,10,FALSE))+(I317/100)</f>
        <v>45.95</v>
      </c>
      <c r="M317" s="54" t="s">
        <v>725</v>
      </c>
      <c r="N317" s="31">
        <v>0.5</v>
      </c>
      <c r="O317" s="31" t="s">
        <v>736</v>
      </c>
      <c r="P317" s="31" t="s">
        <v>193</v>
      </c>
      <c r="Q317" s="31" t="s">
        <v>206</v>
      </c>
      <c r="R317" s="31" t="s">
        <v>188</v>
      </c>
      <c r="S317" s="31" t="s">
        <v>165</v>
      </c>
      <c r="T317" s="31" t="s">
        <v>1364</v>
      </c>
      <c r="U317" s="31" t="s">
        <v>1365</v>
      </c>
      <c r="AS317" s="31">
        <v>100</v>
      </c>
      <c r="AZ317" s="19">
        <f t="shared" si="107"/>
        <v>100</v>
      </c>
      <c r="BB317" s="55">
        <v>3</v>
      </c>
      <c r="BC317" s="55">
        <v>1</v>
      </c>
      <c r="BD317" s="31"/>
      <c r="BE317" s="66" t="s">
        <v>1386</v>
      </c>
      <c r="BF317" s="66" t="s">
        <v>1367</v>
      </c>
      <c r="CL317" s="70">
        <f t="shared" si="108"/>
        <v>0</v>
      </c>
      <c r="CM317" s="66">
        <f t="shared" si="109"/>
        <v>0</v>
      </c>
      <c r="CN317" s="66">
        <f>IF(COUNTA(BE317)&gt;0,1,0)</f>
        <v>1</v>
      </c>
      <c r="CO317" s="66">
        <f t="shared" si="95"/>
        <v>45.805</v>
      </c>
      <c r="CP317" s="107"/>
      <c r="CR317" s="55"/>
      <c r="CS317" s="56"/>
      <c r="CT317" s="56"/>
      <c r="CU317" s="56"/>
      <c r="CV317" s="56"/>
      <c r="CW317" s="113"/>
      <c r="CX317" s="56"/>
      <c r="DB317" s="19" t="e">
        <f t="shared" si="96"/>
        <v>#DIV/0!</v>
      </c>
      <c r="DC317" s="19" t="e">
        <f t="shared" si="97"/>
        <v>#DIV/0!</v>
      </c>
      <c r="DD317" s="19" t="e">
        <f t="shared" si="98"/>
        <v>#DIV/0!</v>
      </c>
      <c r="DE317" s="19" t="e">
        <f t="shared" si="99"/>
        <v>#DIV/0!</v>
      </c>
      <c r="DF317" s="19" t="e">
        <f t="shared" si="100"/>
        <v>#DIV/0!</v>
      </c>
      <c r="DG317" s="67" t="e">
        <f t="shared" si="101"/>
        <v>#DIV/0!</v>
      </c>
      <c r="DH317" s="67" t="e">
        <f t="shared" si="102"/>
        <v>#DIV/0!</v>
      </c>
      <c r="DI317" s="67"/>
      <c r="DJ317" s="19"/>
      <c r="DL317" s="31"/>
      <c r="DM317" s="55"/>
      <c r="DN317" s="58"/>
      <c r="DP317" s="68"/>
      <c r="DQ317" s="6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8"/>
      <c r="EB317" s="58"/>
      <c r="EC317" s="58"/>
      <c r="ED317" s="58"/>
      <c r="EE317" s="58"/>
      <c r="EF317" s="58"/>
      <c r="EG317" s="58"/>
      <c r="EH317" s="58"/>
      <c r="EI317" s="58"/>
      <c r="EJ317" s="58"/>
      <c r="EK317" s="58"/>
      <c r="EL317" s="58"/>
      <c r="EM317" s="58"/>
      <c r="EN317" s="58"/>
      <c r="EO317" s="58"/>
      <c r="EP317" s="70"/>
    </row>
    <row r="318" spans="1:146">
      <c r="A318" s="118">
        <v>43329</v>
      </c>
      <c r="B318" t="s">
        <v>1457</v>
      </c>
      <c r="C318" s="56"/>
      <c r="D318" s="56" t="s">
        <v>1363</v>
      </c>
      <c r="E318" s="58">
        <v>22</v>
      </c>
      <c r="F318" s="58">
        <v>1</v>
      </c>
      <c r="G318" s="63" t="str">
        <f t="shared" si="111"/>
        <v>22-1</v>
      </c>
      <c r="H318" s="31">
        <v>70</v>
      </c>
      <c r="I318" s="31">
        <v>72</v>
      </c>
      <c r="J318" s="64" t="str">
        <f>IF(((VLOOKUP($G318,Depth_Lookup!$A$3:$J$5461,9,FALSE))-(I318/100))&gt;=0,"Good","Too Long")</f>
        <v>Good</v>
      </c>
      <c r="K318" s="65">
        <f>(VLOOKUP($G318,Depth_Lookup!$A$3:$J$561,10,FALSE))+(H318/100)</f>
        <v>45.7</v>
      </c>
      <c r="L318" s="65">
        <f>(VLOOKUP($G318,Depth_Lookup!$A$3:$J$561,10,FALSE))+(I318/100)</f>
        <v>45.72</v>
      </c>
      <c r="M318" s="54" t="s">
        <v>292</v>
      </c>
      <c r="N318" s="31">
        <v>2</v>
      </c>
      <c r="O318" s="31" t="s">
        <v>296</v>
      </c>
      <c r="P318" s="31" t="s">
        <v>179</v>
      </c>
      <c r="Q318" s="31" t="s">
        <v>569</v>
      </c>
      <c r="R318" s="31" t="s">
        <v>187</v>
      </c>
      <c r="S318" s="31" t="s">
        <v>165</v>
      </c>
      <c r="T318" s="31" t="s">
        <v>1459</v>
      </c>
      <c r="U318" s="31" t="s">
        <v>1367</v>
      </c>
      <c r="AS318" s="31">
        <v>100</v>
      </c>
      <c r="AZ318" s="19">
        <f t="shared" si="107"/>
        <v>100</v>
      </c>
      <c r="BB318" s="55">
        <v>1</v>
      </c>
      <c r="BC318" s="55">
        <v>5</v>
      </c>
      <c r="BD318" s="31"/>
      <c r="BE318" s="66" t="s">
        <v>1365</v>
      </c>
      <c r="CL318" s="70">
        <f t="shared" si="108"/>
        <v>0</v>
      </c>
      <c r="CM318" s="66">
        <f t="shared" si="109"/>
        <v>0</v>
      </c>
      <c r="CN318" s="66">
        <f>IF(COUNTA(#REF!)&gt;0,1,0)</f>
        <v>1</v>
      </c>
      <c r="CO318" s="66">
        <f t="shared" si="95"/>
        <v>45.71</v>
      </c>
      <c r="CP318" s="107"/>
      <c r="CR318" s="55"/>
      <c r="CS318" s="56"/>
      <c r="CT318" s="56"/>
      <c r="CU318" s="56"/>
      <c r="CV318" s="56"/>
      <c r="CW318" s="113"/>
      <c r="CX318" s="58">
        <v>19</v>
      </c>
      <c r="CY318" s="31">
        <v>270</v>
      </c>
      <c r="CZ318" s="31">
        <v>53</v>
      </c>
      <c r="DA318" s="31">
        <v>180</v>
      </c>
      <c r="DB318" s="19">
        <f t="shared" si="96"/>
        <v>14.545739994068555</v>
      </c>
      <c r="DC318" s="19">
        <f t="shared" si="97"/>
        <v>14.545739994068555</v>
      </c>
      <c r="DD318" s="19">
        <f t="shared" si="98"/>
        <v>36.107038286812006</v>
      </c>
      <c r="DE318" s="19">
        <f t="shared" si="99"/>
        <v>104.54573999406855</v>
      </c>
      <c r="DF318" s="19">
        <f t="shared" si="100"/>
        <v>53.892961713187994</v>
      </c>
      <c r="DG318" s="67">
        <f t="shared" si="101"/>
        <v>194.54573999406855</v>
      </c>
      <c r="DH318" s="67">
        <f t="shared" si="102"/>
        <v>53.892961713187994</v>
      </c>
      <c r="DI318" s="67"/>
      <c r="DJ318" s="19"/>
      <c r="DL318" s="31"/>
      <c r="DM318" s="55"/>
      <c r="DN318" s="58"/>
      <c r="DP318" s="68"/>
      <c r="DQ318" s="68"/>
      <c r="DR318" s="58"/>
      <c r="DS318" s="58"/>
      <c r="DT318" s="58"/>
      <c r="DU318" s="58"/>
      <c r="DV318" s="58"/>
      <c r="DW318" s="58"/>
      <c r="DX318" s="58"/>
      <c r="DY318" s="58"/>
      <c r="DZ318" s="58"/>
      <c r="EA318" s="58"/>
      <c r="EB318" s="58"/>
      <c r="EC318" s="58"/>
      <c r="ED318" s="58"/>
      <c r="EE318" s="58"/>
      <c r="EF318" s="58"/>
      <c r="EG318" s="58"/>
      <c r="EH318" s="58"/>
      <c r="EI318" s="58"/>
      <c r="EJ318" s="58"/>
      <c r="EK318" s="58"/>
      <c r="EL318" s="58"/>
      <c r="EM318" s="58"/>
      <c r="EN318" s="58"/>
      <c r="EO318" s="58"/>
      <c r="EP318" s="70"/>
    </row>
    <row r="319" spans="1:146">
      <c r="A319" s="118">
        <v>43329</v>
      </c>
      <c r="B319" t="s">
        <v>1457</v>
      </c>
      <c r="C319" s="56"/>
      <c r="D319" s="56" t="s">
        <v>1363</v>
      </c>
      <c r="E319" s="58">
        <v>22</v>
      </c>
      <c r="F319" s="58">
        <v>1</v>
      </c>
      <c r="G319" s="63" t="str">
        <f t="shared" si="111"/>
        <v>22-1</v>
      </c>
      <c r="H319" s="31">
        <v>82</v>
      </c>
      <c r="I319" s="31">
        <v>89</v>
      </c>
      <c r="J319" s="64" t="str">
        <f>IF(((VLOOKUP($G319,Depth_Lookup!$A$3:$J$5461,9,FALSE))-(I319/100))&gt;=0,"Good","Too Long")</f>
        <v>Good</v>
      </c>
      <c r="K319" s="65">
        <f>(VLOOKUP($G319,Depth_Lookup!$A$3:$J$561,10,FALSE))+(H319/100)</f>
        <v>45.82</v>
      </c>
      <c r="L319" s="65">
        <f>(VLOOKUP($G319,Depth_Lookup!$A$3:$J$561,10,FALSE))+(I319/100)</f>
        <v>45.89</v>
      </c>
      <c r="M319" s="54" t="s">
        <v>293</v>
      </c>
      <c r="N319" s="31">
        <v>2</v>
      </c>
      <c r="O319" s="31" t="s">
        <v>296</v>
      </c>
      <c r="P319" s="31" t="s">
        <v>179</v>
      </c>
      <c r="Q319" s="31" t="s">
        <v>569</v>
      </c>
      <c r="R319" s="31" t="s">
        <v>119</v>
      </c>
      <c r="S319" s="31" t="s">
        <v>165</v>
      </c>
      <c r="T319" s="31" t="s">
        <v>1385</v>
      </c>
      <c r="U319" s="31" t="s">
        <v>1386</v>
      </c>
      <c r="AS319" s="31">
        <v>100</v>
      </c>
      <c r="AZ319" s="19">
        <f t="shared" si="107"/>
        <v>100</v>
      </c>
      <c r="BB319" s="55">
        <v>2</v>
      </c>
      <c r="BC319" s="55">
        <v>2</v>
      </c>
      <c r="BD319" s="31"/>
      <c r="BE319" s="66"/>
      <c r="BF319" s="66" t="s">
        <v>1365</v>
      </c>
      <c r="CL319" s="70">
        <f t="shared" si="108"/>
        <v>0</v>
      </c>
      <c r="CM319" s="66">
        <f t="shared" si="109"/>
        <v>0</v>
      </c>
      <c r="CN319" s="66">
        <f t="shared" ref="CN319:CN391" si="112">IF(COUNTA(BE319)&gt;0,1,0)</f>
        <v>0</v>
      </c>
      <c r="CO319" s="66">
        <f t="shared" si="95"/>
        <v>45.855000000000004</v>
      </c>
      <c r="CP319" s="107"/>
      <c r="CR319" s="55"/>
      <c r="CS319" s="56"/>
      <c r="CT319" s="56"/>
      <c r="CU319" s="56"/>
      <c r="CV319" s="56"/>
      <c r="CW319" s="113"/>
      <c r="CX319" s="56"/>
      <c r="DB319" s="19" t="e">
        <f t="shared" si="96"/>
        <v>#DIV/0!</v>
      </c>
      <c r="DC319" s="19" t="e">
        <f t="shared" si="97"/>
        <v>#DIV/0!</v>
      </c>
      <c r="DD319" s="19" t="e">
        <f t="shared" si="98"/>
        <v>#DIV/0!</v>
      </c>
      <c r="DE319" s="19" t="e">
        <f t="shared" si="99"/>
        <v>#DIV/0!</v>
      </c>
      <c r="DF319" s="19" t="e">
        <f t="shared" si="100"/>
        <v>#DIV/0!</v>
      </c>
      <c r="DG319" s="67" t="e">
        <f t="shared" si="101"/>
        <v>#DIV/0!</v>
      </c>
      <c r="DH319" s="67" t="e">
        <f t="shared" si="102"/>
        <v>#DIV/0!</v>
      </c>
      <c r="DI319" s="67"/>
      <c r="DJ319" s="19"/>
      <c r="DL319" s="31"/>
      <c r="DM319" s="55"/>
      <c r="DN319" s="58"/>
      <c r="DP319" s="68"/>
      <c r="DQ319" s="68"/>
      <c r="DR319" s="58"/>
      <c r="DS319" s="58"/>
      <c r="DT319" s="58"/>
      <c r="DU319" s="58"/>
      <c r="DV319" s="58"/>
      <c r="DW319" s="58"/>
      <c r="DX319" s="58"/>
      <c r="DY319" s="58"/>
      <c r="DZ319" s="58"/>
      <c r="EA319" s="58"/>
      <c r="EB319" s="58"/>
      <c r="EC319" s="58"/>
      <c r="ED319" s="58"/>
      <c r="EE319" s="58"/>
      <c r="EF319" s="58"/>
      <c r="EG319" s="58"/>
      <c r="EH319" s="58"/>
      <c r="EI319" s="58"/>
      <c r="EJ319" s="58"/>
      <c r="EK319" s="58"/>
      <c r="EL319" s="58"/>
      <c r="EM319" s="58"/>
      <c r="EN319" s="58"/>
      <c r="EO319" s="58"/>
      <c r="EP319" s="70"/>
    </row>
    <row r="320" spans="1:146">
      <c r="A320" s="118">
        <v>43329</v>
      </c>
      <c r="B320" t="s">
        <v>1457</v>
      </c>
      <c r="C320" s="56"/>
      <c r="D320" s="56" t="s">
        <v>1363</v>
      </c>
      <c r="E320" s="58">
        <v>22</v>
      </c>
      <c r="F320" s="58">
        <v>1</v>
      </c>
      <c r="G320" s="63" t="str">
        <f t="shared" si="111"/>
        <v>22-1</v>
      </c>
      <c r="H320" s="31">
        <v>83</v>
      </c>
      <c r="I320" s="31">
        <v>95</v>
      </c>
      <c r="J320" s="64" t="str">
        <f>IF(((VLOOKUP($G320,Depth_Lookup!$A$3:$J$5461,9,FALSE))-(I320/100))&gt;=0,"Good","Too Long")</f>
        <v>Good</v>
      </c>
      <c r="K320" s="65">
        <f>(VLOOKUP($G320,Depth_Lookup!$A$3:$J$561,10,FALSE))+(H320/100)</f>
        <v>45.83</v>
      </c>
      <c r="L320" s="65">
        <f>(VLOOKUP($G320,Depth_Lookup!$A$3:$J$561,10,FALSE))+(I320/100)</f>
        <v>45.95</v>
      </c>
      <c r="M320" s="54" t="s">
        <v>292</v>
      </c>
      <c r="N320" s="31">
        <v>1</v>
      </c>
      <c r="O320" s="31" t="s">
        <v>296</v>
      </c>
      <c r="P320" s="31" t="s">
        <v>179</v>
      </c>
      <c r="Q320" s="31" t="s">
        <v>206</v>
      </c>
      <c r="R320" s="31" t="s">
        <v>187</v>
      </c>
      <c r="S320" s="31" t="s">
        <v>139</v>
      </c>
      <c r="T320" s="31" t="s">
        <v>1460</v>
      </c>
      <c r="U320" s="31" t="s">
        <v>1367</v>
      </c>
      <c r="AS320" s="31">
        <v>100</v>
      </c>
      <c r="AZ320" s="19">
        <f t="shared" si="107"/>
        <v>100</v>
      </c>
      <c r="BB320" s="55">
        <v>1</v>
      </c>
      <c r="BC320" s="55">
        <v>1</v>
      </c>
      <c r="BD320" s="31"/>
      <c r="BE320" s="66"/>
      <c r="BF320" s="66"/>
      <c r="CL320" s="70">
        <f t="shared" si="108"/>
        <v>0</v>
      </c>
      <c r="CM320" s="66">
        <f t="shared" si="109"/>
        <v>0</v>
      </c>
      <c r="CN320" s="66">
        <f t="shared" si="112"/>
        <v>0</v>
      </c>
      <c r="CO320" s="66">
        <f t="shared" si="95"/>
        <v>45.89</v>
      </c>
      <c r="CP320" s="107"/>
      <c r="CR320" s="55"/>
      <c r="CS320" s="56"/>
      <c r="CT320" s="56"/>
      <c r="CU320" s="56"/>
      <c r="CV320" s="56"/>
      <c r="CW320" s="113"/>
      <c r="CX320" s="58">
        <v>51</v>
      </c>
      <c r="CY320" s="31">
        <v>90</v>
      </c>
      <c r="CZ320" s="31">
        <v>53</v>
      </c>
      <c r="DA320" s="31">
        <v>180</v>
      </c>
      <c r="DB320" s="19">
        <f t="shared" si="96"/>
        <v>-42.940079299380642</v>
      </c>
      <c r="DC320" s="19">
        <f t="shared" si="97"/>
        <v>317.05992070061939</v>
      </c>
      <c r="DD320" s="19">
        <f t="shared" si="98"/>
        <v>28.883400255933974</v>
      </c>
      <c r="DE320" s="19">
        <f t="shared" si="99"/>
        <v>47.059920700619358</v>
      </c>
      <c r="DF320" s="19">
        <f t="shared" si="100"/>
        <v>61.116599744066022</v>
      </c>
      <c r="DG320" s="67">
        <f t="shared" si="101"/>
        <v>137.05992070061939</v>
      </c>
      <c r="DH320" s="67">
        <f t="shared" si="102"/>
        <v>61.116599744066022</v>
      </c>
      <c r="DI320" s="67"/>
      <c r="DJ320" s="19"/>
      <c r="DL320" s="31"/>
      <c r="DM320" s="55"/>
      <c r="DN320" s="58"/>
      <c r="DP320" s="68"/>
      <c r="DQ320" s="68"/>
      <c r="DR320" s="58"/>
      <c r="DS320" s="58"/>
      <c r="DT320" s="58"/>
      <c r="DU320" s="58"/>
      <c r="DV320" s="58"/>
      <c r="DW320" s="58"/>
      <c r="DX320" s="58"/>
      <c r="DY320" s="58"/>
      <c r="DZ320" s="58"/>
      <c r="EA320" s="58"/>
      <c r="EB320" s="58"/>
      <c r="EC320" s="58"/>
      <c r="ED320" s="58"/>
      <c r="EE320" s="58"/>
      <c r="EF320" s="58"/>
      <c r="EG320" s="58"/>
      <c r="EH320" s="58"/>
      <c r="EI320" s="58"/>
      <c r="EJ320" s="58"/>
      <c r="EK320" s="58"/>
      <c r="EL320" s="58"/>
      <c r="EM320" s="58"/>
      <c r="EN320" s="58"/>
      <c r="EO320" s="58"/>
      <c r="EP320" s="70"/>
    </row>
    <row r="321" spans="1:146">
      <c r="A321" s="118">
        <v>43329</v>
      </c>
      <c r="B321" t="s">
        <v>1457</v>
      </c>
      <c r="C321" s="56"/>
      <c r="D321" s="56" t="s">
        <v>1363</v>
      </c>
      <c r="E321" s="58">
        <v>22</v>
      </c>
      <c r="F321" s="58">
        <v>2</v>
      </c>
      <c r="G321" s="63" t="str">
        <f t="shared" si="111"/>
        <v>22-2</v>
      </c>
      <c r="H321" s="31">
        <v>3</v>
      </c>
      <c r="I321" s="31">
        <v>9</v>
      </c>
      <c r="J321" s="64" t="str">
        <f>IF(((VLOOKUP($G321,Depth_Lookup!$A$3:$J$5461,9,FALSE))-(I321/100))&gt;=0,"Good","Too Long")</f>
        <v>Good</v>
      </c>
      <c r="K321" s="65">
        <f>(VLOOKUP($G321,Depth_Lookup!$A$3:$J$561,10,FALSE))+(H321/100)</f>
        <v>45.984999999999999</v>
      </c>
      <c r="L321" s="65">
        <f>(VLOOKUP($G321,Depth_Lookup!$A$3:$J$561,10,FALSE))+(I321/100)</f>
        <v>46.045000000000002</v>
      </c>
      <c r="M321" s="54" t="s">
        <v>293</v>
      </c>
      <c r="N321" s="31">
        <v>0.5</v>
      </c>
      <c r="O321" s="31" t="s">
        <v>736</v>
      </c>
      <c r="P321" s="31" t="s">
        <v>179</v>
      </c>
      <c r="Q321" s="31" t="s">
        <v>569</v>
      </c>
      <c r="R321" s="31" t="s">
        <v>188</v>
      </c>
      <c r="S321" s="31" t="s">
        <v>165</v>
      </c>
      <c r="T321" s="31" t="s">
        <v>1364</v>
      </c>
      <c r="U321" s="31" t="s">
        <v>1365</v>
      </c>
      <c r="AS321" s="31">
        <v>100</v>
      </c>
      <c r="AZ321" s="19">
        <f t="shared" si="107"/>
        <v>100</v>
      </c>
      <c r="BB321" s="55">
        <v>4</v>
      </c>
      <c r="BC321" s="55">
        <v>1</v>
      </c>
      <c r="BD321" s="31"/>
      <c r="BE321" s="66"/>
      <c r="BF321" s="66"/>
      <c r="CL321" s="70">
        <f t="shared" si="108"/>
        <v>0</v>
      </c>
      <c r="CM321" s="66">
        <f t="shared" si="109"/>
        <v>0</v>
      </c>
      <c r="CN321" s="66">
        <f t="shared" si="112"/>
        <v>0</v>
      </c>
      <c r="CO321" s="66">
        <f t="shared" si="95"/>
        <v>46.015000000000001</v>
      </c>
      <c r="CP321" s="107"/>
      <c r="CR321" s="55"/>
      <c r="CS321" s="56"/>
      <c r="CT321" s="56"/>
      <c r="CU321" s="56"/>
      <c r="CV321" s="56"/>
      <c r="CW321" s="113"/>
      <c r="CX321" s="56"/>
      <c r="DB321" s="19" t="e">
        <f t="shared" si="96"/>
        <v>#DIV/0!</v>
      </c>
      <c r="DC321" s="19" t="e">
        <f t="shared" si="97"/>
        <v>#DIV/0!</v>
      </c>
      <c r="DD321" s="19" t="e">
        <f t="shared" si="98"/>
        <v>#DIV/0!</v>
      </c>
      <c r="DE321" s="19" t="e">
        <f t="shared" si="99"/>
        <v>#DIV/0!</v>
      </c>
      <c r="DF321" s="19" t="e">
        <f t="shared" si="100"/>
        <v>#DIV/0!</v>
      </c>
      <c r="DG321" s="67" t="e">
        <f t="shared" si="101"/>
        <v>#DIV/0!</v>
      </c>
      <c r="DH321" s="67" t="e">
        <f t="shared" si="102"/>
        <v>#DIV/0!</v>
      </c>
      <c r="DI321" s="67"/>
      <c r="DJ321" s="19"/>
      <c r="DL321" s="31"/>
      <c r="DM321" s="55"/>
      <c r="DN321" s="58"/>
      <c r="DP321" s="68"/>
      <c r="DQ321" s="68"/>
      <c r="DR321" s="58"/>
      <c r="DS321" s="58"/>
      <c r="DT321" s="58"/>
      <c r="DU321" s="58"/>
      <c r="DV321" s="58"/>
      <c r="DW321" s="58"/>
      <c r="DX321" s="58"/>
      <c r="DY321" s="58"/>
      <c r="DZ321" s="58"/>
      <c r="EA321" s="58"/>
      <c r="EB321" s="58"/>
      <c r="EC321" s="58"/>
      <c r="ED321" s="58"/>
      <c r="EE321" s="58"/>
      <c r="EF321" s="58"/>
      <c r="EG321" s="58"/>
      <c r="EH321" s="58"/>
      <c r="EI321" s="58"/>
      <c r="EJ321" s="58"/>
      <c r="EK321" s="58"/>
      <c r="EL321" s="58"/>
      <c r="EM321" s="58"/>
      <c r="EN321" s="58"/>
      <c r="EO321" s="58"/>
      <c r="EP321" s="70"/>
    </row>
    <row r="322" spans="1:146">
      <c r="A322" s="118">
        <v>43329</v>
      </c>
      <c r="B322" t="s">
        <v>1457</v>
      </c>
      <c r="C322" s="56"/>
      <c r="D322" s="56" t="s">
        <v>1363</v>
      </c>
      <c r="E322" s="58">
        <v>22</v>
      </c>
      <c r="F322" s="58">
        <v>2</v>
      </c>
      <c r="G322" s="63" t="str">
        <f t="shared" si="111"/>
        <v>22-2</v>
      </c>
      <c r="H322" s="31">
        <v>13</v>
      </c>
      <c r="I322" s="31">
        <v>68</v>
      </c>
      <c r="J322" s="64" t="str">
        <f>IF(((VLOOKUP($G322,Depth_Lookup!$A$3:$J$5461,9,FALSE))-(I322/100))&gt;=0,"Good","Too Long")</f>
        <v>Good</v>
      </c>
      <c r="K322" s="65">
        <f>(VLOOKUP($G322,Depth_Lookup!$A$3:$J$561,10,FALSE))+(H322/100)</f>
        <v>46.085000000000001</v>
      </c>
      <c r="L322" s="65">
        <f>(VLOOKUP($G322,Depth_Lookup!$A$3:$J$561,10,FALSE))+(I322/100)</f>
        <v>46.634999999999998</v>
      </c>
      <c r="M322" s="54" t="s">
        <v>725</v>
      </c>
      <c r="N322" s="31">
        <v>0.5</v>
      </c>
      <c r="O322" s="31" t="s">
        <v>736</v>
      </c>
      <c r="P322" s="31" t="s">
        <v>179</v>
      </c>
      <c r="Q322" s="31" t="s">
        <v>569</v>
      </c>
      <c r="R322" s="31" t="s">
        <v>188</v>
      </c>
      <c r="S322" s="31" t="s">
        <v>165</v>
      </c>
      <c r="T322" s="31" t="s">
        <v>1364</v>
      </c>
      <c r="U322" s="31" t="s">
        <v>1365</v>
      </c>
      <c r="AS322" s="31">
        <v>100</v>
      </c>
      <c r="AZ322" s="19">
        <f t="shared" si="107"/>
        <v>100</v>
      </c>
      <c r="BB322" s="55">
        <v>3</v>
      </c>
      <c r="BC322" s="55">
        <v>1</v>
      </c>
      <c r="BD322" s="31"/>
      <c r="BE322" s="66"/>
      <c r="BF322" s="66" t="s">
        <v>1461</v>
      </c>
      <c r="CL322" s="70">
        <f t="shared" si="108"/>
        <v>0</v>
      </c>
      <c r="CM322" s="66">
        <f t="shared" si="109"/>
        <v>0</v>
      </c>
      <c r="CN322" s="66">
        <f t="shared" si="112"/>
        <v>0</v>
      </c>
      <c r="CO322" s="66">
        <f t="shared" si="95"/>
        <v>46.36</v>
      </c>
      <c r="CP322" s="107"/>
      <c r="CR322" s="55"/>
      <c r="CS322" s="56"/>
      <c r="CT322" s="56"/>
      <c r="CU322" s="56"/>
      <c r="CV322" s="56"/>
      <c r="CW322" s="113"/>
      <c r="CX322" s="56">
        <v>44</v>
      </c>
      <c r="CY322" s="19">
        <v>270</v>
      </c>
      <c r="CZ322" s="19">
        <v>64</v>
      </c>
      <c r="DA322" s="31">
        <v>0</v>
      </c>
      <c r="DB322" s="19">
        <f t="shared" si="96"/>
        <v>154.77966354830983</v>
      </c>
      <c r="DC322" s="19">
        <f t="shared" si="97"/>
        <v>154.77966354830983</v>
      </c>
      <c r="DD322" s="19">
        <f t="shared" si="98"/>
        <v>23.808985766414018</v>
      </c>
      <c r="DE322" s="19">
        <f t="shared" si="99"/>
        <v>244.77966354830983</v>
      </c>
      <c r="DF322" s="19">
        <f t="shared" si="100"/>
        <v>66.191014233585975</v>
      </c>
      <c r="DG322" s="67">
        <f t="shared" si="101"/>
        <v>334.77966354830983</v>
      </c>
      <c r="DH322" s="67">
        <f t="shared" si="102"/>
        <v>66.191014233585975</v>
      </c>
      <c r="DI322" s="67"/>
      <c r="DJ322" s="19"/>
      <c r="DK322" s="19" t="s">
        <v>1433</v>
      </c>
      <c r="DL322" s="31"/>
      <c r="DM322" s="55"/>
      <c r="DN322" s="58"/>
      <c r="DP322" s="68"/>
      <c r="DQ322" s="6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8"/>
      <c r="EB322" s="58"/>
      <c r="EC322" s="58"/>
      <c r="ED322" s="58"/>
      <c r="EE322" s="58"/>
      <c r="EF322" s="58"/>
      <c r="EG322" s="58"/>
      <c r="EH322" s="58"/>
      <c r="EI322" s="58"/>
      <c r="EJ322" s="58"/>
      <c r="EK322" s="58"/>
      <c r="EL322" s="58"/>
      <c r="EM322" s="58"/>
      <c r="EN322" s="58"/>
      <c r="EO322" s="58"/>
      <c r="EP322" s="70"/>
    </row>
    <row r="323" spans="1:146">
      <c r="A323" s="118">
        <v>43329</v>
      </c>
      <c r="B323" t="s">
        <v>1457</v>
      </c>
      <c r="C323" s="56"/>
      <c r="D323" s="56" t="s">
        <v>1363</v>
      </c>
      <c r="E323" s="58">
        <v>22</v>
      </c>
      <c r="F323" s="58">
        <v>2</v>
      </c>
      <c r="G323" s="63" t="str">
        <f t="shared" si="111"/>
        <v>22-2</v>
      </c>
      <c r="H323" s="31">
        <v>13</v>
      </c>
      <c r="I323" s="31">
        <v>68</v>
      </c>
      <c r="J323" s="64" t="str">
        <f>IF(((VLOOKUP($G323,Depth_Lookup!$A$3:$J$5461,9,FALSE))-(I323/100))&gt;=0,"Good","Too Long")</f>
        <v>Good</v>
      </c>
      <c r="K323" s="65">
        <f>(VLOOKUP($G323,Depth_Lookup!$A$3:$J$561,10,FALSE))+(H323/100)</f>
        <v>46.085000000000001</v>
      </c>
      <c r="L323" s="65">
        <f>(VLOOKUP($G323,Depth_Lookup!$A$3:$J$561,10,FALSE))+(I323/100)</f>
        <v>46.634999999999998</v>
      </c>
      <c r="M323" s="54" t="s">
        <v>725</v>
      </c>
      <c r="N323" s="31">
        <v>0.5</v>
      </c>
      <c r="O323" s="31" t="s">
        <v>736</v>
      </c>
      <c r="P323" s="31" t="s">
        <v>179</v>
      </c>
      <c r="Q323" s="31" t="s">
        <v>569</v>
      </c>
      <c r="R323" s="31" t="s">
        <v>188</v>
      </c>
      <c r="S323" s="31" t="s">
        <v>165</v>
      </c>
      <c r="T323" s="31" t="s">
        <v>1364</v>
      </c>
      <c r="U323" s="31" t="s">
        <v>1365</v>
      </c>
      <c r="AS323" s="31"/>
      <c r="BB323" s="55">
        <v>3</v>
      </c>
      <c r="BC323" s="55"/>
      <c r="BD323" s="31"/>
      <c r="BE323" s="66"/>
      <c r="BF323" s="66"/>
      <c r="CL323" s="70"/>
      <c r="CM323" s="66"/>
      <c r="CN323" s="66"/>
      <c r="CO323" s="66">
        <f t="shared" ref="CO323:CO386" si="113">(L323+K323)/2</f>
        <v>46.36</v>
      </c>
      <c r="CP323" s="107"/>
      <c r="CR323" s="55"/>
      <c r="CS323" s="56"/>
      <c r="CT323" s="56"/>
      <c r="CU323" s="56"/>
      <c r="CV323" s="56"/>
      <c r="CW323" s="113"/>
      <c r="CX323" s="58">
        <v>40</v>
      </c>
      <c r="CY323" s="31">
        <v>90</v>
      </c>
      <c r="CZ323" s="31">
        <v>47</v>
      </c>
      <c r="DA323" s="31">
        <v>180</v>
      </c>
      <c r="DB323" s="19">
        <f t="shared" si="96"/>
        <v>-38.042222873992444</v>
      </c>
      <c r="DC323" s="19">
        <f t="shared" si="97"/>
        <v>321.95777712600756</v>
      </c>
      <c r="DD323" s="19">
        <f t="shared" si="98"/>
        <v>36.293881693379369</v>
      </c>
      <c r="DE323" s="19">
        <f t="shared" si="99"/>
        <v>51.957777126007556</v>
      </c>
      <c r="DF323" s="19">
        <f t="shared" si="100"/>
        <v>53.706118306620631</v>
      </c>
      <c r="DG323" s="67">
        <f t="shared" si="101"/>
        <v>141.95777712600756</v>
      </c>
      <c r="DH323" s="67">
        <f t="shared" si="102"/>
        <v>53.706118306620631</v>
      </c>
      <c r="DI323" s="67"/>
      <c r="DJ323" s="19"/>
      <c r="DK323" s="19" t="s">
        <v>1434</v>
      </c>
      <c r="DL323" s="31"/>
      <c r="DM323" s="55"/>
      <c r="DN323" s="58"/>
      <c r="DP323" s="68"/>
      <c r="DQ323" s="68"/>
      <c r="DR323" s="58"/>
      <c r="DS323" s="58"/>
      <c r="DT323" s="58"/>
      <c r="DU323" s="58"/>
      <c r="DV323" s="58"/>
      <c r="DW323" s="58"/>
      <c r="DX323" s="58"/>
      <c r="DY323" s="58"/>
      <c r="DZ323" s="58"/>
      <c r="EA323" s="58"/>
      <c r="EB323" s="58"/>
      <c r="EC323" s="58"/>
      <c r="ED323" s="58"/>
      <c r="EE323" s="58"/>
      <c r="EF323" s="58"/>
      <c r="EG323" s="58"/>
      <c r="EH323" s="58"/>
      <c r="EI323" s="58"/>
      <c r="EJ323" s="58"/>
      <c r="EK323" s="58"/>
      <c r="EL323" s="58"/>
      <c r="EM323" s="58"/>
      <c r="EN323" s="58"/>
      <c r="EO323" s="58"/>
      <c r="EP323" s="70"/>
    </row>
    <row r="324" spans="1:146">
      <c r="A324" s="118">
        <v>43329</v>
      </c>
      <c r="B324" t="s">
        <v>1457</v>
      </c>
      <c r="C324" s="56"/>
      <c r="D324" s="56" t="s">
        <v>1363</v>
      </c>
      <c r="E324" s="58">
        <v>22</v>
      </c>
      <c r="F324" s="58">
        <v>2</v>
      </c>
      <c r="G324" s="63" t="str">
        <f t="shared" si="111"/>
        <v>22-2</v>
      </c>
      <c r="H324" s="31">
        <v>13</v>
      </c>
      <c r="I324" s="31">
        <v>68</v>
      </c>
      <c r="J324" s="64" t="str">
        <f>IF(((VLOOKUP($G324,Depth_Lookup!$A$3:$J$5461,9,FALSE))-(I324/100))&gt;=0,"Good","Too Long")</f>
        <v>Good</v>
      </c>
      <c r="K324" s="65">
        <f>(VLOOKUP($G324,Depth_Lookup!$A$3:$J$561,10,FALSE))+(H324/100)</f>
        <v>46.085000000000001</v>
      </c>
      <c r="L324" s="65">
        <f>(VLOOKUP($G324,Depth_Lookup!$A$3:$J$561,10,FALSE))+(I324/100)</f>
        <v>46.634999999999998</v>
      </c>
      <c r="M324" s="54" t="s">
        <v>725</v>
      </c>
      <c r="N324" s="31">
        <v>0.5</v>
      </c>
      <c r="O324" s="31" t="s">
        <v>736</v>
      </c>
      <c r="P324" s="31" t="s">
        <v>179</v>
      </c>
      <c r="Q324" s="31" t="s">
        <v>569</v>
      </c>
      <c r="R324" s="31" t="s">
        <v>188</v>
      </c>
      <c r="S324" s="31" t="s">
        <v>165</v>
      </c>
      <c r="T324" s="31" t="s">
        <v>1364</v>
      </c>
      <c r="U324" s="31" t="s">
        <v>1365</v>
      </c>
      <c r="AS324" s="31"/>
      <c r="BB324" s="55">
        <v>3</v>
      </c>
      <c r="BC324" s="55"/>
      <c r="BD324" s="31"/>
      <c r="BE324" s="66"/>
      <c r="BF324" s="66"/>
      <c r="CL324" s="70"/>
      <c r="CM324" s="66"/>
      <c r="CN324" s="66"/>
      <c r="CO324" s="66">
        <f t="shared" si="113"/>
        <v>46.36</v>
      </c>
      <c r="CP324" s="107"/>
      <c r="CR324" s="55"/>
      <c r="CS324" s="56"/>
      <c r="CT324" s="56"/>
      <c r="CU324" s="56"/>
      <c r="CV324" s="56"/>
      <c r="CW324" s="113"/>
      <c r="CX324" s="58">
        <v>75</v>
      </c>
      <c r="CY324" s="31">
        <v>90</v>
      </c>
      <c r="CZ324" s="31">
        <v>75</v>
      </c>
      <c r="DA324" s="31">
        <v>180</v>
      </c>
      <c r="DB324" s="19">
        <f t="shared" ref="DB324:DB387" si="114">+(IF($CY324&lt;$DA324,((MIN($DA324,$CY324)+(DEGREES(ATAN((TAN(RADIANS($CZ324))/((TAN(RADIANS($CX324))*SIN(RADIANS(ABS($CY324-$DA324))))))-(COS(RADIANS(ABS($CY324-$DA324)))/SIN(RADIANS(ABS($CY324-$DA324)))))))-180)),((MAX($DA324,$CY324)-(DEGREES(ATAN((TAN(RADIANS($CZ324))/((TAN(RADIANS($CX324))*SIN(RADIANS(ABS($CY324-$DA324))))))-(COS(RADIANS(ABS($CY324-$DA324)))/SIN(RADIANS(ABS($CY324-$DA324)))))))-180))))</f>
        <v>-45</v>
      </c>
      <c r="DC324" s="19">
        <f t="shared" ref="DC324:DC387" si="115">IF($DB324&gt;0,$DB324,360+$DB324)</f>
        <v>315</v>
      </c>
      <c r="DD324" s="19">
        <f t="shared" ref="DD324:DD387" si="116">+ABS(DEGREES(ATAN((COS(RADIANS(ABS($DB324+180-(IF($CY324&gt;$DA324,MAX($CZ324,$CY324),MIN($CY324,$DA324))))))/(TAN(RADIANS($CX324)))))))</f>
        <v>10.728583121609057</v>
      </c>
      <c r="DE324" s="19">
        <f t="shared" ref="DE324:DE387" si="117">+IF(($DB324+90)&gt;0,$DB324+90,$DB324+450)</f>
        <v>45</v>
      </c>
      <c r="DF324" s="19">
        <f t="shared" ref="DF324:DF387" si="118">-$DD324+90</f>
        <v>79.271416878390937</v>
      </c>
      <c r="DG324" s="67">
        <f t="shared" ref="DG324:DG387" si="119">IF(($DC324&lt;180),$DC324+180,$DC324-180)</f>
        <v>135</v>
      </c>
      <c r="DH324" s="67">
        <f t="shared" ref="DH324:DH387" si="120">-$DD324+90</f>
        <v>79.271416878390937</v>
      </c>
      <c r="DI324" s="67"/>
      <c r="DJ324" s="19"/>
      <c r="DK324" s="19" t="s">
        <v>1439</v>
      </c>
      <c r="DL324" s="31"/>
      <c r="DM324" s="55"/>
      <c r="DN324" s="58"/>
      <c r="DP324" s="68"/>
      <c r="DQ324" s="68"/>
      <c r="DR324" s="58"/>
      <c r="DS324" s="58"/>
      <c r="DT324" s="58"/>
      <c r="DU324" s="58"/>
      <c r="DV324" s="58"/>
      <c r="DW324" s="58"/>
      <c r="DX324" s="58"/>
      <c r="DY324" s="58"/>
      <c r="DZ324" s="58"/>
      <c r="EA324" s="58"/>
      <c r="EB324" s="58"/>
      <c r="EC324" s="58"/>
      <c r="ED324" s="58"/>
      <c r="EE324" s="58"/>
      <c r="EF324" s="58"/>
      <c r="EG324" s="58"/>
      <c r="EH324" s="58"/>
      <c r="EI324" s="58"/>
      <c r="EJ324" s="58"/>
      <c r="EK324" s="58"/>
      <c r="EL324" s="58"/>
      <c r="EM324" s="58"/>
      <c r="EN324" s="58"/>
      <c r="EO324" s="58"/>
      <c r="EP324" s="70"/>
    </row>
    <row r="325" spans="1:146">
      <c r="A325" s="118">
        <v>43329</v>
      </c>
      <c r="B325" t="s">
        <v>1457</v>
      </c>
      <c r="C325" s="56"/>
      <c r="D325" s="56" t="s">
        <v>1363</v>
      </c>
      <c r="E325" s="58">
        <v>22</v>
      </c>
      <c r="F325" s="58">
        <v>2</v>
      </c>
      <c r="G325" s="63" t="str">
        <f t="shared" si="111"/>
        <v>22-2</v>
      </c>
      <c r="H325" s="31">
        <v>30</v>
      </c>
      <c r="I325" s="31">
        <v>38</v>
      </c>
      <c r="J325" s="64" t="str">
        <f>IF(((VLOOKUP($G325,Depth_Lookup!$A$3:$J$5461,9,FALSE))-(I325/100))&gt;=0,"Good","Too Long")</f>
        <v>Good</v>
      </c>
      <c r="K325" s="65">
        <f>(VLOOKUP($G325,Depth_Lookup!$A$3:$J$561,10,FALSE))+(H325/100)</f>
        <v>46.254999999999995</v>
      </c>
      <c r="L325" s="65">
        <f>(VLOOKUP($G325,Depth_Lookup!$A$3:$J$561,10,FALSE))+(I325/100)</f>
        <v>46.335000000000001</v>
      </c>
      <c r="M325" s="54" t="s">
        <v>293</v>
      </c>
      <c r="N325" s="31">
        <v>5</v>
      </c>
      <c r="O325" s="31" t="s">
        <v>734</v>
      </c>
      <c r="P325" s="31" t="s">
        <v>179</v>
      </c>
      <c r="Q325" s="31" t="s">
        <v>569</v>
      </c>
      <c r="R325" s="31" t="s">
        <v>188</v>
      </c>
      <c r="S325" s="31" t="s">
        <v>165</v>
      </c>
      <c r="T325" s="31" t="s">
        <v>1370</v>
      </c>
      <c r="U325" s="31" t="s">
        <v>1368</v>
      </c>
      <c r="AS325" s="31">
        <v>100</v>
      </c>
      <c r="AZ325" s="19">
        <f t="shared" si="107"/>
        <v>100</v>
      </c>
      <c r="BB325" s="55">
        <v>1</v>
      </c>
      <c r="BC325" s="55">
        <v>10</v>
      </c>
      <c r="BD325" s="31"/>
      <c r="BE325" s="66" t="s">
        <v>1462</v>
      </c>
      <c r="BF325" s="66"/>
      <c r="CL325" s="70">
        <f t="shared" si="108"/>
        <v>0</v>
      </c>
      <c r="CM325" s="66">
        <f t="shared" si="109"/>
        <v>0</v>
      </c>
      <c r="CN325" s="66">
        <f t="shared" si="112"/>
        <v>1</v>
      </c>
      <c r="CO325" s="66">
        <f t="shared" si="113"/>
        <v>46.295000000000002</v>
      </c>
      <c r="CP325" s="107"/>
      <c r="CR325" s="55"/>
      <c r="CS325" s="56"/>
      <c r="CT325" s="56"/>
      <c r="CU325" s="56"/>
      <c r="CV325" s="56"/>
      <c r="CW325" s="113"/>
      <c r="CX325" s="56"/>
      <c r="DB325" s="19" t="e">
        <f t="shared" si="114"/>
        <v>#DIV/0!</v>
      </c>
      <c r="DC325" s="19" t="e">
        <f t="shared" si="115"/>
        <v>#DIV/0!</v>
      </c>
      <c r="DD325" s="19" t="e">
        <f t="shared" si="116"/>
        <v>#DIV/0!</v>
      </c>
      <c r="DE325" s="19" t="e">
        <f t="shared" si="117"/>
        <v>#DIV/0!</v>
      </c>
      <c r="DF325" s="19" t="e">
        <f t="shared" si="118"/>
        <v>#DIV/0!</v>
      </c>
      <c r="DG325" s="67" t="e">
        <f t="shared" si="119"/>
        <v>#DIV/0!</v>
      </c>
      <c r="DH325" s="67" t="e">
        <f t="shared" si="120"/>
        <v>#DIV/0!</v>
      </c>
      <c r="DI325" s="67"/>
      <c r="DJ325" s="19"/>
      <c r="DL325" s="31"/>
      <c r="DM325" s="55"/>
      <c r="DN325" s="58"/>
      <c r="DP325" s="68"/>
      <c r="DQ325" s="68"/>
      <c r="DR325" s="58"/>
      <c r="DS325" s="58"/>
      <c r="DT325" s="58"/>
      <c r="DU325" s="58"/>
      <c r="DV325" s="58"/>
      <c r="DW325" s="58"/>
      <c r="DX325" s="58"/>
      <c r="DY325" s="58"/>
      <c r="DZ325" s="58"/>
      <c r="EA325" s="58"/>
      <c r="EB325" s="58"/>
      <c r="EC325" s="58"/>
      <c r="ED325" s="58"/>
      <c r="EE325" s="58"/>
      <c r="EF325" s="58"/>
      <c r="EG325" s="58"/>
      <c r="EH325" s="58"/>
      <c r="EI325" s="58"/>
      <c r="EJ325" s="58"/>
      <c r="EK325" s="58"/>
      <c r="EL325" s="58"/>
      <c r="EM325" s="58"/>
      <c r="EN325" s="58"/>
      <c r="EO325" s="58"/>
      <c r="EP325" s="70"/>
    </row>
    <row r="326" spans="1:146">
      <c r="A326" s="118">
        <v>43329</v>
      </c>
      <c r="B326" t="s">
        <v>1457</v>
      </c>
      <c r="C326" s="56"/>
      <c r="D326" s="56" t="s">
        <v>1363</v>
      </c>
      <c r="E326" s="58">
        <v>22</v>
      </c>
      <c r="F326" s="58">
        <v>2</v>
      </c>
      <c r="G326" s="63" t="str">
        <f t="shared" si="111"/>
        <v>22-2</v>
      </c>
      <c r="H326" s="31">
        <v>32</v>
      </c>
      <c r="I326" s="31">
        <v>37</v>
      </c>
      <c r="J326" s="64" t="str">
        <f>IF(((VLOOKUP($G326,Depth_Lookup!$A$3:$J$5461,9,FALSE))-(I326/100))&gt;=0,"Good","Too Long")</f>
        <v>Good</v>
      </c>
      <c r="K326" s="65">
        <f>(VLOOKUP($G326,Depth_Lookup!$A$3:$J$561,10,FALSE))+(H326/100)</f>
        <v>46.274999999999999</v>
      </c>
      <c r="L326" s="65">
        <f>(VLOOKUP($G326,Depth_Lookup!$A$3:$J$561,10,FALSE))+(I326/100)</f>
        <v>46.324999999999996</v>
      </c>
      <c r="M326" s="54" t="s">
        <v>292</v>
      </c>
      <c r="N326" s="31">
        <v>5</v>
      </c>
      <c r="O326" s="31" t="s">
        <v>296</v>
      </c>
      <c r="P326" s="31" t="s">
        <v>179</v>
      </c>
      <c r="Q326" s="31" t="s">
        <v>570</v>
      </c>
      <c r="R326" s="31" t="s">
        <v>187</v>
      </c>
      <c r="S326" s="31" t="s">
        <v>139</v>
      </c>
      <c r="T326" s="31" t="s">
        <v>1459</v>
      </c>
      <c r="U326" s="31" t="s">
        <v>1367</v>
      </c>
      <c r="AS326" s="31">
        <v>100</v>
      </c>
      <c r="AZ326" s="19">
        <f t="shared" si="107"/>
        <v>100</v>
      </c>
      <c r="BB326" s="55">
        <v>1</v>
      </c>
      <c r="BC326" s="55">
        <v>5</v>
      </c>
      <c r="BD326" s="31"/>
      <c r="BE326" s="66"/>
      <c r="BF326" s="66"/>
      <c r="CL326" s="70">
        <f t="shared" si="108"/>
        <v>0</v>
      </c>
      <c r="CM326" s="66">
        <f t="shared" si="109"/>
        <v>0</v>
      </c>
      <c r="CN326" s="66">
        <f t="shared" si="112"/>
        <v>0</v>
      </c>
      <c r="CO326" s="66">
        <f t="shared" si="113"/>
        <v>46.3</v>
      </c>
      <c r="CP326" s="107"/>
      <c r="CR326" s="55"/>
      <c r="CS326" s="56"/>
      <c r="CT326" s="56"/>
      <c r="CU326" s="56"/>
      <c r="CV326" s="56"/>
      <c r="CW326" s="113"/>
      <c r="CX326" s="56"/>
      <c r="DB326" s="19" t="e">
        <f t="shared" si="114"/>
        <v>#DIV/0!</v>
      </c>
      <c r="DC326" s="19" t="e">
        <f t="shared" si="115"/>
        <v>#DIV/0!</v>
      </c>
      <c r="DD326" s="19" t="e">
        <f t="shared" si="116"/>
        <v>#DIV/0!</v>
      </c>
      <c r="DE326" s="19" t="e">
        <f t="shared" si="117"/>
        <v>#DIV/0!</v>
      </c>
      <c r="DF326" s="19" t="e">
        <f t="shared" si="118"/>
        <v>#DIV/0!</v>
      </c>
      <c r="DG326" s="67" t="e">
        <f t="shared" si="119"/>
        <v>#DIV/0!</v>
      </c>
      <c r="DH326" s="67" t="e">
        <f t="shared" si="120"/>
        <v>#DIV/0!</v>
      </c>
      <c r="DI326" s="67"/>
      <c r="DJ326" s="19"/>
      <c r="DL326" s="31"/>
      <c r="DM326" s="55"/>
      <c r="DN326" s="58"/>
      <c r="DP326" s="68"/>
      <c r="DQ326" s="68"/>
      <c r="DR326" s="58"/>
      <c r="DS326" s="58"/>
      <c r="DT326" s="58"/>
      <c r="DU326" s="58"/>
      <c r="DV326" s="58"/>
      <c r="DW326" s="58"/>
      <c r="DX326" s="58"/>
      <c r="DY326" s="58"/>
      <c r="DZ326" s="58"/>
      <c r="EA326" s="58"/>
      <c r="EB326" s="58"/>
      <c r="EC326" s="58"/>
      <c r="ED326" s="58"/>
      <c r="EE326" s="58"/>
      <c r="EF326" s="58"/>
      <c r="EG326" s="58"/>
      <c r="EH326" s="58"/>
      <c r="EI326" s="58"/>
      <c r="EJ326" s="58"/>
      <c r="EK326" s="58"/>
      <c r="EL326" s="58"/>
      <c r="EM326" s="58"/>
      <c r="EN326" s="58"/>
      <c r="EO326" s="58"/>
      <c r="EP326" s="70"/>
    </row>
    <row r="327" spans="1:146">
      <c r="A327" s="118">
        <v>43329</v>
      </c>
      <c r="B327" t="s">
        <v>1457</v>
      </c>
      <c r="C327" s="56"/>
      <c r="D327" s="56" t="s">
        <v>1363</v>
      </c>
      <c r="E327" s="58">
        <v>22</v>
      </c>
      <c r="F327" s="58">
        <v>2</v>
      </c>
      <c r="G327" s="63" t="str">
        <f t="shared" si="111"/>
        <v>22-2</v>
      </c>
      <c r="H327" s="31">
        <v>40</v>
      </c>
      <c r="I327" s="31">
        <v>58</v>
      </c>
      <c r="J327" s="64" t="str">
        <f>IF(((VLOOKUP($G327,Depth_Lookup!$A$3:$J$5461,9,FALSE))-(I327/100))&gt;=0,"Good","Too Long")</f>
        <v>Good</v>
      </c>
      <c r="K327" s="65">
        <f>(VLOOKUP($G327,Depth_Lookup!$A$3:$J$561,10,FALSE))+(H327/100)</f>
        <v>46.354999999999997</v>
      </c>
      <c r="L327" s="65">
        <f>(VLOOKUP($G327,Depth_Lookup!$A$3:$J$561,10,FALSE))+(I327/100)</f>
        <v>46.534999999999997</v>
      </c>
      <c r="M327" s="54" t="s">
        <v>725</v>
      </c>
      <c r="N327" s="31">
        <v>3</v>
      </c>
      <c r="O327" s="31" t="s">
        <v>296</v>
      </c>
      <c r="P327" s="31" t="s">
        <v>179</v>
      </c>
      <c r="Q327" s="31" t="s">
        <v>569</v>
      </c>
      <c r="R327" s="31" t="s">
        <v>191</v>
      </c>
      <c r="S327" s="31" t="s">
        <v>139</v>
      </c>
      <c r="T327" s="31" t="s">
        <v>1376</v>
      </c>
      <c r="U327" s="31" t="s">
        <v>1377</v>
      </c>
      <c r="AS327" s="31">
        <v>100</v>
      </c>
      <c r="AZ327" s="19">
        <f t="shared" si="107"/>
        <v>100</v>
      </c>
      <c r="BB327" s="55">
        <v>2</v>
      </c>
      <c r="BC327" s="55">
        <v>3</v>
      </c>
      <c r="BD327" s="31"/>
      <c r="BE327" s="66"/>
      <c r="BF327" s="66" t="s">
        <v>1365</v>
      </c>
      <c r="CL327" s="70">
        <f t="shared" si="108"/>
        <v>0</v>
      </c>
      <c r="CM327" s="66">
        <f t="shared" si="109"/>
        <v>0</v>
      </c>
      <c r="CN327" s="66">
        <f t="shared" si="112"/>
        <v>0</v>
      </c>
      <c r="CO327" s="66">
        <f t="shared" si="113"/>
        <v>46.444999999999993</v>
      </c>
      <c r="CP327" s="107"/>
      <c r="CR327" s="55"/>
      <c r="CS327" s="56"/>
      <c r="CT327" s="56"/>
      <c r="CU327" s="56"/>
      <c r="CV327" s="56"/>
      <c r="CW327" s="113"/>
      <c r="CX327" s="58">
        <v>30</v>
      </c>
      <c r="CY327" s="31">
        <v>270</v>
      </c>
      <c r="CZ327" s="31">
        <v>7</v>
      </c>
      <c r="DA327" s="31">
        <v>0</v>
      </c>
      <c r="DB327" s="19">
        <f t="shared" si="114"/>
        <v>102.00616898509969</v>
      </c>
      <c r="DC327" s="19">
        <f t="shared" si="115"/>
        <v>102.00616898509969</v>
      </c>
      <c r="DD327" s="19">
        <f t="shared" si="116"/>
        <v>59.448255619778969</v>
      </c>
      <c r="DE327" s="19">
        <f t="shared" si="117"/>
        <v>192.00616898509969</v>
      </c>
      <c r="DF327" s="19">
        <f t="shared" si="118"/>
        <v>30.551744380221031</v>
      </c>
      <c r="DG327" s="67">
        <f t="shared" si="119"/>
        <v>282.00616898509969</v>
      </c>
      <c r="DH327" s="67">
        <f t="shared" si="120"/>
        <v>30.551744380221031</v>
      </c>
      <c r="DI327" s="67"/>
      <c r="DJ327" s="19"/>
      <c r="DL327" s="31"/>
      <c r="DM327" s="55"/>
      <c r="DN327" s="58"/>
      <c r="DP327" s="68"/>
      <c r="DQ327" s="6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8"/>
      <c r="EB327" s="58"/>
      <c r="EC327" s="58"/>
      <c r="ED327" s="58"/>
      <c r="EE327" s="58"/>
      <c r="EF327" s="58"/>
      <c r="EG327" s="58"/>
      <c r="EH327" s="58"/>
      <c r="EI327" s="58"/>
      <c r="EJ327" s="58"/>
      <c r="EK327" s="58"/>
      <c r="EL327" s="58"/>
      <c r="EM327" s="58"/>
      <c r="EN327" s="58"/>
      <c r="EO327" s="58"/>
      <c r="EP327" s="70"/>
    </row>
    <row r="328" spans="1:146">
      <c r="A328" s="118">
        <v>43329</v>
      </c>
      <c r="B328" t="s">
        <v>1457</v>
      </c>
      <c r="C328" s="56"/>
      <c r="D328" s="56" t="s">
        <v>1363</v>
      </c>
      <c r="E328" s="58">
        <v>22</v>
      </c>
      <c r="F328" s="58">
        <v>2</v>
      </c>
      <c r="G328" s="63" t="str">
        <f t="shared" si="111"/>
        <v>22-2</v>
      </c>
      <c r="H328" s="31">
        <v>58</v>
      </c>
      <c r="I328" s="31">
        <v>59</v>
      </c>
      <c r="J328" s="64" t="str">
        <f>IF(((VLOOKUP($G328,Depth_Lookup!$A$3:$J$5461,9,FALSE))-(I328/100))&gt;=0,"Good","Too Long")</f>
        <v>Good</v>
      </c>
      <c r="K328" s="65">
        <f>(VLOOKUP($G328,Depth_Lookup!$A$3:$J$561,10,FALSE))+(H328/100)</f>
        <v>46.534999999999997</v>
      </c>
      <c r="L328" s="65">
        <f>(VLOOKUP($G328,Depth_Lookup!$A$3:$J$561,10,FALSE))+(I328/100)</f>
        <v>46.545000000000002</v>
      </c>
      <c r="M328" s="54" t="s">
        <v>292</v>
      </c>
      <c r="N328" s="31">
        <v>3</v>
      </c>
      <c r="O328" s="31" t="s">
        <v>724</v>
      </c>
      <c r="P328" s="31" t="s">
        <v>179</v>
      </c>
      <c r="Q328" s="31" t="s">
        <v>570</v>
      </c>
      <c r="R328" s="31" t="s">
        <v>187</v>
      </c>
      <c r="S328" s="31" t="s">
        <v>139</v>
      </c>
      <c r="T328" s="31" t="s">
        <v>1459</v>
      </c>
      <c r="U328" s="31" t="s">
        <v>1395</v>
      </c>
      <c r="AG328" s="19">
        <v>50</v>
      </c>
      <c r="AS328" s="31">
        <v>50</v>
      </c>
      <c r="AZ328" s="19">
        <f t="shared" si="107"/>
        <v>100</v>
      </c>
      <c r="BB328" s="55">
        <v>1</v>
      </c>
      <c r="BC328" s="55">
        <v>20</v>
      </c>
      <c r="BD328" s="31"/>
      <c r="BE328" s="66" t="s">
        <v>1365</v>
      </c>
      <c r="BF328" s="66" t="s">
        <v>1396</v>
      </c>
      <c r="CL328" s="70">
        <f t="shared" si="108"/>
        <v>0</v>
      </c>
      <c r="CM328" s="66">
        <f t="shared" si="109"/>
        <v>0</v>
      </c>
      <c r="CN328" s="66">
        <f t="shared" si="112"/>
        <v>1</v>
      </c>
      <c r="CO328" s="66">
        <f t="shared" si="113"/>
        <v>46.54</v>
      </c>
      <c r="CP328" s="107"/>
      <c r="CR328" s="55"/>
      <c r="CS328" s="56"/>
      <c r="CT328" s="56"/>
      <c r="CU328" s="56"/>
      <c r="CV328" s="56"/>
      <c r="CW328" s="113"/>
      <c r="CX328" s="58">
        <v>10</v>
      </c>
      <c r="CY328" s="31">
        <v>270</v>
      </c>
      <c r="CZ328" s="31">
        <v>26</v>
      </c>
      <c r="DA328" s="31">
        <v>0</v>
      </c>
      <c r="DB328" s="19">
        <f t="shared" si="114"/>
        <v>160.12386639020895</v>
      </c>
      <c r="DC328" s="19">
        <f t="shared" si="115"/>
        <v>160.12386639020895</v>
      </c>
      <c r="DD328" s="19">
        <f t="shared" si="116"/>
        <v>62.587512472399411</v>
      </c>
      <c r="DE328" s="19">
        <f t="shared" si="117"/>
        <v>250.12386639020895</v>
      </c>
      <c r="DF328" s="19">
        <f t="shared" si="118"/>
        <v>27.412487527600589</v>
      </c>
      <c r="DG328" s="67">
        <f t="shared" si="119"/>
        <v>340.12386639020895</v>
      </c>
      <c r="DH328" s="67">
        <f t="shared" si="120"/>
        <v>27.412487527600589</v>
      </c>
      <c r="DI328" s="67"/>
      <c r="DJ328" s="19"/>
      <c r="DL328" s="31"/>
      <c r="DM328" s="55"/>
      <c r="DN328" s="58"/>
      <c r="DP328" s="68"/>
      <c r="DQ328" s="68"/>
      <c r="DR328" s="58"/>
      <c r="DS328" s="58"/>
      <c r="DT328" s="58"/>
      <c r="DU328" s="58"/>
      <c r="DV328" s="58"/>
      <c r="DW328" s="58"/>
      <c r="DX328" s="58"/>
      <c r="DY328" s="58"/>
      <c r="DZ328" s="58"/>
      <c r="EA328" s="58"/>
      <c r="EB328" s="58"/>
      <c r="EC328" s="58"/>
      <c r="ED328" s="58"/>
      <c r="EE328" s="58"/>
      <c r="EF328" s="58"/>
      <c r="EG328" s="58"/>
      <c r="EH328" s="58"/>
      <c r="EI328" s="58"/>
      <c r="EJ328" s="58"/>
      <c r="EK328" s="58"/>
      <c r="EL328" s="58"/>
      <c r="EM328" s="58"/>
      <c r="EN328" s="58"/>
      <c r="EO328" s="58"/>
      <c r="EP328" s="70"/>
    </row>
    <row r="329" spans="1:146">
      <c r="A329" s="118">
        <v>43329</v>
      </c>
      <c r="B329" t="s">
        <v>1457</v>
      </c>
      <c r="C329" s="56"/>
      <c r="D329" s="56" t="s">
        <v>1363</v>
      </c>
      <c r="E329" s="58">
        <v>22</v>
      </c>
      <c r="F329" s="58">
        <v>2</v>
      </c>
      <c r="G329" s="63" t="str">
        <f t="shared" si="111"/>
        <v>22-2</v>
      </c>
      <c r="H329" s="31">
        <v>58</v>
      </c>
      <c r="I329" s="31">
        <v>74</v>
      </c>
      <c r="J329" s="64" t="str">
        <f>IF(((VLOOKUP($G329,Depth_Lookup!$A$3:$J$5461,9,FALSE))-(I329/100))&gt;=0,"Good","Too Long")</f>
        <v>Good</v>
      </c>
      <c r="K329" s="65">
        <f>(VLOOKUP($G329,Depth_Lookup!$A$3:$J$561,10,FALSE))+(H329/100)</f>
        <v>46.534999999999997</v>
      </c>
      <c r="L329" s="65">
        <f>(VLOOKUP($G329,Depth_Lookup!$A$3:$J$561,10,FALSE))+(I329/100)</f>
        <v>46.695</v>
      </c>
      <c r="M329" s="54" t="s">
        <v>725</v>
      </c>
      <c r="N329" s="31">
        <v>1</v>
      </c>
      <c r="O329" s="31" t="s">
        <v>295</v>
      </c>
      <c r="P329" s="31" t="s">
        <v>179</v>
      </c>
      <c r="Q329" s="31" t="s">
        <v>569</v>
      </c>
      <c r="R329" s="31" t="s">
        <v>119</v>
      </c>
      <c r="S329" s="31" t="s">
        <v>165</v>
      </c>
      <c r="T329" s="31" t="s">
        <v>1364</v>
      </c>
      <c r="U329" s="31" t="s">
        <v>1396</v>
      </c>
      <c r="AG329" s="19">
        <v>100</v>
      </c>
      <c r="AZ329" s="19">
        <f t="shared" si="107"/>
        <v>100</v>
      </c>
      <c r="BB329" s="55">
        <v>2</v>
      </c>
      <c r="BC329" s="55">
        <v>1</v>
      </c>
      <c r="BD329" s="31"/>
      <c r="BE329" s="66" t="s">
        <v>1367</v>
      </c>
      <c r="BF329" s="66" t="s">
        <v>1368</v>
      </c>
      <c r="CL329" s="70">
        <f t="shared" si="108"/>
        <v>0</v>
      </c>
      <c r="CM329" s="66">
        <f t="shared" si="109"/>
        <v>0</v>
      </c>
      <c r="CN329" s="66">
        <f t="shared" si="112"/>
        <v>1</v>
      </c>
      <c r="CO329" s="66">
        <f t="shared" si="113"/>
        <v>46.614999999999995</v>
      </c>
      <c r="CP329" s="107"/>
      <c r="CR329" s="55"/>
      <c r="CS329" s="56"/>
      <c r="CT329" s="56"/>
      <c r="CU329" s="56"/>
      <c r="CV329" s="56"/>
      <c r="CW329" s="113"/>
      <c r="CX329" s="58">
        <v>52</v>
      </c>
      <c r="CY329" s="31">
        <v>270</v>
      </c>
      <c r="CZ329" s="31">
        <v>70</v>
      </c>
      <c r="DA329" s="31">
        <v>180</v>
      </c>
      <c r="DB329" s="19">
        <f t="shared" si="114"/>
        <v>24.978959391720537</v>
      </c>
      <c r="DC329" s="19">
        <f t="shared" si="115"/>
        <v>24.978959391720537</v>
      </c>
      <c r="DD329" s="19">
        <f t="shared" si="116"/>
        <v>18.259041676594229</v>
      </c>
      <c r="DE329" s="19">
        <f t="shared" si="117"/>
        <v>114.97895939172054</v>
      </c>
      <c r="DF329" s="19">
        <f t="shared" si="118"/>
        <v>71.740958323405778</v>
      </c>
      <c r="DG329" s="67">
        <f t="shared" si="119"/>
        <v>204.97895939172054</v>
      </c>
      <c r="DH329" s="67">
        <f t="shared" si="120"/>
        <v>71.740958323405778</v>
      </c>
      <c r="DI329" s="67"/>
      <c r="DJ329" s="19"/>
      <c r="DL329" s="31"/>
      <c r="DM329" s="55"/>
      <c r="DN329" s="58"/>
      <c r="DP329" s="68"/>
      <c r="DQ329" s="68"/>
      <c r="DR329" s="58"/>
      <c r="DS329" s="58"/>
      <c r="DT329" s="58"/>
      <c r="DU329" s="58"/>
      <c r="DV329" s="58"/>
      <c r="DW329" s="58"/>
      <c r="DX329" s="58"/>
      <c r="DY329" s="58"/>
      <c r="DZ329" s="58"/>
      <c r="EA329" s="58"/>
      <c r="EB329" s="58"/>
      <c r="EC329" s="58"/>
      <c r="ED329" s="58"/>
      <c r="EE329" s="58"/>
      <c r="EF329" s="58"/>
      <c r="EG329" s="58"/>
      <c r="EH329" s="58"/>
      <c r="EI329" s="58"/>
      <c r="EJ329" s="58"/>
      <c r="EK329" s="58"/>
      <c r="EL329" s="58"/>
      <c r="EM329" s="58"/>
      <c r="EN329" s="58"/>
      <c r="EO329" s="58"/>
      <c r="EP329" s="70"/>
    </row>
    <row r="330" spans="1:146">
      <c r="A330" s="118">
        <v>43329</v>
      </c>
      <c r="B330" t="s">
        <v>1457</v>
      </c>
      <c r="C330" s="56"/>
      <c r="D330" s="56" t="s">
        <v>1363</v>
      </c>
      <c r="E330" s="58">
        <v>22</v>
      </c>
      <c r="F330" s="58">
        <v>2</v>
      </c>
      <c r="G330" s="63" t="str">
        <f t="shared" si="111"/>
        <v>22-2</v>
      </c>
      <c r="H330" s="31">
        <v>71</v>
      </c>
      <c r="I330" s="31">
        <v>82</v>
      </c>
      <c r="J330" s="64" t="str">
        <f>IF(((VLOOKUP($G330,Depth_Lookup!$A$3:$J$5461,9,FALSE))-(I330/100))&gt;=0,"Good","Too Long")</f>
        <v>Good</v>
      </c>
      <c r="K330" s="65">
        <f>(VLOOKUP($G330,Depth_Lookup!$A$3:$J$561,10,FALSE))+(H330/100)</f>
        <v>46.664999999999999</v>
      </c>
      <c r="L330" s="65">
        <f>(VLOOKUP($G330,Depth_Lookup!$A$3:$J$561,10,FALSE))+(I330/100)</f>
        <v>46.774999999999999</v>
      </c>
      <c r="M330" s="54" t="s">
        <v>725</v>
      </c>
      <c r="N330" s="31">
        <v>0.5</v>
      </c>
      <c r="O330" s="31" t="s">
        <v>296</v>
      </c>
      <c r="P330" s="31" t="s">
        <v>179</v>
      </c>
      <c r="Q330" s="31" t="s">
        <v>569</v>
      </c>
      <c r="R330" s="31" t="s">
        <v>119</v>
      </c>
      <c r="S330" s="31" t="s">
        <v>165</v>
      </c>
      <c r="T330" s="31" t="s">
        <v>1364</v>
      </c>
      <c r="U330" s="31" t="s">
        <v>1396</v>
      </c>
      <c r="AG330" s="19">
        <v>100</v>
      </c>
      <c r="AZ330" s="19">
        <f t="shared" si="107"/>
        <v>100</v>
      </c>
      <c r="BB330" s="55">
        <v>2</v>
      </c>
      <c r="BC330" s="55">
        <v>1</v>
      </c>
      <c r="BD330" s="31"/>
      <c r="BE330" s="66"/>
      <c r="BF330" s="66"/>
      <c r="CL330" s="70">
        <f t="shared" si="108"/>
        <v>0</v>
      </c>
      <c r="CM330" s="66">
        <f t="shared" si="109"/>
        <v>0</v>
      </c>
      <c r="CN330" s="66">
        <f t="shared" si="112"/>
        <v>0</v>
      </c>
      <c r="CO330" s="66">
        <f t="shared" si="113"/>
        <v>46.72</v>
      </c>
      <c r="CP330" s="107"/>
      <c r="CR330" s="55"/>
      <c r="CS330" s="56"/>
      <c r="CT330" s="56"/>
      <c r="CU330" s="56"/>
      <c r="CV330" s="56"/>
      <c r="CW330" s="113"/>
      <c r="CX330" s="56"/>
      <c r="DB330" s="19" t="e">
        <f t="shared" si="114"/>
        <v>#DIV/0!</v>
      </c>
      <c r="DC330" s="19" t="e">
        <f t="shared" si="115"/>
        <v>#DIV/0!</v>
      </c>
      <c r="DD330" s="19" t="e">
        <f t="shared" si="116"/>
        <v>#DIV/0!</v>
      </c>
      <c r="DE330" s="19" t="e">
        <f t="shared" si="117"/>
        <v>#DIV/0!</v>
      </c>
      <c r="DF330" s="19" t="e">
        <f t="shared" si="118"/>
        <v>#DIV/0!</v>
      </c>
      <c r="DG330" s="67" t="e">
        <f t="shared" si="119"/>
        <v>#DIV/0!</v>
      </c>
      <c r="DH330" s="67" t="e">
        <f t="shared" si="120"/>
        <v>#DIV/0!</v>
      </c>
      <c r="DI330" s="67"/>
      <c r="DJ330" s="19"/>
      <c r="DL330" s="31"/>
      <c r="DM330" s="55"/>
      <c r="DN330" s="58"/>
      <c r="DP330" s="68"/>
      <c r="DQ330" s="68"/>
      <c r="DR330" s="58"/>
      <c r="DS330" s="58"/>
      <c r="DT330" s="58"/>
      <c r="DU330" s="58"/>
      <c r="DV330" s="58"/>
      <c r="DW330" s="58"/>
      <c r="DX330" s="58"/>
      <c r="DY330" s="58"/>
      <c r="DZ330" s="58"/>
      <c r="EA330" s="58"/>
      <c r="EB330" s="58"/>
      <c r="EC330" s="58"/>
      <c r="ED330" s="58"/>
      <c r="EE330" s="58"/>
      <c r="EF330" s="58"/>
      <c r="EG330" s="58"/>
      <c r="EH330" s="58"/>
      <c r="EI330" s="58"/>
      <c r="EJ330" s="58"/>
      <c r="EK330" s="58"/>
      <c r="EL330" s="58"/>
      <c r="EM330" s="58"/>
      <c r="EN330" s="58"/>
      <c r="EO330" s="58"/>
      <c r="EP330" s="70"/>
    </row>
    <row r="331" spans="1:146">
      <c r="A331" s="118">
        <v>43329</v>
      </c>
      <c r="B331" t="s">
        <v>1457</v>
      </c>
      <c r="C331" s="56"/>
      <c r="D331" s="56" t="s">
        <v>1363</v>
      </c>
      <c r="E331" s="58">
        <v>22</v>
      </c>
      <c r="F331" s="58">
        <v>3</v>
      </c>
      <c r="G331" s="63" t="str">
        <f t="shared" si="111"/>
        <v>22-3</v>
      </c>
      <c r="H331" s="31">
        <v>2</v>
      </c>
      <c r="I331" s="31">
        <v>17</v>
      </c>
      <c r="J331" s="64" t="str">
        <f>IF(((VLOOKUP($G331,Depth_Lookup!$A$3:$J$5461,9,FALSE))-(I331/100))&gt;=0,"Good","Too Long")</f>
        <v>Good</v>
      </c>
      <c r="K331" s="65">
        <f>(VLOOKUP($G331,Depth_Lookup!$A$3:$J$561,10,FALSE))+(H331/100)</f>
        <v>46.95</v>
      </c>
      <c r="L331" s="65">
        <f>(VLOOKUP($G331,Depth_Lookup!$A$3:$J$561,10,FALSE))+(I331/100)</f>
        <v>47.1</v>
      </c>
      <c r="M331" s="54" t="s">
        <v>725</v>
      </c>
      <c r="N331" s="31">
        <v>1</v>
      </c>
      <c r="O331" s="31" t="s">
        <v>736</v>
      </c>
      <c r="P331" s="31" t="s">
        <v>179</v>
      </c>
      <c r="Q331" s="31" t="s">
        <v>569</v>
      </c>
      <c r="R331" s="31" t="s">
        <v>188</v>
      </c>
      <c r="S331" s="31" t="s">
        <v>165</v>
      </c>
      <c r="T331" s="31" t="s">
        <v>1370</v>
      </c>
      <c r="U331" s="31" t="s">
        <v>1368</v>
      </c>
      <c r="AS331" s="31">
        <v>100</v>
      </c>
      <c r="AZ331" s="19">
        <f t="shared" si="107"/>
        <v>100</v>
      </c>
      <c r="BB331" s="55">
        <v>4</v>
      </c>
      <c r="BC331" s="55">
        <v>2</v>
      </c>
      <c r="BD331" s="31"/>
      <c r="BE331" s="66" t="s">
        <v>1458</v>
      </c>
      <c r="BF331" s="66"/>
      <c r="CL331" s="70">
        <f t="shared" si="108"/>
        <v>0</v>
      </c>
      <c r="CM331" s="66">
        <f t="shared" si="109"/>
        <v>0</v>
      </c>
      <c r="CN331" s="66">
        <f t="shared" si="112"/>
        <v>1</v>
      </c>
      <c r="CO331" s="66">
        <f t="shared" si="113"/>
        <v>47.025000000000006</v>
      </c>
      <c r="CP331" s="107"/>
      <c r="CR331" s="55"/>
      <c r="CS331" s="56"/>
      <c r="CT331" s="56"/>
      <c r="CU331" s="56"/>
      <c r="CV331" s="56"/>
      <c r="CW331" s="113"/>
      <c r="CX331" s="56"/>
      <c r="DB331" s="19" t="e">
        <f t="shared" si="114"/>
        <v>#DIV/0!</v>
      </c>
      <c r="DC331" s="19" t="e">
        <f t="shared" si="115"/>
        <v>#DIV/0!</v>
      </c>
      <c r="DD331" s="19" t="e">
        <f t="shared" si="116"/>
        <v>#DIV/0!</v>
      </c>
      <c r="DE331" s="19" t="e">
        <f t="shared" si="117"/>
        <v>#DIV/0!</v>
      </c>
      <c r="DF331" s="19" t="e">
        <f t="shared" si="118"/>
        <v>#DIV/0!</v>
      </c>
      <c r="DG331" s="67" t="e">
        <f t="shared" si="119"/>
        <v>#DIV/0!</v>
      </c>
      <c r="DH331" s="67" t="e">
        <f t="shared" si="120"/>
        <v>#DIV/0!</v>
      </c>
      <c r="DI331" s="67"/>
      <c r="DJ331" s="19"/>
      <c r="DL331" s="31"/>
      <c r="DM331" s="55"/>
      <c r="DN331" s="58"/>
      <c r="DP331" s="68"/>
      <c r="DQ331" s="68"/>
      <c r="DR331" s="58"/>
      <c r="DS331" s="58"/>
      <c r="DT331" s="58"/>
      <c r="DU331" s="58"/>
      <c r="DV331" s="58"/>
      <c r="DW331" s="58"/>
      <c r="DX331" s="58"/>
      <c r="DY331" s="58"/>
      <c r="DZ331" s="58"/>
      <c r="EA331" s="58"/>
      <c r="EB331" s="58"/>
      <c r="EC331" s="58"/>
      <c r="ED331" s="58"/>
      <c r="EE331" s="58"/>
      <c r="EF331" s="58"/>
      <c r="EG331" s="58"/>
      <c r="EH331" s="58"/>
      <c r="EI331" s="58"/>
      <c r="EJ331" s="58"/>
      <c r="EK331" s="58"/>
      <c r="EL331" s="58"/>
      <c r="EM331" s="58"/>
      <c r="EN331" s="58"/>
      <c r="EO331" s="58"/>
      <c r="EP331" s="70"/>
    </row>
    <row r="332" spans="1:146">
      <c r="A332" s="118">
        <v>43329</v>
      </c>
      <c r="B332" t="s">
        <v>1457</v>
      </c>
      <c r="C332" s="56"/>
      <c r="D332" s="56" t="s">
        <v>1363</v>
      </c>
      <c r="E332" s="58">
        <v>22</v>
      </c>
      <c r="F332" s="58">
        <v>3</v>
      </c>
      <c r="G332" s="63" t="str">
        <f t="shared" si="111"/>
        <v>22-3</v>
      </c>
      <c r="H332" s="31">
        <v>11</v>
      </c>
      <c r="I332" s="31">
        <v>17</v>
      </c>
      <c r="J332" s="64" t="str">
        <f>IF(((VLOOKUP($G332,Depth_Lookup!$A$3:$J$5461,9,FALSE))-(I332/100))&gt;=0,"Good","Too Long")</f>
        <v>Good</v>
      </c>
      <c r="K332" s="65">
        <f>(VLOOKUP($G332,Depth_Lookup!$A$3:$J$561,10,FALSE))+(H332/100)</f>
        <v>47.04</v>
      </c>
      <c r="L332" s="65">
        <f>(VLOOKUP($G332,Depth_Lookup!$A$3:$J$561,10,FALSE))+(I332/100)</f>
        <v>47.1</v>
      </c>
      <c r="M332" s="54" t="s">
        <v>725</v>
      </c>
      <c r="N332" s="31">
        <v>0.5</v>
      </c>
      <c r="O332" s="31" t="s">
        <v>296</v>
      </c>
      <c r="P332" s="31" t="s">
        <v>179</v>
      </c>
      <c r="Q332" s="31" t="s">
        <v>569</v>
      </c>
      <c r="R332" s="31" t="s">
        <v>187</v>
      </c>
      <c r="S332" s="31" t="s">
        <v>165</v>
      </c>
      <c r="T332" s="31" t="s">
        <v>1378</v>
      </c>
      <c r="U332" s="31" t="s">
        <v>1458</v>
      </c>
      <c r="AG332" s="31">
        <v>100</v>
      </c>
      <c r="AZ332" s="19">
        <f t="shared" si="107"/>
        <v>100</v>
      </c>
      <c r="BB332" s="55">
        <v>2</v>
      </c>
      <c r="BC332" s="55">
        <v>1</v>
      </c>
      <c r="BD332" s="31"/>
      <c r="BE332" s="66"/>
      <c r="BF332" s="66" t="s">
        <v>1368</v>
      </c>
      <c r="CL332" s="70">
        <f t="shared" si="108"/>
        <v>0</v>
      </c>
      <c r="CM332" s="66">
        <f t="shared" si="109"/>
        <v>0</v>
      </c>
      <c r="CN332" s="66">
        <f t="shared" si="112"/>
        <v>0</v>
      </c>
      <c r="CO332" s="66">
        <f t="shared" si="113"/>
        <v>47.07</v>
      </c>
      <c r="CP332" s="107"/>
      <c r="CR332" s="55"/>
      <c r="CS332" s="56"/>
      <c r="CT332" s="56"/>
      <c r="CU332" s="56"/>
      <c r="CV332" s="56"/>
      <c r="CW332" s="113"/>
      <c r="CX332" s="58">
        <v>26</v>
      </c>
      <c r="CY332" s="31">
        <v>270</v>
      </c>
      <c r="CZ332" s="31">
        <v>50</v>
      </c>
      <c r="DA332" s="31">
        <v>180</v>
      </c>
      <c r="DB332" s="19">
        <f t="shared" si="114"/>
        <v>22.257137671559008</v>
      </c>
      <c r="DC332" s="19">
        <f t="shared" si="115"/>
        <v>22.257137671559008</v>
      </c>
      <c r="DD332" s="19">
        <f t="shared" si="116"/>
        <v>37.832238172759581</v>
      </c>
      <c r="DE332" s="19">
        <f t="shared" si="117"/>
        <v>112.25713767155901</v>
      </c>
      <c r="DF332" s="19">
        <f t="shared" si="118"/>
        <v>52.167761827240419</v>
      </c>
      <c r="DG332" s="67">
        <f t="shared" si="119"/>
        <v>202.25713767155901</v>
      </c>
      <c r="DH332" s="67">
        <f t="shared" si="120"/>
        <v>52.167761827240419</v>
      </c>
      <c r="DI332" s="67"/>
      <c r="DJ332" s="19"/>
      <c r="DK332" s="19" t="s">
        <v>1433</v>
      </c>
      <c r="DL332" s="31"/>
      <c r="DM332" s="55"/>
      <c r="DN332" s="58"/>
      <c r="DP332" s="68"/>
      <c r="DQ332" s="6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8"/>
      <c r="EB332" s="58"/>
      <c r="EC332" s="58"/>
      <c r="ED332" s="58"/>
      <c r="EE332" s="58"/>
      <c r="EF332" s="58"/>
      <c r="EG332" s="58"/>
      <c r="EH332" s="58"/>
      <c r="EI332" s="58"/>
      <c r="EJ332" s="58"/>
      <c r="EK332" s="58"/>
      <c r="EL332" s="58"/>
      <c r="EM332" s="58"/>
      <c r="EN332" s="58"/>
      <c r="EO332" s="58"/>
      <c r="EP332" s="70"/>
    </row>
    <row r="333" spans="1:146">
      <c r="A333" s="118">
        <v>43329</v>
      </c>
      <c r="B333" t="s">
        <v>1437</v>
      </c>
      <c r="C333" s="56"/>
      <c r="D333" s="56" t="s">
        <v>1363</v>
      </c>
      <c r="E333" s="58">
        <v>22</v>
      </c>
      <c r="F333" s="58">
        <v>3</v>
      </c>
      <c r="G333" s="63" t="str">
        <f t="shared" si="111"/>
        <v>22-3</v>
      </c>
      <c r="H333" s="31">
        <v>11</v>
      </c>
      <c r="I333" s="31">
        <v>17</v>
      </c>
      <c r="J333" s="64" t="str">
        <f>IF(((VLOOKUP($G333,Depth_Lookup!$A$3:$J$5461,9,FALSE))-(I333/100))&gt;=0,"Good","Too Long")</f>
        <v>Good</v>
      </c>
      <c r="K333" s="65">
        <f>(VLOOKUP($G333,Depth_Lookup!$A$3:$J$561,10,FALSE))+(H333/100)</f>
        <v>47.04</v>
      </c>
      <c r="L333" s="65">
        <f>(VLOOKUP($G333,Depth_Lookup!$A$3:$J$561,10,FALSE))+(I333/100)</f>
        <v>47.1</v>
      </c>
      <c r="M333" s="54" t="s">
        <v>725</v>
      </c>
      <c r="N333" s="31">
        <v>0.5</v>
      </c>
      <c r="O333" s="31" t="s">
        <v>296</v>
      </c>
      <c r="P333" s="31" t="s">
        <v>179</v>
      </c>
      <c r="Q333" s="31" t="s">
        <v>569</v>
      </c>
      <c r="R333" s="31" t="s">
        <v>187</v>
      </c>
      <c r="S333" s="31" t="s">
        <v>165</v>
      </c>
      <c r="T333" s="31" t="s">
        <v>1378</v>
      </c>
      <c r="U333" s="31" t="s">
        <v>1458</v>
      </c>
      <c r="AG333" s="31"/>
      <c r="BB333" s="55">
        <v>2</v>
      </c>
      <c r="BC333" s="55"/>
      <c r="BD333" s="31"/>
      <c r="BE333" s="66"/>
      <c r="BF333" s="66"/>
      <c r="CL333" s="70"/>
      <c r="CM333" s="66"/>
      <c r="CN333" s="66"/>
      <c r="CO333" s="66">
        <f t="shared" si="113"/>
        <v>47.07</v>
      </c>
      <c r="CP333" s="107"/>
      <c r="CR333" s="55"/>
      <c r="CS333" s="56"/>
      <c r="CT333" s="56"/>
      <c r="CU333" s="56"/>
      <c r="CV333" s="56"/>
      <c r="CW333" s="113"/>
      <c r="CX333" s="58">
        <v>18</v>
      </c>
      <c r="CY333" s="31">
        <v>90</v>
      </c>
      <c r="CZ333" s="31">
        <v>18</v>
      </c>
      <c r="DA333" s="31">
        <v>0</v>
      </c>
      <c r="DB333" s="19">
        <f t="shared" si="114"/>
        <v>-135</v>
      </c>
      <c r="DC333" s="19">
        <f t="shared" si="115"/>
        <v>225</v>
      </c>
      <c r="DD333" s="19">
        <f t="shared" si="116"/>
        <v>65.32094261067617</v>
      </c>
      <c r="DE333" s="19">
        <f t="shared" si="117"/>
        <v>315</v>
      </c>
      <c r="DF333" s="19">
        <f t="shared" si="118"/>
        <v>24.67905738932383</v>
      </c>
      <c r="DG333" s="67">
        <f t="shared" si="119"/>
        <v>45</v>
      </c>
      <c r="DH333" s="67">
        <f t="shared" si="120"/>
        <v>24.67905738932383</v>
      </c>
      <c r="DI333" s="67"/>
      <c r="DJ333" s="19"/>
      <c r="DK333" s="19" t="s">
        <v>1434</v>
      </c>
      <c r="DL333" s="31"/>
      <c r="DM333" s="55"/>
      <c r="DN333" s="58"/>
      <c r="DP333" s="68"/>
      <c r="DQ333" s="68"/>
      <c r="DR333" s="58"/>
      <c r="DS333" s="58"/>
      <c r="DT333" s="58"/>
      <c r="DU333" s="58"/>
      <c r="DV333" s="58"/>
      <c r="DW333" s="58"/>
      <c r="DX333" s="58"/>
      <c r="DY333" s="58"/>
      <c r="DZ333" s="58"/>
      <c r="EA333" s="58"/>
      <c r="EB333" s="58"/>
      <c r="EC333" s="58"/>
      <c r="ED333" s="58"/>
      <c r="EE333" s="58"/>
      <c r="EF333" s="58"/>
      <c r="EG333" s="58"/>
      <c r="EH333" s="58"/>
      <c r="EI333" s="58"/>
      <c r="EJ333" s="58"/>
      <c r="EK333" s="58"/>
      <c r="EL333" s="58"/>
      <c r="EM333" s="58"/>
      <c r="EN333" s="58"/>
      <c r="EO333" s="58"/>
      <c r="EP333" s="70"/>
    </row>
    <row r="334" spans="1:146">
      <c r="A334" s="118">
        <v>43329</v>
      </c>
      <c r="B334" t="s">
        <v>1457</v>
      </c>
      <c r="C334" s="56"/>
      <c r="D334" s="56" t="s">
        <v>1363</v>
      </c>
      <c r="E334" s="58">
        <v>22</v>
      </c>
      <c r="F334" s="58">
        <v>3</v>
      </c>
      <c r="G334" s="63" t="str">
        <f t="shared" si="111"/>
        <v>22-3</v>
      </c>
      <c r="H334" s="31">
        <v>19</v>
      </c>
      <c r="I334" s="31">
        <v>32</v>
      </c>
      <c r="J334" s="64" t="str">
        <f>IF(((VLOOKUP($G334,Depth_Lookup!$A$3:$J$5461,9,FALSE))-(I334/100))&gt;=0,"Good","Too Long")</f>
        <v>Good</v>
      </c>
      <c r="K334" s="65">
        <f>(VLOOKUP($G334,Depth_Lookup!$A$3:$J$561,10,FALSE))+(H334/100)</f>
        <v>47.12</v>
      </c>
      <c r="L334" s="65">
        <f>(VLOOKUP($G334,Depth_Lookup!$A$3:$J$561,10,FALSE))+(I334/100)</f>
        <v>47.25</v>
      </c>
      <c r="M334" s="54" t="s">
        <v>725</v>
      </c>
      <c r="N334" s="31">
        <v>10</v>
      </c>
      <c r="O334" s="31" t="s">
        <v>296</v>
      </c>
      <c r="P334" s="31" t="s">
        <v>179</v>
      </c>
      <c r="Q334" s="31" t="s">
        <v>571</v>
      </c>
      <c r="R334" s="31" t="s">
        <v>187</v>
      </c>
      <c r="S334" s="31" t="s">
        <v>139</v>
      </c>
      <c r="T334" s="31" t="s">
        <v>1463</v>
      </c>
      <c r="U334" s="31" t="s">
        <v>1367</v>
      </c>
      <c r="AS334" s="19">
        <v>100</v>
      </c>
      <c r="AZ334" s="19">
        <f t="shared" si="107"/>
        <v>100</v>
      </c>
      <c r="BB334" s="55">
        <v>2</v>
      </c>
      <c r="BC334" s="55">
        <v>10</v>
      </c>
      <c r="BD334" s="31"/>
      <c r="BE334" s="66" t="s">
        <v>1458</v>
      </c>
      <c r="BF334" s="66" t="s">
        <v>1464</v>
      </c>
      <c r="BG334" s="59">
        <v>3</v>
      </c>
      <c r="BH334" s="59" t="s">
        <v>1465</v>
      </c>
      <c r="BI334" s="59" t="s">
        <v>179</v>
      </c>
      <c r="CL334" s="70">
        <f t="shared" si="108"/>
        <v>0</v>
      </c>
      <c r="CM334" s="66">
        <f t="shared" si="109"/>
        <v>1</v>
      </c>
      <c r="CN334" s="66">
        <f t="shared" si="112"/>
        <v>1</v>
      </c>
      <c r="CO334" s="66">
        <f t="shared" si="113"/>
        <v>47.185000000000002</v>
      </c>
      <c r="CP334" s="107"/>
      <c r="CR334" s="55"/>
      <c r="CS334" s="56"/>
      <c r="CT334" s="56"/>
      <c r="CU334" s="56"/>
      <c r="CV334" s="56"/>
      <c r="CW334" s="113"/>
      <c r="CX334" s="58">
        <v>54</v>
      </c>
      <c r="CY334" s="31">
        <v>90</v>
      </c>
      <c r="CZ334" s="31">
        <v>51</v>
      </c>
      <c r="DA334" s="31">
        <v>180</v>
      </c>
      <c r="DB334" s="19">
        <f t="shared" si="114"/>
        <v>-48.101377061896244</v>
      </c>
      <c r="DC334" s="19">
        <f t="shared" si="115"/>
        <v>311.89862293810376</v>
      </c>
      <c r="DD334" s="19">
        <f t="shared" si="116"/>
        <v>28.40388669744025</v>
      </c>
      <c r="DE334" s="19">
        <f t="shared" si="117"/>
        <v>41.898622938103756</v>
      </c>
      <c r="DF334" s="19">
        <f t="shared" si="118"/>
        <v>61.59611330255975</v>
      </c>
      <c r="DG334" s="67">
        <f t="shared" si="119"/>
        <v>131.89862293810376</v>
      </c>
      <c r="DH334" s="67">
        <f t="shared" si="120"/>
        <v>61.59611330255975</v>
      </c>
      <c r="DI334" s="67"/>
      <c r="DJ334" s="19"/>
      <c r="DL334" s="31"/>
      <c r="DM334" s="55"/>
      <c r="DN334" s="58"/>
      <c r="DP334" s="68"/>
      <c r="DQ334" s="68"/>
      <c r="DR334" s="58"/>
      <c r="DS334" s="58"/>
      <c r="DT334" s="58"/>
      <c r="DU334" s="58"/>
      <c r="DV334" s="58"/>
      <c r="DW334" s="58"/>
      <c r="DX334" s="58"/>
      <c r="DY334" s="58"/>
      <c r="DZ334" s="58"/>
      <c r="EA334" s="58"/>
      <c r="EB334" s="58"/>
      <c r="EC334" s="58"/>
      <c r="ED334" s="58"/>
      <c r="EE334" s="58"/>
      <c r="EF334" s="58"/>
      <c r="EG334" s="58"/>
      <c r="EH334" s="58"/>
      <c r="EI334" s="58"/>
      <c r="EJ334" s="58"/>
      <c r="EK334" s="58"/>
      <c r="EL334" s="58"/>
      <c r="EM334" s="58"/>
      <c r="EN334" s="58"/>
      <c r="EO334" s="58"/>
      <c r="EP334" s="70"/>
    </row>
    <row r="335" spans="1:146">
      <c r="A335" s="118">
        <v>43329</v>
      </c>
      <c r="B335" t="s">
        <v>1457</v>
      </c>
      <c r="C335" s="56"/>
      <c r="D335" s="56" t="s">
        <v>1363</v>
      </c>
      <c r="E335" s="58">
        <v>22</v>
      </c>
      <c r="F335" s="58">
        <v>3</v>
      </c>
      <c r="G335" s="63" t="str">
        <f t="shared" si="111"/>
        <v>22-3</v>
      </c>
      <c r="H335" s="31">
        <v>19</v>
      </c>
      <c r="I335" s="31">
        <v>26</v>
      </c>
      <c r="J335" s="64" t="str">
        <f>IF(((VLOOKUP($G335,Depth_Lookup!$A$3:$J$5461,9,FALSE))-(I335/100))&gt;=0,"Good","Too Long")</f>
        <v>Good</v>
      </c>
      <c r="K335" s="65">
        <f>(VLOOKUP($G335,Depth_Lookup!$A$3:$J$561,10,FALSE))+(H335/100)</f>
        <v>47.12</v>
      </c>
      <c r="L335" s="65">
        <f>(VLOOKUP($G335,Depth_Lookup!$A$3:$J$561,10,FALSE))+(I335/100)</f>
        <v>47.19</v>
      </c>
      <c r="M335" s="54" t="s">
        <v>293</v>
      </c>
      <c r="N335" s="31">
        <v>1</v>
      </c>
      <c r="O335" s="31" t="s">
        <v>296</v>
      </c>
      <c r="P335" s="31" t="s">
        <v>179</v>
      </c>
      <c r="Q335" s="31" t="s">
        <v>569</v>
      </c>
      <c r="R335" s="31" t="s">
        <v>188</v>
      </c>
      <c r="S335" s="31" t="s">
        <v>165</v>
      </c>
      <c r="T335" s="31" t="s">
        <v>1364</v>
      </c>
      <c r="U335" s="31" t="s">
        <v>1396</v>
      </c>
      <c r="AG335" s="31">
        <v>100</v>
      </c>
      <c r="AZ335" s="19">
        <f t="shared" si="107"/>
        <v>100</v>
      </c>
      <c r="BB335" s="55">
        <v>3</v>
      </c>
      <c r="BC335" s="55">
        <v>1</v>
      </c>
      <c r="BD335" s="31"/>
      <c r="BE335" s="66" t="s">
        <v>1367</v>
      </c>
      <c r="BF335" s="66"/>
      <c r="CL335" s="70">
        <f t="shared" si="108"/>
        <v>0</v>
      </c>
      <c r="CM335" s="66">
        <f t="shared" si="109"/>
        <v>0</v>
      </c>
      <c r="CN335" s="66">
        <f t="shared" si="112"/>
        <v>1</v>
      </c>
      <c r="CO335" s="66">
        <f t="shared" si="113"/>
        <v>47.155000000000001</v>
      </c>
      <c r="CP335" s="107"/>
      <c r="CR335" s="55"/>
      <c r="CS335" s="56"/>
      <c r="CT335" s="56"/>
      <c r="CU335" s="56"/>
      <c r="CV335" s="56"/>
      <c r="CW335" s="113"/>
      <c r="CX335" s="56"/>
      <c r="DB335" s="19" t="e">
        <f t="shared" si="114"/>
        <v>#DIV/0!</v>
      </c>
      <c r="DC335" s="19" t="e">
        <f t="shared" si="115"/>
        <v>#DIV/0!</v>
      </c>
      <c r="DD335" s="19" t="e">
        <f t="shared" si="116"/>
        <v>#DIV/0!</v>
      </c>
      <c r="DE335" s="19" t="e">
        <f t="shared" si="117"/>
        <v>#DIV/0!</v>
      </c>
      <c r="DF335" s="19" t="e">
        <f t="shared" si="118"/>
        <v>#DIV/0!</v>
      </c>
      <c r="DG335" s="67" t="e">
        <f t="shared" si="119"/>
        <v>#DIV/0!</v>
      </c>
      <c r="DH335" s="67" t="e">
        <f t="shared" si="120"/>
        <v>#DIV/0!</v>
      </c>
      <c r="DI335" s="67"/>
      <c r="DJ335" s="19"/>
      <c r="DL335" s="31"/>
      <c r="DM335" s="55"/>
      <c r="DN335" s="58"/>
      <c r="DP335" s="68"/>
      <c r="DQ335" s="68"/>
      <c r="DR335" s="58"/>
      <c r="DS335" s="58"/>
      <c r="DT335" s="58"/>
      <c r="DU335" s="58"/>
      <c r="DV335" s="58"/>
      <c r="DW335" s="58"/>
      <c r="DX335" s="58"/>
      <c r="DY335" s="58"/>
      <c r="DZ335" s="58"/>
      <c r="EA335" s="58"/>
      <c r="EB335" s="58"/>
      <c r="EC335" s="58"/>
      <c r="ED335" s="58"/>
      <c r="EE335" s="58"/>
      <c r="EF335" s="58"/>
      <c r="EG335" s="58"/>
      <c r="EH335" s="58"/>
      <c r="EI335" s="58"/>
      <c r="EJ335" s="58"/>
      <c r="EK335" s="58"/>
      <c r="EL335" s="58"/>
      <c r="EM335" s="58"/>
      <c r="EN335" s="58"/>
      <c r="EO335" s="58"/>
      <c r="EP335" s="70"/>
    </row>
    <row r="336" spans="1:146">
      <c r="A336" s="118">
        <v>43329</v>
      </c>
      <c r="B336" t="s">
        <v>1457</v>
      </c>
      <c r="C336" s="56"/>
      <c r="D336" s="56" t="s">
        <v>1363</v>
      </c>
      <c r="E336" s="58">
        <v>22</v>
      </c>
      <c r="F336" s="58">
        <v>3</v>
      </c>
      <c r="G336" s="63" t="str">
        <f t="shared" si="111"/>
        <v>22-3</v>
      </c>
      <c r="H336" s="31">
        <v>26</v>
      </c>
      <c r="I336" s="31">
        <v>33</v>
      </c>
      <c r="J336" s="64" t="str">
        <f>IF(((VLOOKUP($G336,Depth_Lookup!$A$3:$J$5461,9,FALSE))-(I336/100))&gt;=0,"Good","Too Long")</f>
        <v>Good</v>
      </c>
      <c r="K336" s="65">
        <f>(VLOOKUP($G336,Depth_Lookup!$A$3:$J$561,10,FALSE))+(H336/100)</f>
        <v>47.19</v>
      </c>
      <c r="L336" s="65">
        <f>(VLOOKUP($G336,Depth_Lookup!$A$3:$J$561,10,FALSE))+(I336/100)</f>
        <v>47.26</v>
      </c>
      <c r="M336" s="54" t="s">
        <v>725</v>
      </c>
      <c r="N336" s="31">
        <v>0.5</v>
      </c>
      <c r="O336" s="31" t="s">
        <v>296</v>
      </c>
      <c r="P336" s="31" t="s">
        <v>179</v>
      </c>
      <c r="Q336" s="31" t="s">
        <v>569</v>
      </c>
      <c r="R336" s="31" t="s">
        <v>191</v>
      </c>
      <c r="S336" s="31" t="s">
        <v>165</v>
      </c>
      <c r="T336" s="31" t="s">
        <v>1364</v>
      </c>
      <c r="U336" s="31" t="s">
        <v>1365</v>
      </c>
      <c r="AS336" s="19">
        <v>100</v>
      </c>
      <c r="AZ336" s="19">
        <f t="shared" si="107"/>
        <v>100</v>
      </c>
      <c r="BB336" s="55">
        <v>3</v>
      </c>
      <c r="BC336" s="55">
        <v>1</v>
      </c>
      <c r="BD336" s="31"/>
      <c r="BE336" s="66" t="s">
        <v>1367</v>
      </c>
      <c r="BF336" s="66"/>
      <c r="CL336" s="70">
        <f t="shared" si="108"/>
        <v>0</v>
      </c>
      <c r="CM336" s="66">
        <f t="shared" si="109"/>
        <v>0</v>
      </c>
      <c r="CN336" s="66">
        <f t="shared" si="112"/>
        <v>1</v>
      </c>
      <c r="CO336" s="66">
        <f t="shared" si="113"/>
        <v>47.224999999999994</v>
      </c>
      <c r="CP336" s="107"/>
      <c r="CR336" s="55"/>
      <c r="CS336" s="56"/>
      <c r="CT336" s="56"/>
      <c r="CU336" s="56"/>
      <c r="CV336" s="56"/>
      <c r="CW336" s="113"/>
      <c r="CX336" s="56"/>
      <c r="DB336" s="19" t="e">
        <f t="shared" si="114"/>
        <v>#DIV/0!</v>
      </c>
      <c r="DC336" s="19" t="e">
        <f t="shared" si="115"/>
        <v>#DIV/0!</v>
      </c>
      <c r="DD336" s="19" t="e">
        <f t="shared" si="116"/>
        <v>#DIV/0!</v>
      </c>
      <c r="DE336" s="19" t="e">
        <f t="shared" si="117"/>
        <v>#DIV/0!</v>
      </c>
      <c r="DF336" s="19" t="e">
        <f t="shared" si="118"/>
        <v>#DIV/0!</v>
      </c>
      <c r="DG336" s="67" t="e">
        <f t="shared" si="119"/>
        <v>#DIV/0!</v>
      </c>
      <c r="DH336" s="67" t="e">
        <f t="shared" si="120"/>
        <v>#DIV/0!</v>
      </c>
      <c r="DI336" s="67"/>
      <c r="DJ336" s="19"/>
      <c r="DL336" s="31"/>
      <c r="DM336" s="55"/>
      <c r="DN336" s="58"/>
      <c r="DP336" s="68"/>
      <c r="DQ336" s="68"/>
      <c r="DR336" s="58"/>
      <c r="DS336" s="58"/>
      <c r="DT336" s="58"/>
      <c r="DU336" s="58"/>
      <c r="DV336" s="58"/>
      <c r="DW336" s="58"/>
      <c r="DX336" s="58"/>
      <c r="DY336" s="58"/>
      <c r="DZ336" s="58"/>
      <c r="EA336" s="58"/>
      <c r="EB336" s="58"/>
      <c r="EC336" s="58"/>
      <c r="ED336" s="58"/>
      <c r="EE336" s="58"/>
      <c r="EF336" s="58"/>
      <c r="EG336" s="58"/>
      <c r="EH336" s="58"/>
      <c r="EI336" s="58"/>
      <c r="EJ336" s="58"/>
      <c r="EK336" s="58"/>
      <c r="EL336" s="58"/>
      <c r="EM336" s="58"/>
      <c r="EN336" s="58"/>
      <c r="EO336" s="58"/>
      <c r="EP336" s="70"/>
    </row>
    <row r="337" spans="1:146">
      <c r="A337" s="118">
        <v>43329</v>
      </c>
      <c r="B337" t="s">
        <v>1457</v>
      </c>
      <c r="C337" s="56"/>
      <c r="D337" s="56" t="s">
        <v>1363</v>
      </c>
      <c r="E337" s="58">
        <v>22</v>
      </c>
      <c r="F337" s="58">
        <v>3</v>
      </c>
      <c r="G337" s="63" t="str">
        <f t="shared" si="111"/>
        <v>22-3</v>
      </c>
      <c r="H337" s="31">
        <v>41</v>
      </c>
      <c r="I337" s="31">
        <v>48</v>
      </c>
      <c r="J337" s="64" t="str">
        <f>IF(((VLOOKUP($G337,Depth_Lookup!$A$3:$J$5461,9,FALSE))-(I337/100))&gt;=0,"Good","Too Long")</f>
        <v>Good</v>
      </c>
      <c r="K337" s="65">
        <f>(VLOOKUP($G337,Depth_Lookup!$A$3:$J$561,10,FALSE))+(H337/100)</f>
        <v>47.339999999999996</v>
      </c>
      <c r="L337" s="65">
        <f>(VLOOKUP($G337,Depth_Lookup!$A$3:$J$561,10,FALSE))+(I337/100)</f>
        <v>47.41</v>
      </c>
      <c r="M337" s="54" t="s">
        <v>725</v>
      </c>
      <c r="N337" s="31">
        <v>0.5</v>
      </c>
      <c r="O337" s="31" t="s">
        <v>736</v>
      </c>
      <c r="P337" s="31" t="s">
        <v>179</v>
      </c>
      <c r="Q337" s="31" t="s">
        <v>569</v>
      </c>
      <c r="R337" s="31" t="s">
        <v>188</v>
      </c>
      <c r="S337" s="31" t="s">
        <v>165</v>
      </c>
      <c r="T337" s="31" t="s">
        <v>1364</v>
      </c>
      <c r="U337" s="31" t="s">
        <v>1365</v>
      </c>
      <c r="AS337" s="31">
        <v>100</v>
      </c>
      <c r="AZ337" s="19">
        <f t="shared" si="107"/>
        <v>100</v>
      </c>
      <c r="BB337" s="55">
        <v>2</v>
      </c>
      <c r="BC337" s="55">
        <v>1</v>
      </c>
      <c r="BD337" s="31"/>
      <c r="BE337" s="66"/>
      <c r="BF337" s="66"/>
      <c r="CL337" s="70">
        <f t="shared" si="108"/>
        <v>0</v>
      </c>
      <c r="CM337" s="66">
        <f t="shared" si="109"/>
        <v>0</v>
      </c>
      <c r="CN337" s="66">
        <f t="shared" si="112"/>
        <v>0</v>
      </c>
      <c r="CO337" s="66">
        <f t="shared" si="113"/>
        <v>47.375</v>
      </c>
      <c r="CP337" s="107"/>
      <c r="CR337" s="55"/>
      <c r="CS337" s="56"/>
      <c r="CT337" s="56"/>
      <c r="CU337" s="56"/>
      <c r="CV337" s="56"/>
      <c r="CW337" s="113"/>
      <c r="CX337" s="56"/>
      <c r="DB337" s="19" t="e">
        <f t="shared" si="114"/>
        <v>#DIV/0!</v>
      </c>
      <c r="DC337" s="19" t="e">
        <f t="shared" si="115"/>
        <v>#DIV/0!</v>
      </c>
      <c r="DD337" s="19" t="e">
        <f t="shared" si="116"/>
        <v>#DIV/0!</v>
      </c>
      <c r="DE337" s="19" t="e">
        <f t="shared" si="117"/>
        <v>#DIV/0!</v>
      </c>
      <c r="DF337" s="19" t="e">
        <f t="shared" si="118"/>
        <v>#DIV/0!</v>
      </c>
      <c r="DG337" s="67" t="e">
        <f t="shared" si="119"/>
        <v>#DIV/0!</v>
      </c>
      <c r="DH337" s="67" t="e">
        <f t="shared" si="120"/>
        <v>#DIV/0!</v>
      </c>
      <c r="DI337" s="67"/>
      <c r="DJ337" s="19"/>
      <c r="DL337" s="31"/>
      <c r="DM337" s="55"/>
      <c r="DN337" s="58"/>
      <c r="DP337" s="68"/>
      <c r="DQ337" s="6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8"/>
      <c r="EB337" s="58"/>
      <c r="EC337" s="58"/>
      <c r="ED337" s="58"/>
      <c r="EE337" s="58"/>
      <c r="EF337" s="58"/>
      <c r="EG337" s="58"/>
      <c r="EH337" s="58"/>
      <c r="EI337" s="58"/>
      <c r="EJ337" s="58"/>
      <c r="EK337" s="58"/>
      <c r="EL337" s="58"/>
      <c r="EM337" s="58"/>
      <c r="EN337" s="58"/>
      <c r="EO337" s="58"/>
      <c r="EP337" s="70"/>
    </row>
    <row r="338" spans="1:146">
      <c r="A338" s="118">
        <v>43329</v>
      </c>
      <c r="B338" t="s">
        <v>1457</v>
      </c>
      <c r="C338" s="56"/>
      <c r="D338" s="56" t="s">
        <v>1363</v>
      </c>
      <c r="E338" s="58">
        <v>22</v>
      </c>
      <c r="F338" s="58">
        <v>3</v>
      </c>
      <c r="G338" s="63" t="str">
        <f t="shared" si="111"/>
        <v>22-3</v>
      </c>
      <c r="H338" s="31">
        <v>66</v>
      </c>
      <c r="I338" s="31">
        <v>70</v>
      </c>
      <c r="J338" s="64" t="str">
        <f>IF(((VLOOKUP($G338,Depth_Lookup!$A$3:$J$5461,9,FALSE))-(I338/100))&gt;=0,"Good","Too Long")</f>
        <v>Good</v>
      </c>
      <c r="K338" s="65">
        <f>(VLOOKUP($G338,Depth_Lookup!$A$3:$J$561,10,FALSE))+(H338/100)</f>
        <v>47.589999999999996</v>
      </c>
      <c r="L338" s="65">
        <f>(VLOOKUP($G338,Depth_Lookup!$A$3:$J$561,10,FALSE))+(I338/100)</f>
        <v>47.63</v>
      </c>
      <c r="M338" s="54" t="s">
        <v>292</v>
      </c>
      <c r="N338" s="31">
        <v>2</v>
      </c>
      <c r="O338" s="31" t="s">
        <v>296</v>
      </c>
      <c r="P338" s="31" t="s">
        <v>179</v>
      </c>
      <c r="Q338" s="31" t="s">
        <v>569</v>
      </c>
      <c r="R338" s="31" t="s">
        <v>730</v>
      </c>
      <c r="S338" s="31" t="s">
        <v>139</v>
      </c>
      <c r="T338" s="31" t="s">
        <v>1466</v>
      </c>
      <c r="U338" s="31" t="s">
        <v>1467</v>
      </c>
      <c r="AS338" s="31">
        <v>100</v>
      </c>
      <c r="AZ338" s="19">
        <f t="shared" si="107"/>
        <v>100</v>
      </c>
      <c r="BB338" s="55">
        <v>1</v>
      </c>
      <c r="BC338" s="55">
        <v>2</v>
      </c>
      <c r="BD338" s="31"/>
      <c r="BE338" s="66"/>
      <c r="BF338" s="66"/>
      <c r="CL338" s="70">
        <f t="shared" si="108"/>
        <v>0</v>
      </c>
      <c r="CM338" s="66">
        <f t="shared" si="109"/>
        <v>0</v>
      </c>
      <c r="CN338" s="66">
        <f t="shared" si="112"/>
        <v>0</v>
      </c>
      <c r="CO338" s="66">
        <f t="shared" si="113"/>
        <v>47.61</v>
      </c>
      <c r="CP338" s="107"/>
      <c r="CR338" s="55"/>
      <c r="CS338" s="56"/>
      <c r="CT338" s="56"/>
      <c r="CU338" s="56"/>
      <c r="CV338" s="56"/>
      <c r="CW338" s="113"/>
      <c r="CX338" s="56">
        <v>41</v>
      </c>
      <c r="CY338" s="19">
        <v>270</v>
      </c>
      <c r="CZ338" s="19">
        <v>32</v>
      </c>
      <c r="DA338" s="31">
        <v>180</v>
      </c>
      <c r="DB338" s="19">
        <f t="shared" si="114"/>
        <v>54.290287859640898</v>
      </c>
      <c r="DC338" s="19">
        <f t="shared" si="115"/>
        <v>54.290287859640898</v>
      </c>
      <c r="DD338" s="19">
        <f t="shared" si="116"/>
        <v>43.047965129915383</v>
      </c>
      <c r="DE338" s="19">
        <f t="shared" si="117"/>
        <v>144.2902878596409</v>
      </c>
      <c r="DF338" s="19">
        <f t="shared" si="118"/>
        <v>46.952034870084617</v>
      </c>
      <c r="DG338" s="67">
        <f t="shared" si="119"/>
        <v>234.2902878596409</v>
      </c>
      <c r="DH338" s="67">
        <f t="shared" si="120"/>
        <v>46.952034870084617</v>
      </c>
      <c r="DI338" s="67"/>
      <c r="DJ338" s="19"/>
      <c r="DL338" s="31"/>
      <c r="DM338" s="55"/>
      <c r="DN338" s="58"/>
      <c r="DP338" s="68"/>
      <c r="DQ338" s="68"/>
      <c r="DR338" s="58"/>
      <c r="DS338" s="58"/>
      <c r="DT338" s="58"/>
      <c r="DU338" s="58"/>
      <c r="DV338" s="58"/>
      <c r="DW338" s="58"/>
      <c r="DX338" s="58"/>
      <c r="DY338" s="58"/>
      <c r="DZ338" s="58"/>
      <c r="EA338" s="58"/>
      <c r="EB338" s="58"/>
      <c r="EC338" s="58"/>
      <c r="ED338" s="58"/>
      <c r="EE338" s="58"/>
      <c r="EF338" s="58"/>
      <c r="EG338" s="58"/>
      <c r="EH338" s="58"/>
      <c r="EI338" s="58"/>
      <c r="EJ338" s="58"/>
      <c r="EK338" s="58"/>
      <c r="EL338" s="58"/>
      <c r="EM338" s="58"/>
      <c r="EN338" s="58"/>
      <c r="EO338" s="58"/>
      <c r="EP338" s="70"/>
    </row>
    <row r="339" spans="1:146">
      <c r="A339" s="118">
        <v>43329</v>
      </c>
      <c r="B339" t="s">
        <v>1457</v>
      </c>
      <c r="C339" s="56"/>
      <c r="D339" s="56" t="s">
        <v>1363</v>
      </c>
      <c r="E339" s="58">
        <v>23</v>
      </c>
      <c r="F339" s="58">
        <v>1</v>
      </c>
      <c r="G339" s="63" t="str">
        <f t="shared" si="111"/>
        <v>23-1</v>
      </c>
      <c r="H339" s="31">
        <v>0</v>
      </c>
      <c r="I339" s="31">
        <v>39</v>
      </c>
      <c r="J339" s="64" t="str">
        <f>IF(((VLOOKUP($G339,Depth_Lookup!$A$3:$J$5461,9,FALSE))-(I339/100))&gt;=0,"Good","Too Long")</f>
        <v>Good</v>
      </c>
      <c r="K339" s="65">
        <f>(VLOOKUP($G339,Depth_Lookup!$A$3:$J$561,10,FALSE))+(H339/100)</f>
        <v>47.7</v>
      </c>
      <c r="L339" s="65">
        <f>(VLOOKUP($G339,Depth_Lookup!$A$3:$J$561,10,FALSE))+(I339/100)</f>
        <v>48.09</v>
      </c>
      <c r="M339" s="54" t="s">
        <v>725</v>
      </c>
      <c r="N339" s="31">
        <v>0.5</v>
      </c>
      <c r="O339" s="31" t="s">
        <v>736</v>
      </c>
      <c r="P339" s="31" t="s">
        <v>179</v>
      </c>
      <c r="Q339" s="31" t="s">
        <v>569</v>
      </c>
      <c r="R339" s="31" t="s">
        <v>188</v>
      </c>
      <c r="S339" s="31" t="s">
        <v>165</v>
      </c>
      <c r="T339" s="31" t="s">
        <v>1364</v>
      </c>
      <c r="U339" s="31" t="s">
        <v>1365</v>
      </c>
      <c r="AS339" s="31">
        <v>100</v>
      </c>
      <c r="AZ339" s="19">
        <f t="shared" si="107"/>
        <v>100</v>
      </c>
      <c r="BB339" s="55">
        <v>2</v>
      </c>
      <c r="BC339" s="55">
        <v>0.5</v>
      </c>
      <c r="BD339" s="31"/>
      <c r="BE339" s="66"/>
      <c r="BF339" s="66"/>
      <c r="CL339" s="70">
        <f t="shared" si="108"/>
        <v>0</v>
      </c>
      <c r="CM339" s="66">
        <f t="shared" si="109"/>
        <v>0</v>
      </c>
      <c r="CN339" s="66">
        <f t="shared" si="112"/>
        <v>0</v>
      </c>
      <c r="CO339" s="66">
        <f t="shared" si="113"/>
        <v>47.895000000000003</v>
      </c>
      <c r="CP339" s="107"/>
      <c r="CR339" s="55"/>
      <c r="CS339" s="56"/>
      <c r="CT339" s="56"/>
      <c r="CU339" s="56"/>
      <c r="CV339" s="56"/>
      <c r="CW339" s="113"/>
      <c r="CX339" s="56"/>
      <c r="DB339" s="19" t="e">
        <f t="shared" si="114"/>
        <v>#DIV/0!</v>
      </c>
      <c r="DC339" s="19" t="e">
        <f t="shared" si="115"/>
        <v>#DIV/0!</v>
      </c>
      <c r="DD339" s="19" t="e">
        <f t="shared" si="116"/>
        <v>#DIV/0!</v>
      </c>
      <c r="DE339" s="19" t="e">
        <f t="shared" si="117"/>
        <v>#DIV/0!</v>
      </c>
      <c r="DF339" s="19" t="e">
        <f t="shared" si="118"/>
        <v>#DIV/0!</v>
      </c>
      <c r="DG339" s="67" t="e">
        <f t="shared" si="119"/>
        <v>#DIV/0!</v>
      </c>
      <c r="DH339" s="67" t="e">
        <f t="shared" si="120"/>
        <v>#DIV/0!</v>
      </c>
      <c r="DI339" s="67"/>
      <c r="DJ339" s="19"/>
      <c r="DL339" s="31"/>
      <c r="DM339" s="55"/>
      <c r="DN339" s="58"/>
      <c r="DP339" s="68"/>
      <c r="DQ339" s="68"/>
      <c r="DR339" s="58"/>
      <c r="DS339" s="58"/>
      <c r="DT339" s="58"/>
      <c r="DU339" s="58"/>
      <c r="DV339" s="58"/>
      <c r="DW339" s="58"/>
      <c r="DX339" s="58"/>
      <c r="DY339" s="58"/>
      <c r="DZ339" s="58"/>
      <c r="EA339" s="58"/>
      <c r="EB339" s="58"/>
      <c r="EC339" s="58"/>
      <c r="ED339" s="58"/>
      <c r="EE339" s="58"/>
      <c r="EF339" s="58"/>
      <c r="EG339" s="58"/>
      <c r="EH339" s="58"/>
      <c r="EI339" s="58"/>
      <c r="EJ339" s="58"/>
      <c r="EK339" s="58"/>
      <c r="EL339" s="58"/>
      <c r="EM339" s="58"/>
      <c r="EN339" s="58"/>
      <c r="EO339" s="58"/>
      <c r="EP339" s="70"/>
    </row>
    <row r="340" spans="1:146">
      <c r="A340" s="118">
        <v>43329</v>
      </c>
      <c r="B340" t="s">
        <v>1457</v>
      </c>
      <c r="C340" s="56"/>
      <c r="D340" s="56" t="s">
        <v>1363</v>
      </c>
      <c r="E340" s="58">
        <v>23</v>
      </c>
      <c r="F340" s="58">
        <v>1</v>
      </c>
      <c r="G340" s="63" t="str">
        <f t="shared" si="111"/>
        <v>23-1</v>
      </c>
      <c r="H340" s="31">
        <v>32</v>
      </c>
      <c r="I340" s="31">
        <v>39</v>
      </c>
      <c r="J340" s="64" t="str">
        <f>IF(((VLOOKUP($G340,Depth_Lookup!$A$3:$J$5461,9,FALSE))-(I340/100))&gt;=0,"Good","Too Long")</f>
        <v>Good</v>
      </c>
      <c r="K340" s="65">
        <f>(VLOOKUP($G340,Depth_Lookup!$A$3:$J$561,10,FALSE))+(H340/100)</f>
        <v>48.02</v>
      </c>
      <c r="L340" s="65">
        <f>(VLOOKUP($G340,Depth_Lookup!$A$3:$J$561,10,FALSE))+(I340/100)</f>
        <v>48.09</v>
      </c>
      <c r="M340" s="54" t="s">
        <v>292</v>
      </c>
      <c r="N340" s="31">
        <v>10</v>
      </c>
      <c r="O340" s="31" t="s">
        <v>296</v>
      </c>
      <c r="P340" s="31" t="s">
        <v>179</v>
      </c>
      <c r="Q340" s="31" t="s">
        <v>570</v>
      </c>
      <c r="R340" s="31" t="s">
        <v>187</v>
      </c>
      <c r="S340" s="31" t="s">
        <v>139</v>
      </c>
      <c r="T340" s="31" t="s">
        <v>1468</v>
      </c>
      <c r="U340" s="31" t="s">
        <v>1367</v>
      </c>
      <c r="AS340" s="31">
        <v>100</v>
      </c>
      <c r="AZ340" s="19">
        <f t="shared" si="107"/>
        <v>100</v>
      </c>
      <c r="BB340" s="55">
        <v>1</v>
      </c>
      <c r="BC340" s="55">
        <v>20</v>
      </c>
      <c r="BD340" s="31"/>
      <c r="BE340" s="66"/>
      <c r="BF340" s="66" t="s">
        <v>1365</v>
      </c>
      <c r="CL340" s="70">
        <f t="shared" si="108"/>
        <v>0</v>
      </c>
      <c r="CM340" s="66">
        <f t="shared" si="109"/>
        <v>0</v>
      </c>
      <c r="CN340" s="66">
        <f t="shared" si="112"/>
        <v>0</v>
      </c>
      <c r="CO340" s="66">
        <f t="shared" si="113"/>
        <v>48.055000000000007</v>
      </c>
      <c r="CP340" s="107"/>
      <c r="CR340" s="55"/>
      <c r="CS340" s="56"/>
      <c r="CT340" s="56"/>
      <c r="CU340" s="56"/>
      <c r="CV340" s="56"/>
      <c r="CW340" s="113"/>
      <c r="CX340" s="56">
        <v>37</v>
      </c>
      <c r="CY340" s="19">
        <v>270</v>
      </c>
      <c r="CZ340" s="19">
        <v>17</v>
      </c>
      <c r="DA340" s="31">
        <v>180</v>
      </c>
      <c r="DB340" s="19">
        <f t="shared" si="114"/>
        <v>67.916704257461191</v>
      </c>
      <c r="DC340" s="19">
        <f t="shared" si="115"/>
        <v>67.916704257461191</v>
      </c>
      <c r="DD340" s="19">
        <f t="shared" si="116"/>
        <v>50.881551504507378</v>
      </c>
      <c r="DE340" s="19">
        <f t="shared" si="117"/>
        <v>157.91670425746119</v>
      </c>
      <c r="DF340" s="19">
        <f t="shared" si="118"/>
        <v>39.118448495492622</v>
      </c>
      <c r="DG340" s="67">
        <f t="shared" si="119"/>
        <v>247.91670425746119</v>
      </c>
      <c r="DH340" s="67">
        <f t="shared" si="120"/>
        <v>39.118448495492622</v>
      </c>
      <c r="DI340" s="67"/>
      <c r="DJ340" s="19"/>
      <c r="DL340" s="31"/>
      <c r="DM340" s="55"/>
      <c r="DN340" s="58"/>
      <c r="DP340" s="68"/>
      <c r="DQ340" s="68"/>
      <c r="DR340" s="58"/>
      <c r="DS340" s="58"/>
      <c r="DT340" s="58"/>
      <c r="DU340" s="58"/>
      <c r="DV340" s="58"/>
      <c r="DW340" s="58"/>
      <c r="DX340" s="58"/>
      <c r="DY340" s="58"/>
      <c r="DZ340" s="58"/>
      <c r="EA340" s="58"/>
      <c r="EB340" s="58"/>
      <c r="EC340" s="58"/>
      <c r="ED340" s="58"/>
      <c r="EE340" s="58"/>
      <c r="EF340" s="58"/>
      <c r="EG340" s="58"/>
      <c r="EH340" s="58"/>
      <c r="EI340" s="58"/>
      <c r="EJ340" s="58"/>
      <c r="EK340" s="58"/>
      <c r="EL340" s="58"/>
      <c r="EM340" s="58"/>
      <c r="EN340" s="58"/>
      <c r="EO340" s="58"/>
      <c r="EP340" s="70"/>
    </row>
    <row r="341" spans="1:146">
      <c r="A341" s="118">
        <v>43329</v>
      </c>
      <c r="B341" t="s">
        <v>1457</v>
      </c>
      <c r="C341" s="56"/>
      <c r="D341" s="56" t="s">
        <v>1363</v>
      </c>
      <c r="E341" s="58">
        <v>23</v>
      </c>
      <c r="F341" s="58">
        <v>1</v>
      </c>
      <c r="G341" s="63" t="str">
        <f t="shared" si="111"/>
        <v>23-1</v>
      </c>
      <c r="H341" s="31">
        <v>45</v>
      </c>
      <c r="I341" s="31">
        <v>74</v>
      </c>
      <c r="J341" s="64" t="str">
        <f>IF(((VLOOKUP($G341,Depth_Lookup!$A$3:$J$5461,9,FALSE))-(I341/100))&gt;=0,"Good","Too Long")</f>
        <v>Good</v>
      </c>
      <c r="K341" s="65">
        <f>(VLOOKUP($G341,Depth_Lookup!$A$3:$J$561,10,FALSE))+(H341/100)</f>
        <v>48.150000000000006</v>
      </c>
      <c r="L341" s="65">
        <f>(VLOOKUP($G341,Depth_Lookup!$A$3:$J$561,10,FALSE))+(I341/100)</f>
        <v>48.440000000000005</v>
      </c>
      <c r="M341" s="54" t="s">
        <v>725</v>
      </c>
      <c r="N341" s="31">
        <v>1</v>
      </c>
      <c r="O341" s="31" t="s">
        <v>296</v>
      </c>
      <c r="P341" s="31" t="s">
        <v>179</v>
      </c>
      <c r="Q341" s="31" t="s">
        <v>569</v>
      </c>
      <c r="R341" s="31" t="s">
        <v>186</v>
      </c>
      <c r="S341" s="31" t="s">
        <v>139</v>
      </c>
      <c r="T341" s="31" t="s">
        <v>1385</v>
      </c>
      <c r="U341" s="31" t="s">
        <v>1386</v>
      </c>
      <c r="AS341" s="31">
        <v>100</v>
      </c>
      <c r="AZ341" s="19">
        <f t="shared" si="107"/>
        <v>100</v>
      </c>
      <c r="BB341" s="55">
        <v>1</v>
      </c>
      <c r="BC341" s="55">
        <v>0.5</v>
      </c>
      <c r="BD341" s="31" t="s">
        <v>1469</v>
      </c>
      <c r="BE341" s="66"/>
      <c r="BF341" s="66" t="s">
        <v>1365</v>
      </c>
      <c r="CL341" s="70">
        <f t="shared" si="108"/>
        <v>0</v>
      </c>
      <c r="CM341" s="66">
        <f t="shared" si="109"/>
        <v>0</v>
      </c>
      <c r="CN341" s="66">
        <f t="shared" si="112"/>
        <v>0</v>
      </c>
      <c r="CO341" s="66">
        <f t="shared" si="113"/>
        <v>48.295000000000002</v>
      </c>
      <c r="CP341" s="107"/>
      <c r="CR341" s="55"/>
      <c r="CS341" s="56"/>
      <c r="CT341" s="56"/>
      <c r="CU341" s="56"/>
      <c r="CV341" s="56"/>
      <c r="CW341" s="113"/>
      <c r="CX341" s="56"/>
      <c r="DB341" s="19" t="e">
        <f t="shared" si="114"/>
        <v>#DIV/0!</v>
      </c>
      <c r="DC341" s="19" t="e">
        <f t="shared" si="115"/>
        <v>#DIV/0!</v>
      </c>
      <c r="DD341" s="19" t="e">
        <f t="shared" si="116"/>
        <v>#DIV/0!</v>
      </c>
      <c r="DE341" s="19" t="e">
        <f t="shared" si="117"/>
        <v>#DIV/0!</v>
      </c>
      <c r="DF341" s="19" t="e">
        <f t="shared" si="118"/>
        <v>#DIV/0!</v>
      </c>
      <c r="DG341" s="67" t="e">
        <f t="shared" si="119"/>
        <v>#DIV/0!</v>
      </c>
      <c r="DH341" s="67" t="e">
        <f t="shared" si="120"/>
        <v>#DIV/0!</v>
      </c>
      <c r="DI341" s="67"/>
      <c r="DJ341" s="19"/>
      <c r="DL341" s="31"/>
      <c r="DM341" s="55"/>
      <c r="DN341" s="58"/>
      <c r="DP341" s="68"/>
      <c r="DQ341" s="68"/>
      <c r="DR341" s="58"/>
      <c r="DS341" s="58"/>
      <c r="DT341" s="58"/>
      <c r="DU341" s="58"/>
      <c r="DV341" s="58"/>
      <c r="DW341" s="58"/>
      <c r="DX341" s="58"/>
      <c r="DY341" s="58"/>
      <c r="DZ341" s="58"/>
      <c r="EA341" s="58"/>
      <c r="EB341" s="58"/>
      <c r="EC341" s="58"/>
      <c r="ED341" s="58"/>
      <c r="EE341" s="58"/>
      <c r="EF341" s="58"/>
      <c r="EG341" s="58"/>
      <c r="EH341" s="58"/>
      <c r="EI341" s="58"/>
      <c r="EJ341" s="58"/>
      <c r="EK341" s="58"/>
      <c r="EL341" s="58"/>
      <c r="EM341" s="58"/>
      <c r="EN341" s="58"/>
      <c r="EO341" s="58"/>
      <c r="EP341" s="70"/>
    </row>
    <row r="342" spans="1:146">
      <c r="A342" s="118">
        <v>43329</v>
      </c>
      <c r="B342" t="s">
        <v>1457</v>
      </c>
      <c r="C342" s="56"/>
      <c r="D342" s="56" t="s">
        <v>1363</v>
      </c>
      <c r="E342" s="58">
        <v>23</v>
      </c>
      <c r="F342" s="58">
        <v>1</v>
      </c>
      <c r="G342" s="63" t="str">
        <f t="shared" si="111"/>
        <v>23-1</v>
      </c>
      <c r="H342" s="31">
        <v>51</v>
      </c>
      <c r="I342" s="31">
        <v>72</v>
      </c>
      <c r="J342" s="64" t="str">
        <f>IF(((VLOOKUP($G342,Depth_Lookup!$A$3:$J$5461,9,FALSE))-(I342/100))&gt;=0,"Good","Too Long")</f>
        <v>Good</v>
      </c>
      <c r="K342" s="65">
        <f>(VLOOKUP($G342,Depth_Lookup!$A$3:$J$561,10,FALSE))+(H342/100)</f>
        <v>48.21</v>
      </c>
      <c r="L342" s="65">
        <f>(VLOOKUP($G342,Depth_Lookup!$A$3:$J$561,10,FALSE))+(I342/100)</f>
        <v>48.42</v>
      </c>
      <c r="M342" s="54" t="s">
        <v>725</v>
      </c>
      <c r="N342" s="31">
        <v>1</v>
      </c>
      <c r="O342" s="31" t="s">
        <v>296</v>
      </c>
      <c r="P342" s="31" t="s">
        <v>179</v>
      </c>
      <c r="Q342" s="31" t="s">
        <v>569</v>
      </c>
      <c r="R342" s="31" t="s">
        <v>191</v>
      </c>
      <c r="S342" s="31" t="s">
        <v>165</v>
      </c>
      <c r="T342" s="31" t="s">
        <v>1364</v>
      </c>
      <c r="U342" s="31" t="s">
        <v>1365</v>
      </c>
      <c r="AS342" s="31">
        <v>100</v>
      </c>
      <c r="AZ342" s="19">
        <f t="shared" si="107"/>
        <v>100</v>
      </c>
      <c r="BB342" s="55">
        <v>2</v>
      </c>
      <c r="BC342" s="55">
        <v>2</v>
      </c>
      <c r="BD342" s="31"/>
      <c r="BE342" s="66" t="s">
        <v>1386</v>
      </c>
      <c r="BF342" s="66"/>
      <c r="CL342" s="70">
        <f t="shared" si="108"/>
        <v>0</v>
      </c>
      <c r="CM342" s="66">
        <f t="shared" si="109"/>
        <v>0</v>
      </c>
      <c r="CN342" s="66">
        <f t="shared" si="112"/>
        <v>1</v>
      </c>
      <c r="CO342" s="66">
        <f t="shared" si="113"/>
        <v>48.314999999999998</v>
      </c>
      <c r="CP342" s="107"/>
      <c r="CR342" s="55"/>
      <c r="CS342" s="56"/>
      <c r="CT342" s="56"/>
      <c r="CU342" s="56"/>
      <c r="CV342" s="56"/>
      <c r="CW342" s="113"/>
      <c r="CX342" s="56">
        <v>43</v>
      </c>
      <c r="CY342" s="19">
        <v>270</v>
      </c>
      <c r="CZ342" s="19">
        <v>50</v>
      </c>
      <c r="DA342" s="31">
        <v>0</v>
      </c>
      <c r="DB342" s="19">
        <f t="shared" si="114"/>
        <v>141.95777712600756</v>
      </c>
      <c r="DC342" s="19">
        <f t="shared" si="115"/>
        <v>141.95777712600756</v>
      </c>
      <c r="DD342" s="19">
        <f t="shared" si="116"/>
        <v>33.458269579877467</v>
      </c>
      <c r="DE342" s="19">
        <f t="shared" si="117"/>
        <v>231.95777712600756</v>
      </c>
      <c r="DF342" s="19">
        <f t="shared" si="118"/>
        <v>56.541730420122533</v>
      </c>
      <c r="DG342" s="67">
        <f t="shared" si="119"/>
        <v>321.95777712600756</v>
      </c>
      <c r="DH342" s="67">
        <f t="shared" si="120"/>
        <v>56.541730420122533</v>
      </c>
      <c r="DI342" s="67"/>
      <c r="DJ342" s="19"/>
      <c r="DL342" s="31"/>
      <c r="DM342" s="55"/>
      <c r="DN342" s="58"/>
      <c r="DP342" s="68"/>
      <c r="DQ342" s="6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8"/>
      <c r="EB342" s="58"/>
      <c r="EC342" s="58"/>
      <c r="ED342" s="58"/>
      <c r="EE342" s="58"/>
      <c r="EF342" s="58"/>
      <c r="EG342" s="58"/>
      <c r="EH342" s="58"/>
      <c r="EI342" s="58"/>
      <c r="EJ342" s="58"/>
      <c r="EK342" s="58"/>
      <c r="EL342" s="58"/>
      <c r="EM342" s="58"/>
      <c r="EN342" s="58"/>
      <c r="EO342" s="58"/>
      <c r="EP342" s="70"/>
    </row>
    <row r="343" spans="1:146">
      <c r="A343" s="118">
        <v>43329</v>
      </c>
      <c r="B343" t="s">
        <v>1457</v>
      </c>
      <c r="C343" s="56"/>
      <c r="D343" s="56" t="s">
        <v>1363</v>
      </c>
      <c r="E343" s="58">
        <v>23</v>
      </c>
      <c r="F343" s="58">
        <v>1</v>
      </c>
      <c r="G343" s="63" t="str">
        <f t="shared" si="111"/>
        <v>23-1</v>
      </c>
      <c r="H343" s="31">
        <v>57</v>
      </c>
      <c r="I343" s="31">
        <v>58</v>
      </c>
      <c r="J343" s="64" t="str">
        <f>IF(((VLOOKUP($G343,Depth_Lookup!$A$3:$J$5461,9,FALSE))-(I343/100))&gt;=0,"Good","Too Long")</f>
        <v>Good</v>
      </c>
      <c r="K343" s="65">
        <f>(VLOOKUP($G343,Depth_Lookup!$A$3:$J$561,10,FALSE))+(H343/100)</f>
        <v>48.27</v>
      </c>
      <c r="L343" s="65">
        <f>(VLOOKUP($G343,Depth_Lookup!$A$3:$J$561,10,FALSE))+(I343/100)</f>
        <v>48.28</v>
      </c>
      <c r="M343" s="54" t="s">
        <v>292</v>
      </c>
      <c r="N343" s="31">
        <v>5</v>
      </c>
      <c r="O343" s="31" t="s">
        <v>724</v>
      </c>
      <c r="P343" s="31" t="s">
        <v>179</v>
      </c>
      <c r="Q343" s="31" t="s">
        <v>570</v>
      </c>
      <c r="R343" s="31" t="s">
        <v>187</v>
      </c>
      <c r="S343" s="31" t="s">
        <v>139</v>
      </c>
      <c r="T343" s="31" t="s">
        <v>1460</v>
      </c>
      <c r="U343" s="31" t="s">
        <v>1395</v>
      </c>
      <c r="AG343" s="19">
        <v>50</v>
      </c>
      <c r="AS343" s="31">
        <v>50</v>
      </c>
      <c r="AZ343" s="19">
        <f t="shared" si="107"/>
        <v>100</v>
      </c>
      <c r="BB343" s="55">
        <v>1</v>
      </c>
      <c r="BC343" s="55">
        <v>80</v>
      </c>
      <c r="BD343" s="31"/>
      <c r="BE343" s="66"/>
      <c r="BF343" s="66"/>
      <c r="CL343" s="70">
        <f t="shared" si="108"/>
        <v>0</v>
      </c>
      <c r="CM343" s="66">
        <f t="shared" si="109"/>
        <v>0</v>
      </c>
      <c r="CN343" s="66">
        <f t="shared" si="112"/>
        <v>0</v>
      </c>
      <c r="CO343" s="66">
        <f t="shared" si="113"/>
        <v>48.275000000000006</v>
      </c>
      <c r="CP343" s="107"/>
      <c r="CR343" s="55"/>
      <c r="CS343" s="56"/>
      <c r="CT343" s="56"/>
      <c r="CU343" s="56"/>
      <c r="CV343" s="56"/>
      <c r="CW343" s="113"/>
      <c r="CX343" s="56">
        <v>3</v>
      </c>
      <c r="CY343" s="19">
        <v>270</v>
      </c>
      <c r="CZ343" s="19">
        <v>36</v>
      </c>
      <c r="DA343" s="31">
        <v>0</v>
      </c>
      <c r="DB343" s="19">
        <f t="shared" si="114"/>
        <v>175.87422249565907</v>
      </c>
      <c r="DC343" s="19">
        <f t="shared" si="115"/>
        <v>175.87422249565907</v>
      </c>
      <c r="DD343" s="19">
        <f t="shared" si="116"/>
        <v>53.929273091594574</v>
      </c>
      <c r="DE343" s="19">
        <f t="shared" si="117"/>
        <v>265.87422249565907</v>
      </c>
      <c r="DF343" s="19">
        <f t="shared" si="118"/>
        <v>36.070726908405426</v>
      </c>
      <c r="DG343" s="67">
        <f t="shared" si="119"/>
        <v>355.87422249565907</v>
      </c>
      <c r="DH343" s="67">
        <f t="shared" si="120"/>
        <v>36.070726908405426</v>
      </c>
      <c r="DI343" s="67"/>
      <c r="DJ343" s="19"/>
      <c r="DL343" s="31"/>
      <c r="DM343" s="55"/>
      <c r="DN343" s="58"/>
      <c r="DP343" s="68"/>
      <c r="DQ343" s="68"/>
      <c r="DR343" s="58"/>
      <c r="DS343" s="58"/>
      <c r="DT343" s="58"/>
      <c r="DU343" s="58"/>
      <c r="DV343" s="58"/>
      <c r="DW343" s="58"/>
      <c r="DX343" s="58"/>
      <c r="DY343" s="58"/>
      <c r="DZ343" s="58"/>
      <c r="EA343" s="58"/>
      <c r="EB343" s="58"/>
      <c r="EC343" s="58"/>
      <c r="ED343" s="58"/>
      <c r="EE343" s="58"/>
      <c r="EF343" s="58"/>
      <c r="EG343" s="58"/>
      <c r="EH343" s="58"/>
      <c r="EI343" s="58"/>
      <c r="EJ343" s="58"/>
      <c r="EK343" s="58"/>
      <c r="EL343" s="58"/>
      <c r="EM343" s="58"/>
      <c r="EN343" s="58"/>
      <c r="EO343" s="58"/>
      <c r="EP343" s="70"/>
    </row>
    <row r="344" spans="1:146">
      <c r="A344" s="118">
        <v>43329</v>
      </c>
      <c r="B344" t="s">
        <v>1457</v>
      </c>
      <c r="C344" s="56"/>
      <c r="D344" s="56" t="s">
        <v>1363</v>
      </c>
      <c r="E344" s="58">
        <v>23</v>
      </c>
      <c r="F344" s="58">
        <v>2</v>
      </c>
      <c r="G344" s="63" t="str">
        <f t="shared" si="111"/>
        <v>23-2</v>
      </c>
      <c r="H344" s="31">
        <v>33</v>
      </c>
      <c r="I344" s="31">
        <v>55</v>
      </c>
      <c r="J344" s="64" t="str">
        <f>IF(((VLOOKUP($G344,Depth_Lookup!$A$3:$J$5461,9,FALSE))-(I344/100))&gt;=0,"Good","Too Long")</f>
        <v>Good</v>
      </c>
      <c r="K344" s="65">
        <f>(VLOOKUP($G344,Depth_Lookup!$A$3:$J$561,10,FALSE))+(H344/100)</f>
        <v>48.934999999999995</v>
      </c>
      <c r="L344" s="65">
        <f>(VLOOKUP($G344,Depth_Lookup!$A$3:$J$561,10,FALSE))+(I344/100)</f>
        <v>49.154999999999994</v>
      </c>
      <c r="M344" s="54" t="s">
        <v>725</v>
      </c>
      <c r="N344" s="31">
        <v>0.5</v>
      </c>
      <c r="O344" s="31" t="s">
        <v>296</v>
      </c>
      <c r="P344" s="31" t="s">
        <v>179</v>
      </c>
      <c r="Q344" s="31" t="s">
        <v>569</v>
      </c>
      <c r="R344" s="31" t="s">
        <v>1470</v>
      </c>
      <c r="S344" s="31" t="s">
        <v>165</v>
      </c>
      <c r="T344" s="31" t="s">
        <v>1364</v>
      </c>
      <c r="U344" s="31" t="s">
        <v>1365</v>
      </c>
      <c r="AS344" s="31">
        <v>100</v>
      </c>
      <c r="AZ344" s="19">
        <f t="shared" si="107"/>
        <v>100</v>
      </c>
      <c r="BB344" s="55">
        <v>2</v>
      </c>
      <c r="BC344" s="55">
        <v>1</v>
      </c>
      <c r="BD344" s="31"/>
      <c r="BE344" s="66"/>
      <c r="BF344" s="66"/>
      <c r="CL344" s="70">
        <f t="shared" si="108"/>
        <v>0</v>
      </c>
      <c r="CM344" s="66">
        <f t="shared" si="109"/>
        <v>0</v>
      </c>
      <c r="CN344" s="66">
        <f t="shared" si="112"/>
        <v>0</v>
      </c>
      <c r="CO344" s="66">
        <f t="shared" si="113"/>
        <v>49.044999999999995</v>
      </c>
      <c r="CP344" s="107"/>
      <c r="CR344" s="55"/>
      <c r="CS344" s="56"/>
      <c r="CT344" s="56"/>
      <c r="CU344" s="56"/>
      <c r="CV344" s="56"/>
      <c r="CW344" s="113"/>
      <c r="CX344" s="58">
        <v>68</v>
      </c>
      <c r="CY344" s="31">
        <v>90</v>
      </c>
      <c r="CZ344" s="31">
        <v>8</v>
      </c>
      <c r="DA344" s="31">
        <v>0</v>
      </c>
      <c r="DB344" s="19">
        <f t="shared" si="114"/>
        <v>-93.249889654209412</v>
      </c>
      <c r="DC344" s="19">
        <f t="shared" si="115"/>
        <v>266.75011034579057</v>
      </c>
      <c r="DD344" s="19">
        <f t="shared" si="116"/>
        <v>21.96798839737739</v>
      </c>
      <c r="DE344" s="19">
        <f t="shared" si="117"/>
        <v>356.75011034579057</v>
      </c>
      <c r="DF344" s="19">
        <f t="shared" si="118"/>
        <v>68.032011602622617</v>
      </c>
      <c r="DG344" s="67">
        <f t="shared" si="119"/>
        <v>86.750110345790574</v>
      </c>
      <c r="DH344" s="67">
        <f t="shared" si="120"/>
        <v>68.032011602622617</v>
      </c>
      <c r="DI344" s="67"/>
      <c r="DJ344" s="19"/>
      <c r="DL344" s="31"/>
      <c r="DM344" s="55"/>
      <c r="DN344" s="58"/>
      <c r="DP344" s="68"/>
      <c r="DQ344" s="68"/>
      <c r="DR344" s="58"/>
      <c r="DS344" s="58"/>
      <c r="DT344" s="58"/>
      <c r="DU344" s="58"/>
      <c r="DV344" s="58"/>
      <c r="DW344" s="58"/>
      <c r="DX344" s="58"/>
      <c r="DY344" s="58"/>
      <c r="DZ344" s="58"/>
      <c r="EA344" s="58"/>
      <c r="EB344" s="58"/>
      <c r="EC344" s="58"/>
      <c r="ED344" s="58"/>
      <c r="EE344" s="58"/>
      <c r="EF344" s="58"/>
      <c r="EG344" s="58"/>
      <c r="EH344" s="58"/>
      <c r="EI344" s="58"/>
      <c r="EJ344" s="58"/>
      <c r="EK344" s="58"/>
      <c r="EL344" s="58"/>
      <c r="EM344" s="58"/>
      <c r="EN344" s="58"/>
      <c r="EO344" s="58"/>
      <c r="EP344" s="70"/>
    </row>
    <row r="345" spans="1:146">
      <c r="A345" s="118">
        <v>43329</v>
      </c>
      <c r="B345" t="s">
        <v>1457</v>
      </c>
      <c r="C345" s="56"/>
      <c r="D345" s="56" t="s">
        <v>1363</v>
      </c>
      <c r="E345" s="58">
        <v>23</v>
      </c>
      <c r="F345" s="58">
        <v>2</v>
      </c>
      <c r="G345" s="63" t="str">
        <f t="shared" si="111"/>
        <v>23-2</v>
      </c>
      <c r="H345" s="31">
        <v>73</v>
      </c>
      <c r="I345" s="31">
        <v>81</v>
      </c>
      <c r="J345" s="64" t="str">
        <f>IF(((VLOOKUP($G345,Depth_Lookup!$A$3:$J$5461,9,FALSE))-(I345/100))&gt;=0,"Good","Too Long")</f>
        <v>Good</v>
      </c>
      <c r="K345" s="65">
        <f>(VLOOKUP($G345,Depth_Lookup!$A$3:$J$561,10,FALSE))+(H345/100)</f>
        <v>49.334999999999994</v>
      </c>
      <c r="L345" s="65">
        <f>(VLOOKUP($G345,Depth_Lookup!$A$3:$J$561,10,FALSE))+(I345/100)</f>
        <v>49.414999999999999</v>
      </c>
      <c r="M345" s="54" t="s">
        <v>725</v>
      </c>
      <c r="N345" s="31">
        <v>0.5</v>
      </c>
      <c r="O345" s="31" t="s">
        <v>296</v>
      </c>
      <c r="P345" s="31" t="s">
        <v>179</v>
      </c>
      <c r="Q345" s="31" t="s">
        <v>569</v>
      </c>
      <c r="R345" s="31" t="s">
        <v>188</v>
      </c>
      <c r="S345" s="31" t="s">
        <v>165</v>
      </c>
      <c r="T345" s="31" t="s">
        <v>1364</v>
      </c>
      <c r="U345" s="31" t="s">
        <v>1365</v>
      </c>
      <c r="AS345" s="31">
        <v>100</v>
      </c>
      <c r="AZ345" s="19">
        <f t="shared" si="107"/>
        <v>100</v>
      </c>
      <c r="BB345" s="55">
        <v>2</v>
      </c>
      <c r="BC345" s="55">
        <v>1</v>
      </c>
      <c r="BD345" s="31"/>
      <c r="BE345" s="66" t="s">
        <v>1367</v>
      </c>
      <c r="BF345" s="66"/>
      <c r="CL345" s="70">
        <f t="shared" si="108"/>
        <v>0</v>
      </c>
      <c r="CM345" s="66">
        <f t="shared" si="109"/>
        <v>0</v>
      </c>
      <c r="CN345" s="66">
        <f t="shared" si="112"/>
        <v>1</v>
      </c>
      <c r="CO345" s="66">
        <f t="shared" si="113"/>
        <v>49.375</v>
      </c>
      <c r="CP345" s="107"/>
      <c r="CR345" s="55"/>
      <c r="CS345" s="56"/>
      <c r="CT345" s="56"/>
      <c r="CU345" s="56"/>
      <c r="CV345" s="56"/>
      <c r="CW345" s="113"/>
      <c r="CX345" s="56"/>
      <c r="DB345" s="19" t="e">
        <f t="shared" si="114"/>
        <v>#DIV/0!</v>
      </c>
      <c r="DC345" s="19" t="e">
        <f t="shared" si="115"/>
        <v>#DIV/0!</v>
      </c>
      <c r="DD345" s="19" t="e">
        <f t="shared" si="116"/>
        <v>#DIV/0!</v>
      </c>
      <c r="DE345" s="19" t="e">
        <f t="shared" si="117"/>
        <v>#DIV/0!</v>
      </c>
      <c r="DF345" s="19" t="e">
        <f t="shared" si="118"/>
        <v>#DIV/0!</v>
      </c>
      <c r="DG345" s="67" t="e">
        <f t="shared" si="119"/>
        <v>#DIV/0!</v>
      </c>
      <c r="DH345" s="67" t="e">
        <f t="shared" si="120"/>
        <v>#DIV/0!</v>
      </c>
      <c r="DI345" s="67"/>
      <c r="DJ345" s="19"/>
      <c r="DL345" s="31"/>
      <c r="DM345" s="55"/>
      <c r="DN345" s="58"/>
      <c r="DP345" s="68"/>
      <c r="DQ345" s="68"/>
      <c r="DR345" s="58"/>
      <c r="DS345" s="58"/>
      <c r="DT345" s="58"/>
      <c r="DU345" s="58"/>
      <c r="DV345" s="58"/>
      <c r="DW345" s="58"/>
      <c r="DX345" s="58"/>
      <c r="DY345" s="58"/>
      <c r="DZ345" s="58"/>
      <c r="EA345" s="58"/>
      <c r="EB345" s="58"/>
      <c r="EC345" s="58"/>
      <c r="ED345" s="58"/>
      <c r="EE345" s="58"/>
      <c r="EF345" s="58"/>
      <c r="EG345" s="58"/>
      <c r="EH345" s="58"/>
      <c r="EI345" s="58"/>
      <c r="EJ345" s="58"/>
      <c r="EK345" s="58"/>
      <c r="EL345" s="58"/>
      <c r="EM345" s="58"/>
      <c r="EN345" s="58"/>
      <c r="EO345" s="58"/>
      <c r="EP345" s="70"/>
    </row>
    <row r="346" spans="1:146">
      <c r="A346" s="118">
        <v>43329</v>
      </c>
      <c r="B346" t="s">
        <v>1457</v>
      </c>
      <c r="C346" s="56"/>
      <c r="D346" s="56" t="s">
        <v>1363</v>
      </c>
      <c r="E346" s="58">
        <v>23</v>
      </c>
      <c r="F346" s="58">
        <v>2</v>
      </c>
      <c r="G346" s="63" t="str">
        <f t="shared" si="111"/>
        <v>23-2</v>
      </c>
      <c r="H346" s="31">
        <v>74</v>
      </c>
      <c r="I346" s="31">
        <v>77</v>
      </c>
      <c r="J346" s="64" t="str">
        <f>IF(((VLOOKUP($G346,Depth_Lookup!$A$3:$J$5461,9,FALSE))-(I346/100))&gt;=0,"Good","Too Long")</f>
        <v>Good</v>
      </c>
      <c r="K346" s="65">
        <f>(VLOOKUP($G346,Depth_Lookup!$A$3:$J$561,10,FALSE))+(H346/100)</f>
        <v>49.344999999999999</v>
      </c>
      <c r="L346" s="65">
        <f>(VLOOKUP($G346,Depth_Lookup!$A$3:$J$561,10,FALSE))+(I346/100)</f>
        <v>49.375</v>
      </c>
      <c r="M346" s="54" t="s">
        <v>292</v>
      </c>
      <c r="N346" s="31">
        <v>4</v>
      </c>
      <c r="O346" s="31" t="s">
        <v>296</v>
      </c>
      <c r="P346" s="31" t="s">
        <v>179</v>
      </c>
      <c r="Q346" s="31" t="s">
        <v>569</v>
      </c>
      <c r="R346" s="31" t="s">
        <v>730</v>
      </c>
      <c r="S346" s="31" t="s">
        <v>139</v>
      </c>
      <c r="T346" s="31" t="s">
        <v>1471</v>
      </c>
      <c r="U346" s="31" t="s">
        <v>1472</v>
      </c>
      <c r="AS346" s="31">
        <v>100</v>
      </c>
      <c r="AZ346" s="19">
        <f t="shared" si="107"/>
        <v>100</v>
      </c>
      <c r="BB346" s="55">
        <v>1</v>
      </c>
      <c r="BC346" s="55">
        <v>5</v>
      </c>
      <c r="BD346" s="31" t="s">
        <v>1473</v>
      </c>
      <c r="BE346" s="66" t="s">
        <v>1386</v>
      </c>
      <c r="BF346" s="66" t="s">
        <v>1368</v>
      </c>
      <c r="CL346" s="70">
        <f t="shared" si="108"/>
        <v>0</v>
      </c>
      <c r="CM346" s="66">
        <f t="shared" si="109"/>
        <v>0</v>
      </c>
      <c r="CN346" s="66">
        <f t="shared" si="112"/>
        <v>1</v>
      </c>
      <c r="CO346" s="66">
        <f t="shared" si="113"/>
        <v>49.36</v>
      </c>
      <c r="CP346" s="107"/>
      <c r="CR346" s="55"/>
      <c r="CS346" s="56"/>
      <c r="CT346" s="56"/>
      <c r="CU346" s="56"/>
      <c r="CV346" s="56"/>
      <c r="CW346" s="113"/>
      <c r="CX346" s="58">
        <v>54</v>
      </c>
      <c r="CY346" s="31">
        <v>270</v>
      </c>
      <c r="CZ346" s="31">
        <v>40</v>
      </c>
      <c r="DA346" s="31">
        <v>0</v>
      </c>
      <c r="DB346" s="19">
        <f t="shared" si="114"/>
        <v>121.36822133517012</v>
      </c>
      <c r="DC346" s="19">
        <f t="shared" si="115"/>
        <v>121.36822133517012</v>
      </c>
      <c r="DD346" s="19">
        <f t="shared" si="116"/>
        <v>31.81342944177586</v>
      </c>
      <c r="DE346" s="19">
        <f t="shared" si="117"/>
        <v>211.36822133517012</v>
      </c>
      <c r="DF346" s="19">
        <f t="shared" si="118"/>
        <v>58.18657055822414</v>
      </c>
      <c r="DG346" s="67">
        <f t="shared" si="119"/>
        <v>301.36822133517012</v>
      </c>
      <c r="DH346" s="67">
        <f t="shared" si="120"/>
        <v>58.18657055822414</v>
      </c>
      <c r="DI346" s="67"/>
      <c r="DJ346" s="19"/>
      <c r="DL346" s="31"/>
      <c r="DM346" s="55"/>
      <c r="DN346" s="58"/>
      <c r="DP346" s="68"/>
      <c r="DQ346" s="68"/>
      <c r="DR346" s="58"/>
      <c r="DS346" s="58"/>
      <c r="DT346" s="58"/>
      <c r="DU346" s="58"/>
      <c r="DV346" s="58"/>
      <c r="DW346" s="58"/>
      <c r="DX346" s="58"/>
      <c r="DY346" s="58"/>
      <c r="DZ346" s="58"/>
      <c r="EA346" s="58"/>
      <c r="EB346" s="58"/>
      <c r="EC346" s="58"/>
      <c r="ED346" s="58"/>
      <c r="EE346" s="58"/>
      <c r="EF346" s="58"/>
      <c r="EG346" s="58"/>
      <c r="EH346" s="58"/>
      <c r="EI346" s="58"/>
      <c r="EJ346" s="58"/>
      <c r="EK346" s="58"/>
      <c r="EL346" s="58"/>
      <c r="EM346" s="58"/>
      <c r="EN346" s="58"/>
      <c r="EO346" s="58"/>
      <c r="EP346" s="70"/>
    </row>
    <row r="347" spans="1:146">
      <c r="A347" s="118">
        <v>43329</v>
      </c>
      <c r="B347" t="s">
        <v>1457</v>
      </c>
      <c r="C347" s="56"/>
      <c r="D347" s="56" t="s">
        <v>1363</v>
      </c>
      <c r="E347" s="58">
        <v>23</v>
      </c>
      <c r="F347" s="58">
        <v>2</v>
      </c>
      <c r="G347" s="63" t="str">
        <f t="shared" si="111"/>
        <v>23-2</v>
      </c>
      <c r="H347" s="31">
        <v>74</v>
      </c>
      <c r="I347" s="31">
        <v>81</v>
      </c>
      <c r="J347" s="64" t="str">
        <f>IF(((VLOOKUP($G347,Depth_Lookup!$A$3:$J$5461,9,FALSE))-(I347/100))&gt;=0,"Good","Too Long")</f>
        <v>Good</v>
      </c>
      <c r="K347" s="65">
        <f>(VLOOKUP($G347,Depth_Lookup!$A$3:$J$561,10,FALSE))+(H347/100)</f>
        <v>49.344999999999999</v>
      </c>
      <c r="L347" s="65">
        <f>(VLOOKUP($G347,Depth_Lookup!$A$3:$J$561,10,FALSE))+(I347/100)</f>
        <v>49.414999999999999</v>
      </c>
      <c r="M347" s="54" t="s">
        <v>292</v>
      </c>
      <c r="N347" s="31">
        <v>15</v>
      </c>
      <c r="O347" s="31" t="s">
        <v>296</v>
      </c>
      <c r="P347" s="31" t="s">
        <v>179</v>
      </c>
      <c r="Q347" s="31" t="s">
        <v>570</v>
      </c>
      <c r="R347" s="31" t="s">
        <v>187</v>
      </c>
      <c r="S347" s="31" t="s">
        <v>139</v>
      </c>
      <c r="T347" s="31" t="s">
        <v>1474</v>
      </c>
      <c r="U347" s="31" t="s">
        <v>1367</v>
      </c>
      <c r="AS347" s="31">
        <v>100</v>
      </c>
      <c r="AZ347" s="19">
        <f t="shared" si="107"/>
        <v>100</v>
      </c>
      <c r="BB347" s="55">
        <v>1</v>
      </c>
      <c r="BC347" s="55">
        <v>30</v>
      </c>
      <c r="BD347" s="31"/>
      <c r="BE347" s="66"/>
      <c r="BF347" s="66" t="s">
        <v>1365</v>
      </c>
      <c r="CL347" s="70">
        <f t="shared" si="108"/>
        <v>0</v>
      </c>
      <c r="CM347" s="66">
        <f t="shared" si="109"/>
        <v>0</v>
      </c>
      <c r="CN347" s="66">
        <f t="shared" si="112"/>
        <v>0</v>
      </c>
      <c r="CO347" s="66">
        <f t="shared" si="113"/>
        <v>49.379999999999995</v>
      </c>
      <c r="CP347" s="107"/>
      <c r="CR347" s="55"/>
      <c r="CS347" s="56"/>
      <c r="CT347" s="56"/>
      <c r="CU347" s="56"/>
      <c r="CV347" s="56"/>
      <c r="CW347" s="113"/>
      <c r="CX347" s="58">
        <v>41</v>
      </c>
      <c r="CY347" s="31">
        <v>90</v>
      </c>
      <c r="CZ347" s="31">
        <v>61</v>
      </c>
      <c r="DA347" s="31">
        <v>180</v>
      </c>
      <c r="DB347" s="19">
        <f t="shared" si="114"/>
        <v>-25.72725527003837</v>
      </c>
      <c r="DC347" s="19">
        <f t="shared" si="115"/>
        <v>334.27274472996163</v>
      </c>
      <c r="DD347" s="19">
        <f t="shared" si="116"/>
        <v>26.535742373654664</v>
      </c>
      <c r="DE347" s="19">
        <f t="shared" si="117"/>
        <v>64.27274472996163</v>
      </c>
      <c r="DF347" s="19">
        <f t="shared" si="118"/>
        <v>63.464257626345336</v>
      </c>
      <c r="DG347" s="67">
        <f t="shared" si="119"/>
        <v>154.27274472996163</v>
      </c>
      <c r="DH347" s="67">
        <f t="shared" si="120"/>
        <v>63.464257626345336</v>
      </c>
      <c r="DI347" s="67"/>
      <c r="DJ347" s="19"/>
      <c r="DL347" s="31"/>
      <c r="DM347" s="55"/>
      <c r="DN347" s="58"/>
      <c r="DP347" s="68"/>
      <c r="DQ347" s="6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8"/>
      <c r="EB347" s="58"/>
      <c r="EC347" s="58"/>
      <c r="ED347" s="58"/>
      <c r="EE347" s="58"/>
      <c r="EF347" s="58"/>
      <c r="EG347" s="58"/>
      <c r="EH347" s="58"/>
      <c r="EI347" s="58"/>
      <c r="EJ347" s="58"/>
      <c r="EK347" s="58"/>
      <c r="EL347" s="58"/>
      <c r="EM347" s="58"/>
      <c r="EN347" s="58"/>
      <c r="EO347" s="58"/>
      <c r="EP347" s="70"/>
    </row>
    <row r="348" spans="1:146">
      <c r="A348" s="118">
        <v>43329</v>
      </c>
      <c r="B348" t="s">
        <v>1457</v>
      </c>
      <c r="C348" s="56"/>
      <c r="D348" s="56" t="s">
        <v>1363</v>
      </c>
      <c r="E348" s="58">
        <v>23</v>
      </c>
      <c r="F348" s="58">
        <v>4</v>
      </c>
      <c r="G348" s="63" t="str">
        <f t="shared" si="111"/>
        <v>23-4</v>
      </c>
      <c r="H348" s="31">
        <v>27</v>
      </c>
      <c r="I348" s="31">
        <v>44</v>
      </c>
      <c r="J348" s="64" t="str">
        <f>IF(((VLOOKUP($G348,Depth_Lookup!$A$3:$J$5461,9,FALSE))-(I348/100))&gt;=0,"Good","Too Long")</f>
        <v>Good</v>
      </c>
      <c r="K348" s="65">
        <f>(VLOOKUP($G348,Depth_Lookup!$A$3:$J$561,10,FALSE))+(H348/100)</f>
        <v>50.28</v>
      </c>
      <c r="L348" s="65">
        <f>(VLOOKUP($G348,Depth_Lookup!$A$3:$J$561,10,FALSE))+(I348/100)</f>
        <v>50.449999999999996</v>
      </c>
      <c r="M348" s="54" t="s">
        <v>725</v>
      </c>
      <c r="N348" s="31">
        <v>1</v>
      </c>
      <c r="O348" s="31" t="s">
        <v>296</v>
      </c>
      <c r="P348" s="31" t="s">
        <v>179</v>
      </c>
      <c r="Q348" s="31" t="s">
        <v>570</v>
      </c>
      <c r="R348" s="31" t="s">
        <v>188</v>
      </c>
      <c r="S348" s="31" t="s">
        <v>165</v>
      </c>
      <c r="T348" s="31" t="s">
        <v>1460</v>
      </c>
      <c r="U348" s="31" t="s">
        <v>1367</v>
      </c>
      <c r="AS348" s="31">
        <v>100</v>
      </c>
      <c r="AZ348" s="19">
        <f t="shared" si="107"/>
        <v>100</v>
      </c>
      <c r="BB348" s="55">
        <v>2</v>
      </c>
      <c r="BC348" s="55">
        <v>2</v>
      </c>
      <c r="BD348" s="31"/>
      <c r="BE348" s="66"/>
      <c r="BF348" s="66"/>
      <c r="CL348" s="70">
        <f t="shared" si="108"/>
        <v>0</v>
      </c>
      <c r="CM348" s="66">
        <f t="shared" si="109"/>
        <v>0</v>
      </c>
      <c r="CN348" s="66">
        <f t="shared" si="112"/>
        <v>0</v>
      </c>
      <c r="CO348" s="66">
        <f t="shared" si="113"/>
        <v>50.364999999999995</v>
      </c>
      <c r="CP348" s="107"/>
      <c r="CR348" s="55"/>
      <c r="CS348" s="56"/>
      <c r="CT348" s="56"/>
      <c r="CU348" s="56"/>
      <c r="CV348" s="56"/>
      <c r="CW348" s="113"/>
      <c r="CX348" s="58">
        <v>32</v>
      </c>
      <c r="CY348" s="31">
        <v>90</v>
      </c>
      <c r="CZ348" s="31">
        <v>29</v>
      </c>
      <c r="DA348" s="31">
        <v>180</v>
      </c>
      <c r="DB348" s="19">
        <f t="shared" si="114"/>
        <v>-48.424411822575792</v>
      </c>
      <c r="DC348" s="19">
        <f t="shared" si="115"/>
        <v>311.57558817742421</v>
      </c>
      <c r="DD348" s="19">
        <f t="shared" si="116"/>
        <v>50.128110871533593</v>
      </c>
      <c r="DE348" s="19">
        <f t="shared" si="117"/>
        <v>41.575588177424208</v>
      </c>
      <c r="DF348" s="19">
        <f t="shared" si="118"/>
        <v>39.871889128466407</v>
      </c>
      <c r="DG348" s="67">
        <f t="shared" si="119"/>
        <v>131.57558817742421</v>
      </c>
      <c r="DH348" s="67">
        <f t="shared" si="120"/>
        <v>39.871889128466407</v>
      </c>
      <c r="DI348" s="67"/>
      <c r="DJ348" s="19"/>
      <c r="DK348" s="19" t="s">
        <v>1433</v>
      </c>
      <c r="DL348" s="31"/>
      <c r="DM348" s="55"/>
      <c r="DN348" s="58"/>
      <c r="DP348" s="68"/>
      <c r="DQ348" s="68"/>
      <c r="DR348" s="58"/>
      <c r="DS348" s="58"/>
      <c r="DT348" s="58"/>
      <c r="DU348" s="58"/>
      <c r="DV348" s="58"/>
      <c r="DW348" s="58"/>
      <c r="DX348" s="58"/>
      <c r="DY348" s="58"/>
      <c r="DZ348" s="58"/>
      <c r="EA348" s="58"/>
      <c r="EB348" s="58"/>
      <c r="EC348" s="58"/>
      <c r="ED348" s="58"/>
      <c r="EE348" s="58"/>
      <c r="EF348" s="58"/>
      <c r="EG348" s="58"/>
      <c r="EH348" s="58"/>
      <c r="EI348" s="58"/>
      <c r="EJ348" s="58"/>
      <c r="EK348" s="58"/>
      <c r="EL348" s="58"/>
      <c r="EM348" s="58"/>
      <c r="EN348" s="58"/>
      <c r="EO348" s="58"/>
      <c r="EP348" s="70"/>
    </row>
    <row r="349" spans="1:146">
      <c r="A349" s="118">
        <v>43329</v>
      </c>
      <c r="B349" t="s">
        <v>1457</v>
      </c>
      <c r="C349" s="56"/>
      <c r="D349" s="56" t="s">
        <v>1363</v>
      </c>
      <c r="E349" s="58">
        <v>23</v>
      </c>
      <c r="F349" s="58">
        <v>4</v>
      </c>
      <c r="G349" s="63" t="str">
        <f t="shared" si="111"/>
        <v>23-4</v>
      </c>
      <c r="H349" s="31">
        <v>27</v>
      </c>
      <c r="I349" s="31">
        <v>44</v>
      </c>
      <c r="J349" s="64" t="str">
        <f>IF(((VLOOKUP($G349,Depth_Lookup!$A$3:$J$5461,9,FALSE))-(I349/100))&gt;=0,"Good","Too Long")</f>
        <v>Good</v>
      </c>
      <c r="K349" s="65">
        <f>(VLOOKUP($G349,Depth_Lookup!$A$3:$J$561,10,FALSE))+(H349/100)</f>
        <v>50.28</v>
      </c>
      <c r="L349" s="65">
        <f>(VLOOKUP($G349,Depth_Lookup!$A$3:$J$561,10,FALSE))+(I349/100)</f>
        <v>50.449999999999996</v>
      </c>
      <c r="M349" s="54" t="s">
        <v>725</v>
      </c>
      <c r="N349" s="31">
        <v>1</v>
      </c>
      <c r="O349" s="31" t="s">
        <v>296</v>
      </c>
      <c r="P349" s="31" t="s">
        <v>179</v>
      </c>
      <c r="Q349" s="31" t="s">
        <v>570</v>
      </c>
      <c r="R349" s="31" t="s">
        <v>188</v>
      </c>
      <c r="S349" s="31" t="s">
        <v>165</v>
      </c>
      <c r="T349" s="31" t="s">
        <v>1460</v>
      </c>
      <c r="U349" s="31" t="s">
        <v>1367</v>
      </c>
      <c r="AS349" s="31"/>
      <c r="BB349" s="55">
        <v>2</v>
      </c>
      <c r="BC349" s="55"/>
      <c r="BD349" s="31"/>
      <c r="BE349" s="66"/>
      <c r="BF349" s="66"/>
      <c r="CL349" s="70"/>
      <c r="CM349" s="66"/>
      <c r="CN349" s="66"/>
      <c r="CO349" s="66">
        <f t="shared" si="113"/>
        <v>50.364999999999995</v>
      </c>
      <c r="CP349" s="107"/>
      <c r="CR349" s="55"/>
      <c r="CS349" s="56"/>
      <c r="CT349" s="56"/>
      <c r="CU349" s="56"/>
      <c r="CV349" s="56"/>
      <c r="CW349" s="113"/>
      <c r="CX349" s="58">
        <v>43</v>
      </c>
      <c r="CY349" s="31">
        <v>270</v>
      </c>
      <c r="CZ349" s="31">
        <v>45</v>
      </c>
      <c r="DA349" s="31">
        <v>0</v>
      </c>
      <c r="DB349" s="19">
        <f t="shared" si="114"/>
        <v>137</v>
      </c>
      <c r="DC349" s="19">
        <f t="shared" si="115"/>
        <v>137</v>
      </c>
      <c r="DD349" s="19">
        <f t="shared" si="116"/>
        <v>36.180009346918496</v>
      </c>
      <c r="DE349" s="19">
        <f t="shared" si="117"/>
        <v>227</v>
      </c>
      <c r="DF349" s="19">
        <f t="shared" si="118"/>
        <v>53.819990653081504</v>
      </c>
      <c r="DG349" s="67">
        <f t="shared" si="119"/>
        <v>317</v>
      </c>
      <c r="DH349" s="67">
        <f t="shared" si="120"/>
        <v>53.819990653081504</v>
      </c>
      <c r="DI349" s="67"/>
      <c r="DJ349" s="19"/>
      <c r="DK349" s="19" t="s">
        <v>1434</v>
      </c>
      <c r="DL349" s="31"/>
      <c r="DM349" s="55"/>
      <c r="DN349" s="58"/>
      <c r="DP349" s="68"/>
      <c r="DQ349" s="68"/>
      <c r="DR349" s="58"/>
      <c r="DS349" s="58"/>
      <c r="DT349" s="58"/>
      <c r="DU349" s="58"/>
      <c r="DV349" s="58"/>
      <c r="DW349" s="58"/>
      <c r="DX349" s="58"/>
      <c r="DY349" s="58"/>
      <c r="DZ349" s="58"/>
      <c r="EA349" s="58"/>
      <c r="EB349" s="58"/>
      <c r="EC349" s="58"/>
      <c r="ED349" s="58"/>
      <c r="EE349" s="58"/>
      <c r="EF349" s="58"/>
      <c r="EG349" s="58"/>
      <c r="EH349" s="58"/>
      <c r="EI349" s="58"/>
      <c r="EJ349" s="58"/>
      <c r="EK349" s="58"/>
      <c r="EL349" s="58"/>
      <c r="EM349" s="58"/>
      <c r="EN349" s="58"/>
      <c r="EO349" s="58"/>
      <c r="EP349" s="70"/>
    </row>
    <row r="350" spans="1:146">
      <c r="A350" s="118">
        <v>43329</v>
      </c>
      <c r="B350" t="s">
        <v>1457</v>
      </c>
      <c r="C350" s="56"/>
      <c r="D350" s="56" t="s">
        <v>1363</v>
      </c>
      <c r="E350" s="58">
        <v>23</v>
      </c>
      <c r="F350" s="58">
        <v>4</v>
      </c>
      <c r="G350" s="63" t="str">
        <f t="shared" si="111"/>
        <v>23-4</v>
      </c>
      <c r="H350" s="31">
        <v>44</v>
      </c>
      <c r="I350" s="31">
        <v>46</v>
      </c>
      <c r="J350" s="64" t="str">
        <f>IF(((VLOOKUP($G350,Depth_Lookup!$A$3:$J$5461,9,FALSE))-(I350/100))&gt;=0,"Good","Too Long")</f>
        <v>Good</v>
      </c>
      <c r="K350" s="65">
        <f>(VLOOKUP($G350,Depth_Lookup!$A$3:$J$561,10,FALSE))+(H350/100)</f>
        <v>50.449999999999996</v>
      </c>
      <c r="L350" s="65">
        <f>(VLOOKUP($G350,Depth_Lookup!$A$3:$J$561,10,FALSE))+(I350/100)</f>
        <v>50.47</v>
      </c>
      <c r="M350" s="54" t="s">
        <v>292</v>
      </c>
      <c r="N350" s="31">
        <v>3</v>
      </c>
      <c r="O350" s="31" t="s">
        <v>296</v>
      </c>
      <c r="P350" s="31" t="s">
        <v>179</v>
      </c>
      <c r="Q350" s="31" t="s">
        <v>570</v>
      </c>
      <c r="R350" s="31" t="s">
        <v>187</v>
      </c>
      <c r="S350" s="31" t="s">
        <v>139</v>
      </c>
      <c r="T350" s="31" t="s">
        <v>1460</v>
      </c>
      <c r="U350" s="31" t="s">
        <v>1367</v>
      </c>
      <c r="AS350" s="31">
        <v>100</v>
      </c>
      <c r="AZ350" s="19">
        <f t="shared" ref="AZ350:AZ413" si="121">SUM(V350:AY350)</f>
        <v>100</v>
      </c>
      <c r="BB350" s="55">
        <v>1</v>
      </c>
      <c r="BC350" s="55">
        <v>15</v>
      </c>
      <c r="BD350" s="31"/>
      <c r="BE350" s="66" t="s">
        <v>1365</v>
      </c>
      <c r="BF350" s="66"/>
      <c r="CL350" s="70">
        <f t="shared" ref="CL350:CL421" si="122">SUM(BK350:CK350)</f>
        <v>0</v>
      </c>
      <c r="CM350" s="66">
        <f t="shared" ref="CM350:CM421" si="123">IF(COUNTA(BG350:BJ350)&gt;0,1,0)</f>
        <v>0</v>
      </c>
      <c r="CN350" s="66">
        <f t="shared" si="112"/>
        <v>1</v>
      </c>
      <c r="CO350" s="66">
        <f t="shared" si="113"/>
        <v>50.459999999999994</v>
      </c>
      <c r="CP350" s="107"/>
      <c r="CR350" s="55"/>
      <c r="CS350" s="56"/>
      <c r="CT350" s="56"/>
      <c r="CU350" s="56"/>
      <c r="CV350" s="56"/>
      <c r="CW350" s="113"/>
      <c r="CX350" s="58">
        <v>19</v>
      </c>
      <c r="CY350" s="31">
        <v>90</v>
      </c>
      <c r="CZ350" s="31">
        <v>35</v>
      </c>
      <c r="DA350" s="31">
        <v>180</v>
      </c>
      <c r="DB350" s="19">
        <f t="shared" si="114"/>
        <v>-26.185689204935557</v>
      </c>
      <c r="DC350" s="19">
        <f t="shared" si="115"/>
        <v>333.81431079506444</v>
      </c>
      <c r="DD350" s="19">
        <f t="shared" si="116"/>
        <v>52.03544867666313</v>
      </c>
      <c r="DE350" s="19">
        <f t="shared" si="117"/>
        <v>63.814310795064443</v>
      </c>
      <c r="DF350" s="19">
        <f t="shared" si="118"/>
        <v>37.96455132333687</v>
      </c>
      <c r="DG350" s="67">
        <f t="shared" si="119"/>
        <v>153.81431079506444</v>
      </c>
      <c r="DH350" s="67">
        <f t="shared" si="120"/>
        <v>37.96455132333687</v>
      </c>
      <c r="DI350" s="67"/>
      <c r="DJ350" s="19"/>
      <c r="DL350" s="31"/>
      <c r="DM350" s="55"/>
      <c r="DN350" s="58"/>
      <c r="DP350" s="68"/>
      <c r="DQ350" s="68"/>
      <c r="DR350" s="58"/>
      <c r="DS350" s="58"/>
      <c r="DT350" s="58"/>
      <c r="DU350" s="58"/>
      <c r="DV350" s="58"/>
      <c r="DW350" s="58"/>
      <c r="DX350" s="58"/>
      <c r="DY350" s="58"/>
      <c r="DZ350" s="58"/>
      <c r="EA350" s="58"/>
      <c r="EB350" s="58"/>
      <c r="EC350" s="58"/>
      <c r="ED350" s="58"/>
      <c r="EE350" s="58"/>
      <c r="EF350" s="58"/>
      <c r="EG350" s="58"/>
      <c r="EH350" s="58"/>
      <c r="EI350" s="58"/>
      <c r="EJ350" s="58"/>
      <c r="EK350" s="58"/>
      <c r="EL350" s="58"/>
      <c r="EM350" s="58"/>
      <c r="EN350" s="58"/>
      <c r="EO350" s="58"/>
      <c r="EP350" s="70"/>
    </row>
    <row r="351" spans="1:146">
      <c r="A351" s="118">
        <v>43329</v>
      </c>
      <c r="B351" t="s">
        <v>1457</v>
      </c>
      <c r="C351" s="56"/>
      <c r="D351" s="56" t="s">
        <v>1363</v>
      </c>
      <c r="E351" s="58">
        <v>23</v>
      </c>
      <c r="F351" s="58">
        <v>4</v>
      </c>
      <c r="G351" s="63" t="str">
        <f t="shared" si="111"/>
        <v>23-4</v>
      </c>
      <c r="H351" s="31">
        <v>44</v>
      </c>
      <c r="I351" s="31">
        <v>47</v>
      </c>
      <c r="J351" s="64" t="str">
        <f>IF(((VLOOKUP($G351,Depth_Lookup!$A$3:$J$5461,9,FALSE))-(I351/100))&gt;=0,"Good","Too Long")</f>
        <v>Good</v>
      </c>
      <c r="K351" s="65">
        <f>(VLOOKUP($G351,Depth_Lookup!$A$3:$J$561,10,FALSE))+(H351/100)</f>
        <v>50.449999999999996</v>
      </c>
      <c r="L351" s="65">
        <f>(VLOOKUP($G351,Depth_Lookup!$A$3:$J$561,10,FALSE))+(I351/100)</f>
        <v>50.48</v>
      </c>
      <c r="M351" s="54" t="s">
        <v>725</v>
      </c>
      <c r="N351" s="31">
        <v>0.5</v>
      </c>
      <c r="O351" s="31" t="s">
        <v>296</v>
      </c>
      <c r="P351" s="31" t="s">
        <v>179</v>
      </c>
      <c r="Q351" s="31" t="s">
        <v>569</v>
      </c>
      <c r="R351" s="31" t="s">
        <v>188</v>
      </c>
      <c r="S351" s="31" t="s">
        <v>165</v>
      </c>
      <c r="T351" s="31" t="s">
        <v>1364</v>
      </c>
      <c r="U351" s="31" t="s">
        <v>1365</v>
      </c>
      <c r="AS351" s="31">
        <v>100</v>
      </c>
      <c r="AZ351" s="19">
        <f t="shared" si="121"/>
        <v>100</v>
      </c>
      <c r="BB351" s="55">
        <v>2</v>
      </c>
      <c r="BC351" s="55">
        <v>0.5</v>
      </c>
      <c r="BD351" s="31"/>
      <c r="BE351" s="66"/>
      <c r="BF351" s="66" t="s">
        <v>1367</v>
      </c>
      <c r="CL351" s="70">
        <f t="shared" si="122"/>
        <v>0</v>
      </c>
      <c r="CM351" s="66">
        <f t="shared" si="123"/>
        <v>0</v>
      </c>
      <c r="CN351" s="66">
        <f t="shared" si="112"/>
        <v>0</v>
      </c>
      <c r="CO351" s="66">
        <f t="shared" si="113"/>
        <v>50.464999999999996</v>
      </c>
      <c r="CP351" s="107"/>
      <c r="CR351" s="55"/>
      <c r="CS351" s="56"/>
      <c r="CT351" s="56"/>
      <c r="CU351" s="56"/>
      <c r="CV351" s="56"/>
      <c r="CW351" s="113"/>
      <c r="CX351" s="56"/>
      <c r="DB351" s="19" t="e">
        <f t="shared" si="114"/>
        <v>#DIV/0!</v>
      </c>
      <c r="DC351" s="19" t="e">
        <f t="shared" si="115"/>
        <v>#DIV/0!</v>
      </c>
      <c r="DD351" s="19" t="e">
        <f t="shared" si="116"/>
        <v>#DIV/0!</v>
      </c>
      <c r="DE351" s="19" t="e">
        <f t="shared" si="117"/>
        <v>#DIV/0!</v>
      </c>
      <c r="DF351" s="19" t="e">
        <f t="shared" si="118"/>
        <v>#DIV/0!</v>
      </c>
      <c r="DG351" s="67" t="e">
        <f t="shared" si="119"/>
        <v>#DIV/0!</v>
      </c>
      <c r="DH351" s="67" t="e">
        <f t="shared" si="120"/>
        <v>#DIV/0!</v>
      </c>
      <c r="DI351" s="67"/>
      <c r="DJ351" s="19"/>
      <c r="DL351" s="31"/>
      <c r="DM351" s="55"/>
      <c r="DN351" s="58"/>
      <c r="DP351" s="68"/>
      <c r="DQ351" s="68"/>
      <c r="DR351" s="58"/>
      <c r="DS351" s="58"/>
      <c r="DT351" s="58"/>
      <c r="DU351" s="58"/>
      <c r="DV351" s="58"/>
      <c r="DW351" s="58"/>
      <c r="DX351" s="58"/>
      <c r="DY351" s="58"/>
      <c r="DZ351" s="58"/>
      <c r="EA351" s="58"/>
      <c r="EB351" s="58"/>
      <c r="EC351" s="58"/>
      <c r="ED351" s="58"/>
      <c r="EE351" s="58"/>
      <c r="EF351" s="58"/>
      <c r="EG351" s="58"/>
      <c r="EH351" s="58"/>
      <c r="EI351" s="58"/>
      <c r="EJ351" s="58"/>
      <c r="EK351" s="58"/>
      <c r="EL351" s="58"/>
      <c r="EM351" s="58"/>
      <c r="EN351" s="58"/>
      <c r="EO351" s="58"/>
      <c r="EP351" s="70"/>
    </row>
    <row r="352" spans="1:146">
      <c r="A352" s="118">
        <v>43329</v>
      </c>
      <c r="B352" t="s">
        <v>1457</v>
      </c>
      <c r="C352" s="56"/>
      <c r="D352" s="56" t="s">
        <v>1363</v>
      </c>
      <c r="E352" s="58">
        <v>23</v>
      </c>
      <c r="F352" s="58">
        <v>4</v>
      </c>
      <c r="G352" s="63" t="str">
        <f t="shared" si="111"/>
        <v>23-4</v>
      </c>
      <c r="H352" s="31">
        <v>47</v>
      </c>
      <c r="I352" s="31">
        <v>56</v>
      </c>
      <c r="J352" s="64" t="str">
        <f>IF(((VLOOKUP($G352,Depth_Lookup!$A$3:$J$5461,9,FALSE))-(I352/100))&gt;=0,"Good","Too Long")</f>
        <v>Good</v>
      </c>
      <c r="K352" s="65">
        <f>(VLOOKUP($G352,Depth_Lookup!$A$3:$J$561,10,FALSE))+(H352/100)</f>
        <v>50.48</v>
      </c>
      <c r="L352" s="65">
        <f>(VLOOKUP($G352,Depth_Lookup!$A$3:$J$561,10,FALSE))+(I352/100)</f>
        <v>50.57</v>
      </c>
      <c r="M352" s="54" t="s">
        <v>725</v>
      </c>
      <c r="N352" s="31">
        <v>5</v>
      </c>
      <c r="O352" s="31" t="s">
        <v>296</v>
      </c>
      <c r="P352" s="31" t="s">
        <v>179</v>
      </c>
      <c r="Q352" s="31" t="s">
        <v>569</v>
      </c>
      <c r="R352" s="31" t="s">
        <v>119</v>
      </c>
      <c r="S352" s="31" t="s">
        <v>165</v>
      </c>
      <c r="T352" s="31" t="s">
        <v>1376</v>
      </c>
      <c r="U352" s="31" t="s">
        <v>1377</v>
      </c>
      <c r="AS352" s="31">
        <v>100</v>
      </c>
      <c r="AZ352" s="19">
        <f t="shared" si="121"/>
        <v>100</v>
      </c>
      <c r="BB352" s="55">
        <v>2</v>
      </c>
      <c r="BC352" s="55">
        <v>5</v>
      </c>
      <c r="BD352" s="31"/>
      <c r="BE352" s="66"/>
      <c r="BF352" s="66" t="s">
        <v>1368</v>
      </c>
      <c r="CL352" s="70">
        <f t="shared" si="122"/>
        <v>0</v>
      </c>
      <c r="CM352" s="66">
        <f t="shared" si="123"/>
        <v>0</v>
      </c>
      <c r="CN352" s="66">
        <f t="shared" si="112"/>
        <v>0</v>
      </c>
      <c r="CO352" s="66">
        <f t="shared" si="113"/>
        <v>50.524999999999999</v>
      </c>
      <c r="CP352" s="107"/>
      <c r="CR352" s="55"/>
      <c r="CS352" s="56"/>
      <c r="CT352" s="56"/>
      <c r="CU352" s="56"/>
      <c r="CV352" s="56"/>
      <c r="CW352" s="113"/>
      <c r="CX352" s="58">
        <v>43</v>
      </c>
      <c r="CY352" s="31">
        <v>270</v>
      </c>
      <c r="CZ352" s="31">
        <v>4</v>
      </c>
      <c r="DA352" s="31">
        <v>0</v>
      </c>
      <c r="DB352" s="19">
        <f t="shared" si="114"/>
        <v>94.288431173128572</v>
      </c>
      <c r="DC352" s="19">
        <f t="shared" si="115"/>
        <v>94.288431173128572</v>
      </c>
      <c r="DD352" s="19">
        <f t="shared" si="116"/>
        <v>46.919868574474847</v>
      </c>
      <c r="DE352" s="19">
        <f t="shared" si="117"/>
        <v>184.28843117312857</v>
      </c>
      <c r="DF352" s="19">
        <f t="shared" si="118"/>
        <v>43.080131425525153</v>
      </c>
      <c r="DG352" s="67">
        <f t="shared" si="119"/>
        <v>274.28843117312857</v>
      </c>
      <c r="DH352" s="67">
        <f t="shared" si="120"/>
        <v>43.080131425525153</v>
      </c>
      <c r="DI352" s="67"/>
      <c r="DJ352" s="19"/>
      <c r="DL352" s="31"/>
      <c r="DM352" s="55"/>
      <c r="DN352" s="58"/>
      <c r="DP352" s="68"/>
      <c r="DQ352" s="6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8"/>
      <c r="EB352" s="58"/>
      <c r="EC352" s="58"/>
      <c r="ED352" s="58"/>
      <c r="EE352" s="58"/>
      <c r="EF352" s="58"/>
      <c r="EG352" s="58"/>
      <c r="EH352" s="58"/>
      <c r="EI352" s="58"/>
      <c r="EJ352" s="58"/>
      <c r="EK352" s="58"/>
      <c r="EL352" s="58"/>
      <c r="EM352" s="58"/>
      <c r="EN352" s="58"/>
      <c r="EO352" s="58"/>
      <c r="EP352" s="70"/>
    </row>
    <row r="353" spans="1:146">
      <c r="A353" s="118">
        <v>43329</v>
      </c>
      <c r="B353" t="s">
        <v>1457</v>
      </c>
      <c r="C353" s="56"/>
      <c r="D353" s="56" t="s">
        <v>1363</v>
      </c>
      <c r="E353" s="58">
        <v>23</v>
      </c>
      <c r="F353" s="58">
        <v>4</v>
      </c>
      <c r="G353" s="63" t="str">
        <f t="shared" si="111"/>
        <v>23-4</v>
      </c>
      <c r="H353" s="31">
        <v>49</v>
      </c>
      <c r="I353" s="31">
        <v>65</v>
      </c>
      <c r="J353" s="64" t="str">
        <f>IF(((VLOOKUP($G353,Depth_Lookup!$A$3:$J$5461,9,FALSE))-(I353/100))&gt;=0,"Good","Too Long")</f>
        <v>Good</v>
      </c>
      <c r="K353" s="65">
        <f>(VLOOKUP($G353,Depth_Lookup!$A$3:$J$561,10,FALSE))+(H353/100)</f>
        <v>50.5</v>
      </c>
      <c r="L353" s="65">
        <f>(VLOOKUP($G353,Depth_Lookup!$A$3:$J$561,10,FALSE))+(I353/100)</f>
        <v>50.66</v>
      </c>
      <c r="M353" s="54" t="s">
        <v>725</v>
      </c>
      <c r="N353" s="31">
        <v>4</v>
      </c>
      <c r="O353" s="31" t="s">
        <v>734</v>
      </c>
      <c r="P353" s="31" t="s">
        <v>179</v>
      </c>
      <c r="Q353" s="31" t="s">
        <v>569</v>
      </c>
      <c r="R353" s="31" t="s">
        <v>188</v>
      </c>
      <c r="S353" s="31" t="s">
        <v>165</v>
      </c>
      <c r="T353" s="31" t="s">
        <v>1370</v>
      </c>
      <c r="U353" s="31" t="s">
        <v>1368</v>
      </c>
      <c r="AS353" s="31">
        <v>100</v>
      </c>
      <c r="AZ353" s="19">
        <f t="shared" si="121"/>
        <v>100</v>
      </c>
      <c r="BB353" s="55">
        <v>3</v>
      </c>
      <c r="BC353" s="55">
        <v>3</v>
      </c>
      <c r="BD353" s="31"/>
      <c r="BE353" s="66" t="s">
        <v>1367</v>
      </c>
      <c r="BF353" s="66"/>
      <c r="CL353" s="70">
        <f t="shared" si="122"/>
        <v>0</v>
      </c>
      <c r="CM353" s="66">
        <f t="shared" si="123"/>
        <v>0</v>
      </c>
      <c r="CN353" s="66">
        <f t="shared" si="112"/>
        <v>1</v>
      </c>
      <c r="CO353" s="66">
        <f t="shared" si="113"/>
        <v>50.58</v>
      </c>
      <c r="CP353" s="107"/>
      <c r="CR353" s="55"/>
      <c r="CS353" s="56"/>
      <c r="CT353" s="56"/>
      <c r="CU353" s="56"/>
      <c r="CV353" s="56"/>
      <c r="CW353" s="113"/>
      <c r="CX353" s="56"/>
      <c r="DB353" s="19" t="e">
        <f t="shared" si="114"/>
        <v>#DIV/0!</v>
      </c>
      <c r="DC353" s="19" t="e">
        <f t="shared" si="115"/>
        <v>#DIV/0!</v>
      </c>
      <c r="DD353" s="19" t="e">
        <f t="shared" si="116"/>
        <v>#DIV/0!</v>
      </c>
      <c r="DE353" s="19" t="e">
        <f t="shared" si="117"/>
        <v>#DIV/0!</v>
      </c>
      <c r="DF353" s="19" t="e">
        <f t="shared" si="118"/>
        <v>#DIV/0!</v>
      </c>
      <c r="DG353" s="67" t="e">
        <f t="shared" si="119"/>
        <v>#DIV/0!</v>
      </c>
      <c r="DH353" s="67" t="e">
        <f t="shared" si="120"/>
        <v>#DIV/0!</v>
      </c>
      <c r="DI353" s="67"/>
      <c r="DJ353" s="19"/>
      <c r="DL353" s="31"/>
      <c r="DM353" s="55"/>
      <c r="DN353" s="58"/>
      <c r="DP353" s="68"/>
      <c r="DQ353" s="68"/>
      <c r="DR353" s="58"/>
      <c r="DS353" s="58"/>
      <c r="DT353" s="58"/>
      <c r="DU353" s="58"/>
      <c r="DV353" s="58"/>
      <c r="DW353" s="58"/>
      <c r="DX353" s="58"/>
      <c r="DY353" s="58"/>
      <c r="DZ353" s="58"/>
      <c r="EA353" s="58"/>
      <c r="EB353" s="58"/>
      <c r="EC353" s="58"/>
      <c r="ED353" s="58"/>
      <c r="EE353" s="58"/>
      <c r="EF353" s="58"/>
      <c r="EG353" s="58"/>
      <c r="EH353" s="58"/>
      <c r="EI353" s="58"/>
      <c r="EJ353" s="58"/>
      <c r="EK353" s="58"/>
      <c r="EL353" s="58"/>
      <c r="EM353" s="58"/>
      <c r="EN353" s="58"/>
      <c r="EO353" s="58"/>
      <c r="EP353" s="70"/>
    </row>
    <row r="354" spans="1:146">
      <c r="A354" s="118">
        <v>43329</v>
      </c>
      <c r="B354" t="s">
        <v>1457</v>
      </c>
      <c r="C354" s="56"/>
      <c r="D354" s="56" t="s">
        <v>1363</v>
      </c>
      <c r="E354" s="58">
        <v>23</v>
      </c>
      <c r="F354" s="58">
        <v>4</v>
      </c>
      <c r="G354" s="63" t="str">
        <f t="shared" si="111"/>
        <v>23-4</v>
      </c>
      <c r="H354" s="31">
        <v>57</v>
      </c>
      <c r="I354" s="31">
        <v>65</v>
      </c>
      <c r="J354" s="64" t="str">
        <f>IF(((VLOOKUP($G354,Depth_Lookup!$A$3:$J$5461,9,FALSE))-(I354/100))&gt;=0,"Good","Too Long")</f>
        <v>Good</v>
      </c>
      <c r="K354" s="65">
        <f>(VLOOKUP($G354,Depth_Lookup!$A$3:$J$561,10,FALSE))+(H354/100)</f>
        <v>50.58</v>
      </c>
      <c r="L354" s="65">
        <f>(VLOOKUP($G354,Depth_Lookup!$A$3:$J$561,10,FALSE))+(I354/100)</f>
        <v>50.66</v>
      </c>
      <c r="M354" s="54" t="s">
        <v>725</v>
      </c>
      <c r="N354" s="31">
        <v>6</v>
      </c>
      <c r="O354" s="31" t="s">
        <v>296</v>
      </c>
      <c r="P354" s="31" t="s">
        <v>179</v>
      </c>
      <c r="Q354" s="31" t="s">
        <v>570</v>
      </c>
      <c r="R354" s="31" t="s">
        <v>187</v>
      </c>
      <c r="S354" s="31" t="s">
        <v>139</v>
      </c>
      <c r="T354" s="31" t="s">
        <v>1475</v>
      </c>
      <c r="U354" s="31" t="s">
        <v>1367</v>
      </c>
      <c r="AS354" s="31">
        <v>100</v>
      </c>
      <c r="AZ354" s="19">
        <f t="shared" si="121"/>
        <v>100</v>
      </c>
      <c r="BB354" s="55">
        <v>2</v>
      </c>
      <c r="BC354" s="55">
        <v>20</v>
      </c>
      <c r="BD354" s="31"/>
      <c r="BE354" s="66"/>
      <c r="BF354" s="66" t="s">
        <v>1368</v>
      </c>
      <c r="CL354" s="70">
        <f t="shared" si="122"/>
        <v>0</v>
      </c>
      <c r="CM354" s="66">
        <f t="shared" si="123"/>
        <v>0</v>
      </c>
      <c r="CN354" s="66">
        <f t="shared" si="112"/>
        <v>0</v>
      </c>
      <c r="CO354" s="66">
        <f t="shared" si="113"/>
        <v>50.62</v>
      </c>
      <c r="CP354" s="107"/>
      <c r="CR354" s="55"/>
      <c r="CS354" s="56"/>
      <c r="CT354" s="56"/>
      <c r="CU354" s="56"/>
      <c r="CV354" s="56"/>
      <c r="CW354" s="113"/>
      <c r="CX354" s="56"/>
      <c r="DB354" s="19" t="e">
        <f t="shared" si="114"/>
        <v>#DIV/0!</v>
      </c>
      <c r="DC354" s="19" t="e">
        <f t="shared" si="115"/>
        <v>#DIV/0!</v>
      </c>
      <c r="DD354" s="19" t="e">
        <f t="shared" si="116"/>
        <v>#DIV/0!</v>
      </c>
      <c r="DE354" s="19" t="e">
        <f t="shared" si="117"/>
        <v>#DIV/0!</v>
      </c>
      <c r="DF354" s="19" t="e">
        <f t="shared" si="118"/>
        <v>#DIV/0!</v>
      </c>
      <c r="DG354" s="67" t="e">
        <f t="shared" si="119"/>
        <v>#DIV/0!</v>
      </c>
      <c r="DH354" s="67" t="e">
        <f t="shared" si="120"/>
        <v>#DIV/0!</v>
      </c>
      <c r="DI354" s="67"/>
      <c r="DJ354" s="19"/>
      <c r="DL354" s="31"/>
      <c r="DM354" s="55"/>
      <c r="DN354" s="58"/>
      <c r="DP354" s="68"/>
      <c r="DQ354" s="68"/>
      <c r="DR354" s="58"/>
      <c r="DS354" s="58"/>
      <c r="DT354" s="58"/>
      <c r="DU354" s="58"/>
      <c r="DV354" s="58"/>
      <c r="DW354" s="58"/>
      <c r="DX354" s="58"/>
      <c r="DY354" s="58"/>
      <c r="DZ354" s="58"/>
      <c r="EA354" s="58"/>
      <c r="EB354" s="58"/>
      <c r="EC354" s="58"/>
      <c r="ED354" s="58"/>
      <c r="EE354" s="58"/>
      <c r="EF354" s="58"/>
      <c r="EG354" s="58"/>
      <c r="EH354" s="58"/>
      <c r="EI354" s="58"/>
      <c r="EJ354" s="58"/>
      <c r="EK354" s="58"/>
      <c r="EL354" s="58"/>
      <c r="EM354" s="58"/>
      <c r="EN354" s="58"/>
      <c r="EO354" s="58"/>
      <c r="EP354" s="70"/>
    </row>
    <row r="355" spans="1:146">
      <c r="A355" s="118">
        <v>43329</v>
      </c>
      <c r="B355" t="s">
        <v>1457</v>
      </c>
      <c r="C355" s="56"/>
      <c r="D355" s="56" t="s">
        <v>1363</v>
      </c>
      <c r="E355" s="58">
        <v>24</v>
      </c>
      <c r="F355" s="58">
        <v>1</v>
      </c>
      <c r="G355" s="63" t="str">
        <f t="shared" ref="G355:G427" si="124">E355&amp;"-"&amp;F355</f>
        <v>24-1</v>
      </c>
      <c r="H355" s="31">
        <v>5</v>
      </c>
      <c r="I355" s="31">
        <v>77</v>
      </c>
      <c r="J355" s="64" t="str">
        <f>IF(((VLOOKUP($G355,Depth_Lookup!$A$3:$J$5461,9,FALSE))-(I355/100))&gt;=0,"Good","Too Long")</f>
        <v>Good</v>
      </c>
      <c r="K355" s="65">
        <f>(VLOOKUP($G355,Depth_Lookup!$A$3:$J$561,10,FALSE))+(H355/100)</f>
        <v>50.75</v>
      </c>
      <c r="L355" s="65">
        <f>(VLOOKUP($G355,Depth_Lookup!$A$3:$J$561,10,FALSE))+(I355/100)</f>
        <v>51.470000000000006</v>
      </c>
      <c r="M355" s="54" t="s">
        <v>292</v>
      </c>
      <c r="N355" s="31">
        <v>50</v>
      </c>
      <c r="O355" s="31" t="s">
        <v>295</v>
      </c>
      <c r="P355" s="31" t="s">
        <v>179</v>
      </c>
      <c r="Q355" s="31" t="s">
        <v>569</v>
      </c>
      <c r="R355" s="31" t="s">
        <v>187</v>
      </c>
      <c r="S355" s="31" t="s">
        <v>165</v>
      </c>
      <c r="T355" s="31" t="s">
        <v>1376</v>
      </c>
      <c r="U355" s="31" t="s">
        <v>1377</v>
      </c>
      <c r="AS355" s="31">
        <v>100</v>
      </c>
      <c r="AZ355" s="19">
        <f t="shared" si="121"/>
        <v>100</v>
      </c>
      <c r="BB355" s="55">
        <v>1</v>
      </c>
      <c r="BC355" s="55">
        <v>50</v>
      </c>
      <c r="BD355" s="31"/>
      <c r="BE355" s="66"/>
      <c r="BF355" s="66" t="s">
        <v>1476</v>
      </c>
      <c r="CL355" s="70">
        <f t="shared" si="122"/>
        <v>0</v>
      </c>
      <c r="CM355" s="66">
        <f t="shared" si="123"/>
        <v>0</v>
      </c>
      <c r="CN355" s="66">
        <f t="shared" si="112"/>
        <v>0</v>
      </c>
      <c r="CO355" s="66">
        <f t="shared" si="113"/>
        <v>51.11</v>
      </c>
      <c r="CP355" s="107"/>
      <c r="CR355" s="55"/>
      <c r="CS355" s="56"/>
      <c r="CT355" s="56"/>
      <c r="CU355" s="56"/>
      <c r="CV355" s="56"/>
      <c r="CW355" s="113"/>
      <c r="CX355" s="56"/>
      <c r="DB355" s="19" t="e">
        <f t="shared" si="114"/>
        <v>#DIV/0!</v>
      </c>
      <c r="DC355" s="19" t="e">
        <f t="shared" si="115"/>
        <v>#DIV/0!</v>
      </c>
      <c r="DD355" s="19" t="e">
        <f t="shared" si="116"/>
        <v>#DIV/0!</v>
      </c>
      <c r="DE355" s="19" t="e">
        <f t="shared" si="117"/>
        <v>#DIV/0!</v>
      </c>
      <c r="DF355" s="19" t="e">
        <f t="shared" si="118"/>
        <v>#DIV/0!</v>
      </c>
      <c r="DG355" s="67" t="e">
        <f t="shared" si="119"/>
        <v>#DIV/0!</v>
      </c>
      <c r="DH355" s="67" t="e">
        <f t="shared" si="120"/>
        <v>#DIV/0!</v>
      </c>
      <c r="DI355" s="67"/>
      <c r="DJ355" s="19"/>
      <c r="DK355" s="19" t="s">
        <v>1452</v>
      </c>
      <c r="DL355" s="31"/>
      <c r="DM355" s="55"/>
      <c r="DN355" s="58"/>
      <c r="DP355" s="68"/>
      <c r="DQ355" s="68"/>
      <c r="DR355" s="58"/>
      <c r="DS355" s="58"/>
      <c r="DT355" s="58"/>
      <c r="DU355" s="58"/>
      <c r="DV355" s="58"/>
      <c r="DW355" s="58"/>
      <c r="DX355" s="58"/>
      <c r="DY355" s="58"/>
      <c r="DZ355" s="58"/>
      <c r="EA355" s="58"/>
      <c r="EB355" s="58"/>
      <c r="EC355" s="58"/>
      <c r="ED355" s="58"/>
      <c r="EE355" s="58"/>
      <c r="EF355" s="58"/>
      <c r="EG355" s="58"/>
      <c r="EH355" s="58"/>
      <c r="EI355" s="58"/>
      <c r="EJ355" s="58"/>
      <c r="EK355" s="58"/>
      <c r="EL355" s="58"/>
      <c r="EM355" s="58"/>
      <c r="EN355" s="58"/>
      <c r="EO355" s="58"/>
      <c r="EP355" s="70"/>
    </row>
    <row r="356" spans="1:146">
      <c r="A356" s="118">
        <v>43329</v>
      </c>
      <c r="B356" t="s">
        <v>1457</v>
      </c>
      <c r="C356" s="56"/>
      <c r="D356" s="56" t="s">
        <v>1363</v>
      </c>
      <c r="E356" s="58">
        <v>24</v>
      </c>
      <c r="F356" s="58">
        <v>1</v>
      </c>
      <c r="G356" s="63" t="str">
        <f t="shared" si="124"/>
        <v>24-1</v>
      </c>
      <c r="H356" s="31">
        <v>6</v>
      </c>
      <c r="I356" s="31">
        <v>32</v>
      </c>
      <c r="J356" s="64" t="str">
        <f>IF(((VLOOKUP($G356,Depth_Lookup!$A$3:$J$5461,9,FALSE))-(I356/100))&gt;=0,"Good","Too Long")</f>
        <v>Good</v>
      </c>
      <c r="K356" s="65">
        <f>(VLOOKUP($G356,Depth_Lookup!$A$3:$J$561,10,FALSE))+(H356/100)</f>
        <v>50.760000000000005</v>
      </c>
      <c r="L356" s="65">
        <f>(VLOOKUP($G356,Depth_Lookup!$A$3:$J$561,10,FALSE))+(I356/100)</f>
        <v>51.02</v>
      </c>
      <c r="M356" s="54" t="s">
        <v>725</v>
      </c>
      <c r="N356" s="31">
        <v>0.5</v>
      </c>
      <c r="O356" s="31" t="s">
        <v>296</v>
      </c>
      <c r="P356" s="31" t="s">
        <v>179</v>
      </c>
      <c r="Q356" s="31" t="s">
        <v>569</v>
      </c>
      <c r="R356" s="31" t="s">
        <v>191</v>
      </c>
      <c r="S356" s="31" t="s">
        <v>165</v>
      </c>
      <c r="T356" s="31" t="s">
        <v>1364</v>
      </c>
      <c r="U356" s="31" t="s">
        <v>1365</v>
      </c>
      <c r="AS356" s="31">
        <v>100</v>
      </c>
      <c r="AZ356" s="19">
        <f t="shared" si="121"/>
        <v>100</v>
      </c>
      <c r="BB356" s="55">
        <v>1</v>
      </c>
      <c r="BC356" s="55">
        <v>1</v>
      </c>
      <c r="BD356" s="31"/>
      <c r="BE356" s="66" t="s">
        <v>1377</v>
      </c>
      <c r="BF356" s="66"/>
      <c r="CL356" s="70">
        <f t="shared" si="122"/>
        <v>0</v>
      </c>
      <c r="CM356" s="66">
        <f t="shared" si="123"/>
        <v>0</v>
      </c>
      <c r="CN356" s="66">
        <f t="shared" si="112"/>
        <v>1</v>
      </c>
      <c r="CO356" s="66">
        <f t="shared" si="113"/>
        <v>50.89</v>
      </c>
      <c r="CP356" s="107"/>
      <c r="CR356" s="55"/>
      <c r="CS356" s="56"/>
      <c r="CT356" s="56"/>
      <c r="CU356" s="56"/>
      <c r="CV356" s="56"/>
      <c r="CW356" s="113"/>
      <c r="CX356" s="56">
        <v>54</v>
      </c>
      <c r="CY356" s="19">
        <v>90</v>
      </c>
      <c r="CZ356" s="19">
        <v>35</v>
      </c>
      <c r="DA356" s="31">
        <v>180</v>
      </c>
      <c r="DB356" s="19">
        <f t="shared" si="114"/>
        <v>-63.036168752624761</v>
      </c>
      <c r="DC356" s="19">
        <f t="shared" si="115"/>
        <v>296.96383124737525</v>
      </c>
      <c r="DD356" s="19">
        <f t="shared" si="116"/>
        <v>32.925568766902529</v>
      </c>
      <c r="DE356" s="19">
        <f t="shared" si="117"/>
        <v>26.963831247375239</v>
      </c>
      <c r="DF356" s="19">
        <f t="shared" si="118"/>
        <v>57.074431233097471</v>
      </c>
      <c r="DG356" s="67">
        <f t="shared" si="119"/>
        <v>116.96383124737525</v>
      </c>
      <c r="DH356" s="67">
        <f t="shared" si="120"/>
        <v>57.074431233097471</v>
      </c>
      <c r="DI356" s="67"/>
      <c r="DJ356" s="19"/>
      <c r="DL356" s="31"/>
      <c r="DM356" s="55"/>
      <c r="DN356" s="58"/>
      <c r="DP356" s="68"/>
      <c r="DQ356" s="68"/>
      <c r="DR356" s="58"/>
      <c r="DS356" s="58"/>
      <c r="DT356" s="58"/>
      <c r="DU356" s="58"/>
      <c r="DV356" s="58"/>
      <c r="DW356" s="58"/>
      <c r="DX356" s="58"/>
      <c r="DY356" s="58"/>
      <c r="DZ356" s="58"/>
      <c r="EA356" s="58"/>
      <c r="EB356" s="58"/>
      <c r="EC356" s="58"/>
      <c r="ED356" s="58"/>
      <c r="EE356" s="58"/>
      <c r="EF356" s="58"/>
      <c r="EG356" s="58"/>
      <c r="EH356" s="58"/>
      <c r="EI356" s="58"/>
      <c r="EJ356" s="58"/>
      <c r="EK356" s="58"/>
      <c r="EL356" s="58"/>
      <c r="EM356" s="58"/>
      <c r="EN356" s="58"/>
      <c r="EO356" s="58"/>
      <c r="EP356" s="70"/>
    </row>
    <row r="357" spans="1:146">
      <c r="A357" s="118">
        <v>43329</v>
      </c>
      <c r="B357" t="s">
        <v>1457</v>
      </c>
      <c r="C357" s="56"/>
      <c r="D357" s="56" t="s">
        <v>1363</v>
      </c>
      <c r="E357" s="58">
        <v>24</v>
      </c>
      <c r="F357" s="58">
        <v>1</v>
      </c>
      <c r="G357" s="63" t="str">
        <f t="shared" si="124"/>
        <v>24-1</v>
      </c>
      <c r="H357" s="31">
        <v>14</v>
      </c>
      <c r="I357" s="31">
        <v>57</v>
      </c>
      <c r="J357" s="64" t="str">
        <f>IF(((VLOOKUP($G357,Depth_Lookup!$A$3:$J$5461,9,FALSE))-(I357/100))&gt;=0,"Good","Too Long")</f>
        <v>Good</v>
      </c>
      <c r="K357" s="65">
        <f>(VLOOKUP($G357,Depth_Lookup!$A$3:$J$561,10,FALSE))+(H357/100)</f>
        <v>50.84</v>
      </c>
      <c r="L357" s="65">
        <f>(VLOOKUP($G357,Depth_Lookup!$A$3:$J$561,10,FALSE))+(I357/100)</f>
        <v>51.27</v>
      </c>
      <c r="M357" s="54" t="s">
        <v>725</v>
      </c>
      <c r="N357" s="31">
        <v>1</v>
      </c>
      <c r="O357" s="31" t="s">
        <v>736</v>
      </c>
      <c r="P357" s="31" t="s">
        <v>179</v>
      </c>
      <c r="Q357" s="31" t="s">
        <v>569</v>
      </c>
      <c r="R357" s="31" t="s">
        <v>188</v>
      </c>
      <c r="S357" s="31" t="s">
        <v>165</v>
      </c>
      <c r="T357" s="31" t="s">
        <v>1370</v>
      </c>
      <c r="U357" s="31" t="s">
        <v>1368</v>
      </c>
      <c r="AS357" s="31">
        <v>100</v>
      </c>
      <c r="AZ357" s="19">
        <f t="shared" si="121"/>
        <v>100</v>
      </c>
      <c r="BB357" s="55">
        <v>2</v>
      </c>
      <c r="BC357" s="55">
        <v>2</v>
      </c>
      <c r="BD357" s="31"/>
      <c r="BE357" s="66" t="s">
        <v>1477</v>
      </c>
      <c r="BF357" s="66"/>
      <c r="CL357" s="70">
        <f t="shared" si="122"/>
        <v>0</v>
      </c>
      <c r="CM357" s="66">
        <f t="shared" si="123"/>
        <v>0</v>
      </c>
      <c r="CN357" s="66">
        <f t="shared" si="112"/>
        <v>1</v>
      </c>
      <c r="CO357" s="66">
        <f t="shared" si="113"/>
        <v>51.055000000000007</v>
      </c>
      <c r="CP357" s="107"/>
      <c r="CR357" s="55"/>
      <c r="CS357" s="56"/>
      <c r="CT357" s="56"/>
      <c r="CU357" s="56"/>
      <c r="CV357" s="56"/>
      <c r="CW357" s="113"/>
      <c r="CX357" s="56">
        <v>15</v>
      </c>
      <c r="CY357" s="19">
        <v>270</v>
      </c>
      <c r="CZ357" s="19">
        <v>56</v>
      </c>
      <c r="DA357" s="31">
        <v>0</v>
      </c>
      <c r="DB357" s="19">
        <f t="shared" si="114"/>
        <v>169.75529553173135</v>
      </c>
      <c r="DC357" s="19">
        <f t="shared" si="115"/>
        <v>169.75529553173135</v>
      </c>
      <c r="DD357" s="19">
        <f t="shared" si="116"/>
        <v>33.574414088583978</v>
      </c>
      <c r="DE357" s="19">
        <f t="shared" si="117"/>
        <v>259.75529553173135</v>
      </c>
      <c r="DF357" s="19">
        <f t="shared" si="118"/>
        <v>56.425585911416022</v>
      </c>
      <c r="DG357" s="67">
        <f t="shared" si="119"/>
        <v>349.75529553173135</v>
      </c>
      <c r="DH357" s="67">
        <f t="shared" si="120"/>
        <v>56.425585911416022</v>
      </c>
      <c r="DI357" s="67"/>
      <c r="DJ357" s="19"/>
      <c r="DK357" s="19" t="s">
        <v>1433</v>
      </c>
      <c r="DL357" s="31"/>
      <c r="DM357" s="55"/>
      <c r="DN357" s="58"/>
      <c r="DP357" s="68"/>
      <c r="DQ357" s="68"/>
      <c r="DR357" s="58"/>
      <c r="DS357" s="58"/>
      <c r="DT357" s="58"/>
      <c r="DU357" s="58"/>
      <c r="DV357" s="58"/>
      <c r="DW357" s="58"/>
      <c r="DX357" s="58"/>
      <c r="DY357" s="58"/>
      <c r="DZ357" s="58"/>
      <c r="EA357" s="58"/>
      <c r="EB357" s="58"/>
      <c r="EC357" s="58"/>
      <c r="ED357" s="58"/>
      <c r="EE357" s="58"/>
      <c r="EF357" s="58"/>
      <c r="EG357" s="58"/>
      <c r="EH357" s="58"/>
      <c r="EI357" s="58"/>
      <c r="EJ357" s="58"/>
      <c r="EK357" s="58"/>
      <c r="EL357" s="58"/>
      <c r="EM357" s="58"/>
      <c r="EN357" s="58"/>
      <c r="EO357" s="58"/>
      <c r="EP357" s="70"/>
    </row>
    <row r="358" spans="1:146">
      <c r="A358" s="118">
        <v>43329</v>
      </c>
      <c r="B358" t="s">
        <v>1457</v>
      </c>
      <c r="C358" s="56"/>
      <c r="D358" s="56" t="s">
        <v>1363</v>
      </c>
      <c r="E358" s="58">
        <v>24</v>
      </c>
      <c r="F358" s="58">
        <v>1</v>
      </c>
      <c r="G358" s="63" t="str">
        <f t="shared" si="124"/>
        <v>24-1</v>
      </c>
      <c r="H358" s="31">
        <v>14</v>
      </c>
      <c r="I358" s="31">
        <v>57</v>
      </c>
      <c r="J358" s="64" t="str">
        <f>IF(((VLOOKUP($G358,Depth_Lookup!$A$3:$J$5461,9,FALSE))-(I358/100))&gt;=0,"Good","Too Long")</f>
        <v>Good</v>
      </c>
      <c r="K358" s="65">
        <f>(VLOOKUP($G358,Depth_Lookup!$A$3:$J$561,10,FALSE))+(H358/100)</f>
        <v>50.84</v>
      </c>
      <c r="L358" s="65">
        <f>(VLOOKUP($G358,Depth_Lookup!$A$3:$J$561,10,FALSE))+(I358/100)</f>
        <v>51.27</v>
      </c>
      <c r="M358" s="54" t="s">
        <v>725</v>
      </c>
      <c r="N358" s="31">
        <v>1</v>
      </c>
      <c r="O358" s="31" t="s">
        <v>736</v>
      </c>
      <c r="P358" s="31" t="s">
        <v>179</v>
      </c>
      <c r="Q358" s="31" t="s">
        <v>569</v>
      </c>
      <c r="R358" s="31" t="s">
        <v>188</v>
      </c>
      <c r="S358" s="31" t="s">
        <v>165</v>
      </c>
      <c r="T358" s="31" t="s">
        <v>1370</v>
      </c>
      <c r="U358" s="31" t="s">
        <v>1368</v>
      </c>
      <c r="AS358" s="31"/>
      <c r="BB358" s="55">
        <v>2</v>
      </c>
      <c r="BC358" s="55"/>
      <c r="BD358" s="31"/>
      <c r="BE358" s="66"/>
      <c r="BF358" s="66"/>
      <c r="CL358" s="70"/>
      <c r="CM358" s="66"/>
      <c r="CN358" s="66"/>
      <c r="CO358" s="66">
        <f t="shared" si="113"/>
        <v>51.055000000000007</v>
      </c>
      <c r="CP358" s="107"/>
      <c r="CR358" s="55"/>
      <c r="CS358" s="56"/>
      <c r="CT358" s="56"/>
      <c r="CU358" s="56"/>
      <c r="CV358" s="56"/>
      <c r="CW358" s="113"/>
      <c r="CX358" s="56">
        <v>5</v>
      </c>
      <c r="CY358" s="19">
        <v>270</v>
      </c>
      <c r="CZ358" s="19">
        <v>27</v>
      </c>
      <c r="DA358" s="31">
        <v>180</v>
      </c>
      <c r="DB358" s="19">
        <f t="shared" si="114"/>
        <v>9.7430289969012165</v>
      </c>
      <c r="DC358" s="19">
        <f t="shared" si="115"/>
        <v>9.7430289969012165</v>
      </c>
      <c r="DD358" s="19">
        <f t="shared" si="116"/>
        <v>62.661847332559546</v>
      </c>
      <c r="DE358" s="19">
        <f t="shared" si="117"/>
        <v>99.743028996901216</v>
      </c>
      <c r="DF358" s="19">
        <f t="shared" si="118"/>
        <v>27.338152667440454</v>
      </c>
      <c r="DG358" s="67">
        <f t="shared" si="119"/>
        <v>189.74302899690122</v>
      </c>
      <c r="DH358" s="67">
        <f t="shared" si="120"/>
        <v>27.338152667440454</v>
      </c>
      <c r="DI358" s="67"/>
      <c r="DJ358" s="19"/>
      <c r="DK358" s="19" t="s">
        <v>1434</v>
      </c>
      <c r="DL358" s="31"/>
      <c r="DM358" s="55"/>
      <c r="DN358" s="58"/>
      <c r="DP358" s="68"/>
      <c r="DQ358" s="68"/>
      <c r="DR358" s="58"/>
      <c r="DS358" s="58"/>
      <c r="DT358" s="58"/>
      <c r="DU358" s="58"/>
      <c r="DV358" s="58"/>
      <c r="DW358" s="58"/>
      <c r="DX358" s="58"/>
      <c r="DY358" s="58"/>
      <c r="DZ358" s="58"/>
      <c r="EA358" s="58"/>
      <c r="EB358" s="58"/>
      <c r="EC358" s="58"/>
      <c r="ED358" s="58"/>
      <c r="EE358" s="58"/>
      <c r="EF358" s="58"/>
      <c r="EG358" s="58"/>
      <c r="EH358" s="58"/>
      <c r="EI358" s="58"/>
      <c r="EJ358" s="58"/>
      <c r="EK358" s="58"/>
      <c r="EL358" s="58"/>
      <c r="EM358" s="58"/>
      <c r="EN358" s="58"/>
      <c r="EO358" s="58"/>
      <c r="EP358" s="70"/>
    </row>
    <row r="359" spans="1:146">
      <c r="A359" s="118">
        <v>43329</v>
      </c>
      <c r="B359" t="s">
        <v>1457</v>
      </c>
      <c r="C359" s="56"/>
      <c r="D359" s="56" t="s">
        <v>1363</v>
      </c>
      <c r="E359" s="58">
        <v>24</v>
      </c>
      <c r="F359" s="58">
        <v>1</v>
      </c>
      <c r="G359" s="63" t="str">
        <f t="shared" si="124"/>
        <v>24-1</v>
      </c>
      <c r="H359" s="31">
        <v>23</v>
      </c>
      <c r="I359" s="31">
        <v>55</v>
      </c>
      <c r="J359" s="64" t="str">
        <f>IF(((VLOOKUP($G359,Depth_Lookup!$A$3:$J$5461,9,FALSE))-(I359/100))&gt;=0,"Good","Too Long")</f>
        <v>Good</v>
      </c>
      <c r="K359" s="65">
        <f>(VLOOKUP($G359,Depth_Lookup!$A$3:$J$561,10,FALSE))+(H359/100)</f>
        <v>50.93</v>
      </c>
      <c r="L359" s="65">
        <f>(VLOOKUP($G359,Depth_Lookup!$A$3:$J$561,10,FALSE))+(I359/100)</f>
        <v>51.25</v>
      </c>
      <c r="M359" s="54" t="s">
        <v>725</v>
      </c>
      <c r="N359" s="31">
        <v>0.5</v>
      </c>
      <c r="O359" s="31" t="s">
        <v>296</v>
      </c>
      <c r="P359" s="31" t="s">
        <v>179</v>
      </c>
      <c r="Q359" s="31" t="s">
        <v>569</v>
      </c>
      <c r="R359" s="31" t="s">
        <v>191</v>
      </c>
      <c r="S359" s="31" t="s">
        <v>165</v>
      </c>
      <c r="T359" s="31" t="s">
        <v>1364</v>
      </c>
      <c r="U359" s="31" t="s">
        <v>1365</v>
      </c>
      <c r="AS359" s="31">
        <v>100</v>
      </c>
      <c r="AZ359" s="19">
        <f t="shared" si="121"/>
        <v>100</v>
      </c>
      <c r="BB359" s="55">
        <v>4</v>
      </c>
      <c r="BC359" s="55">
        <v>1</v>
      </c>
      <c r="BD359" s="31" t="s">
        <v>1478</v>
      </c>
      <c r="BE359" s="66" t="s">
        <v>1377</v>
      </c>
      <c r="BF359" s="66" t="s">
        <v>1368</v>
      </c>
      <c r="CL359" s="70">
        <f t="shared" si="122"/>
        <v>0</v>
      </c>
      <c r="CM359" s="66">
        <f t="shared" si="123"/>
        <v>0</v>
      </c>
      <c r="CN359" s="66">
        <f t="shared" si="112"/>
        <v>1</v>
      </c>
      <c r="CO359" s="66">
        <f t="shared" si="113"/>
        <v>51.09</v>
      </c>
      <c r="CP359" s="107"/>
      <c r="CR359" s="55"/>
      <c r="CS359" s="56"/>
      <c r="CT359" s="56"/>
      <c r="CU359" s="56"/>
      <c r="CV359" s="56"/>
      <c r="CW359" s="113"/>
      <c r="CX359" s="56"/>
      <c r="DB359" s="19" t="e">
        <f t="shared" si="114"/>
        <v>#DIV/0!</v>
      </c>
      <c r="DC359" s="19" t="e">
        <f t="shared" si="115"/>
        <v>#DIV/0!</v>
      </c>
      <c r="DD359" s="19" t="e">
        <f t="shared" si="116"/>
        <v>#DIV/0!</v>
      </c>
      <c r="DE359" s="19" t="e">
        <f t="shared" si="117"/>
        <v>#DIV/0!</v>
      </c>
      <c r="DF359" s="19" t="e">
        <f t="shared" si="118"/>
        <v>#DIV/0!</v>
      </c>
      <c r="DG359" s="67" t="e">
        <f t="shared" si="119"/>
        <v>#DIV/0!</v>
      </c>
      <c r="DH359" s="67" t="e">
        <f t="shared" si="120"/>
        <v>#DIV/0!</v>
      </c>
      <c r="DI359" s="67"/>
      <c r="DJ359" s="19"/>
      <c r="DL359" s="31"/>
      <c r="DM359" s="55"/>
      <c r="DN359" s="58"/>
      <c r="DP359" s="68"/>
      <c r="DQ359" s="68"/>
      <c r="DR359" s="58"/>
      <c r="DS359" s="58"/>
      <c r="DT359" s="58"/>
      <c r="DU359" s="58"/>
      <c r="DV359" s="58"/>
      <c r="DW359" s="58"/>
      <c r="DX359" s="58"/>
      <c r="DY359" s="58"/>
      <c r="DZ359" s="58"/>
      <c r="EA359" s="58"/>
      <c r="EB359" s="58"/>
      <c r="EC359" s="58"/>
      <c r="ED359" s="58"/>
      <c r="EE359" s="58"/>
      <c r="EF359" s="58"/>
      <c r="EG359" s="58"/>
      <c r="EH359" s="58"/>
      <c r="EI359" s="58"/>
      <c r="EJ359" s="58"/>
      <c r="EK359" s="58"/>
      <c r="EL359" s="58"/>
      <c r="EM359" s="58"/>
      <c r="EN359" s="58"/>
      <c r="EO359" s="58"/>
      <c r="EP359" s="70"/>
    </row>
    <row r="360" spans="1:146">
      <c r="A360" s="118">
        <v>43329</v>
      </c>
      <c r="B360" t="s">
        <v>1457</v>
      </c>
      <c r="C360" s="56"/>
      <c r="D360" s="56" t="s">
        <v>1363</v>
      </c>
      <c r="E360" s="58">
        <v>24</v>
      </c>
      <c r="F360" s="58">
        <v>1</v>
      </c>
      <c r="G360" s="63" t="str">
        <f t="shared" si="124"/>
        <v>24-1</v>
      </c>
      <c r="H360" s="31">
        <v>52</v>
      </c>
      <c r="I360" s="31">
        <v>70</v>
      </c>
      <c r="J360" s="64" t="str">
        <f>IF(((VLOOKUP($G360,Depth_Lookup!$A$3:$J$5461,9,FALSE))-(I360/100))&gt;=0,"Good","Too Long")</f>
        <v>Good</v>
      </c>
      <c r="K360" s="65">
        <f>(VLOOKUP($G360,Depth_Lookup!$A$3:$J$561,10,FALSE))+(H360/100)</f>
        <v>51.220000000000006</v>
      </c>
      <c r="L360" s="65">
        <f>(VLOOKUP($G360,Depth_Lookup!$A$3:$J$561,10,FALSE))+(I360/100)</f>
        <v>51.400000000000006</v>
      </c>
      <c r="M360" s="54" t="s">
        <v>725</v>
      </c>
      <c r="N360" s="31">
        <v>5</v>
      </c>
      <c r="O360" s="31" t="s">
        <v>736</v>
      </c>
      <c r="P360" s="31" t="s">
        <v>179</v>
      </c>
      <c r="Q360" s="31" t="s">
        <v>569</v>
      </c>
      <c r="R360" s="31" t="s">
        <v>170</v>
      </c>
      <c r="S360" s="31" t="s">
        <v>165</v>
      </c>
      <c r="T360" s="31" t="s">
        <v>1376</v>
      </c>
      <c r="U360" s="31" t="s">
        <v>1377</v>
      </c>
      <c r="AS360" s="31">
        <v>100</v>
      </c>
      <c r="AZ360" s="19">
        <f t="shared" si="121"/>
        <v>100</v>
      </c>
      <c r="BB360" s="55">
        <v>2</v>
      </c>
      <c r="BC360" s="55">
        <v>10</v>
      </c>
      <c r="BD360" s="31"/>
      <c r="BE360" s="66"/>
      <c r="BF360" s="66" t="s">
        <v>1476</v>
      </c>
      <c r="CL360" s="70">
        <f t="shared" si="122"/>
        <v>0</v>
      </c>
      <c r="CM360" s="66">
        <f t="shared" si="123"/>
        <v>0</v>
      </c>
      <c r="CN360" s="66">
        <f t="shared" si="112"/>
        <v>0</v>
      </c>
      <c r="CO360" s="66">
        <f t="shared" si="113"/>
        <v>51.31</v>
      </c>
      <c r="CP360" s="107"/>
      <c r="CR360" s="55"/>
      <c r="CS360" s="56"/>
      <c r="CT360" s="56"/>
      <c r="CU360" s="56"/>
      <c r="CV360" s="56"/>
      <c r="CW360" s="113"/>
      <c r="CX360" s="56"/>
      <c r="DB360" s="19" t="e">
        <f t="shared" si="114"/>
        <v>#DIV/0!</v>
      </c>
      <c r="DC360" s="19" t="e">
        <f t="shared" si="115"/>
        <v>#DIV/0!</v>
      </c>
      <c r="DD360" s="19" t="e">
        <f t="shared" si="116"/>
        <v>#DIV/0!</v>
      </c>
      <c r="DE360" s="19" t="e">
        <f t="shared" si="117"/>
        <v>#DIV/0!</v>
      </c>
      <c r="DF360" s="19" t="e">
        <f t="shared" si="118"/>
        <v>#DIV/0!</v>
      </c>
      <c r="DG360" s="67" t="e">
        <f t="shared" si="119"/>
        <v>#DIV/0!</v>
      </c>
      <c r="DH360" s="67" t="e">
        <f t="shared" si="120"/>
        <v>#DIV/0!</v>
      </c>
      <c r="DI360" s="67"/>
      <c r="DJ360" s="19"/>
      <c r="DL360" s="31"/>
      <c r="DM360" s="55"/>
      <c r="DN360" s="58"/>
      <c r="DP360" s="68"/>
      <c r="DQ360" s="68"/>
      <c r="DR360" s="58"/>
      <c r="DS360" s="58"/>
      <c r="DT360" s="58"/>
      <c r="DU360" s="58"/>
      <c r="DV360" s="58"/>
      <c r="DW360" s="58"/>
      <c r="DX360" s="58"/>
      <c r="DY360" s="58"/>
      <c r="DZ360" s="58"/>
      <c r="EA360" s="58"/>
      <c r="EB360" s="58"/>
      <c r="EC360" s="58"/>
      <c r="ED360" s="58"/>
      <c r="EE360" s="58"/>
      <c r="EF360" s="58"/>
      <c r="EG360" s="58"/>
      <c r="EH360" s="58"/>
      <c r="EI360" s="58"/>
      <c r="EJ360" s="58"/>
      <c r="EK360" s="58"/>
      <c r="EL360" s="58"/>
      <c r="EM360" s="58"/>
      <c r="EN360" s="58"/>
      <c r="EO360" s="58"/>
      <c r="EP360" s="70"/>
    </row>
    <row r="361" spans="1:146">
      <c r="A361" s="118">
        <v>43329</v>
      </c>
      <c r="B361" t="s">
        <v>1457</v>
      </c>
      <c r="C361" s="56"/>
      <c r="D361" s="56" t="s">
        <v>1363</v>
      </c>
      <c r="E361" s="58">
        <v>24</v>
      </c>
      <c r="F361" s="58">
        <v>1</v>
      </c>
      <c r="G361" s="63" t="str">
        <f t="shared" si="124"/>
        <v>24-1</v>
      </c>
      <c r="H361" s="31">
        <v>69</v>
      </c>
      <c r="I361" s="31">
        <v>71</v>
      </c>
      <c r="J361" s="64" t="str">
        <f>IF(((VLOOKUP($G361,Depth_Lookup!$A$3:$J$5461,9,FALSE))-(I361/100))&gt;=0,"Good","Too Long")</f>
        <v>Good</v>
      </c>
      <c r="K361" s="65">
        <f>(VLOOKUP($G361,Depth_Lookup!$A$3:$J$561,10,FALSE))+(H361/100)</f>
        <v>51.39</v>
      </c>
      <c r="L361" s="65">
        <f>(VLOOKUP($G361,Depth_Lookup!$A$3:$J$561,10,FALSE))+(I361/100)</f>
        <v>51.410000000000004</v>
      </c>
      <c r="M361" s="54" t="s">
        <v>292</v>
      </c>
      <c r="N361" s="31">
        <v>6</v>
      </c>
      <c r="O361" s="31" t="s">
        <v>296</v>
      </c>
      <c r="P361" s="31" t="s">
        <v>179</v>
      </c>
      <c r="Q361" s="31" t="s">
        <v>570</v>
      </c>
      <c r="R361" s="31" t="s">
        <v>187</v>
      </c>
      <c r="S361" s="31" t="s">
        <v>139</v>
      </c>
      <c r="T361" s="31" t="s">
        <v>1479</v>
      </c>
      <c r="U361" s="31" t="s">
        <v>1367</v>
      </c>
      <c r="AS361" s="31">
        <v>100</v>
      </c>
      <c r="AZ361" s="19">
        <f t="shared" si="121"/>
        <v>100</v>
      </c>
      <c r="BB361" s="55">
        <v>1</v>
      </c>
      <c r="BC361" s="55">
        <v>50</v>
      </c>
      <c r="BD361" s="31"/>
      <c r="BE361" s="66" t="s">
        <v>1377</v>
      </c>
      <c r="BF361" s="66"/>
      <c r="CL361" s="70">
        <f t="shared" si="122"/>
        <v>0</v>
      </c>
      <c r="CM361" s="66">
        <f t="shared" si="123"/>
        <v>0</v>
      </c>
      <c r="CN361" s="66">
        <f t="shared" si="112"/>
        <v>1</v>
      </c>
      <c r="CO361" s="66">
        <f t="shared" si="113"/>
        <v>51.400000000000006</v>
      </c>
      <c r="CP361" s="107"/>
      <c r="CR361" s="55"/>
      <c r="CS361" s="56"/>
      <c r="CT361" s="56"/>
      <c r="CU361" s="56"/>
      <c r="CV361" s="56"/>
      <c r="CW361" s="113"/>
      <c r="CX361" s="58">
        <v>10</v>
      </c>
      <c r="CY361" s="31">
        <v>70</v>
      </c>
      <c r="CZ361" s="31">
        <v>30</v>
      </c>
      <c r="DA361" s="31">
        <v>0</v>
      </c>
      <c r="DB361" s="19">
        <f t="shared" si="114"/>
        <v>-182.231263078539</v>
      </c>
      <c r="DC361" s="19">
        <f t="shared" si="115"/>
        <v>177.768736921461</v>
      </c>
      <c r="DD361" s="19">
        <f t="shared" si="116"/>
        <v>59.981179043590537</v>
      </c>
      <c r="DE361" s="19">
        <f t="shared" si="117"/>
        <v>267.76873692146103</v>
      </c>
      <c r="DF361" s="19">
        <f t="shared" si="118"/>
        <v>30.018820956409463</v>
      </c>
      <c r="DG361" s="67">
        <f t="shared" si="119"/>
        <v>357.76873692146103</v>
      </c>
      <c r="DH361" s="67">
        <f t="shared" si="120"/>
        <v>30.018820956409463</v>
      </c>
      <c r="DI361" s="67"/>
      <c r="DJ361" s="19"/>
      <c r="DL361" s="31"/>
      <c r="DM361" s="55"/>
      <c r="DN361" s="58"/>
      <c r="DP361" s="68"/>
      <c r="DQ361" s="6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8"/>
      <c r="EB361" s="58"/>
      <c r="EC361" s="58"/>
      <c r="ED361" s="58"/>
      <c r="EE361" s="58"/>
      <c r="EF361" s="58"/>
      <c r="EG361" s="58"/>
      <c r="EH361" s="58"/>
      <c r="EI361" s="58"/>
      <c r="EJ361" s="58"/>
      <c r="EK361" s="58"/>
      <c r="EL361" s="58"/>
      <c r="EM361" s="58"/>
      <c r="EN361" s="58"/>
      <c r="EO361" s="58"/>
      <c r="EP361" s="70"/>
    </row>
    <row r="362" spans="1:146">
      <c r="A362" s="118">
        <v>43329</v>
      </c>
      <c r="B362" t="s">
        <v>1457</v>
      </c>
      <c r="C362" s="56"/>
      <c r="D362" s="56" t="s">
        <v>1363</v>
      </c>
      <c r="E362" s="58">
        <v>24</v>
      </c>
      <c r="F362" s="58">
        <v>1</v>
      </c>
      <c r="G362" s="63" t="str">
        <f t="shared" si="124"/>
        <v>24-1</v>
      </c>
      <c r="H362" s="31">
        <v>71</v>
      </c>
      <c r="I362" s="31">
        <v>79</v>
      </c>
      <c r="J362" s="64" t="str">
        <f>IF(((VLOOKUP($G362,Depth_Lookup!$A$3:$J$5461,9,FALSE))-(I362/100))&gt;=0,"Good","Too Long")</f>
        <v>Good</v>
      </c>
      <c r="K362" s="65">
        <f>(VLOOKUP($G362,Depth_Lookup!$A$3:$J$561,10,FALSE))+(H362/100)</f>
        <v>51.410000000000004</v>
      </c>
      <c r="L362" s="65">
        <f>(VLOOKUP($G362,Depth_Lookup!$A$3:$J$561,10,FALSE))+(I362/100)</f>
        <v>51.49</v>
      </c>
      <c r="M362" s="54" t="s">
        <v>725</v>
      </c>
      <c r="N362" s="31">
        <v>2</v>
      </c>
      <c r="O362" s="31" t="s">
        <v>295</v>
      </c>
      <c r="P362" s="31" t="s">
        <v>193</v>
      </c>
      <c r="Q362" s="31" t="s">
        <v>569</v>
      </c>
      <c r="R362" s="31" t="s">
        <v>119</v>
      </c>
      <c r="S362" s="31" t="s">
        <v>165</v>
      </c>
      <c r="T362" s="31" t="s">
        <v>1364</v>
      </c>
      <c r="U362" s="31" t="s">
        <v>1365</v>
      </c>
      <c r="AS362" s="31">
        <v>100</v>
      </c>
      <c r="AZ362" s="19">
        <f t="shared" si="121"/>
        <v>100</v>
      </c>
      <c r="BB362" s="55">
        <v>2</v>
      </c>
      <c r="BC362" s="55">
        <v>1</v>
      </c>
      <c r="BD362" s="31"/>
      <c r="BE362" s="66" t="s">
        <v>1377</v>
      </c>
      <c r="BF362" s="66"/>
      <c r="CL362" s="70">
        <f t="shared" si="122"/>
        <v>0</v>
      </c>
      <c r="CM362" s="66">
        <f t="shared" si="123"/>
        <v>0</v>
      </c>
      <c r="CN362" s="66">
        <f t="shared" si="112"/>
        <v>1</v>
      </c>
      <c r="CO362" s="66">
        <f t="shared" si="113"/>
        <v>51.45</v>
      </c>
      <c r="CP362" s="104"/>
      <c r="CQ362" s="55"/>
      <c r="CR362" s="56"/>
      <c r="CS362" s="56"/>
      <c r="CT362" s="56"/>
      <c r="CU362" s="56"/>
      <c r="CV362" s="56"/>
      <c r="CW362" s="113"/>
      <c r="DB362" s="19" t="e">
        <f t="shared" si="114"/>
        <v>#DIV/0!</v>
      </c>
      <c r="DC362" s="19" t="e">
        <f t="shared" si="115"/>
        <v>#DIV/0!</v>
      </c>
      <c r="DD362" s="19" t="e">
        <f t="shared" si="116"/>
        <v>#DIV/0!</v>
      </c>
      <c r="DE362" s="19" t="e">
        <f t="shared" si="117"/>
        <v>#DIV/0!</v>
      </c>
      <c r="DF362" s="19" t="e">
        <f t="shared" si="118"/>
        <v>#DIV/0!</v>
      </c>
      <c r="DG362" s="67" t="e">
        <f t="shared" si="119"/>
        <v>#DIV/0!</v>
      </c>
      <c r="DH362" s="67" t="e">
        <f t="shared" si="120"/>
        <v>#DIV/0!</v>
      </c>
      <c r="DJ362" s="19"/>
      <c r="DK362" s="31"/>
      <c r="DL362" s="55"/>
      <c r="DM362" s="58"/>
      <c r="DN362" s="19"/>
      <c r="DO362" s="68"/>
      <c r="DP362" s="68"/>
      <c r="DQ362" s="69"/>
      <c r="DR362" s="58"/>
      <c r="DS362" s="58"/>
      <c r="DT362" s="58"/>
      <c r="DU362" s="58"/>
      <c r="DV362" s="58"/>
      <c r="DW362" s="58"/>
      <c r="DX362" s="58"/>
      <c r="DY362" s="58"/>
      <c r="DZ362" s="58"/>
      <c r="EA362" s="58"/>
      <c r="EB362" s="58"/>
      <c r="EC362" s="58"/>
      <c r="ED362" s="58"/>
      <c r="EE362" s="58"/>
      <c r="EF362" s="58"/>
      <c r="EG362" s="58"/>
      <c r="EH362" s="58"/>
      <c r="EI362" s="58"/>
      <c r="EJ362" s="58"/>
      <c r="EK362" s="58"/>
      <c r="EL362" s="58"/>
      <c r="EM362" s="58"/>
      <c r="EN362" s="58"/>
      <c r="EO362" s="58"/>
      <c r="EP362" s="70"/>
    </row>
    <row r="363" spans="1:146">
      <c r="A363" s="118">
        <v>43329</v>
      </c>
      <c r="B363" t="s">
        <v>1457</v>
      </c>
      <c r="C363" s="56"/>
      <c r="D363" s="56" t="s">
        <v>1363</v>
      </c>
      <c r="E363" s="58">
        <v>24</v>
      </c>
      <c r="F363" s="58">
        <v>2</v>
      </c>
      <c r="G363" s="63" t="str">
        <f t="shared" si="124"/>
        <v>24-2</v>
      </c>
      <c r="H363" s="31">
        <v>0</v>
      </c>
      <c r="I363" s="31">
        <v>15</v>
      </c>
      <c r="J363" s="64" t="str">
        <f>IF(((VLOOKUP($G363,Depth_Lookup!$A$3:$J$5461,9,FALSE))-(I363/100))&gt;=0,"Good","Too Long")</f>
        <v>Good</v>
      </c>
      <c r="K363" s="65">
        <f>(VLOOKUP($G363,Depth_Lookup!$A$3:$J$561,10,FALSE))+(H363/100)</f>
        <v>51.52</v>
      </c>
      <c r="L363" s="65">
        <f>(VLOOKUP($G363,Depth_Lookup!$A$3:$J$561,10,FALSE))+(I363/100)</f>
        <v>51.67</v>
      </c>
      <c r="M363" s="54" t="s">
        <v>725</v>
      </c>
      <c r="N363" s="31">
        <v>1</v>
      </c>
      <c r="O363" s="31" t="s">
        <v>296</v>
      </c>
      <c r="P363" s="31" t="s">
        <v>179</v>
      </c>
      <c r="Q363" s="31" t="s">
        <v>569</v>
      </c>
      <c r="R363" s="31" t="s">
        <v>191</v>
      </c>
      <c r="S363" s="31" t="s">
        <v>165</v>
      </c>
      <c r="T363" s="31" t="s">
        <v>1364</v>
      </c>
      <c r="U363" s="31" t="s">
        <v>1365</v>
      </c>
      <c r="AS363" s="31">
        <v>100</v>
      </c>
      <c r="AZ363" s="19">
        <f t="shared" si="121"/>
        <v>100</v>
      </c>
      <c r="BB363" s="55">
        <v>3</v>
      </c>
      <c r="BC363" s="55">
        <v>1</v>
      </c>
      <c r="BD363" s="31"/>
      <c r="BE363" s="66" t="s">
        <v>1367</v>
      </c>
      <c r="BF363" s="66"/>
      <c r="CL363" s="70">
        <f t="shared" si="122"/>
        <v>0</v>
      </c>
      <c r="CM363" s="66">
        <f t="shared" si="123"/>
        <v>0</v>
      </c>
      <c r="CN363" s="66">
        <f t="shared" si="112"/>
        <v>1</v>
      </c>
      <c r="CO363" s="66">
        <f t="shared" si="113"/>
        <v>51.594999999999999</v>
      </c>
      <c r="CP363" s="104"/>
      <c r="CQ363" s="55"/>
      <c r="CR363" s="56"/>
      <c r="CS363" s="56"/>
      <c r="CT363" s="56"/>
      <c r="CU363" s="56"/>
      <c r="CV363" s="56"/>
      <c r="CW363" s="113"/>
      <c r="CX363" s="19">
        <v>44</v>
      </c>
      <c r="CY363" s="19">
        <v>270</v>
      </c>
      <c r="CZ363" s="19">
        <v>22</v>
      </c>
      <c r="DA363" s="31">
        <v>180</v>
      </c>
      <c r="DB363" s="19">
        <f t="shared" si="114"/>
        <v>67.296472422465996</v>
      </c>
      <c r="DC363" s="19">
        <f t="shared" si="115"/>
        <v>67.296472422465996</v>
      </c>
      <c r="DD363" s="19">
        <f t="shared" si="116"/>
        <v>43.690139534119695</v>
      </c>
      <c r="DE363" s="19">
        <f t="shared" si="117"/>
        <v>157.296472422466</v>
      </c>
      <c r="DF363" s="19">
        <f t="shared" si="118"/>
        <v>46.309860465880305</v>
      </c>
      <c r="DG363" s="67">
        <f t="shared" si="119"/>
        <v>247.296472422466</v>
      </c>
      <c r="DH363" s="67">
        <f t="shared" si="120"/>
        <v>46.309860465880305</v>
      </c>
      <c r="DJ363" s="19"/>
      <c r="DK363" s="31" t="s">
        <v>1480</v>
      </c>
      <c r="DL363" s="71" t="s">
        <v>638</v>
      </c>
      <c r="DM363" s="58"/>
      <c r="DO363" s="68"/>
      <c r="DP363" s="68"/>
      <c r="DQ363" s="69"/>
      <c r="DR363" s="58"/>
      <c r="DS363" s="58"/>
      <c r="DT363" s="58"/>
      <c r="DU363" s="58"/>
      <c r="DV363" s="58"/>
      <c r="DW363" s="58"/>
      <c r="DX363" s="58"/>
      <c r="DY363" s="58"/>
      <c r="DZ363" s="58"/>
      <c r="EA363" s="58"/>
      <c r="EB363" s="58"/>
      <c r="EC363" s="58"/>
      <c r="ED363" s="58"/>
      <c r="EE363" s="58"/>
      <c r="EF363" s="58"/>
      <c r="EG363" s="58"/>
      <c r="EH363" s="58"/>
      <c r="EI363" s="58"/>
      <c r="EJ363" s="58"/>
      <c r="EK363" s="58"/>
      <c r="EL363" s="58"/>
      <c r="EM363" s="58"/>
      <c r="EN363" s="58"/>
      <c r="EO363" s="58"/>
      <c r="EP363" s="70"/>
    </row>
    <row r="364" spans="1:146">
      <c r="A364" s="118">
        <v>43329</v>
      </c>
      <c r="B364" t="s">
        <v>1457</v>
      </c>
      <c r="C364" s="56"/>
      <c r="D364" s="56" t="s">
        <v>1363</v>
      </c>
      <c r="E364" s="58">
        <v>24</v>
      </c>
      <c r="F364" s="58">
        <v>2</v>
      </c>
      <c r="G364" s="63" t="str">
        <f t="shared" si="124"/>
        <v>24-2</v>
      </c>
      <c r="H364" s="31">
        <v>3</v>
      </c>
      <c r="I364" s="31">
        <v>40</v>
      </c>
      <c r="J364" s="64" t="str">
        <f>IF(((VLOOKUP($G364,Depth_Lookup!$A$3:$J$5461,9,FALSE))-(I364/100))&gt;=0,"Good","Too Long")</f>
        <v>Good</v>
      </c>
      <c r="K364" s="65">
        <f>(VLOOKUP($G364,Depth_Lookup!$A$3:$J$561,10,FALSE))+(H364/100)</f>
        <v>51.550000000000004</v>
      </c>
      <c r="L364" s="65">
        <f>(VLOOKUP($G364,Depth_Lookup!$A$3:$J$561,10,FALSE))+(I364/100)</f>
        <v>51.92</v>
      </c>
      <c r="M364" s="54" t="s">
        <v>725</v>
      </c>
      <c r="N364" s="31">
        <v>3</v>
      </c>
      <c r="O364" s="31" t="s">
        <v>296</v>
      </c>
      <c r="P364" s="31" t="s">
        <v>179</v>
      </c>
      <c r="Q364" s="31" t="s">
        <v>570</v>
      </c>
      <c r="R364" s="31" t="s">
        <v>119</v>
      </c>
      <c r="S364" s="31" t="s">
        <v>165</v>
      </c>
      <c r="T364" s="31" t="s">
        <v>1460</v>
      </c>
      <c r="U364" s="31" t="s">
        <v>1367</v>
      </c>
      <c r="AS364" s="31">
        <v>100</v>
      </c>
      <c r="AZ364" s="19">
        <f t="shared" si="121"/>
        <v>100</v>
      </c>
      <c r="BB364" s="55">
        <v>2</v>
      </c>
      <c r="BC364" s="55">
        <v>3</v>
      </c>
      <c r="BD364" s="31"/>
      <c r="BE364" s="66"/>
      <c r="BF364" s="66" t="s">
        <v>1371</v>
      </c>
      <c r="CL364" s="70">
        <f t="shared" si="122"/>
        <v>0</v>
      </c>
      <c r="CM364" s="66">
        <f t="shared" si="123"/>
        <v>0</v>
      </c>
      <c r="CN364" s="66">
        <f t="shared" si="112"/>
        <v>0</v>
      </c>
      <c r="CO364" s="66">
        <f t="shared" si="113"/>
        <v>51.734999999999999</v>
      </c>
      <c r="CP364" s="104"/>
      <c r="CQ364" s="55"/>
      <c r="CR364" s="56"/>
      <c r="CS364" s="56"/>
      <c r="CT364" s="56"/>
      <c r="CU364" s="56"/>
      <c r="CV364" s="56"/>
      <c r="CW364" s="113"/>
      <c r="CX364" s="19">
        <v>67</v>
      </c>
      <c r="CY364" s="19">
        <v>90</v>
      </c>
      <c r="CZ364" s="19">
        <v>10</v>
      </c>
      <c r="DA364" s="31">
        <v>0</v>
      </c>
      <c r="DB364" s="19">
        <f t="shared" si="114"/>
        <v>-94.280399699980393</v>
      </c>
      <c r="DC364" s="19">
        <f t="shared" si="115"/>
        <v>265.71960030001958</v>
      </c>
      <c r="DD364" s="19">
        <f t="shared" si="116"/>
        <v>22.942495351608937</v>
      </c>
      <c r="DE364" s="19">
        <f t="shared" si="117"/>
        <v>355.71960030001958</v>
      </c>
      <c r="DF364" s="19">
        <f t="shared" si="118"/>
        <v>67.05750464839106</v>
      </c>
      <c r="DG364" s="67">
        <f t="shared" si="119"/>
        <v>85.719600300019579</v>
      </c>
      <c r="DH364" s="67">
        <f t="shared" si="120"/>
        <v>67.05750464839106</v>
      </c>
      <c r="DJ364" s="19"/>
      <c r="DK364" s="31"/>
      <c r="DL364" s="55"/>
      <c r="DM364" s="58"/>
      <c r="DO364" s="68"/>
      <c r="DP364" s="68"/>
      <c r="DQ364" s="69"/>
      <c r="DR364" s="58"/>
      <c r="DS364" s="58"/>
      <c r="DT364" s="58"/>
      <c r="DU364" s="58"/>
      <c r="DV364" s="58"/>
      <c r="DW364" s="58"/>
      <c r="DX364" s="58"/>
      <c r="DY364" s="58"/>
      <c r="DZ364" s="58"/>
      <c r="EA364" s="58"/>
      <c r="EB364" s="58"/>
      <c r="EC364" s="58"/>
      <c r="ED364" s="58"/>
      <c r="EE364" s="58"/>
      <c r="EF364" s="58"/>
      <c r="EG364" s="58"/>
      <c r="EH364" s="58"/>
      <c r="EI364" s="58"/>
      <c r="EJ364" s="58"/>
      <c r="EK364" s="58"/>
      <c r="EL364" s="58"/>
      <c r="EM364" s="58"/>
      <c r="EN364" s="58"/>
      <c r="EO364" s="58"/>
      <c r="EP364" s="70"/>
    </row>
    <row r="365" spans="1:146">
      <c r="A365" s="118">
        <v>43329</v>
      </c>
      <c r="B365" t="s">
        <v>1457</v>
      </c>
      <c r="C365" s="56"/>
      <c r="D365" s="56" t="s">
        <v>1363</v>
      </c>
      <c r="E365" s="58">
        <v>24</v>
      </c>
      <c r="F365" s="58">
        <v>2</v>
      </c>
      <c r="G365" s="63" t="str">
        <f t="shared" si="124"/>
        <v>24-2</v>
      </c>
      <c r="H365" s="31">
        <v>12</v>
      </c>
      <c r="I365" s="31">
        <v>14</v>
      </c>
      <c r="J365" s="64" t="str">
        <f>IF(((VLOOKUP($G365,Depth_Lookup!$A$3:$J$5461,9,FALSE))-(I365/100))&gt;=0,"Good","Too Long")</f>
        <v>Good</v>
      </c>
      <c r="K365" s="65">
        <f>(VLOOKUP($G365,Depth_Lookup!$A$3:$J$561,10,FALSE))+(H365/100)</f>
        <v>51.64</v>
      </c>
      <c r="L365" s="65">
        <f>(VLOOKUP($G365,Depth_Lookup!$A$3:$J$561,10,FALSE))+(I365/100)</f>
        <v>51.660000000000004</v>
      </c>
      <c r="M365" s="54" t="s">
        <v>292</v>
      </c>
      <c r="N365" s="31">
        <v>4</v>
      </c>
      <c r="O365" s="31" t="s">
        <v>296</v>
      </c>
      <c r="P365" s="31" t="s">
        <v>179</v>
      </c>
      <c r="Q365" s="31" t="s">
        <v>570</v>
      </c>
      <c r="R365" s="31" t="s">
        <v>187</v>
      </c>
      <c r="S365" s="31" t="s">
        <v>139</v>
      </c>
      <c r="T365" s="31" t="s">
        <v>1481</v>
      </c>
      <c r="U365" s="31" t="s">
        <v>1367</v>
      </c>
      <c r="AS365" s="31">
        <v>100</v>
      </c>
      <c r="AZ365" s="19">
        <f t="shared" si="121"/>
        <v>100</v>
      </c>
      <c r="BB365" s="55">
        <v>1</v>
      </c>
      <c r="BC365" s="55">
        <v>30</v>
      </c>
      <c r="BD365" s="31"/>
      <c r="BE365" s="66" t="s">
        <v>1367</v>
      </c>
      <c r="BF365" s="66" t="s">
        <v>1365</v>
      </c>
      <c r="CL365" s="70">
        <f t="shared" si="122"/>
        <v>0</v>
      </c>
      <c r="CM365" s="66">
        <f t="shared" si="123"/>
        <v>0</v>
      </c>
      <c r="CN365" s="66">
        <f t="shared" si="112"/>
        <v>1</v>
      </c>
      <c r="CO365" s="66">
        <f t="shared" si="113"/>
        <v>51.650000000000006</v>
      </c>
      <c r="CP365" s="104"/>
      <c r="CQ365" s="55"/>
      <c r="CR365" s="56"/>
      <c r="CS365" s="56"/>
      <c r="CT365" s="56"/>
      <c r="CU365" s="56"/>
      <c r="CV365" s="56"/>
      <c r="CW365" s="113"/>
      <c r="CX365" s="31">
        <v>19</v>
      </c>
      <c r="CY365" s="31">
        <v>90</v>
      </c>
      <c r="CZ365" s="31">
        <v>32</v>
      </c>
      <c r="DA365" s="31">
        <v>180</v>
      </c>
      <c r="DB365" s="19">
        <f t="shared" si="114"/>
        <v>-28.856494557419921</v>
      </c>
      <c r="DC365" s="19">
        <f t="shared" si="115"/>
        <v>331.14350544258008</v>
      </c>
      <c r="DD365" s="19">
        <f t="shared" si="116"/>
        <v>54.493713435403514</v>
      </c>
      <c r="DE365" s="19">
        <f t="shared" si="117"/>
        <v>61.143505442580079</v>
      </c>
      <c r="DF365" s="19">
        <f t="shared" si="118"/>
        <v>35.506286564596486</v>
      </c>
      <c r="DG365" s="67">
        <f t="shared" si="119"/>
        <v>151.14350544258008</v>
      </c>
      <c r="DH365" s="67">
        <f t="shared" si="120"/>
        <v>35.506286564596486</v>
      </c>
      <c r="DJ365" s="19"/>
      <c r="DK365" s="31"/>
      <c r="DL365" s="72"/>
      <c r="DM365" s="58"/>
      <c r="DO365" s="68"/>
      <c r="DP365" s="68"/>
      <c r="DQ365" s="69"/>
      <c r="DR365" s="58"/>
      <c r="DS365" s="58"/>
      <c r="DT365" s="58"/>
      <c r="DU365" s="58"/>
      <c r="DV365" s="58"/>
      <c r="DW365" s="58"/>
      <c r="DX365" s="58"/>
      <c r="DY365" s="58"/>
      <c r="DZ365" s="58"/>
      <c r="EA365" s="58"/>
      <c r="EB365" s="58"/>
      <c r="EC365" s="58"/>
      <c r="ED365" s="58"/>
      <c r="EE365" s="58"/>
      <c r="EF365" s="58"/>
      <c r="EG365" s="58"/>
      <c r="EH365" s="58"/>
      <c r="EI365" s="58"/>
      <c r="EJ365" s="58"/>
      <c r="EK365" s="58"/>
      <c r="EL365" s="58"/>
      <c r="EM365" s="58"/>
      <c r="EN365" s="58"/>
      <c r="EO365" s="58"/>
      <c r="EP365" s="70"/>
    </row>
    <row r="366" spans="1:146">
      <c r="A366" s="118">
        <v>43329</v>
      </c>
      <c r="B366" t="s">
        <v>1457</v>
      </c>
      <c r="C366" s="56"/>
      <c r="D366" s="56" t="s">
        <v>1363</v>
      </c>
      <c r="E366" s="58">
        <v>24</v>
      </c>
      <c r="F366" s="58">
        <v>2</v>
      </c>
      <c r="G366" s="63" t="str">
        <f t="shared" si="124"/>
        <v>24-2</v>
      </c>
      <c r="H366" s="31">
        <v>15</v>
      </c>
      <c r="I366" s="31">
        <v>44</v>
      </c>
      <c r="J366" s="64" t="str">
        <f>IF(((VLOOKUP($G366,Depth_Lookup!$A$3:$J$5461,9,FALSE))-(I366/100))&gt;=0,"Good","Too Long")</f>
        <v>Good</v>
      </c>
      <c r="K366" s="65">
        <f>(VLOOKUP($G366,Depth_Lookup!$A$3:$J$561,10,FALSE))+(H366/100)</f>
        <v>51.67</v>
      </c>
      <c r="L366" s="65">
        <f>(VLOOKUP($G366,Depth_Lookup!$A$3:$J$561,10,FALSE))+(I366/100)</f>
        <v>51.96</v>
      </c>
      <c r="M366" s="54" t="s">
        <v>725</v>
      </c>
      <c r="N366" s="31">
        <v>1</v>
      </c>
      <c r="O366" s="31" t="s">
        <v>736</v>
      </c>
      <c r="P366" s="31" t="s">
        <v>179</v>
      </c>
      <c r="Q366" s="31" t="s">
        <v>569</v>
      </c>
      <c r="R366" s="31" t="s">
        <v>188</v>
      </c>
      <c r="S366" s="31" t="s">
        <v>165</v>
      </c>
      <c r="T366" s="31" t="s">
        <v>1364</v>
      </c>
      <c r="U366" s="31" t="s">
        <v>1365</v>
      </c>
      <c r="AS366" s="31">
        <v>100</v>
      </c>
      <c r="AZ366" s="19">
        <f t="shared" si="121"/>
        <v>100</v>
      </c>
      <c r="BB366" s="55">
        <v>3</v>
      </c>
      <c r="BC366" s="55">
        <v>2</v>
      </c>
      <c r="BD366" s="31"/>
      <c r="BE366" s="66" t="s">
        <v>1482</v>
      </c>
      <c r="BF366" s="66"/>
      <c r="CL366" s="70">
        <f t="shared" si="122"/>
        <v>0</v>
      </c>
      <c r="CM366" s="66">
        <f t="shared" si="123"/>
        <v>0</v>
      </c>
      <c r="CN366" s="66">
        <f t="shared" si="112"/>
        <v>1</v>
      </c>
      <c r="CO366" s="66">
        <f t="shared" si="113"/>
        <v>51.814999999999998</v>
      </c>
      <c r="CP366" s="104"/>
      <c r="CQ366" s="55"/>
      <c r="CR366" s="56"/>
      <c r="CS366" s="56"/>
      <c r="CT366" s="56"/>
      <c r="CU366" s="56"/>
      <c r="CV366" s="56"/>
      <c r="CW366" s="113"/>
      <c r="DB366" s="19" t="e">
        <f t="shared" si="114"/>
        <v>#DIV/0!</v>
      </c>
      <c r="DC366" s="19" t="e">
        <f t="shared" si="115"/>
        <v>#DIV/0!</v>
      </c>
      <c r="DD366" s="19" t="e">
        <f t="shared" si="116"/>
        <v>#DIV/0!</v>
      </c>
      <c r="DE366" s="19" t="e">
        <f t="shared" si="117"/>
        <v>#DIV/0!</v>
      </c>
      <c r="DF366" s="19" t="e">
        <f t="shared" si="118"/>
        <v>#DIV/0!</v>
      </c>
      <c r="DG366" s="67" t="e">
        <f t="shared" si="119"/>
        <v>#DIV/0!</v>
      </c>
      <c r="DH366" s="67" t="e">
        <f t="shared" si="120"/>
        <v>#DIV/0!</v>
      </c>
      <c r="DJ366" s="19"/>
      <c r="DK366" s="31"/>
      <c r="DL366" s="72"/>
      <c r="DM366" s="58"/>
      <c r="DO366" s="68"/>
      <c r="DP366" s="68"/>
      <c r="DQ366" s="69"/>
      <c r="DR366" s="58"/>
      <c r="DS366" s="58"/>
      <c r="DT366" s="58"/>
      <c r="DU366" s="58"/>
      <c r="DV366" s="58"/>
      <c r="DW366" s="58"/>
      <c r="DX366" s="58"/>
      <c r="DY366" s="58"/>
      <c r="DZ366" s="58"/>
      <c r="EA366" s="58"/>
      <c r="EB366" s="58"/>
      <c r="EC366" s="58"/>
      <c r="ED366" s="58"/>
      <c r="EE366" s="58"/>
      <c r="EF366" s="58"/>
      <c r="EG366" s="58"/>
      <c r="EH366" s="58"/>
      <c r="EI366" s="58"/>
      <c r="EJ366" s="58"/>
      <c r="EK366" s="58"/>
      <c r="EL366" s="58"/>
      <c r="EM366" s="58"/>
      <c r="EN366" s="58"/>
      <c r="EO366" s="58"/>
      <c r="EP366" s="70"/>
    </row>
    <row r="367" spans="1:146">
      <c r="A367" s="118">
        <v>43329</v>
      </c>
      <c r="B367" t="s">
        <v>1457</v>
      </c>
      <c r="C367" s="56"/>
      <c r="D367" s="56" t="s">
        <v>1363</v>
      </c>
      <c r="E367" s="58">
        <v>24</v>
      </c>
      <c r="F367" s="58">
        <v>2</v>
      </c>
      <c r="G367" s="63" t="str">
        <f t="shared" si="124"/>
        <v>24-2</v>
      </c>
      <c r="H367" s="31">
        <v>25</v>
      </c>
      <c r="I367" s="31">
        <v>40</v>
      </c>
      <c r="J367" s="64" t="str">
        <f>IF(((VLOOKUP($G367,Depth_Lookup!$A$3:$J$5461,9,FALSE))-(I367/100))&gt;=0,"Good","Too Long")</f>
        <v>Good</v>
      </c>
      <c r="K367" s="65">
        <f>(VLOOKUP($G367,Depth_Lookup!$A$3:$J$561,10,FALSE))+(H367/100)</f>
        <v>51.77</v>
      </c>
      <c r="L367" s="65">
        <f>(VLOOKUP($G367,Depth_Lookup!$A$3:$J$561,10,FALSE))+(I367/100)</f>
        <v>51.92</v>
      </c>
      <c r="M367" s="54" t="s">
        <v>292</v>
      </c>
      <c r="N367" s="31">
        <v>4</v>
      </c>
      <c r="O367" s="31" t="s">
        <v>296</v>
      </c>
      <c r="P367" s="31" t="s">
        <v>179</v>
      </c>
      <c r="Q367" s="31" t="s">
        <v>569</v>
      </c>
      <c r="R367" s="31" t="s">
        <v>187</v>
      </c>
      <c r="S367" s="31" t="s">
        <v>139</v>
      </c>
      <c r="T367" s="31" t="s">
        <v>1449</v>
      </c>
      <c r="U367" s="31" t="s">
        <v>1367</v>
      </c>
      <c r="AS367" s="31"/>
      <c r="BB367" s="55">
        <v>1</v>
      </c>
      <c r="BC367" s="55"/>
      <c r="BD367" s="31"/>
      <c r="BE367" s="66"/>
      <c r="BF367" s="66"/>
      <c r="CL367" s="70"/>
      <c r="CM367" s="66"/>
      <c r="CN367" s="66"/>
      <c r="CO367" s="66">
        <f t="shared" si="113"/>
        <v>51.844999999999999</v>
      </c>
      <c r="CP367" s="104"/>
      <c r="CQ367" s="55"/>
      <c r="CR367" s="56"/>
      <c r="CS367" s="56"/>
      <c r="CT367" s="56"/>
      <c r="CU367" s="56"/>
      <c r="CV367" s="56"/>
      <c r="CW367" s="113"/>
      <c r="CX367" s="31">
        <v>74</v>
      </c>
      <c r="CY367" s="31">
        <v>270</v>
      </c>
      <c r="CZ367" s="31">
        <v>75</v>
      </c>
      <c r="DA367" s="31">
        <v>0</v>
      </c>
      <c r="DB367" s="19">
        <f t="shared" si="114"/>
        <v>136.94076286151591</v>
      </c>
      <c r="DC367" s="19">
        <f t="shared" si="115"/>
        <v>136.94076286151591</v>
      </c>
      <c r="DD367" s="19">
        <f t="shared" si="116"/>
        <v>11.07706846327279</v>
      </c>
      <c r="DE367" s="19">
        <f t="shared" si="117"/>
        <v>226.94076286151591</v>
      </c>
      <c r="DF367" s="19">
        <f t="shared" si="118"/>
        <v>78.922931536727205</v>
      </c>
      <c r="DG367" s="67">
        <f t="shared" si="119"/>
        <v>316.94076286151591</v>
      </c>
      <c r="DH367" s="67">
        <f t="shared" si="120"/>
        <v>78.922931536727205</v>
      </c>
      <c r="DJ367" s="19"/>
      <c r="DK367" s="31"/>
      <c r="DL367" s="72"/>
      <c r="DM367" s="58"/>
      <c r="DO367" s="68"/>
      <c r="DP367" s="68"/>
      <c r="DQ367" s="69"/>
      <c r="DR367" s="58"/>
      <c r="DS367" s="58"/>
      <c r="DT367" s="58"/>
      <c r="DU367" s="58"/>
      <c r="DV367" s="58"/>
      <c r="DW367" s="58"/>
      <c r="DX367" s="58"/>
      <c r="DY367" s="58"/>
      <c r="DZ367" s="58"/>
      <c r="EA367" s="58"/>
      <c r="EB367" s="58"/>
      <c r="EC367" s="58"/>
      <c r="ED367" s="58"/>
      <c r="EE367" s="58"/>
      <c r="EF367" s="58"/>
      <c r="EG367" s="58"/>
      <c r="EH367" s="58"/>
      <c r="EI367" s="58"/>
      <c r="EJ367" s="58"/>
      <c r="EK367" s="58"/>
      <c r="EL367" s="58"/>
      <c r="EM367" s="58"/>
      <c r="EN367" s="58"/>
      <c r="EO367" s="58"/>
      <c r="EP367" s="70"/>
    </row>
    <row r="368" spans="1:146">
      <c r="A368" s="118">
        <v>43329</v>
      </c>
      <c r="B368" t="s">
        <v>1457</v>
      </c>
      <c r="C368" s="56"/>
      <c r="D368" s="56" t="s">
        <v>1363</v>
      </c>
      <c r="E368" s="58">
        <v>24</v>
      </c>
      <c r="F368" s="58">
        <v>2</v>
      </c>
      <c r="G368" s="63" t="str">
        <f t="shared" si="124"/>
        <v>24-2</v>
      </c>
      <c r="H368" s="31">
        <v>43</v>
      </c>
      <c r="I368" s="31">
        <v>45</v>
      </c>
      <c r="J368" s="64" t="str">
        <f>IF(((VLOOKUP($G368,Depth_Lookup!$A$3:$J$5461,9,FALSE))-(I368/100))&gt;=0,"Good","Too Long")</f>
        <v>Good</v>
      </c>
      <c r="K368" s="65">
        <f>(VLOOKUP($G368,Depth_Lookup!$A$3:$J$561,10,FALSE))+(H368/100)</f>
        <v>51.95</v>
      </c>
      <c r="L368" s="65">
        <f>(VLOOKUP($G368,Depth_Lookup!$A$3:$J$561,10,FALSE))+(I368/100)</f>
        <v>51.970000000000006</v>
      </c>
      <c r="M368" s="54" t="s">
        <v>292</v>
      </c>
      <c r="N368" s="31">
        <v>1</v>
      </c>
      <c r="O368" s="31" t="s">
        <v>296</v>
      </c>
      <c r="P368" s="31" t="s">
        <v>179</v>
      </c>
      <c r="Q368" s="31" t="s">
        <v>569</v>
      </c>
      <c r="R368" s="31" t="s">
        <v>187</v>
      </c>
      <c r="S368" s="31" t="s">
        <v>139</v>
      </c>
      <c r="T368" s="31" t="s">
        <v>1389</v>
      </c>
      <c r="U368" s="31" t="s">
        <v>1377</v>
      </c>
      <c r="AS368" s="31">
        <v>100</v>
      </c>
      <c r="AZ368" s="19">
        <f t="shared" si="121"/>
        <v>100</v>
      </c>
      <c r="BB368" s="55">
        <v>1</v>
      </c>
      <c r="BC368" s="55">
        <v>4</v>
      </c>
      <c r="BD368" s="31"/>
      <c r="BE368" s="66"/>
      <c r="BF368" s="66" t="s">
        <v>1365</v>
      </c>
      <c r="CL368" s="70">
        <f t="shared" si="122"/>
        <v>0</v>
      </c>
      <c r="CM368" s="66">
        <f t="shared" si="123"/>
        <v>0</v>
      </c>
      <c r="CN368" s="66">
        <f t="shared" si="112"/>
        <v>0</v>
      </c>
      <c r="CO368" s="66">
        <f t="shared" si="113"/>
        <v>51.960000000000008</v>
      </c>
      <c r="CP368" s="104"/>
      <c r="CQ368" s="55"/>
      <c r="CR368" s="56"/>
      <c r="CS368" s="56"/>
      <c r="CT368" s="56"/>
      <c r="CU368" s="56"/>
      <c r="CV368" s="56"/>
      <c r="CW368" s="113"/>
      <c r="DB368" s="19" t="e">
        <f t="shared" si="114"/>
        <v>#DIV/0!</v>
      </c>
      <c r="DC368" s="19" t="e">
        <f t="shared" si="115"/>
        <v>#DIV/0!</v>
      </c>
      <c r="DD368" s="19" t="e">
        <f t="shared" si="116"/>
        <v>#DIV/0!</v>
      </c>
      <c r="DE368" s="19" t="e">
        <f t="shared" si="117"/>
        <v>#DIV/0!</v>
      </c>
      <c r="DF368" s="19" t="e">
        <f t="shared" si="118"/>
        <v>#DIV/0!</v>
      </c>
      <c r="DG368" s="67" t="e">
        <f t="shared" si="119"/>
        <v>#DIV/0!</v>
      </c>
      <c r="DH368" s="67" t="e">
        <f t="shared" si="120"/>
        <v>#DIV/0!</v>
      </c>
      <c r="DJ368" s="19"/>
      <c r="DK368" s="31"/>
      <c r="DL368" s="72"/>
      <c r="DM368" s="58"/>
      <c r="DO368" s="68"/>
      <c r="DP368" s="68"/>
      <c r="DQ368" s="69"/>
      <c r="DR368" s="58"/>
      <c r="DS368" s="58"/>
      <c r="DT368" s="58"/>
      <c r="DU368" s="58"/>
      <c r="DV368" s="58"/>
      <c r="DW368" s="58"/>
      <c r="DX368" s="58"/>
      <c r="DY368" s="58"/>
      <c r="DZ368" s="58"/>
      <c r="EA368" s="58"/>
      <c r="EB368" s="58"/>
      <c r="EC368" s="58"/>
      <c r="ED368" s="58"/>
      <c r="EE368" s="58"/>
      <c r="EF368" s="58"/>
      <c r="EG368" s="58"/>
      <c r="EH368" s="58"/>
      <c r="EI368" s="58"/>
      <c r="EJ368" s="58"/>
      <c r="EK368" s="58"/>
      <c r="EL368" s="58"/>
      <c r="EM368" s="58"/>
      <c r="EN368" s="58"/>
      <c r="EO368" s="58"/>
      <c r="EP368" s="70"/>
    </row>
    <row r="369" spans="1:146">
      <c r="A369" s="118">
        <v>43329</v>
      </c>
      <c r="B369" t="s">
        <v>1457</v>
      </c>
      <c r="C369" s="56"/>
      <c r="D369" s="56" t="s">
        <v>1363</v>
      </c>
      <c r="E369" s="58">
        <v>24</v>
      </c>
      <c r="F369" s="58">
        <v>3</v>
      </c>
      <c r="G369" s="63" t="str">
        <f t="shared" si="124"/>
        <v>24-3</v>
      </c>
      <c r="H369" s="31">
        <v>1</v>
      </c>
      <c r="I369" s="31">
        <v>13</v>
      </c>
      <c r="J369" s="64" t="str">
        <f>IF(((VLOOKUP($G369,Depth_Lookup!$A$3:$J$5461,9,FALSE))-(I369/100))&gt;=0,"Good","Too Long")</f>
        <v>Good</v>
      </c>
      <c r="K369" s="65">
        <f>(VLOOKUP($G369,Depth_Lookup!$A$3:$J$561,10,FALSE))+(H369/100)</f>
        <v>52.01</v>
      </c>
      <c r="L369" s="65">
        <f>(VLOOKUP($G369,Depth_Lookup!$A$3:$J$561,10,FALSE))+(I369/100)</f>
        <v>52.13</v>
      </c>
      <c r="M369" s="54" t="s">
        <v>725</v>
      </c>
      <c r="N369" s="31">
        <v>0.5</v>
      </c>
      <c r="O369" s="31" t="s">
        <v>295</v>
      </c>
      <c r="P369" s="31" t="s">
        <v>179</v>
      </c>
      <c r="Q369" s="31" t="s">
        <v>569</v>
      </c>
      <c r="R369" s="31" t="s">
        <v>191</v>
      </c>
      <c r="S369" s="31" t="s">
        <v>165</v>
      </c>
      <c r="T369" s="31" t="s">
        <v>1364</v>
      </c>
      <c r="U369" s="31" t="s">
        <v>1365</v>
      </c>
      <c r="AS369" s="31">
        <v>100</v>
      </c>
      <c r="AZ369" s="19">
        <f t="shared" si="121"/>
        <v>100</v>
      </c>
      <c r="BB369" s="55">
        <v>2</v>
      </c>
      <c r="BC369" s="55">
        <v>1</v>
      </c>
      <c r="BD369" s="31"/>
      <c r="BE369" s="66"/>
      <c r="BF369" s="66"/>
      <c r="CL369" s="70">
        <f t="shared" si="122"/>
        <v>0</v>
      </c>
      <c r="CM369" s="66">
        <f t="shared" si="123"/>
        <v>0</v>
      </c>
      <c r="CN369" s="66">
        <f t="shared" si="112"/>
        <v>0</v>
      </c>
      <c r="CO369" s="66">
        <f t="shared" si="113"/>
        <v>52.07</v>
      </c>
      <c r="CP369" s="104"/>
      <c r="CQ369" s="55"/>
      <c r="CR369" s="56"/>
      <c r="CS369" s="56"/>
      <c r="CT369" s="56"/>
      <c r="CU369" s="56"/>
      <c r="CV369" s="56"/>
      <c r="CW369" s="113"/>
      <c r="CX369" s="31">
        <v>80</v>
      </c>
      <c r="CY369" s="31">
        <v>90</v>
      </c>
      <c r="CZ369" s="31">
        <v>65</v>
      </c>
      <c r="DA369" s="31">
        <v>180</v>
      </c>
      <c r="DB369" s="19">
        <f t="shared" si="114"/>
        <v>-69.286668813195035</v>
      </c>
      <c r="DC369" s="19">
        <f t="shared" si="115"/>
        <v>290.71333118680496</v>
      </c>
      <c r="DD369" s="19">
        <f t="shared" si="116"/>
        <v>9.3654536075219124</v>
      </c>
      <c r="DE369" s="19">
        <f t="shared" si="117"/>
        <v>20.713331186804965</v>
      </c>
      <c r="DF369" s="19">
        <f t="shared" si="118"/>
        <v>80.634546392478086</v>
      </c>
      <c r="DG369" s="67">
        <f t="shared" si="119"/>
        <v>110.71333118680496</v>
      </c>
      <c r="DH369" s="67">
        <f t="shared" si="120"/>
        <v>80.634546392478086</v>
      </c>
      <c r="DJ369" s="19"/>
      <c r="DK369" s="31"/>
      <c r="DL369" s="72"/>
      <c r="DM369" s="58"/>
      <c r="DO369" s="68"/>
      <c r="DP369" s="68"/>
      <c r="DQ369" s="69"/>
      <c r="DR369" s="58"/>
      <c r="DS369" s="58"/>
      <c r="DT369" s="58"/>
      <c r="DU369" s="58"/>
      <c r="DV369" s="58"/>
      <c r="DW369" s="58"/>
      <c r="DX369" s="58"/>
      <c r="DY369" s="58"/>
      <c r="DZ369" s="58"/>
      <c r="EA369" s="58"/>
      <c r="EB369" s="58"/>
      <c r="EC369" s="58"/>
      <c r="ED369" s="58"/>
      <c r="EE369" s="58"/>
      <c r="EF369" s="58"/>
      <c r="EG369" s="58"/>
      <c r="EH369" s="58"/>
      <c r="EI369" s="58"/>
      <c r="EJ369" s="58"/>
      <c r="EK369" s="58"/>
      <c r="EL369" s="58"/>
      <c r="EM369" s="58"/>
      <c r="EN369" s="58"/>
      <c r="EO369" s="58"/>
      <c r="EP369" s="70"/>
    </row>
    <row r="370" spans="1:146">
      <c r="A370" s="118">
        <v>43329</v>
      </c>
      <c r="B370" t="s">
        <v>1457</v>
      </c>
      <c r="C370" s="56"/>
      <c r="D370" s="56" t="s">
        <v>1363</v>
      </c>
      <c r="E370" s="58">
        <v>24</v>
      </c>
      <c r="F370" s="58">
        <v>3</v>
      </c>
      <c r="G370" s="63" t="str">
        <f t="shared" si="124"/>
        <v>24-3</v>
      </c>
      <c r="H370" s="31">
        <v>13</v>
      </c>
      <c r="I370" s="31">
        <v>69</v>
      </c>
      <c r="J370" s="64" t="str">
        <f>IF(((VLOOKUP($G370,Depth_Lookup!$A$3:$J$5461,9,FALSE))-(I370/100))&gt;=0,"Good","Too Long")</f>
        <v>Good</v>
      </c>
      <c r="K370" s="65">
        <f>(VLOOKUP($G370,Depth_Lookup!$A$3:$J$561,10,FALSE))+(H370/100)</f>
        <v>52.13</v>
      </c>
      <c r="L370" s="65">
        <f>(VLOOKUP($G370,Depth_Lookup!$A$3:$J$561,10,FALSE))+(I370/100)</f>
        <v>52.69</v>
      </c>
      <c r="M370" s="54" t="s">
        <v>725</v>
      </c>
      <c r="N370" s="31">
        <v>10</v>
      </c>
      <c r="O370" s="31" t="s">
        <v>736</v>
      </c>
      <c r="P370" s="31" t="s">
        <v>179</v>
      </c>
      <c r="Q370" s="31" t="s">
        <v>570</v>
      </c>
      <c r="R370" s="31" t="s">
        <v>188</v>
      </c>
      <c r="S370" s="31" t="s">
        <v>139</v>
      </c>
      <c r="T370" s="31" t="s">
        <v>1460</v>
      </c>
      <c r="U370" s="31" t="s">
        <v>1367</v>
      </c>
      <c r="AS370" s="31">
        <v>100</v>
      </c>
      <c r="AZ370" s="19">
        <f t="shared" si="121"/>
        <v>100</v>
      </c>
      <c r="BB370" s="55">
        <v>1</v>
      </c>
      <c r="BC370" s="55">
        <v>3</v>
      </c>
      <c r="BD370" s="31"/>
      <c r="BE370" s="66"/>
      <c r="BF370" s="66" t="s">
        <v>1365</v>
      </c>
      <c r="CL370" s="70">
        <f t="shared" si="122"/>
        <v>0</v>
      </c>
      <c r="CM370" s="66">
        <f t="shared" si="123"/>
        <v>0</v>
      </c>
      <c r="CN370" s="66">
        <f t="shared" si="112"/>
        <v>0</v>
      </c>
      <c r="CO370" s="66">
        <f t="shared" si="113"/>
        <v>52.41</v>
      </c>
      <c r="CP370" s="104"/>
      <c r="CQ370" s="55"/>
      <c r="CR370" s="56"/>
      <c r="CS370" s="56"/>
      <c r="CT370" s="56"/>
      <c r="CU370" s="56"/>
      <c r="CV370" s="56"/>
      <c r="CW370" s="113"/>
      <c r="CX370" s="31">
        <v>71</v>
      </c>
      <c r="CY370" s="31">
        <v>270</v>
      </c>
      <c r="CZ370" s="31">
        <v>41</v>
      </c>
      <c r="DA370" s="31">
        <v>0</v>
      </c>
      <c r="DB370" s="19">
        <f t="shared" si="114"/>
        <v>106.66346329727588</v>
      </c>
      <c r="DC370" s="19">
        <f t="shared" si="115"/>
        <v>106.66346329727588</v>
      </c>
      <c r="DD370" s="19">
        <f t="shared" si="116"/>
        <v>18.256057122078882</v>
      </c>
      <c r="DE370" s="19">
        <f t="shared" si="117"/>
        <v>196.66346329727588</v>
      </c>
      <c r="DF370" s="19">
        <f t="shared" si="118"/>
        <v>71.743942877921114</v>
      </c>
      <c r="DG370" s="67">
        <f t="shared" si="119"/>
        <v>286.66346329727588</v>
      </c>
      <c r="DH370" s="67">
        <f t="shared" si="120"/>
        <v>71.743942877921114</v>
      </c>
      <c r="DJ370" s="19"/>
      <c r="DK370" s="31" t="s">
        <v>1433</v>
      </c>
      <c r="DL370" s="55"/>
      <c r="DM370" s="58"/>
      <c r="DO370" s="68"/>
      <c r="DP370" s="68"/>
      <c r="DQ370" s="69"/>
      <c r="DR370" s="58"/>
      <c r="DS370" s="58"/>
      <c r="DT370" s="58"/>
      <c r="DU370" s="58"/>
      <c r="DV370" s="58"/>
      <c r="DW370" s="58"/>
      <c r="DX370" s="58"/>
      <c r="DY370" s="58"/>
      <c r="DZ370" s="58"/>
      <c r="EA370" s="58"/>
      <c r="EB370" s="58"/>
      <c r="EC370" s="58"/>
      <c r="ED370" s="58"/>
      <c r="EE370" s="58"/>
      <c r="EF370" s="58"/>
      <c r="EG370" s="58"/>
      <c r="EH370" s="58"/>
      <c r="EI370" s="58"/>
      <c r="EJ370" s="58"/>
      <c r="EK370" s="58"/>
      <c r="EL370" s="58"/>
      <c r="EM370" s="58"/>
      <c r="EN370" s="58"/>
      <c r="EO370" s="58"/>
      <c r="EP370" s="70"/>
    </row>
    <row r="371" spans="1:146">
      <c r="A371" s="118">
        <v>43329</v>
      </c>
      <c r="B371" t="s">
        <v>1437</v>
      </c>
      <c r="C371" s="56"/>
      <c r="D371" s="56" t="s">
        <v>1363</v>
      </c>
      <c r="E371" s="58">
        <v>24</v>
      </c>
      <c r="F371" s="58">
        <v>3</v>
      </c>
      <c r="G371" s="63" t="str">
        <f t="shared" si="124"/>
        <v>24-3</v>
      </c>
      <c r="H371" s="31">
        <v>13</v>
      </c>
      <c r="I371" s="31">
        <v>69</v>
      </c>
      <c r="J371" s="64" t="str">
        <f>IF(((VLOOKUP($G371,Depth_Lookup!$A$3:$J$5461,9,FALSE))-(I371/100))&gt;=0,"Good","Too Long")</f>
        <v>Good</v>
      </c>
      <c r="K371" s="65">
        <f>(VLOOKUP($G371,Depth_Lookup!$A$3:$J$561,10,FALSE))+(H371/100)</f>
        <v>52.13</v>
      </c>
      <c r="L371" s="65">
        <f>(VLOOKUP($G371,Depth_Lookup!$A$3:$J$561,10,FALSE))+(I371/100)</f>
        <v>52.69</v>
      </c>
      <c r="M371" s="54" t="s">
        <v>725</v>
      </c>
      <c r="N371" s="31">
        <v>10</v>
      </c>
      <c r="O371" s="31" t="s">
        <v>736</v>
      </c>
      <c r="P371" s="31" t="s">
        <v>179</v>
      </c>
      <c r="Q371" s="31" t="s">
        <v>570</v>
      </c>
      <c r="R371" s="31" t="s">
        <v>188</v>
      </c>
      <c r="S371" s="31" t="s">
        <v>139</v>
      </c>
      <c r="T371" s="31" t="s">
        <v>1460</v>
      </c>
      <c r="U371" s="31" t="s">
        <v>1367</v>
      </c>
      <c r="AS371" s="31"/>
      <c r="BB371" s="55">
        <v>1</v>
      </c>
      <c r="BC371" s="55"/>
      <c r="BD371" s="31"/>
      <c r="BE371" s="66"/>
      <c r="BF371" s="66"/>
      <c r="CL371" s="70"/>
      <c r="CM371" s="66"/>
      <c r="CN371" s="66"/>
      <c r="CO371" s="66">
        <f t="shared" si="113"/>
        <v>52.41</v>
      </c>
      <c r="CP371" s="104"/>
      <c r="CQ371" s="55"/>
      <c r="CR371" s="56"/>
      <c r="CS371" s="56"/>
      <c r="CT371" s="56"/>
      <c r="CU371" s="56"/>
      <c r="CV371" s="56"/>
      <c r="CW371" s="113"/>
      <c r="CX371" s="31">
        <v>28</v>
      </c>
      <c r="CY371" s="31">
        <v>90</v>
      </c>
      <c r="CZ371" s="31">
        <v>16</v>
      </c>
      <c r="DA371" s="31">
        <v>0</v>
      </c>
      <c r="DB371" s="19">
        <f t="shared" si="114"/>
        <v>-118.33752495754618</v>
      </c>
      <c r="DC371" s="19">
        <f t="shared" si="115"/>
        <v>241.66247504245382</v>
      </c>
      <c r="DD371" s="19">
        <f t="shared" si="116"/>
        <v>58.863790293048957</v>
      </c>
      <c r="DE371" s="19">
        <f t="shared" si="117"/>
        <v>331.66247504245382</v>
      </c>
      <c r="DF371" s="19">
        <f t="shared" si="118"/>
        <v>31.136209706951043</v>
      </c>
      <c r="DG371" s="67">
        <f t="shared" si="119"/>
        <v>61.662475042453821</v>
      </c>
      <c r="DH371" s="67">
        <f t="shared" si="120"/>
        <v>31.136209706951043</v>
      </c>
      <c r="DJ371" s="19"/>
      <c r="DK371" s="31" t="s">
        <v>1434</v>
      </c>
      <c r="DL371" s="55"/>
      <c r="DM371" s="58"/>
      <c r="DO371" s="68"/>
      <c r="DP371" s="68"/>
      <c r="DQ371" s="69"/>
      <c r="DR371" s="58"/>
      <c r="DS371" s="58"/>
      <c r="DT371" s="58"/>
      <c r="DU371" s="58"/>
      <c r="DV371" s="58"/>
      <c r="DW371" s="58"/>
      <c r="DX371" s="58"/>
      <c r="DY371" s="58"/>
      <c r="DZ371" s="58"/>
      <c r="EA371" s="58"/>
      <c r="EB371" s="58"/>
      <c r="EC371" s="58"/>
      <c r="ED371" s="58"/>
      <c r="EE371" s="58"/>
      <c r="EF371" s="58"/>
      <c r="EG371" s="58"/>
      <c r="EH371" s="58"/>
      <c r="EI371" s="58"/>
      <c r="EJ371" s="58"/>
      <c r="EK371" s="58"/>
      <c r="EL371" s="58"/>
      <c r="EM371" s="58"/>
      <c r="EN371" s="58"/>
      <c r="EO371" s="58"/>
      <c r="EP371" s="70"/>
    </row>
    <row r="372" spans="1:146">
      <c r="A372" s="118">
        <v>43329</v>
      </c>
      <c r="B372" t="s">
        <v>1457</v>
      </c>
      <c r="C372" s="56"/>
      <c r="D372" s="56" t="s">
        <v>1363</v>
      </c>
      <c r="E372" s="58">
        <v>24</v>
      </c>
      <c r="F372" s="58">
        <v>3</v>
      </c>
      <c r="G372" s="63" t="str">
        <f t="shared" si="124"/>
        <v>24-3</v>
      </c>
      <c r="H372" s="31">
        <v>16</v>
      </c>
      <c r="I372" s="31">
        <v>72</v>
      </c>
      <c r="J372" s="64" t="str">
        <f>IF(((VLOOKUP($G372,Depth_Lookup!$A$3:$J$5461,9,FALSE))-(I372/100))&gt;=0,"Good","Too Long")</f>
        <v>Good</v>
      </c>
      <c r="K372" s="65">
        <f>(VLOOKUP($G372,Depth_Lookup!$A$3:$J$561,10,FALSE))+(H372/100)</f>
        <v>52.16</v>
      </c>
      <c r="L372" s="65">
        <f>(VLOOKUP($G372,Depth_Lookup!$A$3:$J$561,10,FALSE))+(I372/100)</f>
        <v>52.72</v>
      </c>
      <c r="M372" s="54" t="s">
        <v>725</v>
      </c>
      <c r="N372" s="31">
        <v>0.5</v>
      </c>
      <c r="O372" s="31" t="s">
        <v>736</v>
      </c>
      <c r="P372" s="31" t="s">
        <v>179</v>
      </c>
      <c r="Q372" s="31" t="s">
        <v>569</v>
      </c>
      <c r="R372" s="31" t="s">
        <v>188</v>
      </c>
      <c r="S372" s="31" t="s">
        <v>165</v>
      </c>
      <c r="T372" s="31" t="s">
        <v>1364</v>
      </c>
      <c r="U372" s="31" t="s">
        <v>1365</v>
      </c>
      <c r="AS372" s="31">
        <v>100</v>
      </c>
      <c r="AZ372" s="19">
        <f t="shared" si="121"/>
        <v>100</v>
      </c>
      <c r="BB372" s="55">
        <v>4</v>
      </c>
      <c r="BC372" s="55">
        <v>10</v>
      </c>
      <c r="BD372" s="31"/>
      <c r="BE372" s="66" t="s">
        <v>1367</v>
      </c>
      <c r="BF372" s="66"/>
      <c r="CL372" s="70">
        <f t="shared" si="122"/>
        <v>0</v>
      </c>
      <c r="CM372" s="66">
        <f t="shared" si="123"/>
        <v>0</v>
      </c>
      <c r="CN372" s="66">
        <f t="shared" si="112"/>
        <v>1</v>
      </c>
      <c r="CO372" s="66">
        <f t="shared" si="113"/>
        <v>52.44</v>
      </c>
      <c r="CP372" s="104"/>
      <c r="CQ372" s="55"/>
      <c r="CR372" s="56"/>
      <c r="CS372" s="56"/>
      <c r="CT372" s="56"/>
      <c r="CU372" s="56"/>
      <c r="CV372" s="56"/>
      <c r="CW372" s="113"/>
      <c r="CX372" s="31">
        <v>20</v>
      </c>
      <c r="CY372" s="31">
        <v>270</v>
      </c>
      <c r="CZ372" s="31">
        <v>28</v>
      </c>
      <c r="DA372" s="31">
        <v>180</v>
      </c>
      <c r="DB372" s="19">
        <f t="shared" si="114"/>
        <v>34.392750258306449</v>
      </c>
      <c r="DC372" s="19">
        <f t="shared" si="115"/>
        <v>34.392750258306449</v>
      </c>
      <c r="DD372" s="19">
        <f t="shared" si="116"/>
        <v>57.204219117834128</v>
      </c>
      <c r="DE372" s="19">
        <f t="shared" si="117"/>
        <v>124.39275025830645</v>
      </c>
      <c r="DF372" s="19">
        <f t="shared" si="118"/>
        <v>32.795780882165872</v>
      </c>
      <c r="DG372" s="67">
        <f t="shared" si="119"/>
        <v>214.39275025830645</v>
      </c>
      <c r="DH372" s="67">
        <f t="shared" si="120"/>
        <v>32.795780882165872</v>
      </c>
      <c r="DJ372" s="19"/>
      <c r="DK372" s="31" t="s">
        <v>1433</v>
      </c>
      <c r="DL372" s="55"/>
      <c r="DM372" s="58"/>
      <c r="DO372" s="68"/>
      <c r="DP372" s="68"/>
      <c r="DQ372" s="69"/>
      <c r="DR372" s="58"/>
      <c r="DS372" s="58"/>
      <c r="DT372" s="58"/>
      <c r="DU372" s="58"/>
      <c r="DV372" s="58"/>
      <c r="DW372" s="58"/>
      <c r="DX372" s="58"/>
      <c r="DY372" s="58"/>
      <c r="DZ372" s="58"/>
      <c r="EA372" s="58"/>
      <c r="EB372" s="58"/>
      <c r="EC372" s="58"/>
      <c r="ED372" s="58"/>
      <c r="EE372" s="58"/>
      <c r="EF372" s="58"/>
      <c r="EG372" s="58"/>
      <c r="EH372" s="58"/>
      <c r="EI372" s="58"/>
      <c r="EJ372" s="58"/>
      <c r="EK372" s="58"/>
      <c r="EL372" s="58"/>
      <c r="EM372" s="58"/>
      <c r="EN372" s="58"/>
      <c r="EO372" s="58"/>
      <c r="EP372" s="70"/>
    </row>
    <row r="373" spans="1:146">
      <c r="A373" s="118">
        <v>43329</v>
      </c>
      <c r="B373" t="s">
        <v>1437</v>
      </c>
      <c r="C373" s="56"/>
      <c r="D373" s="56" t="s">
        <v>1363</v>
      </c>
      <c r="E373" s="58">
        <v>24</v>
      </c>
      <c r="F373" s="58">
        <v>3</v>
      </c>
      <c r="G373" s="63" t="str">
        <f t="shared" si="124"/>
        <v>24-3</v>
      </c>
      <c r="H373" s="31">
        <v>16</v>
      </c>
      <c r="I373" s="31">
        <v>72</v>
      </c>
      <c r="J373" s="64" t="str">
        <f>IF(((VLOOKUP($G373,Depth_Lookup!$A$3:$J$5461,9,FALSE))-(I373/100))&gt;=0,"Good","Too Long")</f>
        <v>Good</v>
      </c>
      <c r="K373" s="65">
        <f>(VLOOKUP($G373,Depth_Lookup!$A$3:$J$561,10,FALSE))+(H373/100)</f>
        <v>52.16</v>
      </c>
      <c r="L373" s="65">
        <f>(VLOOKUP($G373,Depth_Lookup!$A$3:$J$561,10,FALSE))+(I373/100)</f>
        <v>52.72</v>
      </c>
      <c r="M373" s="54" t="s">
        <v>725</v>
      </c>
      <c r="N373" s="31">
        <v>0.5</v>
      </c>
      <c r="O373" s="31" t="s">
        <v>736</v>
      </c>
      <c r="P373" s="31" t="s">
        <v>179</v>
      </c>
      <c r="Q373" s="31" t="s">
        <v>569</v>
      </c>
      <c r="R373" s="31" t="s">
        <v>188</v>
      </c>
      <c r="S373" s="31" t="s">
        <v>165</v>
      </c>
      <c r="T373" s="31" t="s">
        <v>1364</v>
      </c>
      <c r="U373" s="31" t="s">
        <v>1365</v>
      </c>
      <c r="AS373" s="31"/>
      <c r="BB373" s="55">
        <v>4</v>
      </c>
      <c r="BC373" s="55"/>
      <c r="BD373" s="31"/>
      <c r="BE373" s="66"/>
      <c r="BF373" s="66"/>
      <c r="CL373" s="70"/>
      <c r="CM373" s="66"/>
      <c r="CN373" s="66"/>
      <c r="CO373" s="66">
        <f t="shared" si="113"/>
        <v>52.44</v>
      </c>
      <c r="CP373" s="104"/>
      <c r="CQ373" s="55"/>
      <c r="CR373" s="56"/>
      <c r="CS373" s="56"/>
      <c r="CT373" s="56"/>
      <c r="CU373" s="56"/>
      <c r="CV373" s="56"/>
      <c r="CW373" s="113"/>
      <c r="CX373" s="31">
        <v>82</v>
      </c>
      <c r="CY373" s="31">
        <v>90</v>
      </c>
      <c r="CZ373" s="31">
        <v>20</v>
      </c>
      <c r="DA373" s="31">
        <v>180</v>
      </c>
      <c r="DB373" s="19">
        <f t="shared" si="114"/>
        <v>-87.071719558152509</v>
      </c>
      <c r="DC373" s="19">
        <f t="shared" si="115"/>
        <v>272.92828044184751</v>
      </c>
      <c r="DD373" s="19">
        <f t="shared" si="116"/>
        <v>7.9896890844653408</v>
      </c>
      <c r="DE373" s="19">
        <f t="shared" si="117"/>
        <v>2.928280441847491</v>
      </c>
      <c r="DF373" s="19">
        <f t="shared" si="118"/>
        <v>82.01031091553466</v>
      </c>
      <c r="DG373" s="67">
        <f t="shared" si="119"/>
        <v>92.928280441847505</v>
      </c>
      <c r="DH373" s="67">
        <f t="shared" si="120"/>
        <v>82.01031091553466</v>
      </c>
      <c r="DJ373" s="19"/>
      <c r="DK373" s="31" t="s">
        <v>1434</v>
      </c>
      <c r="DL373" s="55"/>
      <c r="DM373" s="58"/>
      <c r="DO373" s="68"/>
      <c r="DP373" s="68"/>
      <c r="DQ373" s="69"/>
      <c r="DR373" s="58"/>
      <c r="DS373" s="58"/>
      <c r="DT373" s="58"/>
      <c r="DU373" s="58"/>
      <c r="DV373" s="58"/>
      <c r="DW373" s="58"/>
      <c r="DX373" s="58"/>
      <c r="DY373" s="58"/>
      <c r="DZ373" s="58"/>
      <c r="EA373" s="58"/>
      <c r="EB373" s="58"/>
      <c r="EC373" s="58"/>
      <c r="ED373" s="58"/>
      <c r="EE373" s="58"/>
      <c r="EF373" s="58"/>
      <c r="EG373" s="58"/>
      <c r="EH373" s="58"/>
      <c r="EI373" s="58"/>
      <c r="EJ373" s="58"/>
      <c r="EK373" s="58"/>
      <c r="EL373" s="58"/>
      <c r="EM373" s="58"/>
      <c r="EN373" s="58"/>
      <c r="EO373" s="58"/>
      <c r="EP373" s="70"/>
    </row>
    <row r="374" spans="1:146">
      <c r="A374" s="118">
        <v>43329</v>
      </c>
      <c r="B374" t="s">
        <v>1457</v>
      </c>
      <c r="C374" s="56"/>
      <c r="D374" s="56" t="s">
        <v>1363</v>
      </c>
      <c r="E374" s="58">
        <v>24</v>
      </c>
      <c r="F374" s="58">
        <v>3</v>
      </c>
      <c r="G374" s="63" t="str">
        <f t="shared" si="124"/>
        <v>24-3</v>
      </c>
      <c r="H374" s="31">
        <v>34</v>
      </c>
      <c r="I374" s="31">
        <v>43</v>
      </c>
      <c r="J374" s="64" t="str">
        <f>IF(((VLOOKUP($G374,Depth_Lookup!$A$3:$J$5461,9,FALSE))-(I374/100))&gt;=0,"Good","Too Long")</f>
        <v>Good</v>
      </c>
      <c r="K374" s="65">
        <f>(VLOOKUP($G374,Depth_Lookup!$A$3:$J$561,10,FALSE))+(H374/100)</f>
        <v>52.34</v>
      </c>
      <c r="L374" s="65">
        <f>(VLOOKUP($G374,Depth_Lookup!$A$3:$J$561,10,FALSE))+(I374/100)</f>
        <v>52.43</v>
      </c>
      <c r="M374" s="54" t="s">
        <v>725</v>
      </c>
      <c r="N374" s="31">
        <v>1</v>
      </c>
      <c r="O374" s="31" t="s">
        <v>296</v>
      </c>
      <c r="P374" s="31" t="s">
        <v>179</v>
      </c>
      <c r="Q374" s="31" t="s">
        <v>569</v>
      </c>
      <c r="R374" s="31" t="s">
        <v>1483</v>
      </c>
      <c r="S374" s="31" t="s">
        <v>165</v>
      </c>
      <c r="T374" s="31" t="s">
        <v>1376</v>
      </c>
      <c r="U374" s="31" t="s">
        <v>1367</v>
      </c>
      <c r="AS374" s="31">
        <v>100</v>
      </c>
      <c r="AZ374" s="19">
        <f t="shared" si="121"/>
        <v>100</v>
      </c>
      <c r="BB374" s="55">
        <v>2</v>
      </c>
      <c r="BC374" s="55">
        <v>2</v>
      </c>
      <c r="BD374" s="31"/>
      <c r="BE374" s="66"/>
      <c r="BF374" s="66" t="s">
        <v>1365</v>
      </c>
      <c r="CL374" s="70">
        <f t="shared" si="122"/>
        <v>0</v>
      </c>
      <c r="CM374" s="66">
        <f t="shared" si="123"/>
        <v>0</v>
      </c>
      <c r="CN374" s="66">
        <f t="shared" si="112"/>
        <v>0</v>
      </c>
      <c r="CO374" s="66">
        <f t="shared" si="113"/>
        <v>52.385000000000005</v>
      </c>
      <c r="CP374" s="104"/>
      <c r="CQ374" s="55"/>
      <c r="CR374" s="56"/>
      <c r="CS374" s="56"/>
      <c r="CT374" s="56"/>
      <c r="CU374" s="56"/>
      <c r="CV374" s="56"/>
      <c r="CW374" s="113"/>
      <c r="CX374" s="31">
        <v>31</v>
      </c>
      <c r="CY374" s="31">
        <v>90</v>
      </c>
      <c r="CZ374" s="31">
        <v>40</v>
      </c>
      <c r="DA374" s="31">
        <v>0</v>
      </c>
      <c r="DB374" s="19">
        <f t="shared" si="114"/>
        <v>-144.39438965378051</v>
      </c>
      <c r="DC374" s="19">
        <f t="shared" si="115"/>
        <v>215.60561034621949</v>
      </c>
      <c r="DD374" s="19">
        <f t="shared" si="116"/>
        <v>44.096465886065019</v>
      </c>
      <c r="DE374" s="19">
        <f t="shared" si="117"/>
        <v>305.60561034621946</v>
      </c>
      <c r="DF374" s="19">
        <f t="shared" si="118"/>
        <v>45.903534113934981</v>
      </c>
      <c r="DG374" s="67">
        <f t="shared" si="119"/>
        <v>35.605610346219493</v>
      </c>
      <c r="DH374" s="67">
        <f t="shared" si="120"/>
        <v>45.903534113934981</v>
      </c>
      <c r="DJ374" s="19"/>
      <c r="DK374" s="31"/>
      <c r="DL374" s="55"/>
      <c r="DM374" s="58"/>
      <c r="DO374" s="68"/>
      <c r="DP374" s="68"/>
      <c r="DQ374" s="69"/>
      <c r="DR374" s="58"/>
      <c r="DS374" s="58"/>
      <c r="DT374" s="58"/>
      <c r="DU374" s="58"/>
      <c r="DV374" s="58"/>
      <c r="DW374" s="58"/>
      <c r="DX374" s="58"/>
      <c r="DY374" s="58"/>
      <c r="DZ374" s="58"/>
      <c r="EA374" s="58"/>
      <c r="EB374" s="58"/>
      <c r="EC374" s="58"/>
      <c r="ED374" s="58"/>
      <c r="EE374" s="58"/>
      <c r="EF374" s="58"/>
      <c r="EG374" s="58"/>
      <c r="EH374" s="58"/>
      <c r="EI374" s="58"/>
      <c r="EJ374" s="58"/>
      <c r="EK374" s="58"/>
      <c r="EL374" s="58"/>
      <c r="EM374" s="58"/>
      <c r="EN374" s="58"/>
      <c r="EO374" s="58"/>
      <c r="EP374" s="70"/>
    </row>
    <row r="375" spans="1:146">
      <c r="A375" s="118">
        <v>43329</v>
      </c>
      <c r="B375" t="s">
        <v>1457</v>
      </c>
      <c r="C375" s="56"/>
      <c r="D375" s="56" t="s">
        <v>1363</v>
      </c>
      <c r="E375" s="58">
        <v>24</v>
      </c>
      <c r="F375" s="58">
        <v>3</v>
      </c>
      <c r="G375" s="63" t="str">
        <f t="shared" si="124"/>
        <v>24-3</v>
      </c>
      <c r="H375" s="31">
        <v>70</v>
      </c>
      <c r="I375" s="31">
        <v>95</v>
      </c>
      <c r="J375" s="64" t="str">
        <f>IF(((VLOOKUP($G375,Depth_Lookup!$A$3:$J$5461,9,FALSE))-(I375/100))&gt;=0,"Good","Too Long")</f>
        <v>Good</v>
      </c>
      <c r="K375" s="65">
        <f>(VLOOKUP($G375,Depth_Lookup!$A$3:$J$561,10,FALSE))+(H375/100)</f>
        <v>52.7</v>
      </c>
      <c r="L375" s="65">
        <f>(VLOOKUP($G375,Depth_Lookup!$A$3:$J$561,10,FALSE))+(I375/100)</f>
        <v>52.95</v>
      </c>
      <c r="M375" s="54" t="s">
        <v>293</v>
      </c>
      <c r="N375" s="31">
        <v>1</v>
      </c>
      <c r="O375" s="31" t="s">
        <v>295</v>
      </c>
      <c r="P375" s="31" t="s">
        <v>182</v>
      </c>
      <c r="Q375" s="31" t="s">
        <v>569</v>
      </c>
      <c r="R375" s="31" t="s">
        <v>189</v>
      </c>
      <c r="S375" s="31" t="s">
        <v>165</v>
      </c>
      <c r="T375" s="31" t="s">
        <v>1364</v>
      </c>
      <c r="U375" s="31" t="s">
        <v>1365</v>
      </c>
      <c r="AS375" s="31">
        <v>100</v>
      </c>
      <c r="AZ375" s="19">
        <f t="shared" si="121"/>
        <v>100</v>
      </c>
      <c r="BB375" s="55">
        <v>4</v>
      </c>
      <c r="BC375" s="55">
        <v>5</v>
      </c>
      <c r="BD375" s="31"/>
      <c r="BE375" s="66"/>
      <c r="BF375" s="66"/>
      <c r="CL375" s="70">
        <f t="shared" si="122"/>
        <v>0</v>
      </c>
      <c r="CM375" s="66">
        <f t="shared" si="123"/>
        <v>0</v>
      </c>
      <c r="CN375" s="66">
        <f t="shared" si="112"/>
        <v>0</v>
      </c>
      <c r="CO375" s="66">
        <f t="shared" si="113"/>
        <v>52.825000000000003</v>
      </c>
      <c r="CP375" s="104"/>
      <c r="CQ375" s="55"/>
      <c r="CR375" s="56"/>
      <c r="CS375" s="56"/>
      <c r="CT375" s="56"/>
      <c r="CU375" s="56"/>
      <c r="CV375" s="56"/>
      <c r="CW375" s="113"/>
      <c r="CX375" s="31">
        <v>17</v>
      </c>
      <c r="CY375" s="31">
        <v>270</v>
      </c>
      <c r="CZ375" s="31">
        <v>19</v>
      </c>
      <c r="DA375" s="31">
        <v>0</v>
      </c>
      <c r="DB375" s="19">
        <f t="shared" si="114"/>
        <v>138.39792308325912</v>
      </c>
      <c r="DC375" s="19">
        <f t="shared" si="115"/>
        <v>138.39792308325912</v>
      </c>
      <c r="DD375" s="19">
        <f t="shared" si="116"/>
        <v>65.27534086679492</v>
      </c>
      <c r="DE375" s="19">
        <f t="shared" si="117"/>
        <v>228.39792308325912</v>
      </c>
      <c r="DF375" s="19">
        <f t="shared" si="118"/>
        <v>24.72465913320508</v>
      </c>
      <c r="DG375" s="67">
        <f t="shared" si="119"/>
        <v>318.39792308325912</v>
      </c>
      <c r="DH375" s="67">
        <f t="shared" si="120"/>
        <v>24.72465913320508</v>
      </c>
      <c r="DJ375" s="19"/>
      <c r="DK375" s="31" t="s">
        <v>1484</v>
      </c>
      <c r="DL375" s="55"/>
      <c r="DM375" s="58"/>
      <c r="DO375" s="68"/>
      <c r="DP375" s="68"/>
      <c r="DQ375" s="69"/>
      <c r="DR375" s="58"/>
      <c r="DS375" s="58"/>
      <c r="DT375" s="58"/>
      <c r="DU375" s="58"/>
      <c r="DV375" s="58"/>
      <c r="DW375" s="58"/>
      <c r="DX375" s="58"/>
      <c r="DY375" s="58"/>
      <c r="DZ375" s="58"/>
      <c r="EA375" s="58"/>
      <c r="EB375" s="58"/>
      <c r="EC375" s="58"/>
      <c r="ED375" s="58"/>
      <c r="EE375" s="58"/>
      <c r="EF375" s="58"/>
      <c r="EG375" s="58"/>
      <c r="EH375" s="58"/>
      <c r="EI375" s="58"/>
      <c r="EJ375" s="58"/>
      <c r="EK375" s="58"/>
      <c r="EL375" s="58"/>
      <c r="EM375" s="58"/>
      <c r="EN375" s="58"/>
      <c r="EO375" s="58"/>
      <c r="EP375" s="70"/>
    </row>
    <row r="376" spans="1:146">
      <c r="A376" s="118">
        <v>43329</v>
      </c>
      <c r="B376" t="s">
        <v>1457</v>
      </c>
      <c r="C376" s="56"/>
      <c r="D376" s="56" t="s">
        <v>1363</v>
      </c>
      <c r="E376" s="58">
        <v>24</v>
      </c>
      <c r="F376" s="58">
        <v>3</v>
      </c>
      <c r="G376" s="63" t="str">
        <f t="shared" si="124"/>
        <v>24-3</v>
      </c>
      <c r="H376" s="31">
        <v>88</v>
      </c>
      <c r="I376" s="31">
        <v>95</v>
      </c>
      <c r="J376" s="64" t="str">
        <f>IF(((VLOOKUP($G376,Depth_Lookup!$A$3:$J$5461,9,FALSE))-(I376/100))&gt;=0,"Good","Too Long")</f>
        <v>Good</v>
      </c>
      <c r="K376" s="65">
        <f>(VLOOKUP($G376,Depth_Lookup!$A$3:$J$561,10,FALSE))+(H376/100)</f>
        <v>52.88</v>
      </c>
      <c r="L376" s="65">
        <f>(VLOOKUP($G376,Depth_Lookup!$A$3:$J$561,10,FALSE))+(I376/100)</f>
        <v>52.95</v>
      </c>
      <c r="M376" s="54" t="s">
        <v>292</v>
      </c>
      <c r="N376" s="31">
        <v>3</v>
      </c>
      <c r="O376" s="31" t="s">
        <v>296</v>
      </c>
      <c r="P376" s="31" t="s">
        <v>179</v>
      </c>
      <c r="Q376" s="31" t="s">
        <v>569</v>
      </c>
      <c r="R376" s="31" t="s">
        <v>731</v>
      </c>
      <c r="S376" s="31" t="s">
        <v>139</v>
      </c>
      <c r="T376" s="31" t="s">
        <v>1364</v>
      </c>
      <c r="U376" s="31" t="s">
        <v>1365</v>
      </c>
      <c r="AS376" s="31">
        <v>100</v>
      </c>
      <c r="AZ376" s="19">
        <f t="shared" si="121"/>
        <v>100</v>
      </c>
      <c r="BB376" s="55">
        <v>1</v>
      </c>
      <c r="BC376" s="55">
        <v>2</v>
      </c>
      <c r="BD376" s="31"/>
      <c r="BE376" s="66"/>
      <c r="BF376" s="66" t="s">
        <v>1365</v>
      </c>
      <c r="CL376" s="70">
        <f t="shared" si="122"/>
        <v>0</v>
      </c>
      <c r="CM376" s="66">
        <f t="shared" si="123"/>
        <v>0</v>
      </c>
      <c r="CN376" s="66">
        <f t="shared" si="112"/>
        <v>0</v>
      </c>
      <c r="CO376" s="66">
        <f t="shared" si="113"/>
        <v>52.915000000000006</v>
      </c>
      <c r="CP376" s="104"/>
      <c r="CQ376" s="55"/>
      <c r="CR376" s="56"/>
      <c r="CS376" s="56"/>
      <c r="CT376" s="56"/>
      <c r="CU376" s="56"/>
      <c r="CV376" s="56"/>
      <c r="CW376" s="113"/>
      <c r="CX376" s="31">
        <v>39</v>
      </c>
      <c r="CY376" s="31">
        <v>270</v>
      </c>
      <c r="CZ376" s="31">
        <v>7</v>
      </c>
      <c r="DA376" s="31">
        <v>0</v>
      </c>
      <c r="DB376" s="19">
        <f t="shared" si="114"/>
        <v>98.621873791751398</v>
      </c>
      <c r="DC376" s="19">
        <f t="shared" si="115"/>
        <v>98.621873791751398</v>
      </c>
      <c r="DD376" s="19">
        <f t="shared" si="116"/>
        <v>50.681158217688285</v>
      </c>
      <c r="DE376" s="19">
        <f t="shared" si="117"/>
        <v>188.6218737917514</v>
      </c>
      <c r="DF376" s="19">
        <f t="shared" si="118"/>
        <v>39.318841782311715</v>
      </c>
      <c r="DG376" s="67">
        <f t="shared" si="119"/>
        <v>278.6218737917514</v>
      </c>
      <c r="DH376" s="67">
        <f t="shared" si="120"/>
        <v>39.318841782311715</v>
      </c>
      <c r="DJ376" s="19"/>
      <c r="DK376" s="31"/>
      <c r="DL376" s="55"/>
      <c r="DM376" s="58"/>
      <c r="DO376" s="68"/>
      <c r="DP376" s="68"/>
      <c r="DQ376" s="69"/>
      <c r="DR376" s="58"/>
      <c r="DS376" s="58"/>
      <c r="DT376" s="58"/>
      <c r="DU376" s="58"/>
      <c r="DV376" s="58"/>
      <c r="DW376" s="58"/>
      <c r="DX376" s="58"/>
      <c r="DY376" s="58"/>
      <c r="DZ376" s="58"/>
      <c r="EA376" s="58"/>
      <c r="EB376" s="58"/>
      <c r="EC376" s="58"/>
      <c r="ED376" s="58"/>
      <c r="EE376" s="58"/>
      <c r="EF376" s="58"/>
      <c r="EG376" s="58"/>
      <c r="EH376" s="58"/>
      <c r="EI376" s="58"/>
      <c r="EJ376" s="58"/>
      <c r="EK376" s="58"/>
      <c r="EL376" s="58"/>
      <c r="EM376" s="58"/>
      <c r="EN376" s="58"/>
      <c r="EO376" s="58"/>
      <c r="EP376" s="70"/>
    </row>
    <row r="377" spans="1:146">
      <c r="A377" s="118">
        <v>43329</v>
      </c>
      <c r="B377" t="s">
        <v>1457</v>
      </c>
      <c r="C377" s="56"/>
      <c r="D377" s="56" t="s">
        <v>1363</v>
      </c>
      <c r="E377" s="58">
        <v>24</v>
      </c>
      <c r="F377" s="58">
        <v>4</v>
      </c>
      <c r="G377" s="63" t="str">
        <f t="shared" si="124"/>
        <v>24-4</v>
      </c>
      <c r="H377" s="31">
        <v>0</v>
      </c>
      <c r="I377" s="31">
        <v>50</v>
      </c>
      <c r="J377" s="64" t="str">
        <f>IF(((VLOOKUP($G377,Depth_Lookup!$A$3:$J$5461,9,FALSE))-(I377/100))&gt;=0,"Good","Too Long")</f>
        <v>Good</v>
      </c>
      <c r="K377" s="65">
        <f>(VLOOKUP($G377,Depth_Lookup!$A$3:$J$561,10,FALSE))+(H377/100)</f>
        <v>52.95</v>
      </c>
      <c r="L377" s="65">
        <f>(VLOOKUP($G377,Depth_Lookup!$A$3:$J$561,10,FALSE))+(I377/100)</f>
        <v>53.45</v>
      </c>
      <c r="M377" s="54" t="s">
        <v>293</v>
      </c>
      <c r="N377" s="31">
        <v>1</v>
      </c>
      <c r="O377" s="31" t="s">
        <v>295</v>
      </c>
      <c r="P377" s="31" t="s">
        <v>182</v>
      </c>
      <c r="Q377" s="31" t="s">
        <v>569</v>
      </c>
      <c r="R377" s="31" t="s">
        <v>189</v>
      </c>
      <c r="S377" s="31" t="s">
        <v>165</v>
      </c>
      <c r="T377" s="31" t="s">
        <v>1364</v>
      </c>
      <c r="U377" s="31" t="s">
        <v>1365</v>
      </c>
      <c r="AS377" s="31">
        <v>100</v>
      </c>
      <c r="AZ377" s="19">
        <f t="shared" si="121"/>
        <v>100</v>
      </c>
      <c r="BB377" s="55">
        <v>1</v>
      </c>
      <c r="BC377" s="55">
        <v>1</v>
      </c>
      <c r="BD377" s="31"/>
      <c r="BE377" s="66"/>
      <c r="BF377" s="66"/>
      <c r="CL377" s="70">
        <f t="shared" si="122"/>
        <v>0</v>
      </c>
      <c r="CM377" s="66">
        <f t="shared" si="123"/>
        <v>0</v>
      </c>
      <c r="CN377" s="66">
        <f t="shared" si="112"/>
        <v>0</v>
      </c>
      <c r="CO377" s="66">
        <f t="shared" si="113"/>
        <v>53.2</v>
      </c>
      <c r="CP377" s="104"/>
      <c r="CQ377" s="55"/>
      <c r="CR377" s="56"/>
      <c r="CS377" s="56"/>
      <c r="CT377" s="56"/>
      <c r="CU377" s="56"/>
      <c r="CV377" s="56"/>
      <c r="CW377" s="113"/>
      <c r="DB377" s="19" t="e">
        <f t="shared" si="114"/>
        <v>#DIV/0!</v>
      </c>
      <c r="DC377" s="19" t="e">
        <f t="shared" si="115"/>
        <v>#DIV/0!</v>
      </c>
      <c r="DD377" s="19" t="e">
        <f t="shared" si="116"/>
        <v>#DIV/0!</v>
      </c>
      <c r="DE377" s="19" t="e">
        <f t="shared" si="117"/>
        <v>#DIV/0!</v>
      </c>
      <c r="DF377" s="19" t="e">
        <f t="shared" si="118"/>
        <v>#DIV/0!</v>
      </c>
      <c r="DG377" s="67" t="e">
        <f t="shared" si="119"/>
        <v>#DIV/0!</v>
      </c>
      <c r="DH377" s="67" t="e">
        <f t="shared" si="120"/>
        <v>#DIV/0!</v>
      </c>
      <c r="DJ377" s="19"/>
      <c r="DK377" s="31"/>
      <c r="DL377" s="55"/>
      <c r="DM377" s="58"/>
      <c r="DO377" s="68"/>
      <c r="DP377" s="68"/>
      <c r="DQ377" s="69"/>
      <c r="DR377" s="58"/>
      <c r="DS377" s="58"/>
      <c r="DT377" s="58"/>
      <c r="DU377" s="58"/>
      <c r="DV377" s="58"/>
      <c r="DW377" s="58"/>
      <c r="DX377" s="58"/>
      <c r="DY377" s="58"/>
      <c r="DZ377" s="58"/>
      <c r="EA377" s="58"/>
      <c r="EB377" s="58"/>
      <c r="EC377" s="58"/>
      <c r="ED377" s="58"/>
      <c r="EE377" s="58"/>
      <c r="EF377" s="58"/>
      <c r="EG377" s="58"/>
      <c r="EH377" s="58"/>
      <c r="EI377" s="58"/>
      <c r="EJ377" s="58"/>
      <c r="EK377" s="58"/>
      <c r="EL377" s="58"/>
      <c r="EM377" s="58"/>
      <c r="EN377" s="58"/>
      <c r="EO377" s="58"/>
      <c r="EP377" s="70"/>
    </row>
    <row r="378" spans="1:146">
      <c r="A378" s="118">
        <v>43329</v>
      </c>
      <c r="B378" t="s">
        <v>1457</v>
      </c>
      <c r="C378" s="56"/>
      <c r="D378" s="56" t="s">
        <v>1363</v>
      </c>
      <c r="E378" s="58">
        <v>24</v>
      </c>
      <c r="F378" s="58">
        <v>4</v>
      </c>
      <c r="G378" s="63" t="str">
        <f t="shared" si="124"/>
        <v>24-4</v>
      </c>
      <c r="H378" s="31">
        <v>56</v>
      </c>
      <c r="I378" s="31">
        <v>85</v>
      </c>
      <c r="J378" s="64" t="str">
        <f>IF(((VLOOKUP($G378,Depth_Lookup!$A$3:$J$5461,9,FALSE))-(I378/100))&gt;=0,"Good","Too Long")</f>
        <v>Good</v>
      </c>
      <c r="K378" s="65">
        <f>(VLOOKUP($G378,Depth_Lookup!$A$3:$J$561,10,FALSE))+(H378/100)</f>
        <v>53.510000000000005</v>
      </c>
      <c r="L378" s="65">
        <f>(VLOOKUP($G378,Depth_Lookup!$A$3:$J$561,10,FALSE))+(I378/100)</f>
        <v>53.800000000000004</v>
      </c>
      <c r="M378" s="54" t="s">
        <v>293</v>
      </c>
      <c r="N378" s="31">
        <v>1</v>
      </c>
      <c r="O378" s="31" t="s">
        <v>736</v>
      </c>
      <c r="P378" s="31" t="s">
        <v>179</v>
      </c>
      <c r="Q378" s="31" t="s">
        <v>569</v>
      </c>
      <c r="R378" s="31" t="s">
        <v>188</v>
      </c>
      <c r="S378" s="31" t="s">
        <v>165</v>
      </c>
      <c r="T378" s="31" t="s">
        <v>1364</v>
      </c>
      <c r="U378" s="31" t="s">
        <v>1365</v>
      </c>
      <c r="AS378" s="31">
        <v>100</v>
      </c>
      <c r="AZ378" s="19">
        <f t="shared" si="121"/>
        <v>100</v>
      </c>
      <c r="BB378" s="55">
        <v>4</v>
      </c>
      <c r="BC378" s="55">
        <v>2</v>
      </c>
      <c r="BD378" s="31"/>
      <c r="BE378" s="66"/>
      <c r="BF378" s="66"/>
      <c r="CL378" s="70">
        <f t="shared" si="122"/>
        <v>0</v>
      </c>
      <c r="CM378" s="66">
        <f t="shared" si="123"/>
        <v>0</v>
      </c>
      <c r="CN378" s="66">
        <f t="shared" si="112"/>
        <v>0</v>
      </c>
      <c r="CO378" s="66">
        <f t="shared" si="113"/>
        <v>53.655000000000001</v>
      </c>
      <c r="CP378" s="104"/>
      <c r="CQ378" s="55"/>
      <c r="CR378" s="56"/>
      <c r="CS378" s="56"/>
      <c r="CT378" s="56"/>
      <c r="CU378" s="56"/>
      <c r="CV378" s="56"/>
      <c r="CW378" s="113"/>
      <c r="CX378" s="31">
        <v>41</v>
      </c>
      <c r="CY378" s="31">
        <v>270</v>
      </c>
      <c r="CZ378" s="31">
        <v>38</v>
      </c>
      <c r="DA378" s="31">
        <v>0</v>
      </c>
      <c r="DB378" s="19">
        <f t="shared" si="114"/>
        <v>131.94813565596598</v>
      </c>
      <c r="DC378" s="19">
        <f t="shared" si="115"/>
        <v>131.94813565596598</v>
      </c>
      <c r="DD378" s="19">
        <f t="shared" si="116"/>
        <v>40.549858140039674</v>
      </c>
      <c r="DE378" s="19">
        <f t="shared" si="117"/>
        <v>221.94813565596598</v>
      </c>
      <c r="DF378" s="19">
        <f t="shared" si="118"/>
        <v>49.450141859960326</v>
      </c>
      <c r="DG378" s="67">
        <f t="shared" si="119"/>
        <v>311.94813565596598</v>
      </c>
      <c r="DH378" s="67">
        <f t="shared" si="120"/>
        <v>49.450141859960326</v>
      </c>
      <c r="DJ378" s="19"/>
      <c r="DK378" s="31" t="s">
        <v>1433</v>
      </c>
      <c r="DL378" s="55"/>
      <c r="DM378" s="58"/>
      <c r="DO378" s="68"/>
      <c r="DP378" s="68"/>
      <c r="DQ378" s="69"/>
      <c r="DR378" s="58"/>
      <c r="DS378" s="58"/>
      <c r="DT378" s="58"/>
      <c r="DU378" s="58"/>
      <c r="DV378" s="58"/>
      <c r="DW378" s="58"/>
      <c r="DX378" s="58"/>
      <c r="DY378" s="58"/>
      <c r="DZ378" s="58"/>
      <c r="EA378" s="58"/>
      <c r="EB378" s="58"/>
      <c r="EC378" s="58"/>
      <c r="ED378" s="58"/>
      <c r="EE378" s="58"/>
      <c r="EF378" s="58"/>
      <c r="EG378" s="58"/>
      <c r="EH378" s="58"/>
      <c r="EI378" s="58"/>
      <c r="EJ378" s="58"/>
      <c r="EK378" s="58"/>
      <c r="EL378" s="58"/>
      <c r="EM378" s="58"/>
      <c r="EN378" s="58"/>
      <c r="EO378" s="58"/>
      <c r="EP378" s="70"/>
    </row>
    <row r="379" spans="1:146">
      <c r="A379" s="118">
        <v>43329</v>
      </c>
      <c r="B379" t="s">
        <v>1457</v>
      </c>
      <c r="C379" s="56"/>
      <c r="D379" s="56" t="s">
        <v>1363</v>
      </c>
      <c r="E379" s="58">
        <v>24</v>
      </c>
      <c r="F379" s="58">
        <v>4</v>
      </c>
      <c r="G379" s="63" t="str">
        <f t="shared" si="124"/>
        <v>24-4</v>
      </c>
      <c r="H379" s="31">
        <v>56</v>
      </c>
      <c r="I379" s="31">
        <v>85</v>
      </c>
      <c r="J379" s="64" t="str">
        <f>IF(((VLOOKUP($G379,Depth_Lookup!$A$3:$J$5461,9,FALSE))-(I379/100))&gt;=0,"Good","Too Long")</f>
        <v>Good</v>
      </c>
      <c r="K379" s="65">
        <f>(VLOOKUP($G379,Depth_Lookup!$A$3:$J$561,10,FALSE))+(H379/100)</f>
        <v>53.510000000000005</v>
      </c>
      <c r="L379" s="65">
        <f>(VLOOKUP($G379,Depth_Lookup!$A$3:$J$561,10,FALSE))+(I379/100)</f>
        <v>53.800000000000004</v>
      </c>
      <c r="M379" s="54" t="s">
        <v>293</v>
      </c>
      <c r="N379" s="31">
        <v>1</v>
      </c>
      <c r="O379" s="31" t="s">
        <v>736</v>
      </c>
      <c r="P379" s="31" t="s">
        <v>179</v>
      </c>
      <c r="Q379" s="31" t="s">
        <v>569</v>
      </c>
      <c r="R379" s="31" t="s">
        <v>188</v>
      </c>
      <c r="S379" s="31" t="s">
        <v>165</v>
      </c>
      <c r="T379" s="31" t="s">
        <v>1364</v>
      </c>
      <c r="U379" s="31" t="s">
        <v>1365</v>
      </c>
      <c r="AS379" s="31"/>
      <c r="BB379" s="55">
        <v>4</v>
      </c>
      <c r="BC379" s="55"/>
      <c r="BD379" s="31"/>
      <c r="BE379" s="66"/>
      <c r="BF379" s="66"/>
      <c r="CL379" s="70"/>
      <c r="CM379" s="66"/>
      <c r="CN379" s="66"/>
      <c r="CO379" s="66">
        <f t="shared" si="113"/>
        <v>53.655000000000001</v>
      </c>
      <c r="CP379" s="104"/>
      <c r="CQ379" s="55"/>
      <c r="CR379" s="56"/>
      <c r="CS379" s="56"/>
      <c r="CT379" s="56"/>
      <c r="CU379" s="56"/>
      <c r="CV379" s="56"/>
      <c r="CW379" s="113"/>
      <c r="CX379" s="31">
        <v>74</v>
      </c>
      <c r="CY379" s="31">
        <v>90</v>
      </c>
      <c r="CZ379" s="31">
        <v>46</v>
      </c>
      <c r="DA379" s="31">
        <v>180</v>
      </c>
      <c r="DB379" s="19">
        <f t="shared" si="114"/>
        <v>-73.462079803086951</v>
      </c>
      <c r="DC379" s="19">
        <f t="shared" si="115"/>
        <v>286.53792019691303</v>
      </c>
      <c r="DD379" s="19">
        <f t="shared" si="116"/>
        <v>15.370028087820916</v>
      </c>
      <c r="DE379" s="19">
        <f t="shared" si="117"/>
        <v>16.537920196913049</v>
      </c>
      <c r="DF379" s="19">
        <f t="shared" si="118"/>
        <v>74.629971912179087</v>
      </c>
      <c r="DG379" s="67">
        <f t="shared" si="119"/>
        <v>106.53792019691303</v>
      </c>
      <c r="DH379" s="67">
        <f t="shared" si="120"/>
        <v>74.629971912179087</v>
      </c>
      <c r="DJ379" s="19"/>
      <c r="DK379" s="31" t="s">
        <v>1434</v>
      </c>
      <c r="DL379" s="55"/>
      <c r="DM379" s="58"/>
      <c r="DO379" s="68"/>
      <c r="DP379" s="68"/>
      <c r="DQ379" s="69"/>
      <c r="DR379" s="58"/>
      <c r="DS379" s="58"/>
      <c r="DT379" s="58"/>
      <c r="DU379" s="58"/>
      <c r="DV379" s="58"/>
      <c r="DW379" s="58"/>
      <c r="DX379" s="58"/>
      <c r="DY379" s="58"/>
      <c r="DZ379" s="58"/>
      <c r="EA379" s="58"/>
      <c r="EB379" s="58"/>
      <c r="EC379" s="58"/>
      <c r="ED379" s="58"/>
      <c r="EE379" s="58"/>
      <c r="EF379" s="58"/>
      <c r="EG379" s="58"/>
      <c r="EH379" s="58"/>
      <c r="EI379" s="58"/>
      <c r="EJ379" s="58"/>
      <c r="EK379" s="58"/>
      <c r="EL379" s="58"/>
      <c r="EM379" s="58"/>
      <c r="EN379" s="58"/>
      <c r="EO379" s="58"/>
      <c r="EP379" s="70"/>
    </row>
    <row r="380" spans="1:146">
      <c r="A380" s="118">
        <v>43329</v>
      </c>
      <c r="B380" t="s">
        <v>1457</v>
      </c>
      <c r="C380" s="56"/>
      <c r="D380" s="56" t="s">
        <v>1363</v>
      </c>
      <c r="E380" s="58">
        <v>25</v>
      </c>
      <c r="F380" s="58">
        <v>1</v>
      </c>
      <c r="G380" s="63" t="str">
        <f t="shared" si="124"/>
        <v>25-1</v>
      </c>
      <c r="H380" s="31">
        <v>2</v>
      </c>
      <c r="I380" s="31">
        <v>16</v>
      </c>
      <c r="J380" s="64" t="str">
        <f>IF(((VLOOKUP($G380,Depth_Lookup!$A$3:$J$5461,9,FALSE))-(I380/100))&gt;=0,"Good","Too Long")</f>
        <v>Good</v>
      </c>
      <c r="K380" s="65">
        <f>(VLOOKUP($G380,Depth_Lookup!$A$3:$J$561,10,FALSE))+(H380/100)</f>
        <v>53.720000000000006</v>
      </c>
      <c r="L380" s="65">
        <f>(VLOOKUP($G380,Depth_Lookup!$A$3:$J$561,10,FALSE))+(I380/100)</f>
        <v>53.86</v>
      </c>
      <c r="M380" s="54" t="s">
        <v>293</v>
      </c>
      <c r="N380" s="31">
        <v>0.5</v>
      </c>
      <c r="O380" s="31" t="s">
        <v>736</v>
      </c>
      <c r="P380" s="31" t="s">
        <v>179</v>
      </c>
      <c r="Q380" s="31" t="s">
        <v>569</v>
      </c>
      <c r="R380" s="31" t="s">
        <v>188</v>
      </c>
      <c r="S380" s="31" t="s">
        <v>165</v>
      </c>
      <c r="T380" s="31" t="s">
        <v>1364</v>
      </c>
      <c r="U380" s="31" t="s">
        <v>1365</v>
      </c>
      <c r="AS380" s="31">
        <v>100</v>
      </c>
      <c r="AZ380" s="19">
        <f t="shared" si="121"/>
        <v>100</v>
      </c>
      <c r="BB380" s="55">
        <v>4</v>
      </c>
      <c r="BC380" s="55">
        <v>2</v>
      </c>
      <c r="BD380" s="31"/>
      <c r="BE380" s="66" t="s">
        <v>1377</v>
      </c>
      <c r="BF380" s="66" t="s">
        <v>1368</v>
      </c>
      <c r="CL380" s="70">
        <f t="shared" si="122"/>
        <v>0</v>
      </c>
      <c r="CM380" s="66">
        <f t="shared" si="123"/>
        <v>0</v>
      </c>
      <c r="CN380" s="66">
        <f t="shared" si="112"/>
        <v>1</v>
      </c>
      <c r="CO380" s="66">
        <f t="shared" si="113"/>
        <v>53.790000000000006</v>
      </c>
      <c r="CP380" s="104"/>
      <c r="CQ380" s="55"/>
      <c r="CR380" s="56"/>
      <c r="CS380" s="56"/>
      <c r="CT380" s="56"/>
      <c r="CU380" s="56"/>
      <c r="CV380" s="56"/>
      <c r="CW380" s="113"/>
      <c r="DB380" s="19" t="e">
        <f t="shared" si="114"/>
        <v>#DIV/0!</v>
      </c>
      <c r="DC380" s="19" t="e">
        <f t="shared" si="115"/>
        <v>#DIV/0!</v>
      </c>
      <c r="DD380" s="19" t="e">
        <f t="shared" si="116"/>
        <v>#DIV/0!</v>
      </c>
      <c r="DE380" s="19" t="e">
        <f t="shared" si="117"/>
        <v>#DIV/0!</v>
      </c>
      <c r="DF380" s="19" t="e">
        <f t="shared" si="118"/>
        <v>#DIV/0!</v>
      </c>
      <c r="DG380" s="67" t="e">
        <f t="shared" si="119"/>
        <v>#DIV/0!</v>
      </c>
      <c r="DH380" s="67" t="e">
        <f t="shared" si="120"/>
        <v>#DIV/0!</v>
      </c>
      <c r="DJ380" s="19"/>
      <c r="DK380" s="31"/>
      <c r="DL380" s="55"/>
      <c r="DM380" s="58"/>
      <c r="DO380" s="68"/>
      <c r="DP380" s="68"/>
      <c r="DQ380" s="69"/>
      <c r="DR380" s="58"/>
      <c r="DS380" s="58"/>
      <c r="DT380" s="58"/>
      <c r="DU380" s="58"/>
      <c r="DV380" s="58"/>
      <c r="DW380" s="58"/>
      <c r="DX380" s="58"/>
      <c r="DY380" s="58"/>
      <c r="DZ380" s="58"/>
      <c r="EA380" s="58"/>
      <c r="EB380" s="58"/>
      <c r="EC380" s="58"/>
      <c r="ED380" s="58"/>
      <c r="EE380" s="58"/>
      <c r="EF380" s="58"/>
      <c r="EG380" s="58"/>
      <c r="EH380" s="58"/>
      <c r="EI380" s="58"/>
      <c r="EJ380" s="58"/>
      <c r="EK380" s="58"/>
      <c r="EL380" s="58"/>
      <c r="EM380" s="58"/>
      <c r="EN380" s="58"/>
      <c r="EO380" s="58"/>
      <c r="EP380" s="70"/>
    </row>
    <row r="381" spans="1:146" s="83" customFormat="1">
      <c r="A381" s="118">
        <v>43329</v>
      </c>
      <c r="B381" t="s">
        <v>1457</v>
      </c>
      <c r="C381" s="56"/>
      <c r="D381" s="56" t="s">
        <v>1363</v>
      </c>
      <c r="E381" s="58">
        <v>25</v>
      </c>
      <c r="F381" s="58">
        <v>1</v>
      </c>
      <c r="G381" s="63" t="str">
        <f t="shared" si="124"/>
        <v>25-1</v>
      </c>
      <c r="H381" s="31">
        <v>10</v>
      </c>
      <c r="I381" s="31">
        <v>12</v>
      </c>
      <c r="J381" s="64" t="str">
        <f>IF(((VLOOKUP($G381,Depth_Lookup!$A$3:$J$5461,9,FALSE))-(I381/100))&gt;=0,"Good","Too Long")</f>
        <v>Good</v>
      </c>
      <c r="K381" s="65">
        <f>(VLOOKUP($G381,Depth_Lookup!$A$3:$J$561,10,FALSE))+(H381/100)</f>
        <v>53.800000000000004</v>
      </c>
      <c r="L381" s="65">
        <f>(VLOOKUP($G381,Depth_Lookup!$A$3:$J$561,10,FALSE))+(I381/100)</f>
        <v>53.82</v>
      </c>
      <c r="M381" s="54" t="s">
        <v>293</v>
      </c>
      <c r="N381" s="31">
        <v>2</v>
      </c>
      <c r="O381" s="31" t="s">
        <v>296</v>
      </c>
      <c r="P381" s="31" t="s">
        <v>179</v>
      </c>
      <c r="Q381" s="31" t="s">
        <v>569</v>
      </c>
      <c r="R381" s="31" t="s">
        <v>119</v>
      </c>
      <c r="S381" s="31" t="s">
        <v>165</v>
      </c>
      <c r="T381" s="31" t="s">
        <v>1376</v>
      </c>
      <c r="U381" s="31" t="s">
        <v>1377</v>
      </c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31">
        <v>100</v>
      </c>
      <c r="AT381" s="19"/>
      <c r="AU381" s="19"/>
      <c r="AV381" s="19"/>
      <c r="AW381" s="19"/>
      <c r="AX381" s="19"/>
      <c r="AY381" s="19"/>
      <c r="AZ381" s="19">
        <f t="shared" si="121"/>
        <v>100</v>
      </c>
      <c r="BA381" s="19"/>
      <c r="BB381" s="55">
        <v>1</v>
      </c>
      <c r="BC381" s="55">
        <v>5</v>
      </c>
      <c r="BD381" s="31"/>
      <c r="BE381" s="66"/>
      <c r="BF381" s="66" t="s">
        <v>1373</v>
      </c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70">
        <f t="shared" si="122"/>
        <v>0</v>
      </c>
      <c r="CM381" s="66">
        <f t="shared" si="123"/>
        <v>0</v>
      </c>
      <c r="CN381" s="66">
        <f t="shared" si="112"/>
        <v>0</v>
      </c>
      <c r="CO381" s="66">
        <f t="shared" si="113"/>
        <v>53.81</v>
      </c>
      <c r="CP381" s="104"/>
      <c r="CQ381" s="55"/>
      <c r="CR381" s="56"/>
      <c r="CS381" s="56"/>
      <c r="CT381" s="56"/>
      <c r="CU381" s="56"/>
      <c r="CV381" s="56"/>
      <c r="CW381" s="113"/>
      <c r="CX381" s="19"/>
      <c r="CY381" s="19"/>
      <c r="CZ381" s="19"/>
      <c r="DA381" s="19"/>
      <c r="DB381" s="19" t="e">
        <f t="shared" si="114"/>
        <v>#DIV/0!</v>
      </c>
      <c r="DC381" s="19" t="e">
        <f t="shared" si="115"/>
        <v>#DIV/0!</v>
      </c>
      <c r="DD381" s="19" t="e">
        <f t="shared" si="116"/>
        <v>#DIV/0!</v>
      </c>
      <c r="DE381" s="19" t="e">
        <f t="shared" si="117"/>
        <v>#DIV/0!</v>
      </c>
      <c r="DF381" s="19" t="e">
        <f t="shared" si="118"/>
        <v>#DIV/0!</v>
      </c>
      <c r="DG381" s="67" t="e">
        <f t="shared" si="119"/>
        <v>#DIV/0!</v>
      </c>
      <c r="DH381" s="67" t="e">
        <f t="shared" si="120"/>
        <v>#DIV/0!</v>
      </c>
      <c r="DI381" s="19"/>
      <c r="DJ381" s="19"/>
      <c r="DK381" s="31"/>
      <c r="DL381" s="55"/>
      <c r="DM381" s="58"/>
      <c r="DN381" s="59"/>
      <c r="DO381" s="68"/>
      <c r="DP381" s="68"/>
      <c r="DQ381" s="69"/>
      <c r="DR381" s="58"/>
      <c r="DS381" s="58"/>
      <c r="DT381" s="58"/>
      <c r="DU381" s="58"/>
      <c r="DV381" s="58"/>
      <c r="DW381" s="58"/>
      <c r="DX381" s="58"/>
      <c r="DY381" s="58"/>
      <c r="DZ381" s="58"/>
      <c r="EA381" s="58"/>
      <c r="EB381" s="58"/>
      <c r="EC381" s="58"/>
      <c r="ED381" s="58"/>
      <c r="EE381" s="58"/>
      <c r="EF381" s="58"/>
      <c r="EG381" s="58"/>
      <c r="EH381" s="58"/>
      <c r="EI381" s="58"/>
      <c r="EJ381" s="58"/>
      <c r="EK381" s="58"/>
      <c r="EL381" s="58"/>
      <c r="EM381" s="58"/>
      <c r="EN381" s="58"/>
      <c r="EO381" s="58"/>
      <c r="EP381" s="70"/>
    </row>
    <row r="382" spans="1:146" s="83" customFormat="1">
      <c r="A382" s="118">
        <v>43329</v>
      </c>
      <c r="B382" t="s">
        <v>1457</v>
      </c>
      <c r="C382" s="56"/>
      <c r="D382" s="56" t="s">
        <v>1363</v>
      </c>
      <c r="E382" s="58">
        <v>25</v>
      </c>
      <c r="F382" s="58">
        <v>1</v>
      </c>
      <c r="G382" s="63" t="str">
        <f t="shared" si="124"/>
        <v>25-1</v>
      </c>
      <c r="H382" s="31">
        <v>10</v>
      </c>
      <c r="I382" s="31">
        <v>12</v>
      </c>
      <c r="J382" s="64" t="str">
        <f>IF(((VLOOKUP($G382,Depth_Lookup!$A$3:$J$5461,9,FALSE))-(I382/100))&gt;=0,"Good","Too Long")</f>
        <v>Good</v>
      </c>
      <c r="K382" s="65">
        <f>(VLOOKUP($G382,Depth_Lookup!$A$3:$J$561,10,FALSE))+(H382/100)</f>
        <v>53.800000000000004</v>
      </c>
      <c r="L382" s="65">
        <f>(VLOOKUP($G382,Depth_Lookup!$A$3:$J$561,10,FALSE))+(I382/100)</f>
        <v>53.82</v>
      </c>
      <c r="M382" s="54" t="s">
        <v>292</v>
      </c>
      <c r="N382" s="31">
        <v>2</v>
      </c>
      <c r="O382" s="31" t="s">
        <v>724</v>
      </c>
      <c r="P382" s="31" t="s">
        <v>179</v>
      </c>
      <c r="Q382" s="31" t="s">
        <v>569</v>
      </c>
      <c r="R382" s="31" t="s">
        <v>187</v>
      </c>
      <c r="S382" s="31" t="s">
        <v>139</v>
      </c>
      <c r="T382" s="31" t="s">
        <v>1376</v>
      </c>
      <c r="U382" s="31" t="s">
        <v>1377</v>
      </c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31">
        <v>100</v>
      </c>
      <c r="AT382" s="19"/>
      <c r="AU382" s="19"/>
      <c r="AV382" s="19"/>
      <c r="AW382" s="19"/>
      <c r="AX382" s="19"/>
      <c r="AY382" s="19"/>
      <c r="AZ382" s="19">
        <f t="shared" si="121"/>
        <v>100</v>
      </c>
      <c r="BA382" s="19"/>
      <c r="BB382" s="55">
        <v>1</v>
      </c>
      <c r="BC382" s="55">
        <v>10</v>
      </c>
      <c r="BD382" s="31"/>
      <c r="BE382" s="66"/>
      <c r="BF382" s="83" t="s">
        <v>1365</v>
      </c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70">
        <f t="shared" si="122"/>
        <v>0</v>
      </c>
      <c r="CM382" s="66">
        <f t="shared" si="123"/>
        <v>0</v>
      </c>
      <c r="CN382" s="66">
        <f t="shared" si="112"/>
        <v>0</v>
      </c>
      <c r="CO382" s="66">
        <f t="shared" si="113"/>
        <v>53.81</v>
      </c>
      <c r="CP382" s="104"/>
      <c r="CQ382" s="55"/>
      <c r="CR382" s="56"/>
      <c r="CS382" s="56"/>
      <c r="CT382" s="56"/>
      <c r="CU382" s="56"/>
      <c r="CV382" s="56"/>
      <c r="CW382" s="113"/>
      <c r="CX382" s="19">
        <v>25</v>
      </c>
      <c r="CY382" s="19">
        <v>90</v>
      </c>
      <c r="CZ382" s="19">
        <v>58</v>
      </c>
      <c r="DA382" s="31">
        <v>0</v>
      </c>
      <c r="DB382" s="19">
        <f t="shared" si="114"/>
        <v>-163.75486150148848</v>
      </c>
      <c r="DC382" s="19">
        <f t="shared" si="115"/>
        <v>196.24513849851152</v>
      </c>
      <c r="DD382" s="19">
        <f t="shared" si="116"/>
        <v>30.960409860704594</v>
      </c>
      <c r="DE382" s="19">
        <f t="shared" si="117"/>
        <v>286.24513849851155</v>
      </c>
      <c r="DF382" s="19">
        <f t="shared" si="118"/>
        <v>59.039590139295406</v>
      </c>
      <c r="DG382" s="67">
        <f t="shared" si="119"/>
        <v>16.245138498511523</v>
      </c>
      <c r="DH382" s="67">
        <f t="shared" si="120"/>
        <v>59.039590139295406</v>
      </c>
      <c r="DI382" s="19"/>
      <c r="DJ382" s="19"/>
      <c r="DK382" s="31"/>
      <c r="DL382" s="55"/>
      <c r="DM382" s="58"/>
      <c r="DN382" s="59"/>
      <c r="DO382" s="68"/>
      <c r="DP382" s="68"/>
      <c r="DQ382" s="69"/>
      <c r="DR382" s="58"/>
      <c r="DS382" s="58"/>
      <c r="DT382" s="58"/>
      <c r="DU382" s="58"/>
      <c r="DV382" s="58"/>
      <c r="DW382" s="58"/>
      <c r="DX382" s="58"/>
      <c r="DY382" s="58"/>
      <c r="DZ382" s="58"/>
      <c r="EA382" s="58"/>
      <c r="EB382" s="58"/>
      <c r="EC382" s="58"/>
      <c r="ED382" s="58"/>
      <c r="EE382" s="58"/>
      <c r="EF382" s="58"/>
      <c r="EG382" s="58"/>
      <c r="EH382" s="58"/>
      <c r="EI382" s="58"/>
      <c r="EJ382" s="58"/>
      <c r="EK382" s="58"/>
      <c r="EL382" s="58"/>
      <c r="EM382" s="58"/>
      <c r="EN382" s="58"/>
      <c r="EO382" s="58"/>
      <c r="EP382" s="70"/>
    </row>
    <row r="383" spans="1:146" s="83" customFormat="1">
      <c r="A383" s="118">
        <v>43329</v>
      </c>
      <c r="B383" t="s">
        <v>1457</v>
      </c>
      <c r="C383" s="56"/>
      <c r="D383" s="56" t="s">
        <v>1363</v>
      </c>
      <c r="E383" s="58">
        <v>25</v>
      </c>
      <c r="F383" s="58">
        <v>1</v>
      </c>
      <c r="G383" s="63" t="str">
        <f t="shared" si="124"/>
        <v>25-1</v>
      </c>
      <c r="H383" s="31">
        <v>12</v>
      </c>
      <c r="I383" s="31">
        <v>33</v>
      </c>
      <c r="J383" s="64" t="str">
        <f>IF(((VLOOKUP($G383,Depth_Lookup!$A$3:$J$5461,9,FALSE))-(I383/100))&gt;=0,"Good","Too Long")</f>
        <v>Good</v>
      </c>
      <c r="K383" s="65">
        <f>(VLOOKUP($G383,Depth_Lookup!$A$3:$J$561,10,FALSE))+(H383/100)</f>
        <v>53.82</v>
      </c>
      <c r="L383" s="65">
        <f>(VLOOKUP($G383,Depth_Lookup!$A$3:$J$561,10,FALSE))+(I383/100)</f>
        <v>54.03</v>
      </c>
      <c r="M383" s="54" t="s">
        <v>725</v>
      </c>
      <c r="N383" s="31">
        <v>2</v>
      </c>
      <c r="O383" s="31" t="s">
        <v>295</v>
      </c>
      <c r="P383" s="31" t="s">
        <v>179</v>
      </c>
      <c r="Q383" s="31" t="s">
        <v>569</v>
      </c>
      <c r="R383" s="31" t="s">
        <v>186</v>
      </c>
      <c r="S383" s="31" t="s">
        <v>165</v>
      </c>
      <c r="T383" s="31" t="s">
        <v>1370</v>
      </c>
      <c r="U383" s="31" t="s">
        <v>1368</v>
      </c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31">
        <v>100</v>
      </c>
      <c r="AT383" s="19"/>
      <c r="AU383" s="19"/>
      <c r="AV383" s="19"/>
      <c r="AW383" s="19"/>
      <c r="AX383" s="19"/>
      <c r="AY383" s="19"/>
      <c r="AZ383" s="19">
        <f t="shared" si="121"/>
        <v>100</v>
      </c>
      <c r="BA383" s="19"/>
      <c r="BB383" s="55">
        <v>2</v>
      </c>
      <c r="BC383" s="55">
        <v>3</v>
      </c>
      <c r="BD383" s="31"/>
      <c r="BE383" s="66" t="s">
        <v>1485</v>
      </c>
      <c r="BF383" s="66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70">
        <f t="shared" si="122"/>
        <v>0</v>
      </c>
      <c r="CM383" s="66">
        <f t="shared" si="123"/>
        <v>0</v>
      </c>
      <c r="CN383" s="66">
        <f t="shared" si="112"/>
        <v>1</v>
      </c>
      <c r="CO383" s="66">
        <f t="shared" si="113"/>
        <v>53.924999999999997</v>
      </c>
      <c r="CP383" s="104"/>
      <c r="CQ383" s="55"/>
      <c r="CR383" s="56"/>
      <c r="CS383" s="56"/>
      <c r="CT383" s="56"/>
      <c r="CU383" s="56"/>
      <c r="CV383" s="56"/>
      <c r="CW383" s="113"/>
      <c r="CX383" s="19"/>
      <c r="CY383" s="19"/>
      <c r="CZ383" s="19"/>
      <c r="DA383" s="19"/>
      <c r="DB383" s="19" t="e">
        <f t="shared" si="114"/>
        <v>#DIV/0!</v>
      </c>
      <c r="DC383" s="19" t="e">
        <f t="shared" si="115"/>
        <v>#DIV/0!</v>
      </c>
      <c r="DD383" s="19" t="e">
        <f t="shared" si="116"/>
        <v>#DIV/0!</v>
      </c>
      <c r="DE383" s="19" t="e">
        <f t="shared" si="117"/>
        <v>#DIV/0!</v>
      </c>
      <c r="DF383" s="19" t="e">
        <f t="shared" si="118"/>
        <v>#DIV/0!</v>
      </c>
      <c r="DG383" s="67" t="e">
        <f t="shared" si="119"/>
        <v>#DIV/0!</v>
      </c>
      <c r="DH383" s="67" t="e">
        <f t="shared" si="120"/>
        <v>#DIV/0!</v>
      </c>
      <c r="DI383" s="19"/>
      <c r="DJ383" s="19"/>
      <c r="DK383" s="31" t="s">
        <v>295</v>
      </c>
      <c r="DL383" s="55"/>
      <c r="DM383" s="58"/>
      <c r="DN383" s="59"/>
      <c r="DO383" s="68"/>
      <c r="DP383" s="68"/>
      <c r="DQ383" s="69"/>
      <c r="DR383" s="58"/>
      <c r="DS383" s="58"/>
      <c r="DT383" s="58"/>
      <c r="DU383" s="58"/>
      <c r="DV383" s="58"/>
      <c r="DW383" s="58"/>
      <c r="DX383" s="58"/>
      <c r="DY383" s="58"/>
      <c r="DZ383" s="58"/>
      <c r="EA383" s="58"/>
      <c r="EB383" s="58"/>
      <c r="EC383" s="58"/>
      <c r="ED383" s="58"/>
      <c r="EE383" s="58"/>
      <c r="EF383" s="58"/>
      <c r="EG383" s="58"/>
      <c r="EH383" s="58"/>
      <c r="EI383" s="58"/>
      <c r="EJ383" s="58"/>
      <c r="EK383" s="58"/>
      <c r="EL383" s="58"/>
      <c r="EM383" s="58"/>
      <c r="EN383" s="58"/>
      <c r="EO383" s="58"/>
      <c r="EP383" s="70"/>
    </row>
    <row r="384" spans="1:146" s="83" customFormat="1">
      <c r="A384" s="118">
        <v>43329</v>
      </c>
      <c r="B384" t="s">
        <v>1457</v>
      </c>
      <c r="C384" s="56"/>
      <c r="D384" s="56" t="s">
        <v>1363</v>
      </c>
      <c r="E384" s="58">
        <v>25</v>
      </c>
      <c r="F384" s="58">
        <v>1</v>
      </c>
      <c r="G384" s="63" t="str">
        <f t="shared" si="124"/>
        <v>25-1</v>
      </c>
      <c r="H384" s="31">
        <v>30</v>
      </c>
      <c r="I384" s="31">
        <v>41</v>
      </c>
      <c r="J384" s="64" t="str">
        <f>IF(((VLOOKUP($G384,Depth_Lookup!$A$3:$J$5461,9,FALSE))-(I384/100))&gt;=0,"Good","Too Long")</f>
        <v>Good</v>
      </c>
      <c r="K384" s="65">
        <f>(VLOOKUP($G384,Depth_Lookup!$A$3:$J$561,10,FALSE))+(H384/100)</f>
        <v>54</v>
      </c>
      <c r="L384" s="65">
        <f>(VLOOKUP($G384,Depth_Lookup!$A$3:$J$561,10,FALSE))+(I384/100)</f>
        <v>54.11</v>
      </c>
      <c r="M384" s="54" t="s">
        <v>725</v>
      </c>
      <c r="N384" s="31">
        <v>0.5</v>
      </c>
      <c r="O384" s="31" t="s">
        <v>296</v>
      </c>
      <c r="P384" s="31" t="s">
        <v>179</v>
      </c>
      <c r="Q384" s="31" t="s">
        <v>569</v>
      </c>
      <c r="R384" s="31" t="s">
        <v>189</v>
      </c>
      <c r="S384" s="31" t="s">
        <v>165</v>
      </c>
      <c r="T384" s="31" t="s">
        <v>1364</v>
      </c>
      <c r="U384" s="31" t="s">
        <v>1365</v>
      </c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31">
        <v>100</v>
      </c>
      <c r="AT384" s="19"/>
      <c r="AU384" s="19"/>
      <c r="AV384" s="19"/>
      <c r="AW384" s="19"/>
      <c r="AX384" s="19"/>
      <c r="AY384" s="19"/>
      <c r="AZ384" s="19">
        <f t="shared" si="121"/>
        <v>100</v>
      </c>
      <c r="BA384" s="19"/>
      <c r="BB384" s="55">
        <v>2</v>
      </c>
      <c r="BC384" s="55">
        <v>2</v>
      </c>
      <c r="BD384" s="31"/>
      <c r="BE384" s="66"/>
      <c r="BF384" s="66" t="s">
        <v>1368</v>
      </c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70">
        <f t="shared" si="122"/>
        <v>0</v>
      </c>
      <c r="CM384" s="66">
        <f t="shared" si="123"/>
        <v>0</v>
      </c>
      <c r="CN384" s="66">
        <f t="shared" si="112"/>
        <v>0</v>
      </c>
      <c r="CO384" s="66">
        <f t="shared" si="113"/>
        <v>54.055</v>
      </c>
      <c r="CP384" s="104"/>
      <c r="CQ384" s="55"/>
      <c r="CR384" s="56"/>
      <c r="CS384" s="56"/>
      <c r="CT384" s="56"/>
      <c r="CU384" s="56"/>
      <c r="CV384" s="56"/>
      <c r="CW384" s="113"/>
      <c r="CX384" s="19"/>
      <c r="CY384" s="19"/>
      <c r="CZ384" s="19"/>
      <c r="DA384" s="19"/>
      <c r="DB384" s="19" t="e">
        <f t="shared" si="114"/>
        <v>#DIV/0!</v>
      </c>
      <c r="DC384" s="19" t="e">
        <f t="shared" si="115"/>
        <v>#DIV/0!</v>
      </c>
      <c r="DD384" s="19" t="e">
        <f t="shared" si="116"/>
        <v>#DIV/0!</v>
      </c>
      <c r="DE384" s="19" t="e">
        <f t="shared" si="117"/>
        <v>#DIV/0!</v>
      </c>
      <c r="DF384" s="19" t="e">
        <f t="shared" si="118"/>
        <v>#DIV/0!</v>
      </c>
      <c r="DG384" s="67" t="e">
        <f t="shared" si="119"/>
        <v>#DIV/0!</v>
      </c>
      <c r="DH384" s="67" t="e">
        <f t="shared" si="120"/>
        <v>#DIV/0!</v>
      </c>
      <c r="DI384" s="19"/>
      <c r="DJ384" s="19"/>
      <c r="DK384" s="31"/>
      <c r="DL384" s="55"/>
      <c r="DM384" s="58"/>
      <c r="DN384" s="59"/>
      <c r="DO384" s="68"/>
      <c r="DP384" s="68"/>
      <c r="DQ384" s="69"/>
      <c r="DR384" s="58"/>
      <c r="DS384" s="58"/>
      <c r="DT384" s="58"/>
      <c r="DU384" s="58"/>
      <c r="DV384" s="58"/>
      <c r="DW384" s="58"/>
      <c r="DX384" s="58"/>
      <c r="DY384" s="58"/>
      <c r="DZ384" s="58"/>
      <c r="EA384" s="58"/>
      <c r="EB384" s="58"/>
      <c r="EC384" s="58"/>
      <c r="ED384" s="58"/>
      <c r="EE384" s="58"/>
      <c r="EF384" s="58"/>
      <c r="EG384" s="58"/>
      <c r="EH384" s="58"/>
      <c r="EI384" s="58"/>
      <c r="EJ384" s="58"/>
      <c r="EK384" s="58"/>
      <c r="EL384" s="58"/>
      <c r="EM384" s="58"/>
      <c r="EN384" s="58"/>
      <c r="EO384" s="58"/>
      <c r="EP384" s="70"/>
    </row>
    <row r="385" spans="1:146" s="83" customFormat="1">
      <c r="A385" s="118">
        <v>43329</v>
      </c>
      <c r="B385" t="s">
        <v>1457</v>
      </c>
      <c r="C385" s="56"/>
      <c r="D385" s="56" t="s">
        <v>1363</v>
      </c>
      <c r="E385" s="58">
        <v>25</v>
      </c>
      <c r="F385" s="58">
        <v>1</v>
      </c>
      <c r="G385" s="63" t="str">
        <f t="shared" si="124"/>
        <v>25-1</v>
      </c>
      <c r="H385" s="31">
        <v>42</v>
      </c>
      <c r="I385" s="31">
        <v>46</v>
      </c>
      <c r="J385" s="64" t="str">
        <f>IF(((VLOOKUP($G385,Depth_Lookup!$A$3:$J$5461,9,FALSE))-(I385/100))&gt;=0,"Good","Too Long")</f>
        <v>Good</v>
      </c>
      <c r="K385" s="65">
        <f>(VLOOKUP($G385,Depth_Lookup!$A$3:$J$561,10,FALSE))+(H385/100)</f>
        <v>54.120000000000005</v>
      </c>
      <c r="L385" s="65">
        <f>(VLOOKUP($G385,Depth_Lookup!$A$3:$J$561,10,FALSE))+(I385/100)</f>
        <v>54.160000000000004</v>
      </c>
      <c r="M385" s="54" t="s">
        <v>292</v>
      </c>
      <c r="N385" s="31">
        <v>20</v>
      </c>
      <c r="O385" s="31" t="s">
        <v>724</v>
      </c>
      <c r="P385" s="31" t="s">
        <v>179</v>
      </c>
      <c r="Q385" s="31" t="s">
        <v>570</v>
      </c>
      <c r="R385" s="31" t="s">
        <v>187</v>
      </c>
      <c r="S385" s="31" t="s">
        <v>139</v>
      </c>
      <c r="T385" s="31" t="s">
        <v>1486</v>
      </c>
      <c r="U385" s="31" t="s">
        <v>1367</v>
      </c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31">
        <v>100</v>
      </c>
      <c r="AT385" s="19"/>
      <c r="AU385" s="19"/>
      <c r="AV385" s="19"/>
      <c r="AW385" s="19"/>
      <c r="AX385" s="19"/>
      <c r="AY385" s="19"/>
      <c r="AZ385" s="19">
        <f t="shared" si="121"/>
        <v>100</v>
      </c>
      <c r="BA385" s="19"/>
      <c r="BB385" s="55">
        <v>1</v>
      </c>
      <c r="BC385" s="55">
        <v>50</v>
      </c>
      <c r="BD385" s="31"/>
      <c r="BE385" s="66"/>
      <c r="BF385" s="66" t="s">
        <v>1365</v>
      </c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70">
        <f t="shared" si="122"/>
        <v>0</v>
      </c>
      <c r="CM385" s="66">
        <f t="shared" si="123"/>
        <v>0</v>
      </c>
      <c r="CN385" s="66">
        <f t="shared" si="112"/>
        <v>0</v>
      </c>
      <c r="CO385" s="66">
        <f t="shared" si="113"/>
        <v>54.14</v>
      </c>
      <c r="CP385" s="104"/>
      <c r="CQ385" s="55"/>
      <c r="CR385" s="56"/>
      <c r="CS385" s="56"/>
      <c r="CT385" s="56"/>
      <c r="CU385" s="56"/>
      <c r="CV385" s="56"/>
      <c r="CW385" s="113"/>
      <c r="CX385" s="19">
        <v>20</v>
      </c>
      <c r="CY385" s="19">
        <v>90</v>
      </c>
      <c r="CZ385" s="19">
        <v>6</v>
      </c>
      <c r="DA385" s="31">
        <v>0</v>
      </c>
      <c r="DB385" s="19">
        <f t="shared" si="114"/>
        <v>-106.10721092616515</v>
      </c>
      <c r="DC385" s="19">
        <f t="shared" si="115"/>
        <v>253.89278907383485</v>
      </c>
      <c r="DD385" s="19">
        <f t="shared" si="116"/>
        <v>69.251209884103957</v>
      </c>
      <c r="DE385" s="19">
        <f t="shared" si="117"/>
        <v>343.89278907383482</v>
      </c>
      <c r="DF385" s="19">
        <f t="shared" si="118"/>
        <v>20.748790115896043</v>
      </c>
      <c r="DG385" s="67">
        <f t="shared" si="119"/>
        <v>73.892789073834848</v>
      </c>
      <c r="DH385" s="67">
        <f t="shared" si="120"/>
        <v>20.748790115896043</v>
      </c>
      <c r="DI385" s="19"/>
      <c r="DJ385" s="19"/>
      <c r="DK385" s="31"/>
      <c r="DL385" s="55"/>
      <c r="DM385" s="58"/>
      <c r="DN385" s="59"/>
      <c r="DO385" s="68"/>
      <c r="DP385" s="68"/>
      <c r="DQ385" s="69"/>
      <c r="DR385" s="58"/>
      <c r="DS385" s="58"/>
      <c r="DT385" s="58"/>
      <c r="DU385" s="58"/>
      <c r="DV385" s="58"/>
      <c r="DW385" s="58"/>
      <c r="DX385" s="58"/>
      <c r="DY385" s="58"/>
      <c r="DZ385" s="58"/>
      <c r="EA385" s="58"/>
      <c r="EB385" s="58"/>
      <c r="EC385" s="58"/>
      <c r="ED385" s="58"/>
      <c r="EE385" s="58"/>
      <c r="EF385" s="58"/>
      <c r="EG385" s="58"/>
      <c r="EH385" s="58"/>
      <c r="EI385" s="58"/>
      <c r="EJ385" s="58"/>
      <c r="EK385" s="58"/>
      <c r="EL385" s="58"/>
      <c r="EM385" s="58"/>
      <c r="EN385" s="58"/>
      <c r="EO385" s="58"/>
      <c r="EP385" s="70"/>
    </row>
    <row r="386" spans="1:146" s="83" customFormat="1">
      <c r="A386" s="118">
        <v>43329</v>
      </c>
      <c r="B386" t="s">
        <v>1457</v>
      </c>
      <c r="C386" s="56"/>
      <c r="D386" s="56" t="s">
        <v>1363</v>
      </c>
      <c r="E386" s="58">
        <v>25</v>
      </c>
      <c r="F386" s="58">
        <v>1</v>
      </c>
      <c r="G386" s="63" t="str">
        <f t="shared" si="124"/>
        <v>25-1</v>
      </c>
      <c r="H386" s="31">
        <v>45</v>
      </c>
      <c r="I386" s="31">
        <v>52</v>
      </c>
      <c r="J386" s="64" t="str">
        <f>IF(((VLOOKUP($G386,Depth_Lookup!$A$3:$J$5461,9,FALSE))-(I386/100))&gt;=0,"Good","Too Long")</f>
        <v>Good</v>
      </c>
      <c r="K386" s="65">
        <f>(VLOOKUP($G386,Depth_Lookup!$A$3:$J$561,10,FALSE))+(H386/100)</f>
        <v>54.150000000000006</v>
      </c>
      <c r="L386" s="65">
        <f>(VLOOKUP($G386,Depth_Lookup!$A$3:$J$561,10,FALSE))+(I386/100)</f>
        <v>54.220000000000006</v>
      </c>
      <c r="M386" s="54" t="s">
        <v>725</v>
      </c>
      <c r="N386" s="31">
        <v>1</v>
      </c>
      <c r="O386" s="31" t="s">
        <v>296</v>
      </c>
      <c r="P386" s="31" t="s">
        <v>179</v>
      </c>
      <c r="Q386" s="31" t="s">
        <v>569</v>
      </c>
      <c r="R386" s="31" t="s">
        <v>186</v>
      </c>
      <c r="S386" s="31" t="s">
        <v>165</v>
      </c>
      <c r="T386" s="31" t="s">
        <v>1370</v>
      </c>
      <c r="U386" s="31" t="s">
        <v>1368</v>
      </c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31">
        <v>100</v>
      </c>
      <c r="AT386" s="19"/>
      <c r="AU386" s="19"/>
      <c r="AV386" s="19"/>
      <c r="AW386" s="19"/>
      <c r="AX386" s="19"/>
      <c r="AY386" s="19"/>
      <c r="AZ386" s="19">
        <f t="shared" si="121"/>
        <v>100</v>
      </c>
      <c r="BA386" s="19"/>
      <c r="BB386" s="55">
        <v>2</v>
      </c>
      <c r="BC386" s="55">
        <v>1</v>
      </c>
      <c r="BD386" s="31"/>
      <c r="BE386" s="66" t="s">
        <v>1377</v>
      </c>
      <c r="BF386" s="66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70">
        <f t="shared" si="122"/>
        <v>0</v>
      </c>
      <c r="CM386" s="66">
        <f t="shared" si="123"/>
        <v>0</v>
      </c>
      <c r="CN386" s="66">
        <f t="shared" si="112"/>
        <v>1</v>
      </c>
      <c r="CO386" s="66">
        <f t="shared" si="113"/>
        <v>54.185000000000002</v>
      </c>
      <c r="CP386" s="104"/>
      <c r="CQ386" s="55"/>
      <c r="CR386" s="56"/>
      <c r="CS386" s="56"/>
      <c r="CT386" s="56"/>
      <c r="CU386" s="56"/>
      <c r="CV386" s="56"/>
      <c r="CW386" s="113"/>
      <c r="CX386" s="19">
        <v>58</v>
      </c>
      <c r="CY386" s="19">
        <v>90</v>
      </c>
      <c r="CZ386" s="19">
        <v>42</v>
      </c>
      <c r="DA386" s="31">
        <v>180</v>
      </c>
      <c r="DB386" s="19">
        <f t="shared" si="114"/>
        <v>-60.636375720220457</v>
      </c>
      <c r="DC386" s="19">
        <f t="shared" si="115"/>
        <v>299.36362427977951</v>
      </c>
      <c r="DD386" s="19">
        <f t="shared" si="116"/>
        <v>28.572244914267021</v>
      </c>
      <c r="DE386" s="19">
        <f t="shared" si="117"/>
        <v>29.363624279779543</v>
      </c>
      <c r="DF386" s="19">
        <f t="shared" si="118"/>
        <v>61.427755085732983</v>
      </c>
      <c r="DG386" s="67">
        <f t="shared" si="119"/>
        <v>119.36362427977951</v>
      </c>
      <c r="DH386" s="67">
        <f t="shared" si="120"/>
        <v>61.427755085732983</v>
      </c>
      <c r="DI386" s="19"/>
      <c r="DJ386" s="19"/>
      <c r="DK386" s="31"/>
      <c r="DL386" s="55"/>
      <c r="DM386" s="58"/>
      <c r="DN386" s="59"/>
      <c r="DO386" s="68"/>
      <c r="DP386" s="68"/>
      <c r="DQ386" s="69"/>
      <c r="DR386" s="58"/>
      <c r="DS386" s="58"/>
      <c r="DT386" s="58"/>
      <c r="DU386" s="58"/>
      <c r="DV386" s="58"/>
      <c r="DW386" s="58"/>
      <c r="DX386" s="58"/>
      <c r="DY386" s="58"/>
      <c r="DZ386" s="58"/>
      <c r="EA386" s="58"/>
      <c r="EB386" s="58"/>
      <c r="EC386" s="58"/>
      <c r="ED386" s="58"/>
      <c r="EE386" s="58"/>
      <c r="EF386" s="58"/>
      <c r="EG386" s="58"/>
      <c r="EH386" s="58"/>
      <c r="EI386" s="58"/>
      <c r="EJ386" s="58"/>
      <c r="EK386" s="58"/>
      <c r="EL386" s="58"/>
      <c r="EM386" s="58"/>
      <c r="EN386" s="58"/>
      <c r="EO386" s="58"/>
      <c r="EP386" s="70"/>
    </row>
    <row r="387" spans="1:146">
      <c r="A387" s="118">
        <v>43329</v>
      </c>
      <c r="B387" t="s">
        <v>1457</v>
      </c>
      <c r="C387" s="56"/>
      <c r="D387" s="56" t="s">
        <v>1363</v>
      </c>
      <c r="E387" s="58">
        <v>25</v>
      </c>
      <c r="F387" s="58">
        <v>1</v>
      </c>
      <c r="G387" s="63" t="str">
        <f t="shared" si="124"/>
        <v>25-1</v>
      </c>
      <c r="H387" s="31">
        <v>45</v>
      </c>
      <c r="I387" s="31">
        <v>66</v>
      </c>
      <c r="J387" s="64" t="str">
        <f>IF(((VLOOKUP($G387,Depth_Lookup!$A$3:$J$5461,9,FALSE))-(I387/100))&gt;=0,"Good","Too Long")</f>
        <v>Good</v>
      </c>
      <c r="K387" s="65">
        <f>(VLOOKUP($G387,Depth_Lookup!$A$3:$J$561,10,FALSE))+(H387/100)</f>
        <v>54.150000000000006</v>
      </c>
      <c r="L387" s="65">
        <f>(VLOOKUP($G387,Depth_Lookup!$A$3:$J$561,10,FALSE))+(I387/100)</f>
        <v>54.36</v>
      </c>
      <c r="M387" s="54" t="s">
        <v>725</v>
      </c>
      <c r="N387" s="31">
        <v>3</v>
      </c>
      <c r="O387" s="31" t="s">
        <v>296</v>
      </c>
      <c r="P387" s="31" t="s">
        <v>179</v>
      </c>
      <c r="Q387" s="31" t="s">
        <v>570</v>
      </c>
      <c r="R387" s="31" t="s">
        <v>119</v>
      </c>
      <c r="S387" s="31" t="s">
        <v>165</v>
      </c>
      <c r="T387" s="31" t="s">
        <v>1466</v>
      </c>
      <c r="U387" s="31" t="s">
        <v>1377</v>
      </c>
      <c r="AS387" s="31">
        <v>100</v>
      </c>
      <c r="AZ387" s="19">
        <f t="shared" si="121"/>
        <v>100</v>
      </c>
      <c r="BB387" s="55">
        <v>3</v>
      </c>
      <c r="BC387" s="55">
        <v>5</v>
      </c>
      <c r="BD387" s="31"/>
      <c r="BE387" s="66"/>
      <c r="BF387" s="66" t="s">
        <v>1368</v>
      </c>
      <c r="CL387" s="70">
        <f t="shared" si="122"/>
        <v>0</v>
      </c>
      <c r="CM387" s="66">
        <f t="shared" si="123"/>
        <v>0</v>
      </c>
      <c r="CN387" s="66">
        <f t="shared" si="112"/>
        <v>0</v>
      </c>
      <c r="CO387" s="66">
        <f t="shared" ref="CO387:CO450" si="125">(L387+K387)/2</f>
        <v>54.255000000000003</v>
      </c>
      <c r="CP387" s="104"/>
      <c r="CQ387" s="55"/>
      <c r="CR387" s="56"/>
      <c r="CS387" s="56"/>
      <c r="CT387" s="56"/>
      <c r="CU387" s="56"/>
      <c r="CV387" s="56"/>
      <c r="CW387" s="113"/>
      <c r="CX387" s="31">
        <v>34</v>
      </c>
      <c r="CY387" s="31">
        <v>270</v>
      </c>
      <c r="CZ387" s="31">
        <v>15</v>
      </c>
      <c r="DA387" s="31">
        <v>0</v>
      </c>
      <c r="DB387" s="19">
        <f t="shared" si="114"/>
        <v>111.66550049396591</v>
      </c>
      <c r="DC387" s="19">
        <f t="shared" si="115"/>
        <v>111.66550049396591</v>
      </c>
      <c r="DD387" s="19">
        <f t="shared" si="116"/>
        <v>54.028556471060867</v>
      </c>
      <c r="DE387" s="19">
        <f t="shared" si="117"/>
        <v>201.66550049396591</v>
      </c>
      <c r="DF387" s="19">
        <f t="shared" si="118"/>
        <v>35.971443528939133</v>
      </c>
      <c r="DG387" s="67">
        <f t="shared" si="119"/>
        <v>291.66550049396591</v>
      </c>
      <c r="DH387" s="67">
        <f t="shared" si="120"/>
        <v>35.971443528939133</v>
      </c>
      <c r="DI387" s="82"/>
      <c r="DJ387" s="82"/>
      <c r="DK387" s="31"/>
      <c r="DL387" s="55"/>
      <c r="DM387" s="58"/>
      <c r="DO387" s="68"/>
      <c r="DP387" s="68"/>
      <c r="DQ387" s="69"/>
      <c r="DR387" s="58"/>
      <c r="DS387" s="58"/>
      <c r="DT387" s="58"/>
      <c r="DU387" s="58"/>
      <c r="DV387" s="58"/>
      <c r="DW387" s="58"/>
      <c r="DX387" s="58"/>
      <c r="DY387" s="58"/>
      <c r="DZ387" s="58"/>
      <c r="EA387" s="58"/>
      <c r="EB387" s="58"/>
      <c r="EC387" s="58"/>
      <c r="ED387" s="58"/>
      <c r="EE387" s="58"/>
      <c r="EF387" s="58"/>
      <c r="EG387" s="58"/>
      <c r="EH387" s="58"/>
      <c r="EI387" s="58"/>
      <c r="EJ387" s="58"/>
      <c r="EK387" s="58"/>
      <c r="EL387" s="58"/>
      <c r="EM387" s="58"/>
      <c r="EN387" s="58"/>
      <c r="EO387" s="58"/>
      <c r="EP387" s="70"/>
    </row>
    <row r="388" spans="1:146">
      <c r="A388" s="118">
        <v>43329</v>
      </c>
      <c r="B388" t="s">
        <v>1457</v>
      </c>
      <c r="C388" s="56"/>
      <c r="D388" s="56" t="s">
        <v>1363</v>
      </c>
      <c r="E388" s="58">
        <v>25</v>
      </c>
      <c r="F388" s="58">
        <v>1</v>
      </c>
      <c r="G388" s="63" t="str">
        <f t="shared" si="124"/>
        <v>25-1</v>
      </c>
      <c r="H388" s="31">
        <v>70</v>
      </c>
      <c r="I388" s="31">
        <v>84</v>
      </c>
      <c r="J388" s="64" t="str">
        <f>IF(((VLOOKUP($G388,Depth_Lookup!$A$3:$J$5461,9,FALSE))-(I388/100))&gt;=0,"Good","Too Long")</f>
        <v>Good</v>
      </c>
      <c r="K388" s="65">
        <f>(VLOOKUP($G388,Depth_Lookup!$A$3:$J$561,10,FALSE))+(H388/100)</f>
        <v>54.400000000000006</v>
      </c>
      <c r="L388" s="65">
        <f>(VLOOKUP($G388,Depth_Lookup!$A$3:$J$561,10,FALSE))+(I388/100)</f>
        <v>54.540000000000006</v>
      </c>
      <c r="M388" s="54" t="s">
        <v>725</v>
      </c>
      <c r="N388" s="31">
        <v>0.5</v>
      </c>
      <c r="O388" s="31" t="s">
        <v>295</v>
      </c>
      <c r="P388" s="31" t="s">
        <v>179</v>
      </c>
      <c r="Q388" s="31" t="s">
        <v>569</v>
      </c>
      <c r="R388" s="31" t="s">
        <v>186</v>
      </c>
      <c r="S388" s="31" t="s">
        <v>165</v>
      </c>
      <c r="T388" s="31" t="s">
        <v>1364</v>
      </c>
      <c r="U388" s="31" t="s">
        <v>1365</v>
      </c>
      <c r="AS388" s="31">
        <v>100</v>
      </c>
      <c r="AZ388" s="19">
        <f t="shared" si="121"/>
        <v>100</v>
      </c>
      <c r="BB388" s="55">
        <v>3</v>
      </c>
      <c r="BC388" s="55">
        <v>1</v>
      </c>
      <c r="BD388" s="31"/>
      <c r="BE388" s="66"/>
      <c r="BF388" s="66" t="s">
        <v>1487</v>
      </c>
      <c r="CL388" s="70">
        <f t="shared" si="122"/>
        <v>0</v>
      </c>
      <c r="CM388" s="66">
        <f t="shared" si="123"/>
        <v>0</v>
      </c>
      <c r="CN388" s="66">
        <f t="shared" si="112"/>
        <v>0</v>
      </c>
      <c r="CO388" s="66">
        <f t="shared" si="125"/>
        <v>54.470000000000006</v>
      </c>
      <c r="CP388" s="104"/>
      <c r="CQ388" s="55"/>
      <c r="CR388" s="56"/>
      <c r="CS388" s="56"/>
      <c r="CT388" s="56"/>
      <c r="CU388" s="56"/>
      <c r="CV388" s="56"/>
      <c r="CW388" s="113"/>
      <c r="DB388" s="19" t="e">
        <f t="shared" ref="DB388:DB451" si="126">+(IF($CY388&lt;$DA388,((MIN($DA388,$CY388)+(DEGREES(ATAN((TAN(RADIANS($CZ388))/((TAN(RADIANS($CX388))*SIN(RADIANS(ABS($CY388-$DA388))))))-(COS(RADIANS(ABS($CY388-$DA388)))/SIN(RADIANS(ABS($CY388-$DA388)))))))-180)),((MAX($DA388,$CY388)-(DEGREES(ATAN((TAN(RADIANS($CZ388))/((TAN(RADIANS($CX388))*SIN(RADIANS(ABS($CY388-$DA388))))))-(COS(RADIANS(ABS($CY388-$DA388)))/SIN(RADIANS(ABS($CY388-$DA388)))))))-180))))</f>
        <v>#DIV/0!</v>
      </c>
      <c r="DC388" s="19" t="e">
        <f t="shared" ref="DC388:DC451" si="127">IF($DB388&gt;0,$DB388,360+$DB388)</f>
        <v>#DIV/0!</v>
      </c>
      <c r="DD388" s="19" t="e">
        <f t="shared" ref="DD388:DD451" si="128">+ABS(DEGREES(ATAN((COS(RADIANS(ABS($DB388+180-(IF($CY388&gt;$DA388,MAX($CZ388,$CY388),MIN($CY388,$DA388))))))/(TAN(RADIANS($CX388)))))))</f>
        <v>#DIV/0!</v>
      </c>
      <c r="DE388" s="19" t="e">
        <f t="shared" ref="DE388:DE451" si="129">+IF(($DB388+90)&gt;0,$DB388+90,$DB388+450)</f>
        <v>#DIV/0!</v>
      </c>
      <c r="DF388" s="19" t="e">
        <f t="shared" ref="DF388:DF451" si="130">-$DD388+90</f>
        <v>#DIV/0!</v>
      </c>
      <c r="DG388" s="67" t="e">
        <f t="shared" ref="DG388:DG451" si="131">IF(($DC388&lt;180),$DC388+180,$DC388-180)</f>
        <v>#DIV/0!</v>
      </c>
      <c r="DH388" s="67" t="e">
        <f t="shared" ref="DH388:DH451" si="132">-$DD388+90</f>
        <v>#DIV/0!</v>
      </c>
      <c r="DI388" s="82"/>
      <c r="DJ388" s="82"/>
      <c r="DK388" s="31" t="s">
        <v>295</v>
      </c>
      <c r="DL388" s="55"/>
      <c r="DM388" s="58"/>
      <c r="DO388" s="68"/>
      <c r="DP388" s="68"/>
      <c r="DQ388" s="69"/>
      <c r="DR388" s="58"/>
      <c r="DS388" s="58"/>
      <c r="DT388" s="58"/>
      <c r="DU388" s="58"/>
      <c r="DV388" s="58"/>
      <c r="DW388" s="58"/>
      <c r="DX388" s="58"/>
      <c r="DY388" s="58"/>
      <c r="DZ388" s="58"/>
      <c r="EA388" s="58"/>
      <c r="EB388" s="58"/>
      <c r="EC388" s="58"/>
      <c r="ED388" s="58"/>
      <c r="EE388" s="58"/>
      <c r="EF388" s="58"/>
      <c r="EG388" s="58"/>
      <c r="EH388" s="58"/>
      <c r="EI388" s="58"/>
      <c r="EJ388" s="58"/>
      <c r="EK388" s="58"/>
      <c r="EL388" s="58"/>
      <c r="EM388" s="58"/>
      <c r="EN388" s="58"/>
      <c r="EO388" s="58"/>
      <c r="EP388" s="70"/>
    </row>
    <row r="389" spans="1:146">
      <c r="A389" s="118">
        <v>43329</v>
      </c>
      <c r="B389" t="s">
        <v>1457</v>
      </c>
      <c r="C389" s="56"/>
      <c r="D389" s="56" t="s">
        <v>1363</v>
      </c>
      <c r="E389" s="58">
        <v>25</v>
      </c>
      <c r="F389" s="58">
        <v>1</v>
      </c>
      <c r="G389" s="63" t="str">
        <f t="shared" si="124"/>
        <v>25-1</v>
      </c>
      <c r="H389" s="31">
        <v>73</v>
      </c>
      <c r="I389" s="31">
        <v>75</v>
      </c>
      <c r="J389" s="64" t="str">
        <f>IF(((VLOOKUP($G389,Depth_Lookup!$A$3:$J$5461,9,FALSE))-(I389/100))&gt;=0,"Good","Too Long")</f>
        <v>Good</v>
      </c>
      <c r="K389" s="65">
        <f>(VLOOKUP($G389,Depth_Lookup!$A$3:$J$561,10,FALSE))+(H389/100)</f>
        <v>54.43</v>
      </c>
      <c r="L389" s="65">
        <f>(VLOOKUP($G389,Depth_Lookup!$A$3:$J$561,10,FALSE))+(I389/100)</f>
        <v>54.45</v>
      </c>
      <c r="M389" s="54" t="s">
        <v>725</v>
      </c>
      <c r="N389" s="31">
        <v>0.5</v>
      </c>
      <c r="O389" s="31" t="s">
        <v>296</v>
      </c>
      <c r="P389" s="31" t="s">
        <v>179</v>
      </c>
      <c r="Q389" s="31" t="s">
        <v>569</v>
      </c>
      <c r="R389" s="31" t="s">
        <v>186</v>
      </c>
      <c r="S389" s="31" t="s">
        <v>165</v>
      </c>
      <c r="T389" s="31" t="s">
        <v>1370</v>
      </c>
      <c r="U389" s="31" t="s">
        <v>1368</v>
      </c>
      <c r="AS389" s="31">
        <v>100</v>
      </c>
      <c r="AZ389" s="19">
        <f t="shared" si="121"/>
        <v>100</v>
      </c>
      <c r="BB389" s="55">
        <v>1</v>
      </c>
      <c r="BC389" s="55">
        <v>3</v>
      </c>
      <c r="BD389" s="31"/>
      <c r="BE389" s="66"/>
      <c r="BF389" s="66" t="s">
        <v>1488</v>
      </c>
      <c r="CL389" s="70">
        <f t="shared" si="122"/>
        <v>0</v>
      </c>
      <c r="CM389" s="66">
        <f t="shared" si="123"/>
        <v>0</v>
      </c>
      <c r="CN389" s="66">
        <f t="shared" si="112"/>
        <v>0</v>
      </c>
      <c r="CO389" s="66">
        <f t="shared" si="125"/>
        <v>54.44</v>
      </c>
      <c r="CP389" s="104"/>
      <c r="CQ389" s="55"/>
      <c r="CR389" s="56"/>
      <c r="CS389" s="56"/>
      <c r="CT389" s="56"/>
      <c r="CU389" s="56"/>
      <c r="CV389" s="56"/>
      <c r="CW389" s="113"/>
      <c r="CX389" s="31">
        <v>15</v>
      </c>
      <c r="CY389" s="31">
        <v>270</v>
      </c>
      <c r="CZ389" s="31">
        <v>31</v>
      </c>
      <c r="DA389" s="31">
        <v>0</v>
      </c>
      <c r="DB389" s="19">
        <f t="shared" si="126"/>
        <v>155.96588401808191</v>
      </c>
      <c r="DC389" s="19">
        <f t="shared" si="127"/>
        <v>155.96588401808191</v>
      </c>
      <c r="DD389" s="19">
        <f t="shared" si="128"/>
        <v>56.659147736640683</v>
      </c>
      <c r="DE389" s="19">
        <f t="shared" si="129"/>
        <v>245.96588401808191</v>
      </c>
      <c r="DF389" s="19">
        <f t="shared" si="130"/>
        <v>33.340852263359317</v>
      </c>
      <c r="DG389" s="67">
        <f t="shared" si="131"/>
        <v>335.96588401808191</v>
      </c>
      <c r="DH389" s="67">
        <f t="shared" si="132"/>
        <v>33.340852263359317</v>
      </c>
      <c r="DI389" s="82"/>
      <c r="DJ389" s="82"/>
      <c r="DK389" s="31"/>
      <c r="DL389" s="55"/>
      <c r="DM389" s="58"/>
      <c r="DO389" s="68"/>
      <c r="DP389" s="68"/>
      <c r="DQ389" s="69"/>
      <c r="DR389" s="58"/>
      <c r="DS389" s="58"/>
      <c r="DT389" s="58"/>
      <c r="DU389" s="58"/>
      <c r="DV389" s="58"/>
      <c r="DW389" s="58"/>
      <c r="DX389" s="58"/>
      <c r="DY389" s="58"/>
      <c r="DZ389" s="58"/>
      <c r="EA389" s="58"/>
      <c r="EB389" s="58"/>
      <c r="EC389" s="58"/>
      <c r="ED389" s="58"/>
      <c r="EE389" s="58"/>
      <c r="EF389" s="58"/>
      <c r="EG389" s="58"/>
      <c r="EH389" s="58"/>
      <c r="EI389" s="58"/>
      <c r="EJ389" s="58"/>
      <c r="EK389" s="58"/>
      <c r="EL389" s="58"/>
      <c r="EM389" s="58"/>
      <c r="EN389" s="58"/>
      <c r="EO389" s="58"/>
      <c r="EP389" s="70"/>
    </row>
    <row r="390" spans="1:146">
      <c r="A390" s="118">
        <v>43329</v>
      </c>
      <c r="B390" t="s">
        <v>1457</v>
      </c>
      <c r="C390" s="56"/>
      <c r="D390" s="56" t="s">
        <v>1363</v>
      </c>
      <c r="E390" s="58">
        <v>25</v>
      </c>
      <c r="F390" s="58">
        <v>1</v>
      </c>
      <c r="G390" s="63" t="str">
        <f t="shared" si="124"/>
        <v>25-1</v>
      </c>
      <c r="H390" s="31">
        <v>74</v>
      </c>
      <c r="I390" s="31">
        <v>92</v>
      </c>
      <c r="J390" s="64" t="str">
        <f>IF(((VLOOKUP($G390,Depth_Lookup!$A$3:$J$5461,9,FALSE))-(I390/100))&gt;=0,"Good","Too Long")</f>
        <v>Good</v>
      </c>
      <c r="K390" s="65">
        <f>(VLOOKUP($G390,Depth_Lookup!$A$3:$J$561,10,FALSE))+(H390/100)</f>
        <v>54.440000000000005</v>
      </c>
      <c r="L390" s="65">
        <f>(VLOOKUP($G390,Depth_Lookup!$A$3:$J$561,10,FALSE))+(I390/100)</f>
        <v>54.620000000000005</v>
      </c>
      <c r="M390" s="54" t="s">
        <v>293</v>
      </c>
      <c r="N390" s="31">
        <v>1</v>
      </c>
      <c r="O390" s="31" t="s">
        <v>295</v>
      </c>
      <c r="P390" s="31" t="s">
        <v>179</v>
      </c>
      <c r="Q390" s="31" t="s">
        <v>570</v>
      </c>
      <c r="R390" s="31" t="s">
        <v>119</v>
      </c>
      <c r="S390" s="31" t="s">
        <v>165</v>
      </c>
      <c r="T390" s="31" t="s">
        <v>1486</v>
      </c>
      <c r="U390" s="31" t="s">
        <v>1367</v>
      </c>
      <c r="AS390" s="31">
        <v>100</v>
      </c>
      <c r="AZ390" s="19">
        <f t="shared" si="121"/>
        <v>100</v>
      </c>
      <c r="BB390" s="55">
        <v>2</v>
      </c>
      <c r="BC390" s="55">
        <v>1</v>
      </c>
      <c r="BD390" s="31"/>
      <c r="BE390" s="66" t="s">
        <v>1368</v>
      </c>
      <c r="BF390" s="66"/>
      <c r="CL390" s="70">
        <f t="shared" si="122"/>
        <v>0</v>
      </c>
      <c r="CM390" s="66">
        <f t="shared" si="123"/>
        <v>0</v>
      </c>
      <c r="CN390" s="66">
        <f t="shared" si="112"/>
        <v>1</v>
      </c>
      <c r="CO390" s="66">
        <f t="shared" si="125"/>
        <v>54.53</v>
      </c>
      <c r="CP390" s="104"/>
      <c r="CQ390" s="55"/>
      <c r="CR390" s="56"/>
      <c r="CS390" s="56"/>
      <c r="CT390" s="56"/>
      <c r="CU390" s="56"/>
      <c r="CV390" s="56"/>
      <c r="CW390" s="113"/>
      <c r="DB390" s="19" t="e">
        <f t="shared" si="126"/>
        <v>#DIV/0!</v>
      </c>
      <c r="DC390" s="19" t="e">
        <f t="shared" si="127"/>
        <v>#DIV/0!</v>
      </c>
      <c r="DD390" s="19" t="e">
        <f t="shared" si="128"/>
        <v>#DIV/0!</v>
      </c>
      <c r="DE390" s="19" t="e">
        <f t="shared" si="129"/>
        <v>#DIV/0!</v>
      </c>
      <c r="DF390" s="19" t="e">
        <f t="shared" si="130"/>
        <v>#DIV/0!</v>
      </c>
      <c r="DG390" s="67" t="e">
        <f t="shared" si="131"/>
        <v>#DIV/0!</v>
      </c>
      <c r="DH390" s="67" t="e">
        <f t="shared" si="132"/>
        <v>#DIV/0!</v>
      </c>
      <c r="DI390" s="82"/>
      <c r="DJ390" s="82"/>
      <c r="DK390" s="31"/>
      <c r="DL390" s="55"/>
      <c r="DM390" s="58"/>
      <c r="DO390" s="68"/>
      <c r="DP390" s="68"/>
      <c r="DQ390" s="69"/>
      <c r="DR390" s="58"/>
      <c r="DS390" s="58"/>
      <c r="DT390" s="58"/>
      <c r="DU390" s="58"/>
      <c r="DV390" s="58"/>
      <c r="DW390" s="58"/>
      <c r="DX390" s="58"/>
      <c r="DY390" s="58"/>
      <c r="DZ390" s="58"/>
      <c r="EA390" s="58"/>
      <c r="EB390" s="58"/>
      <c r="EC390" s="58"/>
      <c r="ED390" s="58"/>
      <c r="EE390" s="58"/>
      <c r="EF390" s="58"/>
      <c r="EG390" s="58"/>
      <c r="EH390" s="58"/>
      <c r="EI390" s="58"/>
      <c r="EJ390" s="58"/>
      <c r="EK390" s="58"/>
      <c r="EL390" s="58"/>
      <c r="EM390" s="58"/>
      <c r="EN390" s="58"/>
      <c r="EO390" s="58"/>
      <c r="EP390" s="70"/>
    </row>
    <row r="391" spans="1:146">
      <c r="A391" s="118">
        <v>43329</v>
      </c>
      <c r="B391" t="s">
        <v>1457</v>
      </c>
      <c r="C391" s="56"/>
      <c r="D391" s="56" t="s">
        <v>1363</v>
      </c>
      <c r="E391" s="58">
        <v>25</v>
      </c>
      <c r="F391" s="58">
        <v>1</v>
      </c>
      <c r="G391" s="63" t="str">
        <f t="shared" si="124"/>
        <v>25-1</v>
      </c>
      <c r="H391" s="31">
        <v>87</v>
      </c>
      <c r="I391" s="31">
        <v>99</v>
      </c>
      <c r="J391" s="64" t="str">
        <f>IF(((VLOOKUP($G391,Depth_Lookup!$A$3:$J$5461,9,FALSE))-(I391/100))&gt;=0,"Good","Too Long")</f>
        <v>Good</v>
      </c>
      <c r="K391" s="65">
        <f>(VLOOKUP($G391,Depth_Lookup!$A$3:$J$561,10,FALSE))+(H391/100)</f>
        <v>54.57</v>
      </c>
      <c r="L391" s="65">
        <f>(VLOOKUP($G391,Depth_Lookup!$A$3:$J$561,10,FALSE))+(I391/100)</f>
        <v>54.690000000000005</v>
      </c>
      <c r="M391" s="54" t="s">
        <v>292</v>
      </c>
      <c r="N391" s="31">
        <v>1</v>
      </c>
      <c r="O391" s="31" t="s">
        <v>296</v>
      </c>
      <c r="P391" s="31" t="s">
        <v>179</v>
      </c>
      <c r="Q391" s="31" t="s">
        <v>569</v>
      </c>
      <c r="R391" s="31" t="s">
        <v>187</v>
      </c>
      <c r="S391" s="31" t="s">
        <v>139</v>
      </c>
      <c r="T391" s="31" t="s">
        <v>1376</v>
      </c>
      <c r="U391" s="31" t="s">
        <v>1386</v>
      </c>
      <c r="AS391" s="31">
        <v>100</v>
      </c>
      <c r="AZ391" s="19">
        <f t="shared" si="121"/>
        <v>100</v>
      </c>
      <c r="BB391" s="55">
        <v>1</v>
      </c>
      <c r="BC391" s="55">
        <v>1</v>
      </c>
      <c r="BD391" s="31"/>
      <c r="BE391" s="66"/>
      <c r="BF391" s="66" t="s">
        <v>1367</v>
      </c>
      <c r="CL391" s="70">
        <f t="shared" si="122"/>
        <v>0</v>
      </c>
      <c r="CM391" s="66">
        <f t="shared" si="123"/>
        <v>0</v>
      </c>
      <c r="CN391" s="66">
        <f t="shared" si="112"/>
        <v>0</v>
      </c>
      <c r="CO391" s="66">
        <f t="shared" si="125"/>
        <v>54.63</v>
      </c>
      <c r="CP391" s="104"/>
      <c r="CQ391" s="55"/>
      <c r="CR391" s="56"/>
      <c r="CS391" s="56"/>
      <c r="CT391" s="56"/>
      <c r="CU391" s="56"/>
      <c r="CV391" s="56"/>
      <c r="CW391" s="113"/>
      <c r="CX391" s="31">
        <v>65</v>
      </c>
      <c r="CY391" s="31">
        <v>270</v>
      </c>
      <c r="CZ391" s="31">
        <v>11</v>
      </c>
      <c r="DA391" s="31">
        <v>180</v>
      </c>
      <c r="DB391" s="19">
        <f t="shared" si="126"/>
        <v>84.820804512315249</v>
      </c>
      <c r="DC391" s="19">
        <f t="shared" si="127"/>
        <v>84.820804512315249</v>
      </c>
      <c r="DD391" s="19">
        <f t="shared" si="128"/>
        <v>24.910336299227055</v>
      </c>
      <c r="DE391" s="19">
        <f t="shared" si="129"/>
        <v>174.82080451231525</v>
      </c>
      <c r="DF391" s="19">
        <f t="shared" si="130"/>
        <v>65.089663700772945</v>
      </c>
      <c r="DG391" s="67">
        <f t="shared" si="131"/>
        <v>264.82080451231525</v>
      </c>
      <c r="DH391" s="67">
        <f t="shared" si="132"/>
        <v>65.089663700772945</v>
      </c>
      <c r="DI391" s="82"/>
      <c r="DJ391" s="82"/>
      <c r="DK391" s="31"/>
      <c r="DL391" s="55"/>
      <c r="DM391" s="58"/>
      <c r="DO391" s="68"/>
      <c r="DP391" s="68"/>
      <c r="DQ391" s="69"/>
      <c r="DR391" s="58"/>
      <c r="DS391" s="58"/>
      <c r="DT391" s="58"/>
      <c r="DU391" s="58"/>
      <c r="DV391" s="58"/>
      <c r="DW391" s="58"/>
      <c r="DX391" s="58"/>
      <c r="DY391" s="58"/>
      <c r="DZ391" s="58"/>
      <c r="EA391" s="58"/>
      <c r="EB391" s="58"/>
      <c r="EC391" s="58"/>
      <c r="ED391" s="58"/>
      <c r="EE391" s="58"/>
      <c r="EF391" s="58"/>
      <c r="EG391" s="58"/>
      <c r="EH391" s="58"/>
      <c r="EI391" s="58"/>
      <c r="EJ391" s="58"/>
      <c r="EK391" s="58"/>
      <c r="EL391" s="58"/>
      <c r="EM391" s="58"/>
      <c r="EN391" s="58"/>
      <c r="EO391" s="58"/>
      <c r="EP391" s="70"/>
    </row>
    <row r="392" spans="1:146">
      <c r="A392" s="118">
        <v>43329</v>
      </c>
      <c r="B392" t="s">
        <v>1457</v>
      </c>
      <c r="C392" s="56"/>
      <c r="D392" s="56" t="s">
        <v>1363</v>
      </c>
      <c r="E392" s="58">
        <v>25</v>
      </c>
      <c r="F392" s="58">
        <v>2</v>
      </c>
      <c r="G392" s="63" t="str">
        <f t="shared" si="124"/>
        <v>25-2</v>
      </c>
      <c r="H392" s="31">
        <v>3</v>
      </c>
      <c r="I392" s="31">
        <v>10</v>
      </c>
      <c r="J392" s="64" t="str">
        <f>IF(((VLOOKUP($G392,Depth_Lookup!$A$3:$J$5461,9,FALSE))-(I392/100))&gt;=0,"Good","Too Long")</f>
        <v>Good</v>
      </c>
      <c r="K392" s="65">
        <f>(VLOOKUP($G392,Depth_Lookup!$A$3:$J$561,10,FALSE))+(H392/100)</f>
        <v>54.730000000000004</v>
      </c>
      <c r="L392" s="65">
        <f>(VLOOKUP($G392,Depth_Lookup!$A$3:$J$561,10,FALSE))+(I392/100)</f>
        <v>54.800000000000004</v>
      </c>
      <c r="M392" s="54" t="s">
        <v>292</v>
      </c>
      <c r="N392" s="31">
        <v>20</v>
      </c>
      <c r="O392" s="31" t="s">
        <v>296</v>
      </c>
      <c r="P392" s="31" t="s">
        <v>179</v>
      </c>
      <c r="Q392" s="31" t="s">
        <v>570</v>
      </c>
      <c r="R392" s="31" t="s">
        <v>187</v>
      </c>
      <c r="S392" s="31" t="s">
        <v>139</v>
      </c>
      <c r="T392" s="31" t="s">
        <v>1466</v>
      </c>
      <c r="U392" s="31" t="s">
        <v>1367</v>
      </c>
      <c r="AS392" s="31">
        <v>100</v>
      </c>
      <c r="AZ392" s="19">
        <f t="shared" si="121"/>
        <v>100</v>
      </c>
      <c r="BB392" s="55">
        <v>1</v>
      </c>
      <c r="BC392" s="55">
        <v>50</v>
      </c>
      <c r="BD392" s="31"/>
      <c r="BE392" s="66"/>
      <c r="BF392" s="66" t="s">
        <v>1489</v>
      </c>
      <c r="CL392" s="70">
        <f t="shared" si="122"/>
        <v>0</v>
      </c>
      <c r="CM392" s="66">
        <f t="shared" si="123"/>
        <v>0</v>
      </c>
      <c r="CN392" s="66">
        <f t="shared" ref="CN392:CN462" si="133">IF(COUNTA(BE392)&gt;0,1,0)</f>
        <v>0</v>
      </c>
      <c r="CO392" s="66">
        <f t="shared" si="125"/>
        <v>54.765000000000001</v>
      </c>
      <c r="CP392" s="104"/>
      <c r="CQ392" s="55"/>
      <c r="CR392" s="56"/>
      <c r="CS392" s="56"/>
      <c r="CT392" s="56"/>
      <c r="CU392" s="56"/>
      <c r="CV392" s="56"/>
      <c r="CW392" s="113"/>
      <c r="CX392" s="31">
        <v>27</v>
      </c>
      <c r="CY392" s="31">
        <v>90</v>
      </c>
      <c r="CZ392" s="31">
        <v>13</v>
      </c>
      <c r="DA392" s="31">
        <v>180</v>
      </c>
      <c r="DB392" s="19">
        <f t="shared" si="126"/>
        <v>-65.624513606342447</v>
      </c>
      <c r="DC392" s="19">
        <f t="shared" si="127"/>
        <v>294.37548639365752</v>
      </c>
      <c r="DD392" s="19">
        <f t="shared" si="128"/>
        <v>60.77782098807274</v>
      </c>
      <c r="DE392" s="19">
        <f t="shared" si="129"/>
        <v>24.375486393657553</v>
      </c>
      <c r="DF392" s="19">
        <f t="shared" si="130"/>
        <v>29.22217901192726</v>
      </c>
      <c r="DG392" s="67">
        <f t="shared" si="131"/>
        <v>114.37548639365752</v>
      </c>
      <c r="DH392" s="67">
        <f t="shared" si="132"/>
        <v>29.22217901192726</v>
      </c>
      <c r="DI392" s="82"/>
      <c r="DJ392" s="82"/>
      <c r="DK392" s="31"/>
      <c r="DL392" s="55"/>
      <c r="DM392" s="58"/>
      <c r="DO392" s="68"/>
      <c r="DP392" s="68"/>
      <c r="DQ392" s="69"/>
      <c r="DR392" s="58"/>
      <c r="DS392" s="58"/>
      <c r="DT392" s="58"/>
      <c r="DU392" s="58"/>
      <c r="DV392" s="58"/>
      <c r="DW392" s="58"/>
      <c r="DX392" s="58"/>
      <c r="DY392" s="58"/>
      <c r="DZ392" s="58"/>
      <c r="EA392" s="58"/>
      <c r="EB392" s="58"/>
      <c r="EC392" s="58"/>
      <c r="ED392" s="58"/>
      <c r="EE392" s="58"/>
      <c r="EF392" s="58"/>
      <c r="EG392" s="58"/>
      <c r="EH392" s="58"/>
      <c r="EI392" s="58"/>
      <c r="EJ392" s="58"/>
      <c r="EK392" s="58"/>
      <c r="EL392" s="58"/>
      <c r="EM392" s="58"/>
      <c r="EN392" s="58"/>
      <c r="EO392" s="58"/>
      <c r="EP392" s="70"/>
    </row>
    <row r="393" spans="1:146">
      <c r="A393" s="118">
        <v>43329</v>
      </c>
      <c r="B393" t="s">
        <v>1457</v>
      </c>
      <c r="C393" s="56"/>
      <c r="D393" s="56" t="s">
        <v>1363</v>
      </c>
      <c r="E393" s="58">
        <v>25</v>
      </c>
      <c r="F393" s="58">
        <v>2</v>
      </c>
      <c r="G393" s="63" t="str">
        <f t="shared" si="124"/>
        <v>25-2</v>
      </c>
      <c r="H393" s="31">
        <v>3</v>
      </c>
      <c r="I393" s="31">
        <v>7</v>
      </c>
      <c r="J393" s="64" t="str">
        <f>IF(((VLOOKUP($G393,Depth_Lookup!$A$3:$J$5461,9,FALSE))-(I393/100))&gt;=0,"Good","Too Long")</f>
        <v>Good</v>
      </c>
      <c r="K393" s="65">
        <f>(VLOOKUP($G393,Depth_Lookup!$A$3:$J$561,10,FALSE))+(H393/100)</f>
        <v>54.730000000000004</v>
      </c>
      <c r="L393" s="65">
        <f>(VLOOKUP($G393,Depth_Lookup!$A$3:$J$561,10,FALSE))+(I393/100)</f>
        <v>54.77</v>
      </c>
      <c r="M393" s="54" t="s">
        <v>725</v>
      </c>
      <c r="N393" s="31">
        <v>1</v>
      </c>
      <c r="O393" s="31" t="s">
        <v>295</v>
      </c>
      <c r="P393" s="31" t="s">
        <v>179</v>
      </c>
      <c r="Q393" s="31" t="s">
        <v>569</v>
      </c>
      <c r="R393" s="31" t="s">
        <v>186</v>
      </c>
      <c r="S393" s="31" t="s">
        <v>165</v>
      </c>
      <c r="T393" s="31" t="s">
        <v>1370</v>
      </c>
      <c r="U393" s="31" t="s">
        <v>1368</v>
      </c>
      <c r="AS393" s="31">
        <v>100</v>
      </c>
      <c r="AZ393" s="19">
        <f t="shared" si="121"/>
        <v>100</v>
      </c>
      <c r="BB393" s="55">
        <v>2</v>
      </c>
      <c r="BC393" s="55">
        <v>0.5</v>
      </c>
      <c r="BD393" s="31"/>
      <c r="BE393" s="66" t="s">
        <v>1367</v>
      </c>
      <c r="BF393" s="66"/>
      <c r="CL393" s="70">
        <f t="shared" si="122"/>
        <v>0</v>
      </c>
      <c r="CM393" s="66">
        <f t="shared" si="123"/>
        <v>0</v>
      </c>
      <c r="CN393" s="66">
        <f t="shared" si="133"/>
        <v>1</v>
      </c>
      <c r="CO393" s="66">
        <f t="shared" si="125"/>
        <v>54.75</v>
      </c>
      <c r="CP393" s="104"/>
      <c r="CQ393" s="55"/>
      <c r="CR393" s="56"/>
      <c r="CS393" s="56"/>
      <c r="CT393" s="56"/>
      <c r="CU393" s="56"/>
      <c r="CV393" s="56"/>
      <c r="CW393" s="113"/>
      <c r="DB393" s="19" t="e">
        <f t="shared" si="126"/>
        <v>#DIV/0!</v>
      </c>
      <c r="DC393" s="19" t="e">
        <f t="shared" si="127"/>
        <v>#DIV/0!</v>
      </c>
      <c r="DD393" s="19" t="e">
        <f t="shared" si="128"/>
        <v>#DIV/0!</v>
      </c>
      <c r="DE393" s="19" t="e">
        <f t="shared" si="129"/>
        <v>#DIV/0!</v>
      </c>
      <c r="DF393" s="19" t="e">
        <f t="shared" si="130"/>
        <v>#DIV/0!</v>
      </c>
      <c r="DG393" s="67" t="e">
        <f t="shared" si="131"/>
        <v>#DIV/0!</v>
      </c>
      <c r="DH393" s="67" t="e">
        <f t="shared" si="132"/>
        <v>#DIV/0!</v>
      </c>
      <c r="DI393" s="82"/>
      <c r="DJ393" s="82"/>
      <c r="DK393" s="31"/>
      <c r="DL393" s="55"/>
      <c r="DM393" s="58"/>
      <c r="DO393" s="68"/>
      <c r="DP393" s="68"/>
      <c r="DQ393" s="69"/>
      <c r="DR393" s="58"/>
      <c r="DS393" s="58"/>
      <c r="DT393" s="58"/>
      <c r="DU393" s="58"/>
      <c r="DV393" s="58"/>
      <c r="DW393" s="58"/>
      <c r="DX393" s="58"/>
      <c r="DY393" s="58"/>
      <c r="DZ393" s="58"/>
      <c r="EA393" s="58"/>
      <c r="EB393" s="58"/>
      <c r="EC393" s="58"/>
      <c r="ED393" s="58"/>
      <c r="EE393" s="58"/>
      <c r="EF393" s="58"/>
      <c r="EG393" s="58"/>
      <c r="EH393" s="58"/>
      <c r="EI393" s="58"/>
      <c r="EJ393" s="58"/>
      <c r="EK393" s="58"/>
      <c r="EL393" s="58"/>
      <c r="EM393" s="58"/>
      <c r="EN393" s="58"/>
      <c r="EO393" s="58"/>
      <c r="EP393" s="70"/>
    </row>
    <row r="394" spans="1:146">
      <c r="A394" s="118">
        <v>43329</v>
      </c>
      <c r="B394" t="s">
        <v>1457</v>
      </c>
      <c r="C394" s="56"/>
      <c r="D394" s="56" t="s">
        <v>1363</v>
      </c>
      <c r="E394" s="58">
        <v>25</v>
      </c>
      <c r="F394" s="58">
        <v>2</v>
      </c>
      <c r="G394" s="63" t="str">
        <f t="shared" si="124"/>
        <v>25-2</v>
      </c>
      <c r="H394" s="31">
        <v>6</v>
      </c>
      <c r="I394" s="31">
        <v>71</v>
      </c>
      <c r="J394" s="64" t="str">
        <f>IF(((VLOOKUP($G394,Depth_Lookup!$A$3:$J$5461,9,FALSE))-(I394/100))&gt;=0,"Good","Too Long")</f>
        <v>Good</v>
      </c>
      <c r="K394" s="65">
        <f>(VLOOKUP($G394,Depth_Lookup!$A$3:$J$561,10,FALSE))+(H394/100)</f>
        <v>54.760000000000005</v>
      </c>
      <c r="L394" s="65">
        <f>(VLOOKUP($G394,Depth_Lookup!$A$3:$J$561,10,FALSE))+(I394/100)</f>
        <v>55.410000000000004</v>
      </c>
      <c r="M394" s="54" t="s">
        <v>725</v>
      </c>
      <c r="N394" s="31">
        <v>0.5</v>
      </c>
      <c r="O394" s="31" t="s">
        <v>736</v>
      </c>
      <c r="P394" s="31" t="s">
        <v>179</v>
      </c>
      <c r="Q394" s="31" t="s">
        <v>569</v>
      </c>
      <c r="R394" s="31" t="s">
        <v>188</v>
      </c>
      <c r="S394" s="31" t="s">
        <v>165</v>
      </c>
      <c r="T394" s="31" t="s">
        <v>1364</v>
      </c>
      <c r="U394" s="31" t="s">
        <v>1365</v>
      </c>
      <c r="AS394" s="31">
        <v>100</v>
      </c>
      <c r="AZ394" s="19">
        <f t="shared" si="121"/>
        <v>100</v>
      </c>
      <c r="BB394" s="55">
        <v>4</v>
      </c>
      <c r="BC394" s="55">
        <v>3</v>
      </c>
      <c r="BD394" s="31"/>
      <c r="BE394" s="66" t="s">
        <v>1482</v>
      </c>
      <c r="BF394" s="66"/>
      <c r="CL394" s="70">
        <f t="shared" si="122"/>
        <v>0</v>
      </c>
      <c r="CM394" s="66">
        <f t="shared" si="123"/>
        <v>0</v>
      </c>
      <c r="CN394" s="66">
        <f t="shared" si="133"/>
        <v>1</v>
      </c>
      <c r="CO394" s="66">
        <f t="shared" si="125"/>
        <v>55.085000000000008</v>
      </c>
      <c r="CP394" s="104"/>
      <c r="CQ394" s="55"/>
      <c r="CR394" s="56"/>
      <c r="CS394" s="56"/>
      <c r="CT394" s="56"/>
      <c r="CU394" s="56"/>
      <c r="CV394" s="56"/>
      <c r="CW394" s="113"/>
      <c r="CX394" s="31">
        <v>26</v>
      </c>
      <c r="CY394" s="31">
        <v>270</v>
      </c>
      <c r="CZ394" s="31">
        <v>25</v>
      </c>
      <c r="DA394" s="31">
        <v>0</v>
      </c>
      <c r="DB394" s="19">
        <f t="shared" si="126"/>
        <v>133.71352199742336</v>
      </c>
      <c r="DC394" s="19">
        <f t="shared" si="127"/>
        <v>133.71352199742336</v>
      </c>
      <c r="DD394" s="19">
        <f t="shared" si="128"/>
        <v>55.989372835173619</v>
      </c>
      <c r="DE394" s="19">
        <f t="shared" si="129"/>
        <v>223.71352199742336</v>
      </c>
      <c r="DF394" s="19">
        <f t="shared" si="130"/>
        <v>34.010627164826381</v>
      </c>
      <c r="DG394" s="67">
        <f t="shared" si="131"/>
        <v>313.71352199742336</v>
      </c>
      <c r="DH394" s="67">
        <f t="shared" si="132"/>
        <v>34.010627164826381</v>
      </c>
      <c r="DI394" s="82"/>
      <c r="DJ394" s="82"/>
      <c r="DK394" s="31" t="s">
        <v>1433</v>
      </c>
      <c r="DL394" s="55"/>
      <c r="DM394" s="58"/>
      <c r="DO394" s="68"/>
      <c r="DP394" s="68"/>
      <c r="DQ394" s="69"/>
      <c r="DR394" s="58"/>
      <c r="DS394" s="58"/>
      <c r="DT394" s="58"/>
      <c r="DU394" s="58"/>
      <c r="DV394" s="58"/>
      <c r="DW394" s="58"/>
      <c r="DX394" s="58"/>
      <c r="DY394" s="58"/>
      <c r="DZ394" s="58"/>
      <c r="EA394" s="58"/>
      <c r="EB394" s="58"/>
      <c r="EC394" s="58"/>
      <c r="ED394" s="58"/>
      <c r="EE394" s="58"/>
      <c r="EF394" s="58"/>
      <c r="EG394" s="58"/>
      <c r="EH394" s="58"/>
      <c r="EI394" s="58"/>
      <c r="EJ394" s="58"/>
      <c r="EK394" s="58"/>
      <c r="EL394" s="58"/>
      <c r="EM394" s="58"/>
      <c r="EN394" s="58"/>
      <c r="EO394" s="58"/>
      <c r="EP394" s="70"/>
    </row>
    <row r="395" spans="1:146">
      <c r="A395" s="118">
        <v>43329</v>
      </c>
      <c r="B395" t="s">
        <v>1437</v>
      </c>
      <c r="C395" s="56"/>
      <c r="D395" s="56" t="s">
        <v>1363</v>
      </c>
      <c r="E395" s="58">
        <v>25</v>
      </c>
      <c r="F395" s="58">
        <v>2</v>
      </c>
      <c r="G395" s="63" t="str">
        <f t="shared" si="124"/>
        <v>25-2</v>
      </c>
      <c r="H395" s="31">
        <v>6</v>
      </c>
      <c r="I395" s="31">
        <v>71</v>
      </c>
      <c r="J395" s="64" t="str">
        <f>IF(((VLOOKUP($G395,Depth_Lookup!$A$3:$J$5461,9,FALSE))-(I395/100))&gt;=0,"Good","Too Long")</f>
        <v>Good</v>
      </c>
      <c r="K395" s="65">
        <f>(VLOOKUP($G395,Depth_Lookup!$A$3:$J$561,10,FALSE))+(H395/100)</f>
        <v>54.760000000000005</v>
      </c>
      <c r="L395" s="65">
        <f>(VLOOKUP($G395,Depth_Lookup!$A$3:$J$561,10,FALSE))+(I395/100)</f>
        <v>55.410000000000004</v>
      </c>
      <c r="M395" s="54" t="s">
        <v>725</v>
      </c>
      <c r="N395" s="31">
        <v>0.5</v>
      </c>
      <c r="O395" s="31" t="s">
        <v>736</v>
      </c>
      <c r="P395" s="31" t="s">
        <v>179</v>
      </c>
      <c r="Q395" s="31" t="s">
        <v>569</v>
      </c>
      <c r="R395" s="31" t="s">
        <v>188</v>
      </c>
      <c r="S395" s="31" t="s">
        <v>165</v>
      </c>
      <c r="T395" s="31" t="s">
        <v>1364</v>
      </c>
      <c r="U395" s="31" t="s">
        <v>1365</v>
      </c>
      <c r="AS395" s="31"/>
      <c r="BB395" s="55">
        <v>4</v>
      </c>
      <c r="BC395" s="55"/>
      <c r="BD395" s="31"/>
      <c r="BE395" s="66"/>
      <c r="BF395" s="66"/>
      <c r="CL395" s="70"/>
      <c r="CM395" s="66"/>
      <c r="CN395" s="66"/>
      <c r="CO395" s="66">
        <f t="shared" si="125"/>
        <v>55.085000000000008</v>
      </c>
      <c r="CP395" s="104"/>
      <c r="CQ395" s="55"/>
      <c r="CR395" s="56"/>
      <c r="CS395" s="56"/>
      <c r="CT395" s="56"/>
      <c r="CU395" s="56"/>
      <c r="CV395" s="56"/>
      <c r="CW395" s="113"/>
      <c r="CX395" s="31">
        <v>52</v>
      </c>
      <c r="CY395" s="31">
        <v>90</v>
      </c>
      <c r="CZ395" s="31">
        <v>63</v>
      </c>
      <c r="DA395" s="31">
        <v>180</v>
      </c>
      <c r="DB395" s="19">
        <f t="shared" si="126"/>
        <v>-33.11089665923231</v>
      </c>
      <c r="DC395" s="19">
        <f t="shared" si="127"/>
        <v>326.88910334076769</v>
      </c>
      <c r="DD395" s="19">
        <f t="shared" si="128"/>
        <v>23.112114738740946</v>
      </c>
      <c r="DE395" s="19">
        <f t="shared" si="129"/>
        <v>56.88910334076769</v>
      </c>
      <c r="DF395" s="19">
        <f t="shared" si="130"/>
        <v>66.887885261259058</v>
      </c>
      <c r="DG395" s="67">
        <f t="shared" si="131"/>
        <v>146.88910334076769</v>
      </c>
      <c r="DH395" s="67">
        <f t="shared" si="132"/>
        <v>66.887885261259058</v>
      </c>
      <c r="DI395" s="82"/>
      <c r="DJ395" s="82"/>
      <c r="DK395" s="31" t="s">
        <v>1434</v>
      </c>
      <c r="DL395" s="55"/>
      <c r="DM395" s="58"/>
      <c r="DO395" s="68"/>
      <c r="DP395" s="68"/>
      <c r="DQ395" s="69"/>
      <c r="DR395" s="58"/>
      <c r="DS395" s="58"/>
      <c r="DT395" s="58"/>
      <c r="DU395" s="58"/>
      <c r="DV395" s="58"/>
      <c r="DW395" s="58"/>
      <c r="DX395" s="58"/>
      <c r="DY395" s="58"/>
      <c r="DZ395" s="58"/>
      <c r="EA395" s="58"/>
      <c r="EB395" s="58"/>
      <c r="EC395" s="58"/>
      <c r="ED395" s="58"/>
      <c r="EE395" s="58"/>
      <c r="EF395" s="58"/>
      <c r="EG395" s="58"/>
      <c r="EH395" s="58"/>
      <c r="EI395" s="58"/>
      <c r="EJ395" s="58"/>
      <c r="EK395" s="58"/>
      <c r="EL395" s="58"/>
      <c r="EM395" s="58"/>
      <c r="EN395" s="58"/>
      <c r="EO395" s="58"/>
      <c r="EP395" s="70"/>
    </row>
    <row r="396" spans="1:146">
      <c r="A396" s="118">
        <v>43329</v>
      </c>
      <c r="B396" t="s">
        <v>1457</v>
      </c>
      <c r="C396" s="56"/>
      <c r="D396" s="56" t="s">
        <v>1363</v>
      </c>
      <c r="E396" s="58">
        <v>25</v>
      </c>
      <c r="F396" s="58">
        <v>2</v>
      </c>
      <c r="G396" s="63" t="str">
        <f t="shared" si="124"/>
        <v>25-2</v>
      </c>
      <c r="H396" s="31">
        <v>52</v>
      </c>
      <c r="I396" s="31">
        <v>60</v>
      </c>
      <c r="J396" s="64" t="str">
        <f>IF(((VLOOKUP($G396,Depth_Lookup!$A$3:$J$5461,9,FALSE))-(I396/100))&gt;=0,"Good","Too Long")</f>
        <v>Good</v>
      </c>
      <c r="K396" s="65">
        <f>(VLOOKUP($G396,Depth_Lookup!$A$3:$J$561,10,FALSE))+(H396/100)</f>
        <v>55.220000000000006</v>
      </c>
      <c r="L396" s="65">
        <f>(VLOOKUP($G396,Depth_Lookup!$A$3:$J$561,10,FALSE))+(I396/100)</f>
        <v>55.300000000000004</v>
      </c>
      <c r="M396" s="54" t="s">
        <v>292</v>
      </c>
      <c r="N396" s="31">
        <v>8</v>
      </c>
      <c r="O396" s="31" t="s">
        <v>296</v>
      </c>
      <c r="P396" s="31" t="s">
        <v>179</v>
      </c>
      <c r="Q396" s="31" t="s">
        <v>569</v>
      </c>
      <c r="R396" s="31" t="s">
        <v>187</v>
      </c>
      <c r="S396" s="31" t="s">
        <v>139</v>
      </c>
      <c r="T396" s="31" t="s">
        <v>1376</v>
      </c>
      <c r="U396" s="31" t="s">
        <v>1377</v>
      </c>
      <c r="AS396" s="31">
        <v>100</v>
      </c>
      <c r="AZ396" s="19">
        <f t="shared" si="121"/>
        <v>100</v>
      </c>
      <c r="BB396" s="55">
        <v>1</v>
      </c>
      <c r="BC396" s="55">
        <v>5</v>
      </c>
      <c r="BD396" s="31"/>
      <c r="BE396" s="66"/>
      <c r="BF396" s="66" t="s">
        <v>1365</v>
      </c>
      <c r="CL396" s="70">
        <f t="shared" si="122"/>
        <v>0</v>
      </c>
      <c r="CM396" s="66">
        <f t="shared" si="123"/>
        <v>0</v>
      </c>
      <c r="CN396" s="66">
        <f t="shared" si="133"/>
        <v>0</v>
      </c>
      <c r="CO396" s="66">
        <f t="shared" si="125"/>
        <v>55.260000000000005</v>
      </c>
      <c r="CP396" s="104"/>
      <c r="CQ396" s="55"/>
      <c r="CR396" s="56"/>
      <c r="CS396" s="56"/>
      <c r="CT396" s="56"/>
      <c r="CU396" s="56"/>
      <c r="CV396" s="56"/>
      <c r="CW396" s="113"/>
      <c r="CX396" s="31">
        <v>68</v>
      </c>
      <c r="CY396" s="31">
        <v>270</v>
      </c>
      <c r="CZ396" s="31">
        <v>23</v>
      </c>
      <c r="DA396" s="31">
        <v>0</v>
      </c>
      <c r="DB396" s="19">
        <f t="shared" si="126"/>
        <v>99.73149622344954</v>
      </c>
      <c r="DC396" s="19">
        <f t="shared" si="127"/>
        <v>99.73149622344954</v>
      </c>
      <c r="DD396" s="19">
        <f t="shared" si="128"/>
        <v>21.713068782243266</v>
      </c>
      <c r="DE396" s="19">
        <f t="shared" si="129"/>
        <v>189.73149622344954</v>
      </c>
      <c r="DF396" s="19">
        <f t="shared" si="130"/>
        <v>68.286931217756731</v>
      </c>
      <c r="DG396" s="67">
        <f t="shared" si="131"/>
        <v>279.73149622344954</v>
      </c>
      <c r="DH396" s="67">
        <f t="shared" si="132"/>
        <v>68.286931217756731</v>
      </c>
      <c r="DI396" s="82"/>
      <c r="DJ396" s="82"/>
      <c r="DK396" s="31"/>
      <c r="DL396" s="55"/>
      <c r="DM396" s="58"/>
      <c r="DO396" s="68"/>
      <c r="DP396" s="68"/>
      <c r="DQ396" s="69"/>
      <c r="DR396" s="58"/>
      <c r="DS396" s="58"/>
      <c r="DT396" s="58"/>
      <c r="DU396" s="58"/>
      <c r="DV396" s="58"/>
      <c r="DW396" s="58"/>
      <c r="DX396" s="58"/>
      <c r="DY396" s="58"/>
      <c r="DZ396" s="58"/>
      <c r="EA396" s="58"/>
      <c r="EB396" s="58"/>
      <c r="EC396" s="58"/>
      <c r="ED396" s="58"/>
      <c r="EE396" s="58"/>
      <c r="EF396" s="58"/>
      <c r="EG396" s="58"/>
      <c r="EH396" s="58"/>
      <c r="EI396" s="58"/>
      <c r="EJ396" s="58"/>
      <c r="EK396" s="58"/>
      <c r="EL396" s="58"/>
      <c r="EM396" s="58"/>
      <c r="EN396" s="58"/>
      <c r="EO396" s="58"/>
      <c r="EP396" s="70"/>
    </row>
    <row r="397" spans="1:146">
      <c r="A397" s="118">
        <v>43329</v>
      </c>
      <c r="B397" t="s">
        <v>1457</v>
      </c>
      <c r="C397" s="56"/>
      <c r="D397" s="56" t="s">
        <v>1363</v>
      </c>
      <c r="E397" s="58">
        <v>25</v>
      </c>
      <c r="F397" s="58">
        <v>3</v>
      </c>
      <c r="G397" s="63" t="str">
        <f t="shared" si="124"/>
        <v>25-3</v>
      </c>
      <c r="H397" s="31">
        <v>0</v>
      </c>
      <c r="I397" s="31">
        <v>62</v>
      </c>
      <c r="J397" s="64" t="str">
        <f>IF(((VLOOKUP($G397,Depth_Lookup!$A$3:$J$5461,9,FALSE))-(I397/100))&gt;=0,"Good","Too Long")</f>
        <v>Good</v>
      </c>
      <c r="K397" s="65">
        <f>(VLOOKUP($G397,Depth_Lookup!$A$3:$J$561,10,FALSE))+(H397/100)</f>
        <v>55.43</v>
      </c>
      <c r="L397" s="65">
        <f>(VLOOKUP($G397,Depth_Lookup!$A$3:$J$561,10,FALSE))+(I397/100)</f>
        <v>56.05</v>
      </c>
      <c r="M397" s="54" t="s">
        <v>725</v>
      </c>
      <c r="N397" s="31">
        <v>0.5</v>
      </c>
      <c r="O397" s="31" t="s">
        <v>736</v>
      </c>
      <c r="P397" s="31" t="s">
        <v>179</v>
      </c>
      <c r="Q397" s="31" t="s">
        <v>569</v>
      </c>
      <c r="R397" s="31" t="s">
        <v>188</v>
      </c>
      <c r="S397" s="31" t="s">
        <v>165</v>
      </c>
      <c r="T397" s="31" t="s">
        <v>1364</v>
      </c>
      <c r="U397" s="31" t="s">
        <v>1365</v>
      </c>
      <c r="AS397" s="31">
        <v>100</v>
      </c>
      <c r="AZ397" s="19">
        <f t="shared" si="121"/>
        <v>100</v>
      </c>
      <c r="BB397" s="55">
        <v>3</v>
      </c>
      <c r="BC397" s="55">
        <v>2</v>
      </c>
      <c r="BD397" s="31"/>
      <c r="BE397" s="66" t="s">
        <v>1490</v>
      </c>
      <c r="BF397" s="66"/>
      <c r="CL397" s="70">
        <f t="shared" si="122"/>
        <v>0</v>
      </c>
      <c r="CM397" s="66">
        <f t="shared" si="123"/>
        <v>0</v>
      </c>
      <c r="CN397" s="66">
        <f t="shared" si="133"/>
        <v>1</v>
      </c>
      <c r="CO397" s="66">
        <f t="shared" si="125"/>
        <v>55.739999999999995</v>
      </c>
      <c r="CP397" s="104"/>
      <c r="CQ397" s="55"/>
      <c r="CR397" s="56"/>
      <c r="CS397" s="56"/>
      <c r="CT397" s="56"/>
      <c r="CU397" s="56"/>
      <c r="CV397" s="56"/>
      <c r="CW397" s="113"/>
      <c r="CX397" s="31">
        <v>21</v>
      </c>
      <c r="CY397" s="31">
        <v>270</v>
      </c>
      <c r="CZ397" s="31">
        <v>10</v>
      </c>
      <c r="DA397" s="31">
        <v>0</v>
      </c>
      <c r="DB397" s="19">
        <f t="shared" si="126"/>
        <v>114.67156577388448</v>
      </c>
      <c r="DC397" s="19">
        <f t="shared" si="127"/>
        <v>114.67156577388448</v>
      </c>
      <c r="DD397" s="19">
        <f t="shared" si="128"/>
        <v>67.099593143525396</v>
      </c>
      <c r="DE397" s="19">
        <f t="shared" si="129"/>
        <v>204.67156577388448</v>
      </c>
      <c r="DF397" s="19">
        <f t="shared" si="130"/>
        <v>22.900406856474604</v>
      </c>
      <c r="DG397" s="67">
        <f t="shared" si="131"/>
        <v>294.67156577388448</v>
      </c>
      <c r="DH397" s="67">
        <f t="shared" si="132"/>
        <v>22.900406856474604</v>
      </c>
      <c r="DI397" s="82"/>
      <c r="DJ397" s="82"/>
      <c r="DK397" s="31" t="s">
        <v>1433</v>
      </c>
      <c r="DL397" s="55"/>
      <c r="DM397" s="58"/>
      <c r="DO397" s="68"/>
      <c r="DP397" s="68"/>
      <c r="DQ397" s="69"/>
      <c r="DR397" s="58"/>
      <c r="DS397" s="58"/>
      <c r="DT397" s="58"/>
      <c r="DU397" s="58"/>
      <c r="DV397" s="58"/>
      <c r="DW397" s="58"/>
      <c r="DX397" s="58"/>
      <c r="DY397" s="58"/>
      <c r="DZ397" s="58"/>
      <c r="EA397" s="58"/>
      <c r="EB397" s="58"/>
      <c r="EC397" s="58"/>
      <c r="ED397" s="58"/>
      <c r="EE397" s="58"/>
      <c r="EF397" s="58"/>
      <c r="EG397" s="58"/>
      <c r="EH397" s="58"/>
      <c r="EI397" s="58"/>
      <c r="EJ397" s="58"/>
      <c r="EK397" s="58"/>
      <c r="EL397" s="58"/>
      <c r="EM397" s="58"/>
      <c r="EN397" s="58"/>
      <c r="EO397" s="58"/>
      <c r="EP397" s="70"/>
    </row>
    <row r="398" spans="1:146">
      <c r="A398" s="118">
        <v>43329</v>
      </c>
      <c r="B398" t="s">
        <v>1437</v>
      </c>
      <c r="C398" s="56"/>
      <c r="D398" s="56" t="s">
        <v>1363</v>
      </c>
      <c r="E398" s="58">
        <v>25</v>
      </c>
      <c r="F398" s="58">
        <v>3</v>
      </c>
      <c r="G398" s="63" t="str">
        <f t="shared" si="124"/>
        <v>25-3</v>
      </c>
      <c r="H398" s="31">
        <v>0</v>
      </c>
      <c r="I398" s="31">
        <v>62</v>
      </c>
      <c r="J398" s="64" t="str">
        <f>IF(((VLOOKUP($G398,Depth_Lookup!$A$3:$J$5461,9,FALSE))-(I398/100))&gt;=0,"Good","Too Long")</f>
        <v>Good</v>
      </c>
      <c r="K398" s="65">
        <f>(VLOOKUP($G398,Depth_Lookup!$A$3:$J$561,10,FALSE))+(H398/100)</f>
        <v>55.43</v>
      </c>
      <c r="L398" s="65">
        <f>(VLOOKUP($G398,Depth_Lookup!$A$3:$J$561,10,FALSE))+(I398/100)</f>
        <v>56.05</v>
      </c>
      <c r="M398" s="54" t="s">
        <v>725</v>
      </c>
      <c r="N398" s="31">
        <v>0.5</v>
      </c>
      <c r="O398" s="31" t="s">
        <v>736</v>
      </c>
      <c r="P398" s="31" t="s">
        <v>179</v>
      </c>
      <c r="Q398" s="31" t="s">
        <v>569</v>
      </c>
      <c r="R398" s="31" t="s">
        <v>188</v>
      </c>
      <c r="S398" s="31" t="s">
        <v>165</v>
      </c>
      <c r="T398" s="31" t="s">
        <v>1364</v>
      </c>
      <c r="U398" s="31" t="s">
        <v>1365</v>
      </c>
      <c r="AS398" s="31"/>
      <c r="BB398" s="55">
        <v>3</v>
      </c>
      <c r="BC398" s="55"/>
      <c r="BD398" s="31"/>
      <c r="BE398" s="66"/>
      <c r="BF398" s="66"/>
      <c r="CL398" s="70"/>
      <c r="CM398" s="66"/>
      <c r="CN398" s="66"/>
      <c r="CO398" s="66">
        <f t="shared" si="125"/>
        <v>55.739999999999995</v>
      </c>
      <c r="CP398" s="104"/>
      <c r="CQ398" s="55"/>
      <c r="CR398" s="56"/>
      <c r="CS398" s="56"/>
      <c r="CT398" s="56"/>
      <c r="CU398" s="56"/>
      <c r="CV398" s="56"/>
      <c r="CW398" s="113"/>
      <c r="CX398" s="31">
        <v>56</v>
      </c>
      <c r="CY398" s="31">
        <v>90</v>
      </c>
      <c r="CZ398" s="31">
        <v>27</v>
      </c>
      <c r="DA398" s="31">
        <v>180</v>
      </c>
      <c r="DB398" s="19">
        <f t="shared" si="126"/>
        <v>-71.033217298882931</v>
      </c>
      <c r="DC398" s="19">
        <f t="shared" si="127"/>
        <v>288.96678270111704</v>
      </c>
      <c r="DD398" s="19">
        <f t="shared" si="128"/>
        <v>32.53329578111525</v>
      </c>
      <c r="DE398" s="19">
        <f t="shared" si="129"/>
        <v>18.966782701117069</v>
      </c>
      <c r="DF398" s="19">
        <f t="shared" si="130"/>
        <v>57.46670421888475</v>
      </c>
      <c r="DG398" s="67">
        <f t="shared" si="131"/>
        <v>108.96678270111704</v>
      </c>
      <c r="DH398" s="67">
        <f t="shared" si="132"/>
        <v>57.46670421888475</v>
      </c>
      <c r="DI398" s="82"/>
      <c r="DJ398" s="82"/>
      <c r="DK398" s="31" t="s">
        <v>1434</v>
      </c>
      <c r="DL398" s="55"/>
      <c r="DM398" s="58"/>
      <c r="DO398" s="68"/>
      <c r="DP398" s="68"/>
      <c r="DQ398" s="69"/>
      <c r="DR398" s="58"/>
      <c r="DS398" s="58"/>
      <c r="DT398" s="58"/>
      <c r="DU398" s="58"/>
      <c r="DV398" s="58"/>
      <c r="DW398" s="58"/>
      <c r="DX398" s="58"/>
      <c r="DY398" s="58"/>
      <c r="DZ398" s="58"/>
      <c r="EA398" s="58"/>
      <c r="EB398" s="58"/>
      <c r="EC398" s="58"/>
      <c r="ED398" s="58"/>
      <c r="EE398" s="58"/>
      <c r="EF398" s="58"/>
      <c r="EG398" s="58"/>
      <c r="EH398" s="58"/>
      <c r="EI398" s="58"/>
      <c r="EJ398" s="58"/>
      <c r="EK398" s="58"/>
      <c r="EL398" s="58"/>
      <c r="EM398" s="58"/>
      <c r="EN398" s="58"/>
      <c r="EO398" s="58"/>
      <c r="EP398" s="70"/>
    </row>
    <row r="399" spans="1:146">
      <c r="A399" s="118">
        <v>43329</v>
      </c>
      <c r="B399" t="s">
        <v>1457</v>
      </c>
      <c r="C399" s="56"/>
      <c r="D399" s="56" t="s">
        <v>1363</v>
      </c>
      <c r="E399" s="58">
        <v>25</v>
      </c>
      <c r="F399" s="58">
        <v>3</v>
      </c>
      <c r="G399" s="63" t="str">
        <f t="shared" si="124"/>
        <v>25-3</v>
      </c>
      <c r="H399" s="31">
        <v>44</v>
      </c>
      <c r="I399" s="31">
        <v>48</v>
      </c>
      <c r="J399" s="64" t="str">
        <f>IF(((VLOOKUP($G399,Depth_Lookup!$A$3:$J$5461,9,FALSE))-(I399/100))&gt;=0,"Good","Too Long")</f>
        <v>Good</v>
      </c>
      <c r="K399" s="65">
        <f>(VLOOKUP($G399,Depth_Lookup!$A$3:$J$561,10,FALSE))+(H399/100)</f>
        <v>55.87</v>
      </c>
      <c r="L399" s="65">
        <f>(VLOOKUP($G399,Depth_Lookup!$A$3:$J$561,10,FALSE))+(I399/100)</f>
        <v>55.91</v>
      </c>
      <c r="M399" s="54" t="s">
        <v>292</v>
      </c>
      <c r="N399" s="31">
        <v>15</v>
      </c>
      <c r="O399" s="31" t="s">
        <v>724</v>
      </c>
      <c r="P399" s="31" t="s">
        <v>179</v>
      </c>
      <c r="Q399" s="31" t="s">
        <v>569</v>
      </c>
      <c r="R399" s="31" t="s">
        <v>187</v>
      </c>
      <c r="S399" s="31" t="s">
        <v>165</v>
      </c>
      <c r="T399" s="31" t="s">
        <v>1491</v>
      </c>
      <c r="U399" s="31" t="s">
        <v>1490</v>
      </c>
      <c r="AS399" s="31">
        <v>100</v>
      </c>
      <c r="AZ399" s="19">
        <f t="shared" si="121"/>
        <v>100</v>
      </c>
      <c r="BB399" s="55">
        <v>1</v>
      </c>
      <c r="BC399" s="55">
        <v>70</v>
      </c>
      <c r="BD399" s="31"/>
      <c r="BE399" s="66"/>
      <c r="BF399" s="66"/>
      <c r="CL399" s="70">
        <f t="shared" si="122"/>
        <v>0</v>
      </c>
      <c r="CM399" s="66">
        <f t="shared" si="123"/>
        <v>0</v>
      </c>
      <c r="CN399" s="66">
        <f t="shared" si="133"/>
        <v>0</v>
      </c>
      <c r="CO399" s="66">
        <f t="shared" si="125"/>
        <v>55.89</v>
      </c>
      <c r="CP399" s="104"/>
      <c r="CQ399" s="55"/>
      <c r="CR399" s="56"/>
      <c r="CS399" s="56"/>
      <c r="CT399" s="56"/>
      <c r="CU399" s="56"/>
      <c r="CV399" s="56"/>
      <c r="CW399" s="113"/>
      <c r="CX399" s="31">
        <v>15</v>
      </c>
      <c r="CY399" s="31">
        <v>90</v>
      </c>
      <c r="CZ399" s="31">
        <v>68</v>
      </c>
      <c r="DA399" s="31">
        <v>180</v>
      </c>
      <c r="DB399" s="19">
        <f t="shared" si="126"/>
        <v>-6.1786922871369825</v>
      </c>
      <c r="DC399" s="19">
        <f t="shared" si="127"/>
        <v>353.82130771286302</v>
      </c>
      <c r="DD399" s="19">
        <f t="shared" si="128"/>
        <v>21.884305038140862</v>
      </c>
      <c r="DE399" s="19">
        <f t="shared" si="129"/>
        <v>83.821307712863018</v>
      </c>
      <c r="DF399" s="19">
        <f t="shared" si="130"/>
        <v>68.115694961859134</v>
      </c>
      <c r="DG399" s="67">
        <f t="shared" si="131"/>
        <v>173.82130771286302</v>
      </c>
      <c r="DH399" s="67">
        <f t="shared" si="132"/>
        <v>68.115694961859134</v>
      </c>
      <c r="DI399" s="82"/>
      <c r="DJ399" s="82"/>
      <c r="DK399" s="31"/>
      <c r="DL399" s="55"/>
      <c r="DM399" s="58"/>
      <c r="DO399" s="68"/>
      <c r="DP399" s="68"/>
      <c r="DQ399" s="69"/>
      <c r="DR399" s="58"/>
      <c r="DS399" s="58"/>
      <c r="DT399" s="58"/>
      <c r="DU399" s="58"/>
      <c r="DV399" s="58"/>
      <c r="DW399" s="58"/>
      <c r="DX399" s="58"/>
      <c r="DY399" s="58"/>
      <c r="DZ399" s="58"/>
      <c r="EA399" s="58"/>
      <c r="EB399" s="58"/>
      <c r="EC399" s="58"/>
      <c r="ED399" s="58"/>
      <c r="EE399" s="58"/>
      <c r="EF399" s="58"/>
      <c r="EG399" s="58"/>
      <c r="EH399" s="58"/>
      <c r="EI399" s="58"/>
      <c r="EJ399" s="58"/>
      <c r="EK399" s="58"/>
      <c r="EL399" s="58"/>
      <c r="EM399" s="58"/>
      <c r="EN399" s="58"/>
      <c r="EO399" s="58"/>
      <c r="EP399" s="70"/>
    </row>
    <row r="400" spans="1:146">
      <c r="A400" s="118">
        <v>43329</v>
      </c>
      <c r="B400" t="s">
        <v>1457</v>
      </c>
      <c r="C400" s="56"/>
      <c r="D400" s="56" t="s">
        <v>1363</v>
      </c>
      <c r="E400" s="58">
        <v>25</v>
      </c>
      <c r="F400" s="58">
        <v>4</v>
      </c>
      <c r="G400" s="63" t="str">
        <f t="shared" si="124"/>
        <v>25-4</v>
      </c>
      <c r="H400" s="31">
        <v>7</v>
      </c>
      <c r="I400" s="31">
        <v>15</v>
      </c>
      <c r="J400" s="64" t="str">
        <f>IF(((VLOOKUP($G400,Depth_Lookup!$A$3:$J$5461,9,FALSE))-(I400/100))&gt;=0,"Good","Too Long")</f>
        <v>Good</v>
      </c>
      <c r="K400" s="65">
        <f>(VLOOKUP($G400,Depth_Lookup!$A$3:$J$561,10,FALSE))+(H400/100)</f>
        <v>56.13</v>
      </c>
      <c r="L400" s="65">
        <f>(VLOOKUP($G400,Depth_Lookup!$A$3:$J$561,10,FALSE))+(I400/100)</f>
        <v>56.21</v>
      </c>
      <c r="M400" s="54" t="s">
        <v>292</v>
      </c>
      <c r="N400" s="31">
        <v>3</v>
      </c>
      <c r="O400" s="31" t="s">
        <v>296</v>
      </c>
      <c r="P400" s="31" t="s">
        <v>179</v>
      </c>
      <c r="Q400" s="31" t="s">
        <v>571</v>
      </c>
      <c r="R400" s="31" t="s">
        <v>731</v>
      </c>
      <c r="S400" s="31" t="s">
        <v>165</v>
      </c>
      <c r="T400" s="31" t="s">
        <v>1370</v>
      </c>
      <c r="U400" s="31" t="s">
        <v>1368</v>
      </c>
      <c r="AS400" s="31">
        <v>100</v>
      </c>
      <c r="AZ400" s="19">
        <f t="shared" si="121"/>
        <v>100</v>
      </c>
      <c r="BB400" s="55">
        <v>1</v>
      </c>
      <c r="BC400" s="55">
        <v>5</v>
      </c>
      <c r="BD400" s="31"/>
      <c r="BE400" s="66"/>
      <c r="BF400" s="66"/>
      <c r="BG400" s="59">
        <v>2</v>
      </c>
      <c r="BH400" s="59" t="s">
        <v>1385</v>
      </c>
      <c r="BI400" s="59" t="s">
        <v>179</v>
      </c>
      <c r="CD400" s="59">
        <v>100</v>
      </c>
      <c r="CL400" s="70">
        <f t="shared" si="122"/>
        <v>100</v>
      </c>
      <c r="CM400" s="66">
        <f t="shared" si="123"/>
        <v>1</v>
      </c>
      <c r="CN400" s="66">
        <f t="shared" si="133"/>
        <v>0</v>
      </c>
      <c r="CO400" s="66">
        <f t="shared" si="125"/>
        <v>56.17</v>
      </c>
      <c r="CP400" s="104"/>
      <c r="CQ400" s="55"/>
      <c r="CR400" s="56"/>
      <c r="CS400" s="56"/>
      <c r="CT400" s="56"/>
      <c r="CU400" s="56"/>
      <c r="CV400" s="56"/>
      <c r="CW400" s="113"/>
      <c r="CX400" s="31">
        <v>53</v>
      </c>
      <c r="CY400" s="31">
        <v>270</v>
      </c>
      <c r="CZ400" s="31">
        <v>30</v>
      </c>
      <c r="DA400" s="31">
        <v>0</v>
      </c>
      <c r="DB400" s="19">
        <f t="shared" si="126"/>
        <v>113.51215414231831</v>
      </c>
      <c r="DC400" s="19">
        <f t="shared" si="127"/>
        <v>113.51215414231831</v>
      </c>
      <c r="DD400" s="19">
        <f t="shared" si="128"/>
        <v>34.644107645015474</v>
      </c>
      <c r="DE400" s="19">
        <f t="shared" si="129"/>
        <v>203.51215414231831</v>
      </c>
      <c r="DF400" s="19">
        <f t="shared" si="130"/>
        <v>55.355892354984526</v>
      </c>
      <c r="DG400" s="67">
        <f t="shared" si="131"/>
        <v>293.51215414231831</v>
      </c>
      <c r="DH400" s="67">
        <f t="shared" si="132"/>
        <v>55.355892354984526</v>
      </c>
      <c r="DI400" s="82"/>
      <c r="DJ400" s="82"/>
      <c r="DK400" s="31"/>
      <c r="DL400" s="55"/>
      <c r="DM400" s="58"/>
      <c r="DO400" s="68"/>
      <c r="DP400" s="68"/>
      <c r="DQ400" s="69"/>
      <c r="DR400" s="58"/>
      <c r="DS400" s="58"/>
      <c r="DT400" s="58"/>
      <c r="DU400" s="58"/>
      <c r="DV400" s="58"/>
      <c r="DW400" s="58"/>
      <c r="DX400" s="58"/>
      <c r="DY400" s="58"/>
      <c r="DZ400" s="58"/>
      <c r="EA400" s="58"/>
      <c r="EB400" s="58"/>
      <c r="EC400" s="58"/>
      <c r="ED400" s="58"/>
      <c r="EE400" s="58"/>
      <c r="EF400" s="58"/>
      <c r="EG400" s="58"/>
      <c r="EH400" s="58"/>
      <c r="EI400" s="58"/>
      <c r="EJ400" s="58"/>
      <c r="EK400" s="58"/>
      <c r="EL400" s="58"/>
      <c r="EM400" s="58"/>
      <c r="EN400" s="58"/>
      <c r="EO400" s="58"/>
      <c r="EP400" s="70"/>
    </row>
    <row r="401" spans="1:147">
      <c r="A401" s="118">
        <v>43329</v>
      </c>
      <c r="B401" t="s">
        <v>1457</v>
      </c>
      <c r="C401" s="56"/>
      <c r="D401" s="56" t="s">
        <v>1363</v>
      </c>
      <c r="E401" s="58">
        <v>25</v>
      </c>
      <c r="F401" s="58">
        <v>4</v>
      </c>
      <c r="G401" s="63" t="str">
        <f t="shared" si="124"/>
        <v>25-4</v>
      </c>
      <c r="H401" s="31">
        <v>16</v>
      </c>
      <c r="I401" s="31">
        <v>19</v>
      </c>
      <c r="J401" s="64" t="str">
        <f>IF(((VLOOKUP($G401,Depth_Lookup!$A$3:$J$5461,9,FALSE))-(I401/100))&gt;=0,"Good","Too Long")</f>
        <v>Good</v>
      </c>
      <c r="K401" s="65">
        <f>(VLOOKUP($G401,Depth_Lookup!$A$3:$J$561,10,FALSE))+(H401/100)</f>
        <v>56.22</v>
      </c>
      <c r="L401" s="65">
        <f>(VLOOKUP($G401,Depth_Lookup!$A$3:$J$561,10,FALSE))+(I401/100)</f>
        <v>56.25</v>
      </c>
      <c r="M401" s="54" t="s">
        <v>292</v>
      </c>
      <c r="N401" s="31">
        <v>15</v>
      </c>
      <c r="O401" s="31" t="s">
        <v>724</v>
      </c>
      <c r="P401" s="31" t="s">
        <v>179</v>
      </c>
      <c r="Q401" s="31" t="s">
        <v>570</v>
      </c>
      <c r="R401" s="31" t="s">
        <v>187</v>
      </c>
      <c r="S401" s="31" t="s">
        <v>139</v>
      </c>
      <c r="T401" s="31" t="s">
        <v>1460</v>
      </c>
      <c r="U401" s="31" t="s">
        <v>1367</v>
      </c>
      <c r="AS401" s="31">
        <v>100</v>
      </c>
      <c r="AZ401" s="19">
        <f t="shared" si="121"/>
        <v>100</v>
      </c>
      <c r="BB401" s="55">
        <v>1</v>
      </c>
      <c r="BC401" s="55">
        <v>60</v>
      </c>
      <c r="BD401" s="31"/>
      <c r="BE401" s="66"/>
      <c r="BF401" s="66"/>
      <c r="CL401" s="70">
        <f t="shared" si="122"/>
        <v>0</v>
      </c>
      <c r="CM401" s="66">
        <f t="shared" si="123"/>
        <v>0</v>
      </c>
      <c r="CN401" s="66">
        <f t="shared" si="133"/>
        <v>0</v>
      </c>
      <c r="CO401" s="66">
        <f t="shared" si="125"/>
        <v>56.234999999999999</v>
      </c>
      <c r="CP401" s="104"/>
      <c r="CQ401" s="55"/>
      <c r="CR401" s="56"/>
      <c r="CS401" s="56"/>
      <c r="CT401" s="56"/>
      <c r="CU401" s="56"/>
      <c r="CV401" s="56"/>
      <c r="CW401" s="113"/>
      <c r="CX401" s="31">
        <v>8</v>
      </c>
      <c r="CY401" s="31">
        <v>90</v>
      </c>
      <c r="CZ401" s="31">
        <v>35</v>
      </c>
      <c r="DA401" s="31">
        <v>180</v>
      </c>
      <c r="DB401" s="19">
        <f t="shared" si="126"/>
        <v>-11.349213967575338</v>
      </c>
      <c r="DC401" s="19">
        <f t="shared" si="127"/>
        <v>348.65078603242466</v>
      </c>
      <c r="DD401" s="19">
        <f t="shared" si="128"/>
        <v>54.46661866795602</v>
      </c>
      <c r="DE401" s="19">
        <f t="shared" si="129"/>
        <v>78.650786032424662</v>
      </c>
      <c r="DF401" s="19">
        <f t="shared" si="130"/>
        <v>35.53338133204398</v>
      </c>
      <c r="DG401" s="67">
        <f t="shared" si="131"/>
        <v>168.65078603242466</v>
      </c>
      <c r="DH401" s="67">
        <f t="shared" si="132"/>
        <v>35.53338133204398</v>
      </c>
      <c r="DI401" s="82"/>
      <c r="DJ401" s="82"/>
      <c r="DK401" s="31"/>
      <c r="DL401" s="55"/>
      <c r="DM401" s="58"/>
      <c r="DO401" s="68"/>
      <c r="DP401" s="68"/>
      <c r="DQ401" s="69"/>
      <c r="DR401" s="58"/>
      <c r="DS401" s="58"/>
      <c r="DT401" s="58"/>
      <c r="DU401" s="58"/>
      <c r="DV401" s="58"/>
      <c r="DW401" s="58"/>
      <c r="DX401" s="58"/>
      <c r="DY401" s="58"/>
      <c r="DZ401" s="58"/>
      <c r="EA401" s="58"/>
      <c r="EB401" s="58"/>
      <c r="EC401" s="58"/>
      <c r="ED401" s="58"/>
      <c r="EE401" s="58"/>
      <c r="EF401" s="58"/>
      <c r="EG401" s="58"/>
      <c r="EH401" s="58"/>
      <c r="EI401" s="58"/>
      <c r="EJ401" s="58"/>
      <c r="EK401" s="58"/>
      <c r="EL401" s="58"/>
      <c r="EM401" s="58"/>
      <c r="EN401" s="58"/>
      <c r="EO401" s="58"/>
      <c r="EP401" s="70"/>
    </row>
    <row r="402" spans="1:147">
      <c r="A402" s="118">
        <v>43329</v>
      </c>
      <c r="B402" t="s">
        <v>1457</v>
      </c>
      <c r="C402" s="56"/>
      <c r="D402" s="56" t="s">
        <v>1363</v>
      </c>
      <c r="E402" s="58">
        <v>25</v>
      </c>
      <c r="F402" s="58">
        <v>4</v>
      </c>
      <c r="G402" s="63" t="str">
        <f t="shared" si="124"/>
        <v>25-4</v>
      </c>
      <c r="H402" s="31">
        <v>29</v>
      </c>
      <c r="I402" s="31">
        <v>31</v>
      </c>
      <c r="J402" s="64" t="str">
        <f>IF(((VLOOKUP($G402,Depth_Lookup!$A$3:$J$5461,9,FALSE))-(I402/100))&gt;=0,"Good","Too Long")</f>
        <v>Good</v>
      </c>
      <c r="K402" s="65">
        <f>(VLOOKUP($G402,Depth_Lookup!$A$3:$J$561,10,FALSE))+(H402/100)</f>
        <v>56.35</v>
      </c>
      <c r="L402" s="65">
        <f>(VLOOKUP($G402,Depth_Lookup!$A$3:$J$561,10,FALSE))+(I402/100)</f>
        <v>56.370000000000005</v>
      </c>
      <c r="M402" s="54" t="s">
        <v>292</v>
      </c>
      <c r="N402" s="31">
        <v>20</v>
      </c>
      <c r="O402" s="31" t="s">
        <v>724</v>
      </c>
      <c r="P402" s="31" t="s">
        <v>179</v>
      </c>
      <c r="Q402" s="31" t="s">
        <v>569</v>
      </c>
      <c r="R402" s="31" t="s">
        <v>187</v>
      </c>
      <c r="S402" s="31" t="s">
        <v>139</v>
      </c>
      <c r="T402" s="31" t="s">
        <v>1466</v>
      </c>
      <c r="U402" s="31" t="s">
        <v>1367</v>
      </c>
      <c r="AS402" s="31">
        <v>100</v>
      </c>
      <c r="AZ402" s="19">
        <f t="shared" si="121"/>
        <v>100</v>
      </c>
      <c r="BB402" s="55">
        <v>1</v>
      </c>
      <c r="BC402" s="55">
        <v>80</v>
      </c>
      <c r="BD402" s="31"/>
      <c r="BE402" s="66"/>
      <c r="BF402" s="66" t="s">
        <v>1368</v>
      </c>
      <c r="CL402" s="70">
        <f t="shared" si="122"/>
        <v>0</v>
      </c>
      <c r="CM402" s="66">
        <f t="shared" si="123"/>
        <v>0</v>
      </c>
      <c r="CN402" s="66">
        <f t="shared" si="133"/>
        <v>0</v>
      </c>
      <c r="CO402" s="66">
        <f t="shared" si="125"/>
        <v>56.36</v>
      </c>
      <c r="CP402" s="104"/>
      <c r="CQ402" s="55"/>
      <c r="CR402" s="56"/>
      <c r="CS402" s="56"/>
      <c r="CT402" s="56"/>
      <c r="CU402" s="56"/>
      <c r="CV402" s="56"/>
      <c r="CW402" s="113"/>
      <c r="DB402" s="19" t="e">
        <f t="shared" si="126"/>
        <v>#DIV/0!</v>
      </c>
      <c r="DC402" s="19" t="e">
        <f t="shared" si="127"/>
        <v>#DIV/0!</v>
      </c>
      <c r="DD402" s="19" t="e">
        <f t="shared" si="128"/>
        <v>#DIV/0!</v>
      </c>
      <c r="DE402" s="19" t="e">
        <f t="shared" si="129"/>
        <v>#DIV/0!</v>
      </c>
      <c r="DF402" s="19" t="e">
        <f t="shared" si="130"/>
        <v>#DIV/0!</v>
      </c>
      <c r="DG402" s="67" t="e">
        <f t="shared" si="131"/>
        <v>#DIV/0!</v>
      </c>
      <c r="DH402" s="67" t="e">
        <f t="shared" si="132"/>
        <v>#DIV/0!</v>
      </c>
      <c r="DI402" s="82"/>
      <c r="DJ402" s="82"/>
      <c r="DK402" s="31"/>
      <c r="DL402" s="55"/>
      <c r="DM402" s="58"/>
      <c r="DN402" s="58"/>
      <c r="DO402" s="68"/>
      <c r="DP402" s="68"/>
      <c r="DQ402" s="69"/>
      <c r="DR402" s="58"/>
      <c r="DS402" s="58"/>
      <c r="DT402" s="58"/>
      <c r="DU402" s="58"/>
      <c r="DV402" s="58"/>
      <c r="DW402" s="58"/>
      <c r="DX402" s="58"/>
      <c r="DY402" s="58"/>
      <c r="DZ402" s="58"/>
      <c r="EA402" s="58"/>
      <c r="EB402" s="58"/>
      <c r="EC402" s="58"/>
      <c r="ED402" s="58"/>
      <c r="EE402" s="58"/>
      <c r="EF402" s="58"/>
      <c r="EG402" s="58"/>
      <c r="EH402" s="58"/>
      <c r="EI402" s="58"/>
      <c r="EJ402" s="58"/>
      <c r="EK402" s="58"/>
      <c r="EL402" s="58"/>
      <c r="EM402" s="58"/>
      <c r="EN402" s="58"/>
      <c r="EO402" s="58"/>
      <c r="EP402" s="70"/>
      <c r="EQ402" s="70"/>
    </row>
    <row r="403" spans="1:147">
      <c r="A403" s="118">
        <v>43329</v>
      </c>
      <c r="B403" t="s">
        <v>1457</v>
      </c>
      <c r="C403" s="56"/>
      <c r="D403" s="56" t="s">
        <v>1363</v>
      </c>
      <c r="E403" s="58">
        <v>25</v>
      </c>
      <c r="F403" s="58">
        <v>4</v>
      </c>
      <c r="G403" s="63" t="str">
        <f t="shared" si="124"/>
        <v>25-4</v>
      </c>
      <c r="H403" s="31">
        <v>30</v>
      </c>
      <c r="I403" s="31">
        <v>37</v>
      </c>
      <c r="J403" s="64" t="str">
        <f>IF(((VLOOKUP($G403,Depth_Lookup!$A$3:$J$5461,9,FALSE))-(I403/100))&gt;=0,"Good","Too Long")</f>
        <v>Good</v>
      </c>
      <c r="K403" s="65">
        <f>(VLOOKUP($G403,Depth_Lookup!$A$3:$J$561,10,FALSE))+(H403/100)</f>
        <v>56.36</v>
      </c>
      <c r="L403" s="65">
        <f>(VLOOKUP($G403,Depth_Lookup!$A$3:$J$561,10,FALSE))+(I403/100)</f>
        <v>56.43</v>
      </c>
      <c r="M403" s="54" t="s">
        <v>725</v>
      </c>
      <c r="N403" s="31">
        <v>1</v>
      </c>
      <c r="O403" s="31" t="s">
        <v>295</v>
      </c>
      <c r="P403" s="31" t="s">
        <v>179</v>
      </c>
      <c r="Q403" s="31" t="s">
        <v>569</v>
      </c>
      <c r="R403" s="31" t="s">
        <v>191</v>
      </c>
      <c r="S403" s="31" t="s">
        <v>165</v>
      </c>
      <c r="T403" s="31" t="s">
        <v>1370</v>
      </c>
      <c r="U403" s="31" t="s">
        <v>1368</v>
      </c>
      <c r="AS403" s="31">
        <v>100</v>
      </c>
      <c r="AZ403" s="19">
        <f t="shared" si="121"/>
        <v>100</v>
      </c>
      <c r="BB403" s="55">
        <v>2</v>
      </c>
      <c r="BC403" s="55">
        <v>2</v>
      </c>
      <c r="BD403" s="31"/>
      <c r="BE403" s="66" t="s">
        <v>1367</v>
      </c>
      <c r="BF403" s="66"/>
      <c r="CL403" s="70">
        <f t="shared" si="122"/>
        <v>0</v>
      </c>
      <c r="CM403" s="66">
        <f t="shared" si="123"/>
        <v>0</v>
      </c>
      <c r="CN403" s="66">
        <f t="shared" si="133"/>
        <v>1</v>
      </c>
      <c r="CO403" s="66">
        <f t="shared" si="125"/>
        <v>56.394999999999996</v>
      </c>
      <c r="CP403" s="104"/>
      <c r="CQ403" s="55"/>
      <c r="CR403" s="56"/>
      <c r="CS403" s="56"/>
      <c r="CT403" s="56"/>
      <c r="CU403" s="56"/>
      <c r="CV403" s="56"/>
      <c r="CW403" s="113"/>
      <c r="DB403" s="19" t="e">
        <f t="shared" si="126"/>
        <v>#DIV/0!</v>
      </c>
      <c r="DC403" s="19" t="e">
        <f t="shared" si="127"/>
        <v>#DIV/0!</v>
      </c>
      <c r="DD403" s="19" t="e">
        <f t="shared" si="128"/>
        <v>#DIV/0!</v>
      </c>
      <c r="DE403" s="19" t="e">
        <f t="shared" si="129"/>
        <v>#DIV/0!</v>
      </c>
      <c r="DF403" s="19" t="e">
        <f t="shared" si="130"/>
        <v>#DIV/0!</v>
      </c>
      <c r="DG403" s="67" t="e">
        <f t="shared" si="131"/>
        <v>#DIV/0!</v>
      </c>
      <c r="DH403" s="67" t="e">
        <f t="shared" si="132"/>
        <v>#DIV/0!</v>
      </c>
      <c r="DI403" s="82"/>
      <c r="DJ403" s="82"/>
      <c r="DK403" s="31"/>
      <c r="DL403" s="55"/>
      <c r="DM403" s="58"/>
      <c r="DN403" s="58"/>
      <c r="DO403" s="68"/>
      <c r="DP403" s="68"/>
      <c r="DQ403" s="69"/>
      <c r="DR403" s="58"/>
      <c r="DS403" s="58"/>
      <c r="DT403" s="58"/>
      <c r="DU403" s="58"/>
      <c r="DV403" s="58"/>
      <c r="DW403" s="58"/>
      <c r="DX403" s="58"/>
      <c r="DY403" s="58"/>
      <c r="DZ403" s="58"/>
      <c r="EA403" s="58"/>
      <c r="EB403" s="58"/>
      <c r="EC403" s="58"/>
      <c r="ED403" s="58"/>
      <c r="EE403" s="58"/>
      <c r="EF403" s="58"/>
      <c r="EG403" s="58"/>
      <c r="EH403" s="58"/>
      <c r="EI403" s="58"/>
      <c r="EJ403" s="58"/>
      <c r="EK403" s="58"/>
      <c r="EL403" s="58"/>
      <c r="EM403" s="58"/>
      <c r="EN403" s="58"/>
      <c r="EO403" s="58"/>
      <c r="EP403" s="70"/>
      <c r="EQ403" s="70"/>
    </row>
    <row r="404" spans="1:147">
      <c r="A404" s="118">
        <v>43329</v>
      </c>
      <c r="B404" t="s">
        <v>1457</v>
      </c>
      <c r="C404" s="56"/>
      <c r="D404" s="56" t="s">
        <v>1363</v>
      </c>
      <c r="E404" s="58">
        <v>25</v>
      </c>
      <c r="F404" s="58">
        <v>4</v>
      </c>
      <c r="G404" s="63" t="str">
        <f t="shared" si="124"/>
        <v>25-4</v>
      </c>
      <c r="H404" s="31">
        <v>36</v>
      </c>
      <c r="I404" s="31">
        <v>38</v>
      </c>
      <c r="J404" s="64" t="str">
        <f>IF(((VLOOKUP($G404,Depth_Lookup!$A$3:$J$5461,9,FALSE))-(I404/100))&gt;=0,"Good","Too Long")</f>
        <v>Good</v>
      </c>
      <c r="K404" s="65">
        <f>(VLOOKUP($G404,Depth_Lookup!$A$3:$J$561,10,FALSE))+(H404/100)</f>
        <v>56.42</v>
      </c>
      <c r="L404" s="65">
        <f>(VLOOKUP($G404,Depth_Lookup!$A$3:$J$561,10,FALSE))+(I404/100)</f>
        <v>56.440000000000005</v>
      </c>
      <c r="M404" s="54" t="s">
        <v>292</v>
      </c>
      <c r="N404" s="31">
        <v>8</v>
      </c>
      <c r="O404" s="31" t="s">
        <v>296</v>
      </c>
      <c r="P404" s="31" t="s">
        <v>179</v>
      </c>
      <c r="Q404" s="31" t="s">
        <v>570</v>
      </c>
      <c r="R404" s="31" t="s">
        <v>187</v>
      </c>
      <c r="S404" s="31" t="s">
        <v>139</v>
      </c>
      <c r="T404" s="31" t="s">
        <v>1492</v>
      </c>
      <c r="U404" s="31" t="s">
        <v>1367</v>
      </c>
      <c r="AS404" s="31">
        <v>100</v>
      </c>
      <c r="AZ404" s="19">
        <f t="shared" si="121"/>
        <v>100</v>
      </c>
      <c r="BB404" s="55">
        <v>1</v>
      </c>
      <c r="BC404" s="55">
        <v>10</v>
      </c>
      <c r="BD404" s="31"/>
      <c r="BE404" s="66"/>
      <c r="BF404"/>
      <c r="CL404" s="70">
        <f t="shared" si="122"/>
        <v>0</v>
      </c>
      <c r="CM404" s="66">
        <f t="shared" si="123"/>
        <v>0</v>
      </c>
      <c r="CN404" s="66">
        <f t="shared" si="133"/>
        <v>0</v>
      </c>
      <c r="CO404" s="66">
        <f t="shared" si="125"/>
        <v>56.430000000000007</v>
      </c>
      <c r="CP404" s="104"/>
      <c r="CQ404" s="55"/>
      <c r="CR404" s="56"/>
      <c r="CS404" s="56"/>
      <c r="CT404" s="56"/>
      <c r="CU404" s="56"/>
      <c r="CV404" s="56"/>
      <c r="CW404" s="113"/>
      <c r="DB404" s="19" t="e">
        <f t="shared" si="126"/>
        <v>#DIV/0!</v>
      </c>
      <c r="DC404" s="19" t="e">
        <f t="shared" si="127"/>
        <v>#DIV/0!</v>
      </c>
      <c r="DD404" s="19" t="e">
        <f t="shared" si="128"/>
        <v>#DIV/0!</v>
      </c>
      <c r="DE404" s="19" t="e">
        <f t="shared" si="129"/>
        <v>#DIV/0!</v>
      </c>
      <c r="DF404" s="19" t="e">
        <f t="shared" si="130"/>
        <v>#DIV/0!</v>
      </c>
      <c r="DG404" s="67" t="e">
        <f t="shared" si="131"/>
        <v>#DIV/0!</v>
      </c>
      <c r="DH404" s="67" t="e">
        <f t="shared" si="132"/>
        <v>#DIV/0!</v>
      </c>
      <c r="DI404" s="82"/>
      <c r="DJ404" s="82"/>
      <c r="DK404" s="31" t="s">
        <v>1493</v>
      </c>
      <c r="DL404" s="55"/>
      <c r="DM404" s="58"/>
      <c r="DN404" s="58"/>
      <c r="DO404" s="68"/>
      <c r="DP404" s="68"/>
      <c r="DQ404" s="69"/>
      <c r="DR404" s="58"/>
      <c r="DS404" s="58"/>
      <c r="DT404" s="58"/>
      <c r="DU404" s="58"/>
      <c r="DV404" s="58"/>
      <c r="DW404" s="58"/>
      <c r="DX404" s="58"/>
      <c r="DY404" s="58"/>
      <c r="DZ404" s="58"/>
      <c r="EA404" s="58"/>
      <c r="EB404" s="58"/>
      <c r="EC404" s="58"/>
      <c r="ED404" s="58"/>
      <c r="EE404" s="58"/>
      <c r="EF404" s="58"/>
      <c r="EG404" s="58"/>
      <c r="EH404" s="58"/>
      <c r="EI404" s="58"/>
      <c r="EJ404" s="58"/>
      <c r="EK404" s="58"/>
      <c r="EL404" s="58"/>
      <c r="EM404" s="58"/>
      <c r="EN404" s="58"/>
      <c r="EO404" s="58"/>
      <c r="EP404" s="70"/>
      <c r="EQ404" s="70"/>
    </row>
    <row r="405" spans="1:147">
      <c r="A405" s="118">
        <v>43329</v>
      </c>
      <c r="B405" t="s">
        <v>1457</v>
      </c>
      <c r="C405" s="56"/>
      <c r="D405" s="56" t="s">
        <v>1363</v>
      </c>
      <c r="E405" s="58">
        <v>25</v>
      </c>
      <c r="F405" s="58">
        <v>4</v>
      </c>
      <c r="G405" s="63" t="str">
        <f t="shared" si="124"/>
        <v>25-4</v>
      </c>
      <c r="H405" s="31">
        <v>47</v>
      </c>
      <c r="I405" s="31">
        <v>50</v>
      </c>
      <c r="J405" s="64" t="str">
        <f>IF(((VLOOKUP($G405,Depth_Lookup!$A$3:$J$5461,9,FALSE))-(I405/100))&gt;=0,"Good","Too Long")</f>
        <v>Good</v>
      </c>
      <c r="K405" s="65">
        <f>(VLOOKUP($G405,Depth_Lookup!$A$3:$J$561,10,FALSE))+(H405/100)</f>
        <v>56.53</v>
      </c>
      <c r="L405" s="65">
        <f>(VLOOKUP($G405,Depth_Lookup!$A$3:$J$561,10,FALSE))+(I405/100)</f>
        <v>56.56</v>
      </c>
      <c r="M405" s="54" t="s">
        <v>292</v>
      </c>
      <c r="N405" s="31">
        <v>2</v>
      </c>
      <c r="O405" s="31" t="s">
        <v>296</v>
      </c>
      <c r="P405" s="31" t="s">
        <v>179</v>
      </c>
      <c r="Q405" s="31" t="s">
        <v>570</v>
      </c>
      <c r="R405" s="31" t="s">
        <v>187</v>
      </c>
      <c r="S405" s="31" t="s">
        <v>139</v>
      </c>
      <c r="T405" s="31" t="s">
        <v>1492</v>
      </c>
      <c r="U405" s="31" t="s">
        <v>1367</v>
      </c>
      <c r="AS405" s="31">
        <v>100</v>
      </c>
      <c r="AZ405" s="19">
        <f t="shared" si="121"/>
        <v>100</v>
      </c>
      <c r="BB405" s="55">
        <v>1</v>
      </c>
      <c r="BC405" s="55">
        <v>30</v>
      </c>
      <c r="BD405" s="31"/>
      <c r="BE405" s="66"/>
      <c r="BF405"/>
      <c r="CL405" s="70">
        <f t="shared" si="122"/>
        <v>0</v>
      </c>
      <c r="CM405" s="66">
        <f t="shared" si="123"/>
        <v>0</v>
      </c>
      <c r="CN405" s="66">
        <f t="shared" si="133"/>
        <v>0</v>
      </c>
      <c r="CO405" s="66">
        <f t="shared" si="125"/>
        <v>56.545000000000002</v>
      </c>
      <c r="CP405" s="104"/>
      <c r="CQ405" s="55"/>
      <c r="CR405" s="56"/>
      <c r="CS405" s="56"/>
      <c r="CT405" s="56"/>
      <c r="CU405" s="56"/>
      <c r="CV405" s="56"/>
      <c r="CW405" s="113"/>
      <c r="CX405" s="19">
        <v>25</v>
      </c>
      <c r="CY405" s="19">
        <v>270</v>
      </c>
      <c r="CZ405" s="19">
        <v>79</v>
      </c>
      <c r="DA405" s="31">
        <v>180</v>
      </c>
      <c r="DB405" s="19">
        <f t="shared" si="126"/>
        <v>5.1791954876847228</v>
      </c>
      <c r="DC405" s="19">
        <f t="shared" si="127"/>
        <v>5.1791954876847228</v>
      </c>
      <c r="DD405" s="19">
        <f t="shared" si="128"/>
        <v>10.956178611386569</v>
      </c>
      <c r="DE405" s="19">
        <f t="shared" si="129"/>
        <v>95.179195487684723</v>
      </c>
      <c r="DF405" s="19">
        <f t="shared" si="130"/>
        <v>79.043821388613424</v>
      </c>
      <c r="DG405" s="67">
        <f t="shared" si="131"/>
        <v>185.17919548768472</v>
      </c>
      <c r="DH405" s="67">
        <f t="shared" si="132"/>
        <v>79.043821388613424</v>
      </c>
      <c r="DI405" s="82"/>
      <c r="DJ405" s="82"/>
      <c r="DK405" s="31" t="s">
        <v>1494</v>
      </c>
      <c r="DL405" s="55"/>
      <c r="DM405" s="58"/>
      <c r="DN405" s="58"/>
      <c r="DO405" s="68"/>
      <c r="DP405" s="68"/>
      <c r="DQ405" s="69"/>
      <c r="DR405" s="58"/>
      <c r="DS405" s="58"/>
      <c r="DT405" s="58"/>
      <c r="DU405" s="58"/>
      <c r="DV405" s="58"/>
      <c r="DW405" s="58"/>
      <c r="DX405" s="58"/>
      <c r="DY405" s="58"/>
      <c r="DZ405" s="58"/>
      <c r="EA405" s="58"/>
      <c r="EB405" s="58"/>
      <c r="EC405" s="58"/>
      <c r="ED405" s="58"/>
      <c r="EE405" s="58"/>
      <c r="EF405" s="58"/>
      <c r="EG405" s="58"/>
      <c r="EH405" s="58"/>
      <c r="EI405" s="58"/>
      <c r="EJ405" s="58"/>
      <c r="EK405" s="58"/>
      <c r="EL405" s="58"/>
      <c r="EM405" s="58"/>
      <c r="EN405" s="58"/>
      <c r="EO405" s="58"/>
      <c r="EP405" s="70"/>
      <c r="EQ405" s="70"/>
    </row>
    <row r="406" spans="1:147">
      <c r="A406" s="118">
        <v>43329</v>
      </c>
      <c r="B406" t="s">
        <v>1457</v>
      </c>
      <c r="C406" s="56"/>
      <c r="D406" s="56" t="s">
        <v>1363</v>
      </c>
      <c r="E406" s="58">
        <v>25</v>
      </c>
      <c r="F406" s="58">
        <v>4</v>
      </c>
      <c r="G406" s="63" t="str">
        <f t="shared" si="124"/>
        <v>25-4</v>
      </c>
      <c r="H406" s="31">
        <v>55</v>
      </c>
      <c r="I406" s="31">
        <v>59</v>
      </c>
      <c r="J406" s="64" t="str">
        <f>IF(((VLOOKUP($G406,Depth_Lookup!$A$3:$J$5461,9,FALSE))-(I406/100))&gt;=0,"Good","Too Long")</f>
        <v>Good</v>
      </c>
      <c r="K406" s="65">
        <f>(VLOOKUP($G406,Depth_Lookup!$A$3:$J$561,10,FALSE))+(H406/100)</f>
        <v>56.61</v>
      </c>
      <c r="L406" s="65">
        <f>(VLOOKUP($G406,Depth_Lookup!$A$3:$J$561,10,FALSE))+(I406/100)</f>
        <v>56.650000000000006</v>
      </c>
      <c r="M406" s="54" t="s">
        <v>292</v>
      </c>
      <c r="N406" s="31">
        <v>1</v>
      </c>
      <c r="O406" s="31" t="s">
        <v>296</v>
      </c>
      <c r="P406" s="31" t="s">
        <v>179</v>
      </c>
      <c r="Q406" s="31" t="s">
        <v>570</v>
      </c>
      <c r="R406" s="31" t="s">
        <v>731</v>
      </c>
      <c r="S406" s="31" t="s">
        <v>139</v>
      </c>
      <c r="T406" s="31" t="s">
        <v>1492</v>
      </c>
      <c r="U406" s="31" t="s">
        <v>1367</v>
      </c>
      <c r="AS406" s="31">
        <v>100</v>
      </c>
      <c r="AZ406" s="19">
        <f t="shared" si="121"/>
        <v>100</v>
      </c>
      <c r="BB406" s="55">
        <v>1</v>
      </c>
      <c r="BC406" s="55">
        <v>5</v>
      </c>
      <c r="BD406" s="31"/>
      <c r="BE406" s="66"/>
      <c r="BF406" s="66" t="s">
        <v>1365</v>
      </c>
      <c r="CL406" s="70">
        <f t="shared" si="122"/>
        <v>0</v>
      </c>
      <c r="CM406" s="66">
        <f t="shared" si="123"/>
        <v>0</v>
      </c>
      <c r="CN406" s="66">
        <f t="shared" si="133"/>
        <v>0</v>
      </c>
      <c r="CO406" s="66">
        <f t="shared" si="125"/>
        <v>56.63</v>
      </c>
      <c r="CP406" s="104"/>
      <c r="CQ406" s="55"/>
      <c r="CR406" s="56"/>
      <c r="CS406" s="56"/>
      <c r="CT406" s="56"/>
      <c r="CU406" s="56"/>
      <c r="CV406" s="56"/>
      <c r="CW406" s="113"/>
      <c r="DB406" s="19" t="e">
        <f t="shared" si="126"/>
        <v>#DIV/0!</v>
      </c>
      <c r="DC406" s="19" t="e">
        <f t="shared" si="127"/>
        <v>#DIV/0!</v>
      </c>
      <c r="DD406" s="19" t="e">
        <f t="shared" si="128"/>
        <v>#DIV/0!</v>
      </c>
      <c r="DE406" s="19" t="e">
        <f t="shared" si="129"/>
        <v>#DIV/0!</v>
      </c>
      <c r="DF406" s="19" t="e">
        <f t="shared" si="130"/>
        <v>#DIV/0!</v>
      </c>
      <c r="DG406" s="67" t="e">
        <f t="shared" si="131"/>
        <v>#DIV/0!</v>
      </c>
      <c r="DH406" s="67" t="e">
        <f t="shared" si="132"/>
        <v>#DIV/0!</v>
      </c>
      <c r="DI406" s="82"/>
      <c r="DJ406" s="82"/>
      <c r="DK406" s="31" t="s">
        <v>1493</v>
      </c>
      <c r="DL406" s="55"/>
      <c r="DM406" s="58"/>
      <c r="DN406" s="58"/>
      <c r="DO406" s="68"/>
      <c r="DP406" s="68"/>
      <c r="DQ406" s="69"/>
      <c r="DR406" s="58"/>
      <c r="DS406" s="58"/>
      <c r="DT406" s="58"/>
      <c r="DU406" s="58"/>
      <c r="DV406" s="58"/>
      <c r="DW406" s="58"/>
      <c r="DX406" s="58"/>
      <c r="DY406" s="58"/>
      <c r="DZ406" s="58"/>
      <c r="EA406" s="58"/>
      <c r="EB406" s="58"/>
      <c r="EC406" s="58"/>
      <c r="ED406" s="58"/>
      <c r="EE406" s="58"/>
      <c r="EF406" s="58"/>
      <c r="EG406" s="58"/>
      <c r="EH406" s="58"/>
      <c r="EI406" s="58"/>
      <c r="EJ406" s="58"/>
      <c r="EK406" s="58"/>
      <c r="EL406" s="58"/>
      <c r="EM406" s="58"/>
      <c r="EN406" s="58"/>
      <c r="EO406" s="58"/>
      <c r="EP406" s="70"/>
      <c r="EQ406" s="70"/>
    </row>
    <row r="407" spans="1:147">
      <c r="A407" s="118">
        <v>43329</v>
      </c>
      <c r="B407" t="s">
        <v>1457</v>
      </c>
      <c r="C407" s="56"/>
      <c r="D407" s="56" t="s">
        <v>1363</v>
      </c>
      <c r="E407" s="58">
        <v>25</v>
      </c>
      <c r="F407" s="58">
        <v>4</v>
      </c>
      <c r="G407" s="63" t="str">
        <f t="shared" si="124"/>
        <v>25-4</v>
      </c>
      <c r="H407" s="31">
        <v>65</v>
      </c>
      <c r="I407" s="31">
        <v>79</v>
      </c>
      <c r="J407" s="64" t="str">
        <f>IF(((VLOOKUP($G407,Depth_Lookup!$A$3:$J$5461,9,FALSE))-(I407/100))&gt;=0,"Good","Too Long")</f>
        <v>Good</v>
      </c>
      <c r="K407" s="65">
        <f>(VLOOKUP($G407,Depth_Lookup!$A$3:$J$561,10,FALSE))+(H407/100)</f>
        <v>56.71</v>
      </c>
      <c r="L407" s="65">
        <f>(VLOOKUP($G407,Depth_Lookup!$A$3:$J$561,10,FALSE))+(I407/100)</f>
        <v>56.85</v>
      </c>
      <c r="M407" s="54" t="s">
        <v>725</v>
      </c>
      <c r="N407" s="31">
        <v>15</v>
      </c>
      <c r="O407" s="31" t="s">
        <v>296</v>
      </c>
      <c r="P407" s="31" t="s">
        <v>179</v>
      </c>
      <c r="Q407" s="31" t="s">
        <v>569</v>
      </c>
      <c r="R407" s="31" t="s">
        <v>730</v>
      </c>
      <c r="S407" s="31" t="s">
        <v>165</v>
      </c>
      <c r="T407" s="31" t="s">
        <v>1466</v>
      </c>
      <c r="U407" s="31" t="s">
        <v>1495</v>
      </c>
      <c r="AS407" s="31">
        <v>100</v>
      </c>
      <c r="AZ407" s="19">
        <f t="shared" si="121"/>
        <v>100</v>
      </c>
      <c r="BB407" s="55">
        <v>1</v>
      </c>
      <c r="BC407" s="55">
        <v>50</v>
      </c>
      <c r="BD407" s="31"/>
      <c r="BE407" s="66" t="s">
        <v>1377</v>
      </c>
      <c r="BF407" s="66" t="s">
        <v>1368</v>
      </c>
      <c r="CL407" s="70">
        <f t="shared" si="122"/>
        <v>0</v>
      </c>
      <c r="CM407" s="66">
        <f t="shared" si="123"/>
        <v>0</v>
      </c>
      <c r="CN407" s="66">
        <f t="shared" si="133"/>
        <v>1</v>
      </c>
      <c r="CO407" s="66">
        <f t="shared" si="125"/>
        <v>56.78</v>
      </c>
      <c r="CP407" s="104"/>
      <c r="CQ407" s="55"/>
      <c r="CR407" s="56"/>
      <c r="CS407" s="56"/>
      <c r="CT407" s="56"/>
      <c r="CU407" s="56"/>
      <c r="CV407" s="56"/>
      <c r="CW407" s="113"/>
      <c r="CX407" s="19">
        <v>44</v>
      </c>
      <c r="CY407" s="19">
        <v>90</v>
      </c>
      <c r="CZ407" s="19">
        <v>47</v>
      </c>
      <c r="DA407" s="31">
        <v>180</v>
      </c>
      <c r="DB407" s="19">
        <f t="shared" si="126"/>
        <v>-42.003648373388216</v>
      </c>
      <c r="DC407" s="19">
        <f t="shared" si="127"/>
        <v>317.99635162661178</v>
      </c>
      <c r="DD407" s="19">
        <f t="shared" si="128"/>
        <v>34.720179770869599</v>
      </c>
      <c r="DE407" s="19">
        <f t="shared" si="129"/>
        <v>47.996351626611784</v>
      </c>
      <c r="DF407" s="19">
        <f t="shared" si="130"/>
        <v>55.279820229130401</v>
      </c>
      <c r="DG407" s="67">
        <f t="shared" si="131"/>
        <v>137.99635162661178</v>
      </c>
      <c r="DH407" s="67">
        <f t="shared" si="132"/>
        <v>55.279820229130401</v>
      </c>
      <c r="DI407" s="82"/>
      <c r="DJ407" s="82"/>
      <c r="DK407" s="31"/>
      <c r="DL407" s="55"/>
      <c r="DM407" s="58"/>
      <c r="DN407" s="58"/>
      <c r="DO407" s="68"/>
      <c r="DP407" s="68"/>
      <c r="DQ407" s="69"/>
      <c r="DR407" s="58"/>
      <c r="DS407" s="58"/>
      <c r="DT407" s="58"/>
      <c r="DU407" s="58"/>
      <c r="DV407" s="58"/>
      <c r="DW407" s="58"/>
      <c r="DX407" s="58"/>
      <c r="DY407" s="58"/>
      <c r="DZ407" s="58"/>
      <c r="EA407" s="58"/>
      <c r="EB407" s="58"/>
      <c r="EC407" s="58"/>
      <c r="ED407" s="58"/>
      <c r="EE407" s="58"/>
      <c r="EF407" s="58"/>
      <c r="EG407" s="58"/>
      <c r="EH407" s="58"/>
      <c r="EI407" s="58"/>
      <c r="EJ407" s="58"/>
      <c r="EK407" s="58"/>
      <c r="EL407" s="58"/>
      <c r="EM407" s="58"/>
      <c r="EN407" s="58"/>
      <c r="EO407" s="58"/>
      <c r="EP407" s="70"/>
      <c r="EQ407" s="70"/>
    </row>
    <row r="408" spans="1:147">
      <c r="A408" s="118">
        <v>43329</v>
      </c>
      <c r="B408" t="s">
        <v>1496</v>
      </c>
      <c r="C408" s="56"/>
      <c r="D408" s="56" t="s">
        <v>1363</v>
      </c>
      <c r="E408" s="58">
        <v>26</v>
      </c>
      <c r="F408" s="58">
        <v>1</v>
      </c>
      <c r="G408" s="63" t="str">
        <f t="shared" si="124"/>
        <v>26-1</v>
      </c>
      <c r="H408" s="31">
        <v>13</v>
      </c>
      <c r="I408" s="58">
        <v>17.5</v>
      </c>
      <c r="J408" s="64" t="str">
        <f>IF(((VLOOKUP($G408,Depth_Lookup!$A$3:$J$5461,9,FALSE))-(I408/100))&gt;=0,"Good","Too Long")</f>
        <v>Good</v>
      </c>
      <c r="K408" s="65">
        <f>(VLOOKUP($G408,Depth_Lookup!$A$3:$J$561,10,FALSE))+(H408/100)</f>
        <v>56.830000000000005</v>
      </c>
      <c r="L408" s="65">
        <f>(VLOOKUP($G408,Depth_Lookup!$A$3:$J$561,10,FALSE))+(I408/100)</f>
        <v>56.875</v>
      </c>
      <c r="M408" s="54" t="s">
        <v>292</v>
      </c>
      <c r="N408" s="31">
        <v>5</v>
      </c>
      <c r="O408" s="31" t="s">
        <v>296</v>
      </c>
      <c r="P408" s="31" t="s">
        <v>179</v>
      </c>
      <c r="Q408" s="31" t="s">
        <v>570</v>
      </c>
      <c r="R408" s="31" t="s">
        <v>187</v>
      </c>
      <c r="S408" s="31" t="s">
        <v>165</v>
      </c>
      <c r="T408" s="31" t="s">
        <v>1497</v>
      </c>
      <c r="U408" s="31" t="s">
        <v>1498</v>
      </c>
      <c r="AS408" s="19">
        <v>100</v>
      </c>
      <c r="AZ408" s="19">
        <f t="shared" si="121"/>
        <v>100</v>
      </c>
      <c r="BB408" s="55">
        <v>2</v>
      </c>
      <c r="BC408">
        <v>50</v>
      </c>
      <c r="BD408" s="31"/>
      <c r="BE408" s="66"/>
      <c r="BF408" s="66"/>
      <c r="CL408" s="70">
        <f t="shared" si="122"/>
        <v>0</v>
      </c>
      <c r="CM408" s="66">
        <f t="shared" si="123"/>
        <v>0</v>
      </c>
      <c r="CN408" s="66">
        <f t="shared" si="133"/>
        <v>0</v>
      </c>
      <c r="CO408" s="66">
        <f t="shared" si="125"/>
        <v>56.852500000000006</v>
      </c>
      <c r="CP408" s="104"/>
      <c r="CQ408" s="55"/>
      <c r="CR408" s="56"/>
      <c r="CS408" s="56"/>
      <c r="CT408" s="56"/>
      <c r="CU408" s="56"/>
      <c r="CV408" s="56"/>
      <c r="CW408" s="113"/>
      <c r="DB408" s="19" t="e">
        <f t="shared" si="126"/>
        <v>#DIV/0!</v>
      </c>
      <c r="DC408" s="19" t="e">
        <f t="shared" si="127"/>
        <v>#DIV/0!</v>
      </c>
      <c r="DD408" s="19" t="e">
        <f t="shared" si="128"/>
        <v>#DIV/0!</v>
      </c>
      <c r="DE408" s="19" t="e">
        <f t="shared" si="129"/>
        <v>#DIV/0!</v>
      </c>
      <c r="DF408" s="19" t="e">
        <f t="shared" si="130"/>
        <v>#DIV/0!</v>
      </c>
      <c r="DG408" s="67" t="e">
        <f t="shared" si="131"/>
        <v>#DIV/0!</v>
      </c>
      <c r="DH408" s="67" t="e">
        <f t="shared" si="132"/>
        <v>#DIV/0!</v>
      </c>
      <c r="DI408" s="82"/>
      <c r="DJ408" s="82"/>
      <c r="DK408" s="31"/>
      <c r="DL408" s="55"/>
      <c r="DM408" s="58"/>
      <c r="DN408" s="58"/>
      <c r="DO408" s="68"/>
      <c r="DP408" s="68"/>
      <c r="DQ408" s="69"/>
      <c r="DR408" s="58"/>
      <c r="DS408" s="58"/>
      <c r="DT408" s="58"/>
      <c r="DU408" s="58"/>
      <c r="DV408" s="58"/>
      <c r="DW408" s="58"/>
      <c r="DX408" s="58"/>
      <c r="DY408" s="58"/>
      <c r="DZ408" s="58"/>
      <c r="EA408" s="58"/>
      <c r="EB408" s="58"/>
      <c r="EC408" s="58"/>
      <c r="ED408" s="58"/>
      <c r="EE408" s="58"/>
      <c r="EF408" s="58"/>
      <c r="EG408" s="58"/>
      <c r="EH408" s="58"/>
      <c r="EI408" s="58"/>
      <c r="EJ408" s="58"/>
      <c r="EK408" s="58"/>
      <c r="EL408" s="58"/>
      <c r="EM408" s="58"/>
      <c r="EN408" s="58"/>
      <c r="EO408" s="58"/>
      <c r="EP408" s="70"/>
      <c r="EQ408" s="70"/>
    </row>
    <row r="409" spans="1:147">
      <c r="A409" s="118">
        <v>43329</v>
      </c>
      <c r="B409" t="s">
        <v>1496</v>
      </c>
      <c r="C409" s="56"/>
      <c r="D409" s="56" t="s">
        <v>1363</v>
      </c>
      <c r="E409" s="58">
        <v>26</v>
      </c>
      <c r="F409" s="58">
        <v>1</v>
      </c>
      <c r="G409" s="63" t="str">
        <f t="shared" si="124"/>
        <v>26-1</v>
      </c>
      <c r="H409" s="31">
        <v>17.5</v>
      </c>
      <c r="I409" s="58">
        <v>25.5</v>
      </c>
      <c r="J409" s="64" t="str">
        <f>IF(((VLOOKUP($G409,Depth_Lookup!$A$3:$J$5461,9,FALSE))-(I409/100))&gt;=0,"Good","Too Long")</f>
        <v>Good</v>
      </c>
      <c r="K409" s="65">
        <f>(VLOOKUP($G409,Depth_Lookup!$A$3:$J$561,10,FALSE))+(H409/100)</f>
        <v>56.875</v>
      </c>
      <c r="L409" s="65">
        <f>(VLOOKUP($G409,Depth_Lookup!$A$3:$J$561,10,FALSE))+(I409/100)</f>
        <v>56.955000000000005</v>
      </c>
      <c r="M409" s="54" t="s">
        <v>725</v>
      </c>
      <c r="N409" s="31">
        <v>1</v>
      </c>
      <c r="O409" s="31" t="s">
        <v>1499</v>
      </c>
      <c r="P409" s="31" t="s">
        <v>1500</v>
      </c>
      <c r="Q409" s="31" t="s">
        <v>569</v>
      </c>
      <c r="R409" s="31" t="s">
        <v>119</v>
      </c>
      <c r="S409" s="31" t="s">
        <v>1501</v>
      </c>
      <c r="T409" s="31" t="s">
        <v>1502</v>
      </c>
      <c r="U409" s="31" t="s">
        <v>1503</v>
      </c>
      <c r="AS409" s="19">
        <v>100</v>
      </c>
      <c r="AZ409" s="19">
        <f t="shared" si="121"/>
        <v>100</v>
      </c>
      <c r="BB409" s="55">
        <v>2</v>
      </c>
      <c r="BC409">
        <v>10</v>
      </c>
      <c r="BD409" s="31"/>
      <c r="BE409" s="66"/>
      <c r="BF409" s="66"/>
      <c r="CL409" s="70">
        <f t="shared" si="122"/>
        <v>0</v>
      </c>
      <c r="CM409" s="66">
        <f t="shared" si="123"/>
        <v>0</v>
      </c>
      <c r="CN409" s="66">
        <f t="shared" si="133"/>
        <v>0</v>
      </c>
      <c r="CO409" s="66">
        <f t="shared" si="125"/>
        <v>56.915000000000006</v>
      </c>
      <c r="CP409" s="104"/>
      <c r="CQ409" s="55"/>
      <c r="CR409" s="56"/>
      <c r="CS409" s="56"/>
      <c r="CT409" s="56"/>
      <c r="CU409" s="56"/>
      <c r="CV409" s="56"/>
      <c r="CW409" s="113"/>
      <c r="DB409" s="19" t="e">
        <f t="shared" si="126"/>
        <v>#DIV/0!</v>
      </c>
      <c r="DC409" s="19" t="e">
        <f t="shared" si="127"/>
        <v>#DIV/0!</v>
      </c>
      <c r="DD409" s="19" t="e">
        <f t="shared" si="128"/>
        <v>#DIV/0!</v>
      </c>
      <c r="DE409" s="19" t="e">
        <f t="shared" si="129"/>
        <v>#DIV/0!</v>
      </c>
      <c r="DF409" s="19" t="e">
        <f t="shared" si="130"/>
        <v>#DIV/0!</v>
      </c>
      <c r="DG409" s="67" t="e">
        <f t="shared" si="131"/>
        <v>#DIV/0!</v>
      </c>
      <c r="DH409" s="67" t="e">
        <f t="shared" si="132"/>
        <v>#DIV/0!</v>
      </c>
      <c r="DI409" s="82"/>
      <c r="DJ409" s="82"/>
      <c r="DK409" s="31" t="s">
        <v>1504</v>
      </c>
      <c r="DL409" s="55"/>
      <c r="DM409" s="58"/>
      <c r="DN409" s="58"/>
      <c r="DO409" s="68"/>
      <c r="DP409" s="68"/>
      <c r="DQ409" s="69"/>
      <c r="DR409" s="58"/>
      <c r="DS409" s="58"/>
      <c r="DT409" s="58"/>
      <c r="DU409" s="58"/>
      <c r="DV409" s="58"/>
      <c r="DW409" s="58"/>
      <c r="DX409" s="58"/>
      <c r="DY409" s="58"/>
      <c r="DZ409" s="58"/>
      <c r="EA409" s="58"/>
      <c r="EB409" s="58"/>
      <c r="EC409" s="58"/>
      <c r="ED409" s="58"/>
      <c r="EE409" s="58"/>
      <c r="EF409" s="58"/>
      <c r="EG409" s="58"/>
      <c r="EH409" s="58"/>
      <c r="EI409" s="58"/>
      <c r="EJ409" s="58"/>
      <c r="EK409" s="58"/>
      <c r="EL409" s="58"/>
      <c r="EM409" s="58"/>
      <c r="EN409" s="58"/>
      <c r="EO409" s="58"/>
      <c r="EP409" s="70"/>
      <c r="EQ409" s="70"/>
    </row>
    <row r="410" spans="1:147">
      <c r="A410" s="118">
        <v>43329</v>
      </c>
      <c r="B410" t="s">
        <v>1496</v>
      </c>
      <c r="C410" s="56"/>
      <c r="D410" s="56" t="s">
        <v>1363</v>
      </c>
      <c r="E410" s="58">
        <v>26</v>
      </c>
      <c r="F410" s="58">
        <v>1</v>
      </c>
      <c r="G410" s="63" t="str">
        <f t="shared" si="124"/>
        <v>26-1</v>
      </c>
      <c r="H410" s="31">
        <v>50</v>
      </c>
      <c r="I410" s="58">
        <v>82</v>
      </c>
      <c r="J410" s="64" t="str">
        <f>IF(((VLOOKUP($G410,Depth_Lookup!$A$3:$J$5461,9,FALSE))-(I410/100))&gt;=0,"Good","Too Long")</f>
        <v>Good</v>
      </c>
      <c r="K410" s="65">
        <f>(VLOOKUP($G410,Depth_Lookup!$A$3:$J$561,10,FALSE))+(H410/100)</f>
        <v>57.2</v>
      </c>
      <c r="L410" s="65">
        <f>(VLOOKUP($G410,Depth_Lookup!$A$3:$J$561,10,FALSE))+(I410/100)</f>
        <v>57.52</v>
      </c>
      <c r="M410" s="54" t="s">
        <v>725</v>
      </c>
      <c r="N410" s="31">
        <v>1</v>
      </c>
      <c r="O410" s="31" t="s">
        <v>1499</v>
      </c>
      <c r="P410" s="31" t="s">
        <v>1500</v>
      </c>
      <c r="Q410" s="31" t="s">
        <v>1505</v>
      </c>
      <c r="R410" s="31" t="s">
        <v>187</v>
      </c>
      <c r="S410" s="31" t="s">
        <v>1501</v>
      </c>
      <c r="T410" s="31" t="s">
        <v>1502</v>
      </c>
      <c r="U410" s="31" t="s">
        <v>1503</v>
      </c>
      <c r="AS410" s="19">
        <v>100</v>
      </c>
      <c r="AZ410" s="19">
        <f t="shared" si="121"/>
        <v>100</v>
      </c>
      <c r="BB410" s="55">
        <v>3</v>
      </c>
      <c r="BC410">
        <v>3</v>
      </c>
      <c r="BD410" s="31"/>
      <c r="BE410" s="66"/>
      <c r="BF410" s="66"/>
      <c r="CL410" s="70">
        <f t="shared" si="122"/>
        <v>0</v>
      </c>
      <c r="CM410" s="66">
        <f t="shared" si="123"/>
        <v>0</v>
      </c>
      <c r="CN410" s="66">
        <f t="shared" si="133"/>
        <v>0</v>
      </c>
      <c r="CO410" s="66">
        <f t="shared" si="125"/>
        <v>57.36</v>
      </c>
      <c r="CP410" s="104"/>
      <c r="CQ410" s="55"/>
      <c r="CR410" s="56"/>
      <c r="CS410" s="56"/>
      <c r="CT410" s="56"/>
      <c r="CU410" s="56"/>
      <c r="CV410" s="56"/>
      <c r="CW410" s="113"/>
      <c r="CX410" s="19">
        <v>32</v>
      </c>
      <c r="CY410" s="19">
        <v>90</v>
      </c>
      <c r="CZ410" s="19">
        <v>13</v>
      </c>
      <c r="DA410" s="31">
        <v>0</v>
      </c>
      <c r="DB410" s="19">
        <f t="shared" si="126"/>
        <v>-110.27757433948224</v>
      </c>
      <c r="DC410" s="19">
        <f t="shared" si="127"/>
        <v>249.72242566051776</v>
      </c>
      <c r="DD410" s="19">
        <f t="shared" si="128"/>
        <v>56.330252717369525</v>
      </c>
      <c r="DE410" s="19">
        <f t="shared" si="129"/>
        <v>339.72242566051773</v>
      </c>
      <c r="DF410" s="19">
        <f t="shared" si="130"/>
        <v>33.669747282630475</v>
      </c>
      <c r="DG410" s="67">
        <f t="shared" si="131"/>
        <v>69.722425660517757</v>
      </c>
      <c r="DH410" s="67">
        <f t="shared" si="132"/>
        <v>33.669747282630475</v>
      </c>
      <c r="DI410" s="82"/>
      <c r="DJ410" s="82"/>
      <c r="DK410" s="31"/>
      <c r="DL410" s="55"/>
      <c r="DM410" s="58"/>
      <c r="DN410" s="58"/>
      <c r="DO410" s="68"/>
      <c r="DP410" s="68"/>
      <c r="DQ410" s="69"/>
      <c r="DR410" s="58"/>
      <c r="DS410" s="58"/>
      <c r="DT410" s="58"/>
      <c r="DU410" s="58"/>
      <c r="DV410" s="58"/>
      <c r="DW410" s="58"/>
      <c r="DX410" s="58"/>
      <c r="DY410" s="58"/>
      <c r="DZ410" s="58"/>
      <c r="EA410" s="58"/>
      <c r="EB410" s="58"/>
      <c r="EC410" s="58"/>
      <c r="ED410" s="58"/>
      <c r="EE410" s="58"/>
      <c r="EF410" s="58"/>
      <c r="EG410" s="58"/>
      <c r="EH410" s="58"/>
      <c r="EI410" s="58"/>
      <c r="EJ410" s="58"/>
      <c r="EK410" s="58"/>
      <c r="EL410" s="58"/>
      <c r="EM410" s="58"/>
      <c r="EN410" s="58"/>
      <c r="EO410" s="58"/>
      <c r="EP410" s="70"/>
      <c r="EQ410" s="70"/>
    </row>
    <row r="411" spans="1:147">
      <c r="A411" s="118">
        <v>43329</v>
      </c>
      <c r="B411" t="s">
        <v>1496</v>
      </c>
      <c r="C411" s="56"/>
      <c r="D411" s="56" t="s">
        <v>1363</v>
      </c>
      <c r="E411" s="58">
        <v>26</v>
      </c>
      <c r="F411" s="58">
        <v>2</v>
      </c>
      <c r="G411" s="63" t="str">
        <f t="shared" si="124"/>
        <v>26-2</v>
      </c>
      <c r="H411" s="31">
        <v>24</v>
      </c>
      <c r="I411" s="58">
        <v>32.5</v>
      </c>
      <c r="J411" s="64" t="str">
        <f>IF(((VLOOKUP($G411,Depth_Lookup!$A$3:$J$5461,9,FALSE))-(I411/100))&gt;=0,"Good","Too Long")</f>
        <v>Good</v>
      </c>
      <c r="K411" s="65">
        <f>(VLOOKUP($G411,Depth_Lookup!$A$3:$J$561,10,FALSE))+(H411/100)</f>
        <v>57.82</v>
      </c>
      <c r="L411" s="65">
        <f>(VLOOKUP($G411,Depth_Lookup!$A$3:$J$561,10,FALSE))+(I411/100)</f>
        <v>57.905000000000001</v>
      </c>
      <c r="M411" s="54" t="s">
        <v>725</v>
      </c>
      <c r="N411" s="31">
        <v>0.5</v>
      </c>
      <c r="O411" s="31" t="s">
        <v>1499</v>
      </c>
      <c r="P411" s="31" t="s">
        <v>1500</v>
      </c>
      <c r="Q411" s="31" t="s">
        <v>1505</v>
      </c>
      <c r="R411" s="31" t="s">
        <v>755</v>
      </c>
      <c r="S411" s="31" t="s">
        <v>1501</v>
      </c>
      <c r="T411" s="31" t="s">
        <v>1506</v>
      </c>
      <c r="U411" s="31" t="s">
        <v>777</v>
      </c>
      <c r="AS411" s="31">
        <v>100</v>
      </c>
      <c r="AZ411" s="19">
        <f t="shared" si="121"/>
        <v>100</v>
      </c>
      <c r="BB411" s="55">
        <v>2</v>
      </c>
      <c r="BC411">
        <v>0.5</v>
      </c>
      <c r="BD411" s="31"/>
      <c r="BE411" s="66"/>
      <c r="BF411" s="66"/>
      <c r="CL411" s="70">
        <f t="shared" si="122"/>
        <v>0</v>
      </c>
      <c r="CM411" s="66">
        <f t="shared" si="123"/>
        <v>0</v>
      </c>
      <c r="CN411" s="66">
        <f t="shared" si="133"/>
        <v>0</v>
      </c>
      <c r="CO411" s="66">
        <f t="shared" si="125"/>
        <v>57.862499999999997</v>
      </c>
      <c r="CP411" s="104"/>
      <c r="CQ411" s="55"/>
      <c r="CR411" s="56"/>
      <c r="CS411" s="56"/>
      <c r="CT411" s="56"/>
      <c r="CU411" s="56"/>
      <c r="CV411" s="56"/>
      <c r="CW411" s="113"/>
      <c r="DB411" s="19" t="e">
        <f t="shared" si="126"/>
        <v>#DIV/0!</v>
      </c>
      <c r="DC411" s="19" t="e">
        <f t="shared" si="127"/>
        <v>#DIV/0!</v>
      </c>
      <c r="DD411" s="19" t="e">
        <f t="shared" si="128"/>
        <v>#DIV/0!</v>
      </c>
      <c r="DE411" s="19" t="e">
        <f t="shared" si="129"/>
        <v>#DIV/0!</v>
      </c>
      <c r="DF411" s="19" t="e">
        <f t="shared" si="130"/>
        <v>#DIV/0!</v>
      </c>
      <c r="DG411" s="67" t="e">
        <f t="shared" si="131"/>
        <v>#DIV/0!</v>
      </c>
      <c r="DH411" s="67" t="e">
        <f t="shared" si="132"/>
        <v>#DIV/0!</v>
      </c>
      <c r="DI411" s="82"/>
      <c r="DJ411" s="82"/>
      <c r="DK411" s="31"/>
      <c r="DL411" s="55"/>
      <c r="DM411" s="58"/>
      <c r="DN411" s="58"/>
      <c r="DO411" s="68"/>
      <c r="DP411" s="68"/>
      <c r="DQ411" s="69"/>
      <c r="DR411" s="58"/>
      <c r="DS411" s="58"/>
      <c r="DT411" s="58"/>
      <c r="DU411" s="58"/>
      <c r="DV411" s="58"/>
      <c r="DW411" s="58"/>
      <c r="DX411" s="58"/>
      <c r="DY411" s="58"/>
      <c r="DZ411" s="58"/>
      <c r="EA411" s="58"/>
      <c r="EB411" s="58"/>
      <c r="EC411" s="58"/>
      <c r="ED411" s="58"/>
      <c r="EE411" s="58"/>
      <c r="EF411" s="58"/>
      <c r="EG411" s="58"/>
      <c r="EH411" s="58"/>
      <c r="EI411" s="58"/>
      <c r="EJ411" s="58"/>
      <c r="EK411" s="58"/>
      <c r="EL411" s="58"/>
      <c r="EM411" s="58"/>
      <c r="EN411" s="58"/>
      <c r="EO411" s="58"/>
      <c r="EP411" s="70"/>
      <c r="EQ411" s="70"/>
    </row>
    <row r="412" spans="1:147">
      <c r="A412" s="118">
        <v>43329</v>
      </c>
      <c r="B412" t="s">
        <v>1496</v>
      </c>
      <c r="C412" s="56"/>
      <c r="D412" s="56" t="s">
        <v>1363</v>
      </c>
      <c r="E412" s="58">
        <v>26</v>
      </c>
      <c r="F412" s="58">
        <v>2</v>
      </c>
      <c r="G412" s="63" t="str">
        <f t="shared" si="124"/>
        <v>26-2</v>
      </c>
      <c r="H412" s="31">
        <v>34.5</v>
      </c>
      <c r="I412" s="58">
        <v>44</v>
      </c>
      <c r="J412" s="64" t="str">
        <f>IF(((VLOOKUP($G412,Depth_Lookup!$A$3:$J$5461,9,FALSE))-(I412/100))&gt;=0,"Good","Too Long")</f>
        <v>Good</v>
      </c>
      <c r="K412" s="65">
        <f>(VLOOKUP($G412,Depth_Lookup!$A$3:$J$561,10,FALSE))+(H412/100)</f>
        <v>57.924999999999997</v>
      </c>
      <c r="L412" s="65">
        <f>(VLOOKUP($G412,Depth_Lookup!$A$3:$J$561,10,FALSE))+(I412/100)</f>
        <v>58.019999999999996</v>
      </c>
      <c r="M412" s="54" t="s">
        <v>292</v>
      </c>
      <c r="N412" s="31">
        <v>1</v>
      </c>
      <c r="O412" s="31" t="s">
        <v>1499</v>
      </c>
      <c r="P412" s="31" t="s">
        <v>1500</v>
      </c>
      <c r="Q412" s="31" t="s">
        <v>1505</v>
      </c>
      <c r="R412" s="31" t="s">
        <v>1507</v>
      </c>
      <c r="S412" s="31" t="s">
        <v>1501</v>
      </c>
      <c r="T412" s="31" t="s">
        <v>1502</v>
      </c>
      <c r="U412" s="31" t="s">
        <v>1503</v>
      </c>
      <c r="AS412" s="31">
        <v>100</v>
      </c>
      <c r="AZ412" s="19">
        <f t="shared" si="121"/>
        <v>100</v>
      </c>
      <c r="BB412" s="55">
        <v>1</v>
      </c>
      <c r="BC412">
        <v>7</v>
      </c>
      <c r="BD412" s="31"/>
      <c r="BE412" s="66"/>
      <c r="BF412" s="66"/>
      <c r="CL412" s="70">
        <f t="shared" si="122"/>
        <v>0</v>
      </c>
      <c r="CM412" s="66">
        <f t="shared" si="123"/>
        <v>0</v>
      </c>
      <c r="CN412" s="66">
        <f t="shared" si="133"/>
        <v>0</v>
      </c>
      <c r="CO412" s="66">
        <f t="shared" si="125"/>
        <v>57.972499999999997</v>
      </c>
      <c r="CP412" s="104"/>
      <c r="CQ412" s="55"/>
      <c r="CR412" s="56"/>
      <c r="CS412" s="56"/>
      <c r="CT412" s="56"/>
      <c r="CU412" s="56"/>
      <c r="CV412" s="56"/>
      <c r="CW412" s="113"/>
      <c r="DA412" s="31"/>
      <c r="DB412" s="19" t="e">
        <f t="shared" si="126"/>
        <v>#DIV/0!</v>
      </c>
      <c r="DC412" s="19" t="e">
        <f t="shared" si="127"/>
        <v>#DIV/0!</v>
      </c>
      <c r="DD412" s="19" t="e">
        <f t="shared" si="128"/>
        <v>#DIV/0!</v>
      </c>
      <c r="DE412" s="19" t="e">
        <f t="shared" si="129"/>
        <v>#DIV/0!</v>
      </c>
      <c r="DF412" s="19" t="e">
        <f t="shared" si="130"/>
        <v>#DIV/0!</v>
      </c>
      <c r="DG412" s="67" t="e">
        <f t="shared" si="131"/>
        <v>#DIV/0!</v>
      </c>
      <c r="DH412" s="67" t="e">
        <f t="shared" si="132"/>
        <v>#DIV/0!</v>
      </c>
      <c r="DI412" s="82"/>
      <c r="DJ412" s="82"/>
      <c r="DK412" s="31"/>
      <c r="DL412" s="55"/>
      <c r="DM412" s="58"/>
      <c r="DN412" s="58"/>
      <c r="DO412" s="68"/>
      <c r="DP412" s="68"/>
      <c r="DQ412" s="69"/>
      <c r="DR412" s="58"/>
      <c r="DS412" s="58"/>
      <c r="DT412" s="58"/>
      <c r="DU412" s="58"/>
      <c r="DV412" s="58"/>
      <c r="DW412" s="58"/>
      <c r="DX412" s="58"/>
      <c r="DY412" s="58"/>
      <c r="DZ412" s="58"/>
      <c r="EA412" s="58"/>
      <c r="EB412" s="58"/>
      <c r="EC412" s="58"/>
      <c r="ED412" s="58"/>
      <c r="EE412" s="58"/>
      <c r="EF412" s="58"/>
      <c r="EG412" s="58"/>
      <c r="EH412" s="58"/>
      <c r="EI412" s="58"/>
      <c r="EJ412" s="58"/>
      <c r="EK412" s="58"/>
      <c r="EL412" s="58"/>
      <c r="EM412" s="58"/>
      <c r="EN412" s="58"/>
      <c r="EO412" s="58"/>
      <c r="EP412" s="70"/>
      <c r="EQ412" s="70"/>
    </row>
    <row r="413" spans="1:147">
      <c r="A413" s="118">
        <v>43329</v>
      </c>
      <c r="B413" t="s">
        <v>1496</v>
      </c>
      <c r="C413" s="56"/>
      <c r="D413" s="56" t="s">
        <v>1363</v>
      </c>
      <c r="E413" s="58">
        <v>26</v>
      </c>
      <c r="F413" s="58">
        <v>2</v>
      </c>
      <c r="G413" s="63" t="str">
        <f t="shared" si="124"/>
        <v>26-2</v>
      </c>
      <c r="H413" s="31">
        <v>34.5</v>
      </c>
      <c r="I413" s="58">
        <v>50</v>
      </c>
      <c r="J413" s="64" t="str">
        <f>IF(((VLOOKUP($G413,Depth_Lookup!$A$3:$J$5461,9,FALSE))-(I413/100))&gt;=0,"Good","Too Long")</f>
        <v>Good</v>
      </c>
      <c r="K413" s="65">
        <f>(VLOOKUP($G413,Depth_Lookup!$A$3:$J$561,10,FALSE))+(H413/100)</f>
        <v>57.924999999999997</v>
      </c>
      <c r="L413" s="65">
        <f>(VLOOKUP($G413,Depth_Lookup!$A$3:$J$561,10,FALSE))+(I413/100)</f>
        <v>58.08</v>
      </c>
      <c r="M413" s="54" t="s">
        <v>725</v>
      </c>
      <c r="N413" s="31">
        <v>10</v>
      </c>
      <c r="O413" s="31" t="s">
        <v>1499</v>
      </c>
      <c r="P413" s="31" t="s">
        <v>1500</v>
      </c>
      <c r="Q413" s="31" t="s">
        <v>1505</v>
      </c>
      <c r="R413" s="31" t="s">
        <v>731</v>
      </c>
      <c r="S413" s="31" t="s">
        <v>1501</v>
      </c>
      <c r="T413" s="31" t="s">
        <v>1508</v>
      </c>
      <c r="U413" s="31" t="s">
        <v>1509</v>
      </c>
      <c r="AS413" s="31">
        <v>100</v>
      </c>
      <c r="AZ413" s="19">
        <f t="shared" si="121"/>
        <v>100</v>
      </c>
      <c r="BB413" s="55">
        <v>2</v>
      </c>
      <c r="BC413">
        <v>10</v>
      </c>
      <c r="BD413" s="31"/>
      <c r="BE413" s="66"/>
      <c r="BF413" s="66"/>
      <c r="CL413" s="70">
        <f t="shared" si="122"/>
        <v>0</v>
      </c>
      <c r="CM413" s="66">
        <f t="shared" si="123"/>
        <v>0</v>
      </c>
      <c r="CN413" s="66">
        <f t="shared" si="133"/>
        <v>0</v>
      </c>
      <c r="CO413" s="66">
        <f t="shared" si="125"/>
        <v>58.002499999999998</v>
      </c>
      <c r="CP413" s="104"/>
      <c r="CQ413" s="55"/>
      <c r="CR413" s="56"/>
      <c r="CS413" s="56"/>
      <c r="CT413" s="56"/>
      <c r="CU413" s="56"/>
      <c r="CV413" s="56"/>
      <c r="CW413" s="113"/>
      <c r="CX413" s="19">
        <v>47</v>
      </c>
      <c r="CY413" s="19">
        <v>90</v>
      </c>
      <c r="CZ413" s="19">
        <v>23</v>
      </c>
      <c r="DA413" s="31">
        <v>0</v>
      </c>
      <c r="DB413" s="19">
        <f t="shared" si="126"/>
        <v>-111.59510421012753</v>
      </c>
      <c r="DC413" s="19">
        <f t="shared" si="127"/>
        <v>248.40489578987246</v>
      </c>
      <c r="DD413" s="19">
        <f t="shared" si="128"/>
        <v>40.927248139088022</v>
      </c>
      <c r="DE413" s="19">
        <f t="shared" si="129"/>
        <v>338.40489578987246</v>
      </c>
      <c r="DF413" s="19">
        <f t="shared" si="130"/>
        <v>49.072751860911978</v>
      </c>
      <c r="DG413" s="67">
        <f t="shared" si="131"/>
        <v>68.404895789872455</v>
      </c>
      <c r="DH413" s="67">
        <f t="shared" si="132"/>
        <v>49.072751860911978</v>
      </c>
      <c r="DI413" s="82"/>
      <c r="DJ413" s="82"/>
      <c r="DK413" s="31"/>
      <c r="DL413" s="55"/>
      <c r="DM413" s="58"/>
      <c r="DN413" s="58"/>
      <c r="DO413" s="68"/>
      <c r="DP413" s="68"/>
      <c r="DQ413" s="69"/>
      <c r="DR413" s="58"/>
      <c r="DS413" s="58"/>
      <c r="DT413" s="58"/>
      <c r="DU413" s="58"/>
      <c r="DV413" s="58"/>
      <c r="DW413" s="58"/>
      <c r="DX413" s="58"/>
      <c r="DY413" s="58"/>
      <c r="DZ413" s="58"/>
      <c r="EA413" s="58"/>
      <c r="EB413" s="58"/>
      <c r="EC413" s="58"/>
      <c r="ED413" s="58"/>
      <c r="EE413" s="58"/>
      <c r="EF413" s="58"/>
      <c r="EG413" s="58"/>
      <c r="EH413" s="58"/>
      <c r="EI413" s="58"/>
      <c r="EJ413" s="58"/>
      <c r="EK413" s="58"/>
      <c r="EL413" s="58"/>
      <c r="EM413" s="58"/>
      <c r="EN413" s="58"/>
      <c r="EO413" s="58"/>
      <c r="EP413" s="70"/>
      <c r="EQ413" s="70"/>
    </row>
    <row r="414" spans="1:147">
      <c r="A414" s="118">
        <v>43329</v>
      </c>
      <c r="B414" t="s">
        <v>1496</v>
      </c>
      <c r="C414" s="56"/>
      <c r="D414" s="56" t="s">
        <v>1363</v>
      </c>
      <c r="E414" s="58">
        <v>26</v>
      </c>
      <c r="F414" s="58">
        <v>2</v>
      </c>
      <c r="G414" s="63" t="str">
        <f t="shared" si="124"/>
        <v>26-2</v>
      </c>
      <c r="H414" s="31">
        <v>50</v>
      </c>
      <c r="I414" s="58">
        <v>72.5</v>
      </c>
      <c r="J414" s="64" t="str">
        <f>IF(((VLOOKUP($G414,Depth_Lookup!$A$3:$J$5461,9,FALSE))-(I414/100))&gt;=0,"Good","Too Long")</f>
        <v>Good</v>
      </c>
      <c r="K414" s="65">
        <f>(VLOOKUP($G414,Depth_Lookup!$A$3:$J$561,10,FALSE))+(H414/100)</f>
        <v>58.08</v>
      </c>
      <c r="L414" s="65">
        <f>(VLOOKUP($G414,Depth_Lookup!$A$3:$J$561,10,FALSE))+(I414/100)</f>
        <v>58.305</v>
      </c>
      <c r="M414" s="54" t="s">
        <v>725</v>
      </c>
      <c r="N414" s="31">
        <v>0.5</v>
      </c>
      <c r="O414" s="31" t="s">
        <v>1499</v>
      </c>
      <c r="P414" s="31" t="s">
        <v>1500</v>
      </c>
      <c r="Q414" s="31" t="s">
        <v>1505</v>
      </c>
      <c r="R414" s="31" t="s">
        <v>119</v>
      </c>
      <c r="S414" s="31" t="s">
        <v>1501</v>
      </c>
      <c r="T414" s="31" t="s">
        <v>1506</v>
      </c>
      <c r="U414" s="31" t="s">
        <v>777</v>
      </c>
      <c r="AS414" s="31">
        <v>100</v>
      </c>
      <c r="AZ414" s="19">
        <f t="shared" ref="AZ414:AZ477" si="134">SUM(V414:AY414)</f>
        <v>100</v>
      </c>
      <c r="BB414" s="55">
        <v>3</v>
      </c>
      <c r="BC414">
        <v>0.5</v>
      </c>
      <c r="BD414" s="31"/>
      <c r="BE414" s="66"/>
      <c r="BF414" s="66"/>
      <c r="CL414" s="70">
        <f t="shared" si="122"/>
        <v>0</v>
      </c>
      <c r="CM414" s="66">
        <f t="shared" si="123"/>
        <v>0</v>
      </c>
      <c r="CN414" s="66">
        <f t="shared" si="133"/>
        <v>0</v>
      </c>
      <c r="CO414" s="66">
        <f t="shared" si="125"/>
        <v>58.192499999999995</v>
      </c>
      <c r="CP414" s="104"/>
      <c r="CQ414" s="55"/>
      <c r="CR414" s="56"/>
      <c r="CS414" s="56"/>
      <c r="CT414" s="56"/>
      <c r="CU414" s="56"/>
      <c r="CV414" s="56"/>
      <c r="CW414" s="113"/>
      <c r="CX414" s="19">
        <v>18</v>
      </c>
      <c r="CY414" s="19">
        <v>90</v>
      </c>
      <c r="CZ414" s="19">
        <v>58</v>
      </c>
      <c r="DA414" s="31">
        <v>180</v>
      </c>
      <c r="DB414" s="19">
        <f t="shared" si="126"/>
        <v>-11.47689370605076</v>
      </c>
      <c r="DC414" s="19">
        <f t="shared" si="127"/>
        <v>348.52310629394924</v>
      </c>
      <c r="DD414" s="19">
        <f t="shared" si="128"/>
        <v>31.482265359105011</v>
      </c>
      <c r="DE414" s="19">
        <f t="shared" si="129"/>
        <v>78.52310629394924</v>
      </c>
      <c r="DF414" s="19">
        <f t="shared" si="130"/>
        <v>58.517734640894986</v>
      </c>
      <c r="DG414" s="67">
        <f t="shared" si="131"/>
        <v>168.52310629394924</v>
      </c>
      <c r="DH414" s="67">
        <f t="shared" si="132"/>
        <v>58.517734640894986</v>
      </c>
      <c r="DI414" s="82"/>
      <c r="DJ414" s="82"/>
      <c r="DK414" s="31" t="s">
        <v>1510</v>
      </c>
      <c r="DL414" s="55"/>
      <c r="DM414" s="58"/>
      <c r="DN414" s="58"/>
      <c r="DO414" s="68"/>
      <c r="DP414" s="68"/>
      <c r="DQ414" s="69"/>
      <c r="DR414" s="58"/>
      <c r="DS414" s="58"/>
      <c r="DT414" s="58"/>
      <c r="DU414" s="58"/>
      <c r="DV414" s="58"/>
      <c r="DW414" s="58"/>
      <c r="DX414" s="58"/>
      <c r="DY414" s="58"/>
      <c r="DZ414" s="58"/>
      <c r="EA414" s="58"/>
      <c r="EB414" s="58"/>
      <c r="EC414" s="58"/>
      <c r="ED414" s="58"/>
      <c r="EE414" s="58"/>
      <c r="EF414" s="58"/>
      <c r="EG414" s="58"/>
      <c r="EH414" s="58"/>
      <c r="EI414" s="58"/>
      <c r="EJ414" s="58"/>
      <c r="EK414" s="58"/>
      <c r="EL414" s="58"/>
      <c r="EM414" s="58"/>
      <c r="EN414" s="58"/>
      <c r="EO414" s="58"/>
      <c r="EP414" s="70"/>
      <c r="EQ414" s="70"/>
    </row>
    <row r="415" spans="1:147">
      <c r="A415" s="118">
        <v>43329</v>
      </c>
      <c r="B415" t="s">
        <v>1496</v>
      </c>
      <c r="C415" s="56"/>
      <c r="D415" s="56" t="s">
        <v>1363</v>
      </c>
      <c r="E415" s="58">
        <v>26</v>
      </c>
      <c r="F415" s="58">
        <v>2</v>
      </c>
      <c r="G415" s="63" t="str">
        <f t="shared" si="124"/>
        <v>26-2</v>
      </c>
      <c r="H415" s="31">
        <v>51</v>
      </c>
      <c r="I415" s="58">
        <v>57.5</v>
      </c>
      <c r="J415" s="64" t="str">
        <f>IF(((VLOOKUP($G415,Depth_Lookup!$A$3:$J$5461,9,FALSE))-(I415/100))&gt;=0,"Good","Too Long")</f>
        <v>Good</v>
      </c>
      <c r="K415" s="65">
        <f>(VLOOKUP($G415,Depth_Lookup!$A$3:$J$561,10,FALSE))+(H415/100)</f>
        <v>58.089999999999996</v>
      </c>
      <c r="L415" s="65">
        <f>(VLOOKUP($G415,Depth_Lookup!$A$3:$J$561,10,FALSE))+(I415/100)</f>
        <v>58.155000000000001</v>
      </c>
      <c r="M415" s="54" t="s">
        <v>725</v>
      </c>
      <c r="N415" s="31">
        <v>4</v>
      </c>
      <c r="O415" s="31" t="s">
        <v>1499</v>
      </c>
      <c r="P415" s="31" t="s">
        <v>1500</v>
      </c>
      <c r="Q415" s="31" t="s">
        <v>1511</v>
      </c>
      <c r="R415" s="31" t="s">
        <v>191</v>
      </c>
      <c r="S415" s="31" t="s">
        <v>1501</v>
      </c>
      <c r="T415" s="31" t="s">
        <v>1512</v>
      </c>
      <c r="U415" s="31" t="s">
        <v>1498</v>
      </c>
      <c r="AS415" s="31">
        <v>100</v>
      </c>
      <c r="AZ415" s="19">
        <f t="shared" si="134"/>
        <v>100</v>
      </c>
      <c r="BB415" s="55">
        <v>2</v>
      </c>
      <c r="BC415">
        <v>40</v>
      </c>
      <c r="BD415" s="31"/>
      <c r="BE415" s="66"/>
      <c r="BF415" s="66" t="s">
        <v>777</v>
      </c>
      <c r="CL415" s="70">
        <f t="shared" si="122"/>
        <v>0</v>
      </c>
      <c r="CM415" s="66">
        <f t="shared" si="123"/>
        <v>0</v>
      </c>
      <c r="CN415" s="66">
        <f t="shared" si="133"/>
        <v>0</v>
      </c>
      <c r="CO415" s="66">
        <f t="shared" si="125"/>
        <v>58.122500000000002</v>
      </c>
      <c r="CP415" s="104"/>
      <c r="CQ415" s="55"/>
      <c r="CR415" s="56"/>
      <c r="CS415" s="56"/>
      <c r="CT415" s="56"/>
      <c r="CU415" s="56"/>
      <c r="CV415" s="56"/>
      <c r="CW415" s="113"/>
      <c r="CX415" s="19">
        <v>21</v>
      </c>
      <c r="CY415" s="19">
        <v>270</v>
      </c>
      <c r="CZ415" s="19">
        <v>24</v>
      </c>
      <c r="DA415" s="31">
        <v>0</v>
      </c>
      <c r="DB415" s="19">
        <f t="shared" si="126"/>
        <v>139.2329840622109</v>
      </c>
      <c r="DC415" s="19">
        <f t="shared" si="127"/>
        <v>139.2329840622109</v>
      </c>
      <c r="DD415" s="19">
        <f t="shared" si="128"/>
        <v>59.550403791608673</v>
      </c>
      <c r="DE415" s="19">
        <f t="shared" si="129"/>
        <v>229.2329840622109</v>
      </c>
      <c r="DF415" s="19">
        <f t="shared" si="130"/>
        <v>30.449596208391327</v>
      </c>
      <c r="DG415" s="67">
        <f t="shared" si="131"/>
        <v>319.2329840622109</v>
      </c>
      <c r="DH415" s="67">
        <f t="shared" si="132"/>
        <v>30.449596208391327</v>
      </c>
      <c r="DI415" s="82"/>
      <c r="DJ415" s="82"/>
      <c r="DK415" s="31"/>
      <c r="DL415" s="55"/>
      <c r="DM415" s="58"/>
      <c r="DN415" s="58"/>
      <c r="DO415" s="68"/>
      <c r="DP415" s="68"/>
      <c r="DQ415" s="69"/>
      <c r="DR415" s="58"/>
      <c r="DS415" s="58"/>
      <c r="DT415" s="58"/>
      <c r="DU415" s="58"/>
      <c r="DV415" s="58"/>
      <c r="DW415" s="58"/>
      <c r="DX415" s="58"/>
      <c r="DY415" s="58"/>
      <c r="DZ415" s="58"/>
      <c r="EA415" s="58"/>
      <c r="EB415" s="58"/>
      <c r="EC415" s="58"/>
      <c r="ED415" s="58"/>
      <c r="EE415" s="58"/>
      <c r="EF415" s="58"/>
      <c r="EG415" s="58"/>
      <c r="EH415" s="58"/>
      <c r="EI415" s="58"/>
      <c r="EJ415" s="58"/>
      <c r="EK415" s="58"/>
      <c r="EL415" s="58"/>
      <c r="EM415" s="58"/>
      <c r="EN415" s="58"/>
      <c r="EO415" s="58"/>
      <c r="EP415" s="70"/>
      <c r="EQ415" s="70"/>
    </row>
    <row r="416" spans="1:147">
      <c r="A416" s="118">
        <v>43329</v>
      </c>
      <c r="B416" t="s">
        <v>1496</v>
      </c>
      <c r="C416" s="56"/>
      <c r="D416" s="56" t="s">
        <v>1363</v>
      </c>
      <c r="E416" s="58">
        <v>26</v>
      </c>
      <c r="F416" s="58">
        <v>3</v>
      </c>
      <c r="G416" s="63" t="str">
        <f t="shared" si="124"/>
        <v>26-3</v>
      </c>
      <c r="H416" s="31">
        <v>0.5</v>
      </c>
      <c r="I416" s="58">
        <v>12.5</v>
      </c>
      <c r="J416" s="64" t="str">
        <f>IF(((VLOOKUP($G416,Depth_Lookup!$A$3:$J$5461,9,FALSE))-(I416/100))&gt;=0,"Good","Too Long")</f>
        <v>Good</v>
      </c>
      <c r="K416" s="65">
        <f>(VLOOKUP($G416,Depth_Lookup!$A$3:$J$561,10,FALSE))+(H416/100)</f>
        <v>58.345000000000006</v>
      </c>
      <c r="L416" s="65">
        <f>(VLOOKUP($G416,Depth_Lookup!$A$3:$J$561,10,FALSE))+(I416/100)</f>
        <v>58.465000000000003</v>
      </c>
      <c r="M416" s="54" t="s">
        <v>725</v>
      </c>
      <c r="N416" s="31">
        <v>0.5</v>
      </c>
      <c r="O416" s="31" t="s">
        <v>1499</v>
      </c>
      <c r="P416" s="31" t="s">
        <v>1500</v>
      </c>
      <c r="Q416" s="31" t="s">
        <v>1505</v>
      </c>
      <c r="R416" s="31" t="s">
        <v>119</v>
      </c>
      <c r="S416" s="31" t="s">
        <v>1501</v>
      </c>
      <c r="T416" s="31" t="s">
        <v>1506</v>
      </c>
      <c r="U416" s="31" t="s">
        <v>777</v>
      </c>
      <c r="AS416" s="31">
        <v>100</v>
      </c>
      <c r="AZ416" s="19">
        <f t="shared" si="134"/>
        <v>100</v>
      </c>
      <c r="BB416" s="55">
        <v>3</v>
      </c>
      <c r="BC416">
        <v>0.5</v>
      </c>
      <c r="BD416" s="31"/>
      <c r="BE416" s="66"/>
      <c r="BF416" s="66"/>
      <c r="CL416" s="70">
        <f t="shared" si="122"/>
        <v>0</v>
      </c>
      <c r="CM416" s="66">
        <f t="shared" si="123"/>
        <v>0</v>
      </c>
      <c r="CN416" s="66">
        <f t="shared" si="133"/>
        <v>0</v>
      </c>
      <c r="CO416" s="66">
        <f t="shared" si="125"/>
        <v>58.405000000000001</v>
      </c>
      <c r="CP416" s="104"/>
      <c r="CQ416" s="55"/>
      <c r="CR416" s="56"/>
      <c r="CS416" s="56"/>
      <c r="CT416" s="56"/>
      <c r="CU416" s="56"/>
      <c r="CV416" s="56"/>
      <c r="CW416" s="113"/>
      <c r="DB416" s="19" t="e">
        <f t="shared" si="126"/>
        <v>#DIV/0!</v>
      </c>
      <c r="DC416" s="19" t="e">
        <f t="shared" si="127"/>
        <v>#DIV/0!</v>
      </c>
      <c r="DD416" s="19" t="e">
        <f t="shared" si="128"/>
        <v>#DIV/0!</v>
      </c>
      <c r="DE416" s="19" t="e">
        <f t="shared" si="129"/>
        <v>#DIV/0!</v>
      </c>
      <c r="DF416" s="19" t="e">
        <f t="shared" si="130"/>
        <v>#DIV/0!</v>
      </c>
      <c r="DG416" s="67" t="e">
        <f t="shared" si="131"/>
        <v>#DIV/0!</v>
      </c>
      <c r="DH416" s="67" t="e">
        <f t="shared" si="132"/>
        <v>#DIV/0!</v>
      </c>
      <c r="DI416" s="82"/>
      <c r="DJ416" s="82"/>
      <c r="DK416" s="31"/>
      <c r="DL416" s="55"/>
      <c r="DM416" s="58"/>
      <c r="DN416" s="58"/>
      <c r="DO416" s="68"/>
      <c r="DP416" s="68"/>
      <c r="DQ416" s="69"/>
      <c r="DR416" s="58"/>
      <c r="DS416" s="58"/>
      <c r="DT416" s="58"/>
      <c r="DU416" s="58"/>
      <c r="DV416" s="58"/>
      <c r="DW416" s="58"/>
      <c r="DX416" s="58"/>
      <c r="DY416" s="58"/>
      <c r="DZ416" s="58"/>
      <c r="EA416" s="58"/>
      <c r="EB416" s="58"/>
      <c r="EC416" s="58"/>
      <c r="ED416" s="58"/>
      <c r="EE416" s="58"/>
      <c r="EF416" s="58"/>
      <c r="EG416" s="58"/>
      <c r="EH416" s="58"/>
      <c r="EI416" s="58"/>
      <c r="EJ416" s="58"/>
      <c r="EK416" s="58"/>
      <c r="EL416" s="58"/>
      <c r="EM416" s="58"/>
      <c r="EN416" s="58"/>
      <c r="EO416" s="58"/>
      <c r="EP416" s="70"/>
      <c r="EQ416" s="70"/>
    </row>
    <row r="417" spans="1:147">
      <c r="A417" s="118">
        <v>43329</v>
      </c>
      <c r="B417" t="s">
        <v>1496</v>
      </c>
      <c r="C417" s="56"/>
      <c r="D417" s="56" t="s">
        <v>1363</v>
      </c>
      <c r="E417" s="58">
        <v>26</v>
      </c>
      <c r="F417" s="58">
        <v>3</v>
      </c>
      <c r="G417" s="63" t="str">
        <f t="shared" si="124"/>
        <v>26-3</v>
      </c>
      <c r="H417" s="31">
        <v>18</v>
      </c>
      <c r="I417" s="58">
        <v>23</v>
      </c>
      <c r="J417" s="64" t="str">
        <f>IF(((VLOOKUP($G417,Depth_Lookup!$A$3:$J$5461,9,FALSE))-(I417/100))&gt;=0,"Good","Too Long")</f>
        <v>Good</v>
      </c>
      <c r="K417" s="65">
        <f>(VLOOKUP($G417,Depth_Lookup!$A$3:$J$561,10,FALSE))+(H417/100)</f>
        <v>58.52</v>
      </c>
      <c r="L417" s="65">
        <f>(VLOOKUP($G417,Depth_Lookup!$A$3:$J$561,10,FALSE))+(I417/100)</f>
        <v>58.57</v>
      </c>
      <c r="M417" s="54" t="s">
        <v>293</v>
      </c>
      <c r="N417" s="31">
        <v>0.5</v>
      </c>
      <c r="O417" s="31" t="s">
        <v>734</v>
      </c>
      <c r="P417" s="31" t="s">
        <v>179</v>
      </c>
      <c r="Q417" s="31" t="s">
        <v>1505</v>
      </c>
      <c r="R417" s="31" t="s">
        <v>119</v>
      </c>
      <c r="S417" s="31" t="s">
        <v>1501</v>
      </c>
      <c r="T417" s="31" t="s">
        <v>1506</v>
      </c>
      <c r="U417" s="31" t="s">
        <v>777</v>
      </c>
      <c r="AS417" s="31">
        <v>100</v>
      </c>
      <c r="AZ417" s="19">
        <f t="shared" si="134"/>
        <v>100</v>
      </c>
      <c r="BB417" s="55">
        <v>4</v>
      </c>
      <c r="BC417">
        <v>2</v>
      </c>
      <c r="BD417" s="31"/>
      <c r="BE417" s="66"/>
      <c r="BF417" s="66"/>
      <c r="CL417" s="70">
        <f t="shared" si="122"/>
        <v>0</v>
      </c>
      <c r="CM417" s="66">
        <f t="shared" si="123"/>
        <v>0</v>
      </c>
      <c r="CN417" s="66">
        <f t="shared" si="133"/>
        <v>0</v>
      </c>
      <c r="CO417" s="66">
        <f t="shared" si="125"/>
        <v>58.545000000000002</v>
      </c>
      <c r="CP417" s="104"/>
      <c r="CQ417" s="55"/>
      <c r="CR417" s="56"/>
      <c r="CS417" s="56"/>
      <c r="CT417" s="56"/>
      <c r="CU417" s="56"/>
      <c r="CV417" s="56"/>
      <c r="CW417" s="113"/>
      <c r="DB417" s="19" t="e">
        <f t="shared" si="126"/>
        <v>#DIV/0!</v>
      </c>
      <c r="DC417" s="19" t="e">
        <f t="shared" si="127"/>
        <v>#DIV/0!</v>
      </c>
      <c r="DD417" s="19" t="e">
        <f t="shared" si="128"/>
        <v>#DIV/0!</v>
      </c>
      <c r="DE417" s="19" t="e">
        <f t="shared" si="129"/>
        <v>#DIV/0!</v>
      </c>
      <c r="DF417" s="19" t="e">
        <f t="shared" si="130"/>
        <v>#DIV/0!</v>
      </c>
      <c r="DG417" s="67" t="e">
        <f t="shared" si="131"/>
        <v>#DIV/0!</v>
      </c>
      <c r="DH417" s="67" t="e">
        <f t="shared" si="132"/>
        <v>#DIV/0!</v>
      </c>
      <c r="DI417" s="82"/>
      <c r="DJ417" s="82"/>
      <c r="DK417" s="31"/>
      <c r="DL417" s="55"/>
      <c r="DM417" s="58"/>
      <c r="DN417" s="58"/>
      <c r="DO417" s="68"/>
      <c r="DP417" s="68"/>
      <c r="DQ417" s="69"/>
      <c r="DR417" s="58"/>
      <c r="DS417" s="58"/>
      <c r="DT417" s="58"/>
      <c r="DU417" s="58"/>
      <c r="DV417" s="58"/>
      <c r="DW417" s="58"/>
      <c r="DX417" s="58"/>
      <c r="DY417" s="58"/>
      <c r="DZ417" s="58"/>
      <c r="EA417" s="58"/>
      <c r="EB417" s="58"/>
      <c r="EC417" s="58"/>
      <c r="ED417" s="58"/>
      <c r="EE417" s="58"/>
      <c r="EF417" s="58"/>
      <c r="EG417" s="58"/>
      <c r="EH417" s="58"/>
      <c r="EI417" s="58"/>
      <c r="EJ417" s="58"/>
      <c r="EK417" s="58"/>
      <c r="EL417" s="58"/>
      <c r="EM417" s="58"/>
      <c r="EN417" s="58"/>
      <c r="EO417" s="58"/>
      <c r="EP417" s="70"/>
      <c r="EQ417" s="70"/>
    </row>
    <row r="418" spans="1:147">
      <c r="A418" s="118">
        <v>43329</v>
      </c>
      <c r="B418" t="s">
        <v>1496</v>
      </c>
      <c r="C418" s="56"/>
      <c r="D418" s="56" t="s">
        <v>1363</v>
      </c>
      <c r="E418" s="58">
        <v>26</v>
      </c>
      <c r="F418" s="58">
        <v>3</v>
      </c>
      <c r="G418" s="63" t="str">
        <f t="shared" si="124"/>
        <v>26-3</v>
      </c>
      <c r="H418" s="31">
        <v>35</v>
      </c>
      <c r="I418" s="58">
        <v>44.5</v>
      </c>
      <c r="J418" s="64" t="str">
        <f>IF(((VLOOKUP($G418,Depth_Lookup!$A$3:$J$5461,9,FALSE))-(I418/100))&gt;=0,"Good","Too Long")</f>
        <v>Good</v>
      </c>
      <c r="K418" s="65">
        <f>(VLOOKUP($G418,Depth_Lookup!$A$3:$J$561,10,FALSE))+(H418/100)</f>
        <v>58.690000000000005</v>
      </c>
      <c r="L418" s="65">
        <f>(VLOOKUP($G418,Depth_Lookup!$A$3:$J$561,10,FALSE))+(I418/100)</f>
        <v>58.785000000000004</v>
      </c>
      <c r="M418" s="54" t="s">
        <v>725</v>
      </c>
      <c r="N418" s="31">
        <v>0.5</v>
      </c>
      <c r="O418" s="31" t="s">
        <v>296</v>
      </c>
      <c r="P418" s="31" t="s">
        <v>1500</v>
      </c>
      <c r="Q418" s="31" t="s">
        <v>572</v>
      </c>
      <c r="R418" s="31" t="s">
        <v>189</v>
      </c>
      <c r="S418" s="31" t="s">
        <v>1501</v>
      </c>
      <c r="T418" s="31" t="s">
        <v>1506</v>
      </c>
      <c r="U418" s="31" t="s">
        <v>777</v>
      </c>
      <c r="AS418" s="31">
        <v>100</v>
      </c>
      <c r="AZ418" s="19">
        <f t="shared" si="134"/>
        <v>100</v>
      </c>
      <c r="BB418" s="55">
        <v>4</v>
      </c>
      <c r="BC418">
        <v>5</v>
      </c>
      <c r="BD418" s="31"/>
      <c r="BE418" s="66"/>
      <c r="BF418" s="66"/>
      <c r="CL418" s="70">
        <f t="shared" si="122"/>
        <v>0</v>
      </c>
      <c r="CM418" s="66">
        <f t="shared" si="123"/>
        <v>0</v>
      </c>
      <c r="CN418" s="66">
        <f t="shared" si="133"/>
        <v>0</v>
      </c>
      <c r="CO418" s="66">
        <f t="shared" si="125"/>
        <v>58.737500000000004</v>
      </c>
      <c r="CP418" s="104"/>
      <c r="CQ418" s="55"/>
      <c r="CR418" s="56"/>
      <c r="CS418" s="56"/>
      <c r="CT418" s="56"/>
      <c r="CU418" s="56"/>
      <c r="CV418" s="56"/>
      <c r="CW418" s="113"/>
      <c r="CX418" s="31">
        <v>51</v>
      </c>
      <c r="CY418" s="31">
        <v>270</v>
      </c>
      <c r="CZ418" s="31">
        <v>38</v>
      </c>
      <c r="DA418" s="31">
        <v>0</v>
      </c>
      <c r="DB418" s="19">
        <f t="shared" si="126"/>
        <v>122.32041704566768</v>
      </c>
      <c r="DC418" s="19">
        <f t="shared" si="127"/>
        <v>122.32041704566768</v>
      </c>
      <c r="DD418" s="19">
        <f t="shared" si="128"/>
        <v>34.384823604400147</v>
      </c>
      <c r="DE418" s="19">
        <f t="shared" si="129"/>
        <v>212.32041704566768</v>
      </c>
      <c r="DF418" s="19">
        <f t="shared" si="130"/>
        <v>55.615176395599853</v>
      </c>
      <c r="DG418" s="67">
        <f t="shared" si="131"/>
        <v>302.32041704566768</v>
      </c>
      <c r="DH418" s="67">
        <f t="shared" si="132"/>
        <v>55.615176395599853</v>
      </c>
      <c r="DI418" s="82"/>
      <c r="DJ418" s="82"/>
      <c r="DK418" s="31" t="s">
        <v>1484</v>
      </c>
      <c r="DL418" s="55"/>
      <c r="DM418" s="58"/>
      <c r="DN418" s="58"/>
      <c r="DO418" s="68"/>
      <c r="DP418" s="68"/>
      <c r="DQ418" s="69"/>
      <c r="DR418" s="58"/>
      <c r="DS418" s="58"/>
      <c r="DT418" s="58"/>
      <c r="DU418" s="58"/>
      <c r="DV418" s="58"/>
      <c r="DW418" s="58"/>
      <c r="DX418" s="58"/>
      <c r="DY418" s="58"/>
      <c r="DZ418" s="58"/>
      <c r="EA418" s="58"/>
      <c r="EB418" s="58"/>
      <c r="EC418" s="58"/>
      <c r="ED418" s="58"/>
      <c r="EE418" s="58"/>
      <c r="EF418" s="58"/>
      <c r="EG418" s="58"/>
      <c r="EH418" s="58"/>
      <c r="EI418" s="58"/>
      <c r="EJ418" s="58"/>
      <c r="EK418" s="58"/>
      <c r="EL418" s="58"/>
      <c r="EM418" s="58"/>
      <c r="EN418" s="58"/>
      <c r="EO418" s="58"/>
      <c r="EP418" s="70"/>
      <c r="EQ418" s="70"/>
    </row>
    <row r="419" spans="1:147">
      <c r="A419" s="118">
        <v>43329</v>
      </c>
      <c r="B419" t="s">
        <v>1437</v>
      </c>
      <c r="C419" s="56"/>
      <c r="D419" s="56" t="s">
        <v>1363</v>
      </c>
      <c r="E419" s="58">
        <v>26</v>
      </c>
      <c r="F419" s="58">
        <v>3</v>
      </c>
      <c r="G419" s="63" t="str">
        <f t="shared" si="124"/>
        <v>26-3</v>
      </c>
      <c r="H419" s="31">
        <v>68</v>
      </c>
      <c r="I419" s="31">
        <v>69</v>
      </c>
      <c r="J419" s="64" t="str">
        <f>IF(((VLOOKUP($G419,Depth_Lookup!$A$3:$J$5461,9,FALSE))-(I419/100))&gt;=0,"Good","Too Long")</f>
        <v>Good</v>
      </c>
      <c r="K419" s="65">
        <f>(VLOOKUP($G419,Depth_Lookup!$A$3:$J$561,10,FALSE))+(H419/100)</f>
        <v>59.02</v>
      </c>
      <c r="L419" s="65">
        <f>(VLOOKUP($G419,Depth_Lookup!$A$3:$J$561,10,FALSE))+(I419/100)</f>
        <v>59.03</v>
      </c>
      <c r="M419" s="54" t="s">
        <v>725</v>
      </c>
      <c r="N419" s="31">
        <v>1</v>
      </c>
      <c r="O419" s="31"/>
      <c r="P419" s="31"/>
      <c r="Q419" s="31"/>
      <c r="R419" s="31"/>
      <c r="S419" s="31"/>
      <c r="T419" s="31" t="s">
        <v>1513</v>
      </c>
      <c r="U419" s="31" t="s">
        <v>1509</v>
      </c>
      <c r="AS419" s="31"/>
      <c r="BB419" s="55">
        <v>2</v>
      </c>
      <c r="BC419"/>
      <c r="BD419" s="31"/>
      <c r="BE419" s="66"/>
      <c r="BF419" s="66"/>
      <c r="CL419" s="70"/>
      <c r="CM419" s="66"/>
      <c r="CN419" s="66"/>
      <c r="CO419" s="66">
        <f t="shared" si="125"/>
        <v>59.025000000000006</v>
      </c>
      <c r="CP419" s="104"/>
      <c r="CQ419" s="55"/>
      <c r="CR419" s="56"/>
      <c r="CS419" s="56"/>
      <c r="CT419" s="56"/>
      <c r="CU419" s="56"/>
      <c r="CV419" s="56"/>
      <c r="CW419" s="113"/>
      <c r="CX419" s="31">
        <v>32</v>
      </c>
      <c r="CY419" s="31">
        <v>90</v>
      </c>
      <c r="CZ419" s="31">
        <v>14</v>
      </c>
      <c r="DA419" s="31">
        <v>180</v>
      </c>
      <c r="DB419" s="19">
        <f t="shared" si="126"/>
        <v>-68.247594559317548</v>
      </c>
      <c r="DC419" s="19">
        <f t="shared" si="127"/>
        <v>291.75240544068242</v>
      </c>
      <c r="DD419" s="19">
        <f t="shared" si="128"/>
        <v>56.068321226739805</v>
      </c>
      <c r="DE419" s="19">
        <f t="shared" si="129"/>
        <v>21.752405440682452</v>
      </c>
      <c r="DF419" s="19">
        <f t="shared" si="130"/>
        <v>33.931678773260195</v>
      </c>
      <c r="DG419" s="67">
        <f t="shared" si="131"/>
        <v>111.75240544068242</v>
      </c>
      <c r="DH419" s="67">
        <f t="shared" si="132"/>
        <v>33.931678773260195</v>
      </c>
      <c r="DI419" s="82"/>
      <c r="DJ419" s="82"/>
      <c r="DK419" s="31"/>
      <c r="DL419" s="55"/>
      <c r="DM419" s="58"/>
      <c r="DN419" s="58"/>
      <c r="DO419" s="68"/>
      <c r="DP419" s="68"/>
      <c r="DQ419" s="69"/>
      <c r="DR419" s="58"/>
      <c r="DS419" s="58"/>
      <c r="DT419" s="58"/>
      <c r="DU419" s="58"/>
      <c r="DV419" s="58"/>
      <c r="DW419" s="58"/>
      <c r="DX419" s="58"/>
      <c r="DY419" s="58"/>
      <c r="DZ419" s="58"/>
      <c r="EA419" s="58"/>
      <c r="EB419" s="58"/>
      <c r="EC419" s="58"/>
      <c r="ED419" s="58"/>
      <c r="EE419" s="58"/>
      <c r="EF419" s="58"/>
      <c r="EG419" s="58"/>
      <c r="EH419" s="58"/>
      <c r="EI419" s="58"/>
      <c r="EJ419" s="58"/>
      <c r="EK419" s="58"/>
      <c r="EL419" s="58"/>
      <c r="EM419" s="58"/>
      <c r="EN419" s="58"/>
      <c r="EO419" s="58"/>
      <c r="EP419" s="70"/>
      <c r="EQ419" s="70"/>
    </row>
    <row r="420" spans="1:147">
      <c r="A420" s="118">
        <v>43329</v>
      </c>
      <c r="B420" t="s">
        <v>1496</v>
      </c>
      <c r="C420" s="56"/>
      <c r="D420" s="56" t="s">
        <v>1363</v>
      </c>
      <c r="E420" s="58">
        <v>26</v>
      </c>
      <c r="F420" s="58">
        <v>3</v>
      </c>
      <c r="G420" s="63" t="str">
        <f t="shared" si="124"/>
        <v>26-3</v>
      </c>
      <c r="H420" s="31">
        <v>68</v>
      </c>
      <c r="I420" s="58">
        <v>83.5</v>
      </c>
      <c r="J420" s="64" t="str">
        <f>IF(((VLOOKUP($G420,Depth_Lookup!$A$3:$J$5461,9,FALSE))-(I420/100))&gt;=0,"Good","Too Long")</f>
        <v>Good</v>
      </c>
      <c r="K420" s="65">
        <f>(VLOOKUP($G420,Depth_Lookup!$A$3:$J$561,10,FALSE))+(H420/100)</f>
        <v>59.02</v>
      </c>
      <c r="L420" s="65">
        <f>(VLOOKUP($G420,Depth_Lookup!$A$3:$J$561,10,FALSE))+(I420/100)</f>
        <v>59.175000000000004</v>
      </c>
      <c r="M420" s="54" t="s">
        <v>725</v>
      </c>
      <c r="N420" s="31">
        <v>0.5</v>
      </c>
      <c r="O420" s="31" t="s">
        <v>296</v>
      </c>
      <c r="P420" s="31" t="s">
        <v>1500</v>
      </c>
      <c r="Q420" s="31" t="s">
        <v>572</v>
      </c>
      <c r="R420" s="31" t="s">
        <v>189</v>
      </c>
      <c r="S420" s="31" t="s">
        <v>1501</v>
      </c>
      <c r="T420" s="31" t="s">
        <v>1506</v>
      </c>
      <c r="U420" s="31" t="s">
        <v>777</v>
      </c>
      <c r="AS420" s="31">
        <v>100</v>
      </c>
      <c r="AZ420" s="19">
        <f t="shared" si="134"/>
        <v>100</v>
      </c>
      <c r="BB420" s="55">
        <v>4</v>
      </c>
      <c r="BC420">
        <v>5</v>
      </c>
      <c r="BD420" s="31"/>
      <c r="BE420" s="66"/>
      <c r="BF420" s="66"/>
      <c r="CL420" s="70">
        <f t="shared" si="122"/>
        <v>0</v>
      </c>
      <c r="CM420" s="66">
        <f t="shared" si="123"/>
        <v>0</v>
      </c>
      <c r="CN420" s="66">
        <f t="shared" si="133"/>
        <v>0</v>
      </c>
      <c r="CO420" s="66">
        <f t="shared" si="125"/>
        <v>59.097500000000004</v>
      </c>
      <c r="CP420" s="104"/>
      <c r="CQ420" s="55"/>
      <c r="CR420" s="56"/>
      <c r="CS420" s="56"/>
      <c r="CT420" s="56"/>
      <c r="CU420" s="56"/>
      <c r="CV420" s="56"/>
      <c r="CW420" s="113"/>
      <c r="CX420" s="31">
        <v>78</v>
      </c>
      <c r="CY420" s="31">
        <v>270</v>
      </c>
      <c r="CZ420" s="31">
        <v>28</v>
      </c>
      <c r="DA420" s="31">
        <v>0</v>
      </c>
      <c r="DB420" s="19">
        <f t="shared" si="126"/>
        <v>96.448111912069976</v>
      </c>
      <c r="DC420" s="19">
        <f t="shared" si="127"/>
        <v>96.448111912069976</v>
      </c>
      <c r="DD420" s="19">
        <f t="shared" si="128"/>
        <v>11.92626801587693</v>
      </c>
      <c r="DE420" s="19">
        <f t="shared" si="129"/>
        <v>186.44811191206998</v>
      </c>
      <c r="DF420" s="19">
        <f t="shared" si="130"/>
        <v>78.073731984123071</v>
      </c>
      <c r="DG420" s="67">
        <f t="shared" si="131"/>
        <v>276.44811191206998</v>
      </c>
      <c r="DH420" s="67">
        <f t="shared" si="132"/>
        <v>78.073731984123071</v>
      </c>
      <c r="DI420" s="82"/>
      <c r="DJ420" s="82"/>
      <c r="DK420" s="31" t="s">
        <v>1484</v>
      </c>
      <c r="DL420" s="55"/>
      <c r="DM420" s="58"/>
      <c r="DN420" s="58"/>
      <c r="DO420" s="68"/>
      <c r="DP420" s="68"/>
      <c r="DQ420" s="69"/>
      <c r="DR420" s="58"/>
      <c r="DS420" s="58"/>
      <c r="DT420" s="58"/>
      <c r="DU420" s="58"/>
      <c r="DV420" s="58"/>
      <c r="DW420" s="58"/>
      <c r="DX420" s="58"/>
      <c r="DY420" s="58"/>
      <c r="DZ420" s="58"/>
      <c r="EA420" s="58"/>
      <c r="EB420" s="58"/>
      <c r="EC420" s="58"/>
      <c r="ED420" s="58"/>
      <c r="EE420" s="58"/>
      <c r="EF420" s="58"/>
      <c r="EG420" s="58"/>
      <c r="EH420" s="58"/>
      <c r="EI420" s="58"/>
      <c r="EJ420" s="58"/>
      <c r="EK420" s="58"/>
      <c r="EL420" s="58"/>
      <c r="EM420" s="58"/>
      <c r="EN420" s="58"/>
      <c r="EO420" s="58"/>
      <c r="EP420" s="70"/>
      <c r="EQ420" s="70"/>
    </row>
    <row r="421" spans="1:147">
      <c r="A421" s="118">
        <v>43329</v>
      </c>
      <c r="B421" t="s">
        <v>1496</v>
      </c>
      <c r="C421" s="56"/>
      <c r="D421" s="56" t="s">
        <v>1363</v>
      </c>
      <c r="E421" s="58">
        <v>26</v>
      </c>
      <c r="F421" s="58">
        <v>4</v>
      </c>
      <c r="G421" s="63" t="str">
        <f t="shared" si="124"/>
        <v>26-4</v>
      </c>
      <c r="H421" s="31">
        <v>1.5</v>
      </c>
      <c r="I421" s="58">
        <v>31</v>
      </c>
      <c r="J421" s="64" t="str">
        <f>IF(((VLOOKUP($G421,Depth_Lookup!$A$3:$J$5461,9,FALSE))-(I421/100))&gt;=0,"Good","Too Long")</f>
        <v>Good</v>
      </c>
      <c r="K421" s="65">
        <f>(VLOOKUP($G421,Depth_Lookup!$A$3:$J$561,10,FALSE))+(H421/100)</f>
        <v>59.19</v>
      </c>
      <c r="L421" s="65">
        <f>(VLOOKUP($G421,Depth_Lookup!$A$3:$J$561,10,FALSE))+(I421/100)</f>
        <v>59.484999999999999</v>
      </c>
      <c r="M421" s="54" t="s">
        <v>725</v>
      </c>
      <c r="N421" s="31">
        <v>0.5</v>
      </c>
      <c r="O421" s="31" t="s">
        <v>296</v>
      </c>
      <c r="P421" s="31" t="s">
        <v>1500</v>
      </c>
      <c r="Q421" s="31" t="s">
        <v>572</v>
      </c>
      <c r="R421" s="31" t="s">
        <v>189</v>
      </c>
      <c r="S421" s="31" t="s">
        <v>1501</v>
      </c>
      <c r="T421" s="31" t="s">
        <v>1506</v>
      </c>
      <c r="U421" s="31" t="s">
        <v>777</v>
      </c>
      <c r="AS421" s="31">
        <v>100</v>
      </c>
      <c r="AZ421" s="19">
        <f t="shared" si="134"/>
        <v>100</v>
      </c>
      <c r="BB421" s="55">
        <v>4</v>
      </c>
      <c r="BC421">
        <v>5</v>
      </c>
      <c r="BD421" s="31"/>
      <c r="BE421" s="66"/>
      <c r="BF421" s="66"/>
      <c r="CL421" s="70">
        <f t="shared" si="122"/>
        <v>0</v>
      </c>
      <c r="CM421" s="66">
        <f t="shared" si="123"/>
        <v>0</v>
      </c>
      <c r="CN421" s="66">
        <f t="shared" si="133"/>
        <v>0</v>
      </c>
      <c r="CO421" s="66">
        <f t="shared" si="125"/>
        <v>59.337499999999999</v>
      </c>
      <c r="CP421" s="104"/>
      <c r="CQ421" s="55"/>
      <c r="CR421" s="56"/>
      <c r="CS421" s="56"/>
      <c r="CT421" s="56"/>
      <c r="CU421" s="56"/>
      <c r="CV421" s="56"/>
      <c r="CW421" s="113"/>
      <c r="CX421" s="31">
        <v>68</v>
      </c>
      <c r="CY421" s="31">
        <v>90</v>
      </c>
      <c r="CZ421" s="31">
        <v>67</v>
      </c>
      <c r="DA421" s="31">
        <v>0</v>
      </c>
      <c r="DB421" s="19">
        <f t="shared" si="126"/>
        <v>-133.58614528295615</v>
      </c>
      <c r="DC421" s="19">
        <f t="shared" si="127"/>
        <v>226.41385471704385</v>
      </c>
      <c r="DD421" s="19">
        <f t="shared" si="128"/>
        <v>16.3122091564898</v>
      </c>
      <c r="DE421" s="19">
        <f t="shared" si="129"/>
        <v>316.41385471704382</v>
      </c>
      <c r="DF421" s="19">
        <f t="shared" si="130"/>
        <v>73.6877908435102</v>
      </c>
      <c r="DG421" s="67">
        <f t="shared" si="131"/>
        <v>46.413854717043847</v>
      </c>
      <c r="DH421" s="67">
        <f t="shared" si="132"/>
        <v>73.6877908435102</v>
      </c>
      <c r="DI421" s="82"/>
      <c r="DJ421" s="82"/>
      <c r="DK421" s="31" t="s">
        <v>1433</v>
      </c>
      <c r="DL421" s="55"/>
      <c r="DM421" s="58"/>
      <c r="DN421" s="58"/>
      <c r="DO421" s="68"/>
      <c r="DP421" s="68"/>
      <c r="DQ421" s="69"/>
      <c r="DR421" s="58"/>
      <c r="DS421" s="58"/>
      <c r="DT421" s="58"/>
      <c r="DU421" s="58"/>
      <c r="DV421" s="58"/>
      <c r="DW421" s="58"/>
      <c r="DX421" s="58"/>
      <c r="DY421" s="58"/>
      <c r="DZ421" s="58"/>
      <c r="EA421" s="58"/>
      <c r="EB421" s="58"/>
      <c r="EC421" s="58"/>
      <c r="ED421" s="58"/>
      <c r="EE421" s="58"/>
      <c r="EF421" s="58"/>
      <c r="EG421" s="58"/>
      <c r="EH421" s="58"/>
      <c r="EI421" s="58"/>
      <c r="EJ421" s="58"/>
      <c r="EK421" s="58"/>
      <c r="EL421" s="58"/>
      <c r="EM421" s="58"/>
      <c r="EN421" s="58"/>
      <c r="EO421" s="58"/>
      <c r="EP421" s="70"/>
      <c r="EQ421" s="70"/>
    </row>
    <row r="422" spans="1:147">
      <c r="A422" s="118">
        <v>43329</v>
      </c>
      <c r="B422" t="s">
        <v>1496</v>
      </c>
      <c r="C422" s="56"/>
      <c r="D422" s="56" t="s">
        <v>1363</v>
      </c>
      <c r="E422" s="58">
        <v>26</v>
      </c>
      <c r="F422" s="58">
        <v>4</v>
      </c>
      <c r="G422" s="63" t="str">
        <f t="shared" si="124"/>
        <v>26-4</v>
      </c>
      <c r="H422" s="31">
        <v>1.5</v>
      </c>
      <c r="I422" s="58">
        <v>31</v>
      </c>
      <c r="J422" s="64" t="str">
        <f>IF(((VLOOKUP($G422,Depth_Lookup!$A$3:$J$5461,9,FALSE))-(I422/100))&gt;=0,"Good","Too Long")</f>
        <v>Good</v>
      </c>
      <c r="K422" s="65">
        <f>(VLOOKUP($G422,Depth_Lookup!$A$3:$J$561,10,FALSE))+(H422/100)</f>
        <v>59.19</v>
      </c>
      <c r="L422" s="65">
        <f>(VLOOKUP($G422,Depth_Lookup!$A$3:$J$561,10,FALSE))+(I422/100)</f>
        <v>59.484999999999999</v>
      </c>
      <c r="M422" s="54" t="s">
        <v>725</v>
      </c>
      <c r="N422" s="31">
        <v>0.5</v>
      </c>
      <c r="O422" s="31" t="s">
        <v>296</v>
      </c>
      <c r="P422" s="31" t="s">
        <v>1500</v>
      </c>
      <c r="Q422" s="31" t="s">
        <v>572</v>
      </c>
      <c r="R422" s="31" t="s">
        <v>189</v>
      </c>
      <c r="S422" s="31" t="s">
        <v>1501</v>
      </c>
      <c r="T422" s="31" t="s">
        <v>1506</v>
      </c>
      <c r="U422" s="31" t="s">
        <v>777</v>
      </c>
      <c r="AS422" s="31"/>
      <c r="BB422" s="55">
        <v>4</v>
      </c>
      <c r="BC422"/>
      <c r="BD422" s="31"/>
      <c r="BE422" s="66"/>
      <c r="BF422" s="66"/>
      <c r="CL422" s="70"/>
      <c r="CM422" s="66"/>
      <c r="CN422" s="66"/>
      <c r="CO422" s="66">
        <f t="shared" si="125"/>
        <v>59.337499999999999</v>
      </c>
      <c r="CP422" s="104"/>
      <c r="CQ422" s="55"/>
      <c r="CR422" s="56"/>
      <c r="CS422" s="56"/>
      <c r="CT422" s="56"/>
      <c r="CU422" s="56"/>
      <c r="CV422" s="56"/>
      <c r="CW422" s="113"/>
      <c r="CX422" s="31">
        <v>71</v>
      </c>
      <c r="CY422" s="31">
        <v>270</v>
      </c>
      <c r="CZ422" s="31">
        <v>65</v>
      </c>
      <c r="DA422" s="31">
        <v>180</v>
      </c>
      <c r="DB422" s="19">
        <f t="shared" si="126"/>
        <v>53.557359805715606</v>
      </c>
      <c r="DC422" s="19">
        <f t="shared" si="127"/>
        <v>53.557359805715606</v>
      </c>
      <c r="DD422" s="19">
        <f t="shared" si="128"/>
        <v>15.482466448491303</v>
      </c>
      <c r="DE422" s="19">
        <f t="shared" si="129"/>
        <v>143.55735980571561</v>
      </c>
      <c r="DF422" s="19">
        <f t="shared" si="130"/>
        <v>74.517533551508691</v>
      </c>
      <c r="DG422" s="67">
        <f t="shared" si="131"/>
        <v>233.55735980571561</v>
      </c>
      <c r="DH422" s="67">
        <f t="shared" si="132"/>
        <v>74.517533551508691</v>
      </c>
      <c r="DI422" s="82"/>
      <c r="DJ422" s="82"/>
      <c r="DK422" s="31" t="s">
        <v>1434</v>
      </c>
      <c r="DL422" s="55"/>
      <c r="DM422" s="58"/>
      <c r="DN422" s="58"/>
      <c r="DO422" s="68"/>
      <c r="DP422" s="68"/>
      <c r="DQ422" s="69"/>
      <c r="DR422" s="58"/>
      <c r="DS422" s="58"/>
      <c r="DT422" s="58"/>
      <c r="DU422" s="58"/>
      <c r="DV422" s="58"/>
      <c r="DW422" s="58"/>
      <c r="DX422" s="58"/>
      <c r="DY422" s="58"/>
      <c r="DZ422" s="58"/>
      <c r="EA422" s="58"/>
      <c r="EB422" s="58"/>
      <c r="EC422" s="58"/>
      <c r="ED422" s="58"/>
      <c r="EE422" s="58"/>
      <c r="EF422" s="58"/>
      <c r="EG422" s="58"/>
      <c r="EH422" s="58"/>
      <c r="EI422" s="58"/>
      <c r="EJ422" s="58"/>
      <c r="EK422" s="58"/>
      <c r="EL422" s="58"/>
      <c r="EM422" s="58"/>
      <c r="EN422" s="58"/>
      <c r="EO422" s="58"/>
      <c r="EP422" s="70"/>
      <c r="EQ422" s="70"/>
    </row>
    <row r="423" spans="1:147">
      <c r="A423" s="118">
        <v>43329</v>
      </c>
      <c r="B423" t="s">
        <v>1496</v>
      </c>
      <c r="C423" s="56"/>
      <c r="D423" s="56" t="s">
        <v>1363</v>
      </c>
      <c r="E423" s="58">
        <v>26</v>
      </c>
      <c r="F423" s="58">
        <v>4</v>
      </c>
      <c r="G423" s="63" t="str">
        <f t="shared" si="124"/>
        <v>26-4</v>
      </c>
      <c r="H423" s="31">
        <v>47</v>
      </c>
      <c r="I423" s="58">
        <v>55</v>
      </c>
      <c r="J423" s="64" t="str">
        <f>IF(((VLOOKUP($G423,Depth_Lookup!$A$3:$J$5461,9,FALSE))-(I423/100))&gt;=0,"Good","Too Long")</f>
        <v>Good</v>
      </c>
      <c r="K423" s="65">
        <f>(VLOOKUP($G423,Depth_Lookup!$A$3:$J$561,10,FALSE))+(H423/100)</f>
        <v>59.644999999999996</v>
      </c>
      <c r="L423" s="65">
        <f>(VLOOKUP($G423,Depth_Lookup!$A$3:$J$561,10,FALSE))+(I423/100)</f>
        <v>59.724999999999994</v>
      </c>
      <c r="M423" s="54" t="s">
        <v>293</v>
      </c>
      <c r="N423" s="31">
        <v>1</v>
      </c>
      <c r="O423" s="31" t="s">
        <v>1499</v>
      </c>
      <c r="P423" s="31" t="s">
        <v>1500</v>
      </c>
      <c r="Q423" s="31" t="s">
        <v>569</v>
      </c>
      <c r="R423" s="31" t="s">
        <v>119</v>
      </c>
      <c r="S423" s="31" t="s">
        <v>165</v>
      </c>
      <c r="T423" s="31" t="s">
        <v>1502</v>
      </c>
      <c r="U423" s="31" t="s">
        <v>1503</v>
      </c>
      <c r="AS423" s="31">
        <v>100</v>
      </c>
      <c r="AZ423" s="19">
        <f t="shared" si="134"/>
        <v>100</v>
      </c>
      <c r="BB423" s="55">
        <v>3</v>
      </c>
      <c r="BC423">
        <v>2</v>
      </c>
      <c r="BD423" s="31"/>
      <c r="BE423" s="66" t="s">
        <v>777</v>
      </c>
      <c r="BF423" s="66"/>
      <c r="CL423" s="70">
        <f t="shared" ref="CL423:CL493" si="135">SUM(BK423:CK423)</f>
        <v>0</v>
      </c>
      <c r="CM423" s="66">
        <f t="shared" ref="CM423:CM493" si="136">IF(COUNTA(BG423:BJ423)&gt;0,1,0)</f>
        <v>0</v>
      </c>
      <c r="CN423" s="66">
        <f t="shared" si="133"/>
        <v>1</v>
      </c>
      <c r="CO423" s="66">
        <f t="shared" si="125"/>
        <v>59.684999999999995</v>
      </c>
      <c r="CP423" s="104"/>
      <c r="CQ423" s="55"/>
      <c r="CR423" s="56"/>
      <c r="CS423" s="56"/>
      <c r="CT423" s="56"/>
      <c r="CU423" s="56"/>
      <c r="CV423" s="56"/>
      <c r="CW423" s="113"/>
      <c r="DB423" s="19" t="e">
        <f t="shared" si="126"/>
        <v>#DIV/0!</v>
      </c>
      <c r="DC423" s="19" t="e">
        <f t="shared" si="127"/>
        <v>#DIV/0!</v>
      </c>
      <c r="DD423" s="19" t="e">
        <f t="shared" si="128"/>
        <v>#DIV/0!</v>
      </c>
      <c r="DE423" s="19" t="e">
        <f t="shared" si="129"/>
        <v>#DIV/0!</v>
      </c>
      <c r="DF423" s="19" t="e">
        <f t="shared" si="130"/>
        <v>#DIV/0!</v>
      </c>
      <c r="DG423" s="67" t="e">
        <f t="shared" si="131"/>
        <v>#DIV/0!</v>
      </c>
      <c r="DH423" s="67" t="e">
        <f t="shared" si="132"/>
        <v>#DIV/0!</v>
      </c>
      <c r="DI423" s="82"/>
      <c r="DJ423" s="82"/>
      <c r="DK423" s="31"/>
      <c r="DL423" s="55"/>
      <c r="DM423" s="58"/>
      <c r="DN423" s="58"/>
      <c r="DO423" s="68"/>
      <c r="DP423" s="68"/>
      <c r="DQ423" s="69"/>
      <c r="DR423" s="58"/>
      <c r="DS423" s="58"/>
      <c r="DT423" s="58"/>
      <c r="DU423" s="58"/>
      <c r="DV423" s="58"/>
      <c r="DW423" s="58"/>
      <c r="DX423" s="58"/>
      <c r="DY423" s="58"/>
      <c r="DZ423" s="58"/>
      <c r="EA423" s="58"/>
      <c r="EB423" s="58"/>
      <c r="EC423" s="58"/>
      <c r="ED423" s="58"/>
      <c r="EE423" s="58"/>
      <c r="EF423" s="58"/>
      <c r="EG423" s="58"/>
      <c r="EH423" s="58"/>
      <c r="EI423" s="58"/>
      <c r="EJ423" s="58"/>
      <c r="EK423" s="58"/>
      <c r="EL423" s="58"/>
      <c r="EM423" s="58"/>
      <c r="EN423" s="58"/>
      <c r="EO423" s="58"/>
      <c r="EP423" s="70"/>
      <c r="EQ423" s="70"/>
    </row>
    <row r="424" spans="1:147">
      <c r="A424" s="118">
        <v>43329</v>
      </c>
      <c r="B424" t="s">
        <v>1496</v>
      </c>
      <c r="C424" s="56"/>
      <c r="D424" s="56" t="s">
        <v>1363</v>
      </c>
      <c r="E424" s="58">
        <v>26</v>
      </c>
      <c r="F424" s="58">
        <v>4</v>
      </c>
      <c r="G424" s="63" t="str">
        <f t="shared" si="124"/>
        <v>26-4</v>
      </c>
      <c r="H424" s="31">
        <v>47</v>
      </c>
      <c r="I424" s="58">
        <v>55</v>
      </c>
      <c r="J424" s="64" t="str">
        <f>IF(((VLOOKUP($G424,Depth_Lookup!$A$3:$J$5461,9,FALSE))-(I424/100))&gt;=0,"Good","Too Long")</f>
        <v>Good</v>
      </c>
      <c r="K424" s="65">
        <f>(VLOOKUP($G424,Depth_Lookup!$A$3:$J$561,10,FALSE))+(H424/100)</f>
        <v>59.644999999999996</v>
      </c>
      <c r="L424" s="65">
        <f>(VLOOKUP($G424,Depth_Lookup!$A$3:$J$561,10,FALSE))+(I424/100)</f>
        <v>59.724999999999994</v>
      </c>
      <c r="M424" s="54" t="s">
        <v>725</v>
      </c>
      <c r="N424" s="31">
        <v>0.5</v>
      </c>
      <c r="O424" s="31" t="s">
        <v>1499</v>
      </c>
      <c r="P424" s="31" t="s">
        <v>1500</v>
      </c>
      <c r="Q424" s="31" t="s">
        <v>1505</v>
      </c>
      <c r="R424" s="31" t="s">
        <v>119</v>
      </c>
      <c r="S424" s="31" t="s">
        <v>1501</v>
      </c>
      <c r="T424" s="31" t="s">
        <v>1506</v>
      </c>
      <c r="U424" s="31" t="s">
        <v>777</v>
      </c>
      <c r="AS424" s="31">
        <v>100</v>
      </c>
      <c r="AZ424" s="19">
        <f t="shared" si="134"/>
        <v>100</v>
      </c>
      <c r="BB424" s="55">
        <v>3</v>
      </c>
      <c r="BC424">
        <v>0.5</v>
      </c>
      <c r="BD424" s="31"/>
      <c r="BE424" s="66"/>
      <c r="BF424" s="66" t="s">
        <v>1503</v>
      </c>
      <c r="CL424" s="70">
        <f t="shared" si="135"/>
        <v>0</v>
      </c>
      <c r="CM424" s="66">
        <f t="shared" si="136"/>
        <v>0</v>
      </c>
      <c r="CN424" s="66">
        <f t="shared" si="133"/>
        <v>0</v>
      </c>
      <c r="CO424" s="66">
        <f t="shared" si="125"/>
        <v>59.684999999999995</v>
      </c>
      <c r="CP424" s="104"/>
      <c r="CQ424" s="55"/>
      <c r="CR424" s="56"/>
      <c r="CS424" s="56"/>
      <c r="CT424" s="56"/>
      <c r="CU424" s="56"/>
      <c r="CV424" s="56"/>
      <c r="CW424" s="113"/>
      <c r="DB424" s="19" t="e">
        <f t="shared" si="126"/>
        <v>#DIV/0!</v>
      </c>
      <c r="DC424" s="19" t="e">
        <f t="shared" si="127"/>
        <v>#DIV/0!</v>
      </c>
      <c r="DD424" s="19" t="e">
        <f t="shared" si="128"/>
        <v>#DIV/0!</v>
      </c>
      <c r="DE424" s="19" t="e">
        <f t="shared" si="129"/>
        <v>#DIV/0!</v>
      </c>
      <c r="DF424" s="19" t="e">
        <f t="shared" si="130"/>
        <v>#DIV/0!</v>
      </c>
      <c r="DG424" s="67" t="e">
        <f t="shared" si="131"/>
        <v>#DIV/0!</v>
      </c>
      <c r="DH424" s="67" t="e">
        <f t="shared" si="132"/>
        <v>#DIV/0!</v>
      </c>
      <c r="DI424" s="82"/>
      <c r="DJ424" s="82"/>
      <c r="DK424" s="31"/>
      <c r="DL424" s="55"/>
      <c r="DM424" s="58"/>
      <c r="DN424" s="58"/>
      <c r="DO424" s="68"/>
      <c r="DP424" s="68"/>
      <c r="DQ424" s="69"/>
      <c r="DR424" s="58"/>
      <c r="DS424" s="58"/>
      <c r="DT424" s="58"/>
      <c r="DU424" s="58"/>
      <c r="DV424" s="58"/>
      <c r="DW424" s="58"/>
      <c r="DX424" s="58"/>
      <c r="DY424" s="58"/>
      <c r="DZ424" s="58"/>
      <c r="EA424" s="58"/>
      <c r="EB424" s="58"/>
      <c r="EC424" s="58"/>
      <c r="ED424" s="58"/>
      <c r="EE424" s="58"/>
      <c r="EF424" s="58"/>
      <c r="EG424" s="58"/>
      <c r="EH424" s="58"/>
      <c r="EI424" s="58"/>
      <c r="EJ424" s="58"/>
      <c r="EK424" s="58"/>
      <c r="EL424" s="58"/>
      <c r="EM424" s="58"/>
      <c r="EN424" s="58"/>
      <c r="EO424" s="58"/>
      <c r="EP424" s="70"/>
      <c r="EQ424" s="70"/>
    </row>
    <row r="425" spans="1:147">
      <c r="A425" s="118">
        <v>43329</v>
      </c>
      <c r="B425" t="s">
        <v>1496</v>
      </c>
      <c r="C425" s="56"/>
      <c r="D425" s="56" t="s">
        <v>1363</v>
      </c>
      <c r="E425" s="58">
        <v>26</v>
      </c>
      <c r="F425" s="58">
        <v>4</v>
      </c>
      <c r="G425" s="63" t="str">
        <f t="shared" si="124"/>
        <v>26-4</v>
      </c>
      <c r="H425" s="31">
        <v>55.5</v>
      </c>
      <c r="I425" s="58">
        <v>73.5</v>
      </c>
      <c r="J425" s="64" t="str">
        <f>IF(((VLOOKUP($G425,Depth_Lookup!$A$3:$J$5461,9,FALSE))-(I425/100))&gt;=0,"Good","Too Long")</f>
        <v>Good</v>
      </c>
      <c r="K425" s="65">
        <f>(VLOOKUP($G425,Depth_Lookup!$A$3:$J$561,10,FALSE))+(H425/100)</f>
        <v>59.73</v>
      </c>
      <c r="L425" s="65">
        <f>(VLOOKUP($G425,Depth_Lookup!$A$3:$J$561,10,FALSE))+(I425/100)</f>
        <v>59.91</v>
      </c>
      <c r="M425" s="54" t="s">
        <v>292</v>
      </c>
      <c r="N425" s="31">
        <v>1</v>
      </c>
      <c r="O425" s="31" t="s">
        <v>295</v>
      </c>
      <c r="P425" s="31" t="s">
        <v>179</v>
      </c>
      <c r="Q425" s="31" t="s">
        <v>569</v>
      </c>
      <c r="R425" s="31" t="s">
        <v>731</v>
      </c>
      <c r="S425" s="31" t="s">
        <v>1501</v>
      </c>
      <c r="T425" s="31" t="s">
        <v>1514</v>
      </c>
      <c r="U425" s="31" t="s">
        <v>1515</v>
      </c>
      <c r="AS425" s="31">
        <v>100</v>
      </c>
      <c r="AZ425" s="19">
        <f t="shared" si="134"/>
        <v>100</v>
      </c>
      <c r="BB425" s="55">
        <v>1</v>
      </c>
      <c r="BC425">
        <v>2</v>
      </c>
      <c r="BD425" s="31"/>
      <c r="BE425" s="66"/>
      <c r="BF425" s="66" t="s">
        <v>777</v>
      </c>
      <c r="CL425" s="70">
        <f t="shared" si="135"/>
        <v>0</v>
      </c>
      <c r="CM425" s="66">
        <f t="shared" si="136"/>
        <v>0</v>
      </c>
      <c r="CN425" s="66">
        <f t="shared" si="133"/>
        <v>0</v>
      </c>
      <c r="CO425" s="66">
        <f t="shared" si="125"/>
        <v>59.819999999999993</v>
      </c>
      <c r="CP425" s="104"/>
      <c r="CQ425" s="55"/>
      <c r="CR425" s="56"/>
      <c r="CS425" s="56"/>
      <c r="CT425" s="56"/>
      <c r="CU425" s="56"/>
      <c r="CV425" s="56"/>
      <c r="CW425" s="113"/>
      <c r="DB425" s="19" t="e">
        <f t="shared" si="126"/>
        <v>#DIV/0!</v>
      </c>
      <c r="DC425" s="19" t="e">
        <f t="shared" si="127"/>
        <v>#DIV/0!</v>
      </c>
      <c r="DD425" s="19" t="e">
        <f t="shared" si="128"/>
        <v>#DIV/0!</v>
      </c>
      <c r="DE425" s="19" t="e">
        <f t="shared" si="129"/>
        <v>#DIV/0!</v>
      </c>
      <c r="DF425" s="19" t="e">
        <f t="shared" si="130"/>
        <v>#DIV/0!</v>
      </c>
      <c r="DG425" s="67" t="e">
        <f t="shared" si="131"/>
        <v>#DIV/0!</v>
      </c>
      <c r="DH425" s="67" t="e">
        <f t="shared" si="132"/>
        <v>#DIV/0!</v>
      </c>
      <c r="DI425" s="82"/>
      <c r="DJ425" s="82"/>
      <c r="DK425" s="31" t="s">
        <v>295</v>
      </c>
      <c r="DL425" s="55"/>
      <c r="DM425" s="58"/>
      <c r="DN425" s="58"/>
      <c r="DO425" s="68"/>
      <c r="DP425" s="68"/>
      <c r="DQ425" s="69"/>
      <c r="DR425" s="58"/>
      <c r="DS425" s="58"/>
      <c r="DT425" s="58"/>
      <c r="DU425" s="58"/>
      <c r="DV425" s="58"/>
      <c r="DW425" s="58"/>
      <c r="DX425" s="58"/>
      <c r="DY425" s="58"/>
      <c r="DZ425" s="58"/>
      <c r="EA425" s="58"/>
      <c r="EB425" s="58"/>
      <c r="EC425" s="58"/>
      <c r="ED425" s="58"/>
      <c r="EE425" s="58"/>
      <c r="EF425" s="58"/>
      <c r="EG425" s="58"/>
      <c r="EH425" s="58"/>
      <c r="EI425" s="58"/>
      <c r="EJ425" s="58"/>
      <c r="EK425" s="58"/>
      <c r="EL425" s="58"/>
      <c r="EM425" s="58"/>
      <c r="EN425" s="58"/>
      <c r="EO425" s="58"/>
      <c r="EP425" s="70"/>
      <c r="EQ425" s="70"/>
    </row>
    <row r="426" spans="1:147">
      <c r="A426" s="118">
        <v>43329</v>
      </c>
      <c r="B426" t="s">
        <v>1496</v>
      </c>
      <c r="C426" s="56"/>
      <c r="D426" s="56" t="s">
        <v>1363</v>
      </c>
      <c r="E426" s="58">
        <v>26</v>
      </c>
      <c r="F426" s="58">
        <v>4</v>
      </c>
      <c r="G426" s="63" t="str">
        <f>E426&amp;"-"&amp;F426</f>
        <v>26-4</v>
      </c>
      <c r="H426" s="31">
        <v>68.5</v>
      </c>
      <c r="I426" s="58">
        <v>77.5</v>
      </c>
      <c r="J426" s="64" t="str">
        <f>IF(((VLOOKUP($G426,Depth_Lookup!$A$3:$J$5461,9,FALSE))-(I426/100))&gt;=0,"Good","Too Long")</f>
        <v>Good</v>
      </c>
      <c r="K426" s="65">
        <f>(VLOOKUP($G426,Depth_Lookup!$A$3:$J$561,10,FALSE))+(H426/100)</f>
        <v>59.86</v>
      </c>
      <c r="L426" s="65">
        <f>(VLOOKUP($G426,Depth_Lookup!$A$3:$J$561,10,FALSE))+(I426/100)</f>
        <v>59.949999999999996</v>
      </c>
      <c r="M426" s="54" t="s">
        <v>725</v>
      </c>
      <c r="N426" s="31">
        <v>0.5</v>
      </c>
      <c r="O426" s="31" t="s">
        <v>1499</v>
      </c>
      <c r="P426" s="31" t="s">
        <v>1500</v>
      </c>
      <c r="Q426" s="31" t="s">
        <v>1505</v>
      </c>
      <c r="R426" s="31" t="s">
        <v>119</v>
      </c>
      <c r="S426" s="31" t="s">
        <v>1501</v>
      </c>
      <c r="T426" s="31" t="s">
        <v>1506</v>
      </c>
      <c r="U426" s="31" t="s">
        <v>777</v>
      </c>
      <c r="AS426" s="31">
        <v>100</v>
      </c>
      <c r="AZ426" s="19">
        <f>SUM(V426:AY426)</f>
        <v>100</v>
      </c>
      <c r="BB426" s="55">
        <v>2</v>
      </c>
      <c r="BC426">
        <v>0.5</v>
      </c>
      <c r="BD426" s="31"/>
      <c r="BE426" s="66"/>
      <c r="BF426" s="66"/>
      <c r="CL426" s="70">
        <f>SUM(BK426:CK426)</f>
        <v>0</v>
      </c>
      <c r="CM426" s="66">
        <f>IF(COUNTA(BG426:BJ426)&gt;0,1,0)</f>
        <v>0</v>
      </c>
      <c r="CN426" s="66">
        <f>IF(COUNTA(BE426)&gt;0,1,0)</f>
        <v>0</v>
      </c>
      <c r="CO426" s="66">
        <f t="shared" si="125"/>
        <v>59.905000000000001</v>
      </c>
      <c r="CP426" s="104"/>
      <c r="CQ426" s="55"/>
      <c r="CR426" s="56"/>
      <c r="CS426" s="56"/>
      <c r="CT426" s="56"/>
      <c r="CU426" s="56"/>
      <c r="CV426" s="56"/>
      <c r="CW426" s="113"/>
      <c r="DB426" s="19" t="e">
        <f t="shared" si="126"/>
        <v>#DIV/0!</v>
      </c>
      <c r="DC426" s="19" t="e">
        <f t="shared" si="127"/>
        <v>#DIV/0!</v>
      </c>
      <c r="DD426" s="19" t="e">
        <f t="shared" si="128"/>
        <v>#DIV/0!</v>
      </c>
      <c r="DE426" s="19" t="e">
        <f t="shared" si="129"/>
        <v>#DIV/0!</v>
      </c>
      <c r="DF426" s="19" t="e">
        <f t="shared" si="130"/>
        <v>#DIV/0!</v>
      </c>
      <c r="DG426" s="67" t="e">
        <f t="shared" si="131"/>
        <v>#DIV/0!</v>
      </c>
      <c r="DH426" s="67" t="e">
        <f t="shared" si="132"/>
        <v>#DIV/0!</v>
      </c>
      <c r="DI426" s="82"/>
      <c r="DJ426" s="82"/>
      <c r="DK426" s="31"/>
      <c r="DL426" s="55"/>
      <c r="DM426" s="58"/>
      <c r="DN426" s="58"/>
      <c r="DO426" s="68"/>
      <c r="DP426" s="68"/>
      <c r="DQ426" s="69"/>
      <c r="DR426" s="58"/>
      <c r="DS426" s="58"/>
      <c r="DT426" s="58"/>
      <c r="DU426" s="58"/>
      <c r="DV426" s="58"/>
      <c r="DW426" s="58"/>
      <c r="DX426" s="58"/>
      <c r="DY426" s="58"/>
      <c r="DZ426" s="58"/>
      <c r="EA426" s="58"/>
      <c r="EB426" s="58"/>
      <c r="EC426" s="58"/>
      <c r="ED426" s="58"/>
      <c r="EE426" s="58"/>
      <c r="EF426" s="58"/>
      <c r="EG426" s="58"/>
      <c r="EH426" s="58"/>
      <c r="EI426" s="58"/>
      <c r="EJ426" s="58"/>
      <c r="EK426" s="58"/>
      <c r="EL426" s="58"/>
      <c r="EM426" s="58"/>
      <c r="EN426" s="58"/>
      <c r="EO426" s="58"/>
      <c r="EP426" s="70"/>
      <c r="EQ426" s="70"/>
    </row>
    <row r="427" spans="1:147">
      <c r="A427" s="118">
        <v>43329</v>
      </c>
      <c r="B427" t="s">
        <v>1496</v>
      </c>
      <c r="C427" s="56"/>
      <c r="D427" s="56" t="s">
        <v>1363</v>
      </c>
      <c r="E427" s="58">
        <v>27</v>
      </c>
      <c r="F427" s="58">
        <v>1</v>
      </c>
      <c r="G427" s="63" t="str">
        <f t="shared" si="124"/>
        <v>27-1</v>
      </c>
      <c r="H427" s="31">
        <v>7.5</v>
      </c>
      <c r="I427" s="58">
        <v>24.5</v>
      </c>
      <c r="J427" s="64" t="str">
        <f>IF(((VLOOKUP($G427,Depth_Lookup!$A$3:$J$5461,9,FALSE))-(I427/100))&gt;=0,"Good","Too Long")</f>
        <v>Good</v>
      </c>
      <c r="K427" s="65">
        <f>(VLOOKUP($G427,Depth_Lookup!$A$3:$J$561,10,FALSE))+(H427/100)</f>
        <v>59.775000000000006</v>
      </c>
      <c r="L427" s="65">
        <f>(VLOOKUP($G427,Depth_Lookup!$A$3:$J$561,10,FALSE))+(I427/100)</f>
        <v>59.945</v>
      </c>
      <c r="M427" s="54" t="s">
        <v>725</v>
      </c>
      <c r="N427" s="31">
        <v>0.5</v>
      </c>
      <c r="O427" s="31" t="s">
        <v>1499</v>
      </c>
      <c r="P427" s="31" t="s">
        <v>1500</v>
      </c>
      <c r="Q427" s="31" t="s">
        <v>1505</v>
      </c>
      <c r="R427" s="31" t="s">
        <v>119</v>
      </c>
      <c r="S427" s="31" t="s">
        <v>1501</v>
      </c>
      <c r="T427" s="31" t="s">
        <v>1516</v>
      </c>
      <c r="U427" s="31" t="s">
        <v>1517</v>
      </c>
      <c r="AS427" s="31">
        <v>100</v>
      </c>
      <c r="AZ427" s="19">
        <f t="shared" si="134"/>
        <v>100</v>
      </c>
      <c r="BB427" s="55">
        <v>3</v>
      </c>
      <c r="BC427">
        <v>0.5</v>
      </c>
      <c r="BD427" s="31"/>
      <c r="BE427" s="66"/>
      <c r="BF427" s="66" t="s">
        <v>777</v>
      </c>
      <c r="CL427" s="70">
        <f t="shared" si="135"/>
        <v>0</v>
      </c>
      <c r="CM427" s="66">
        <f t="shared" si="136"/>
        <v>0</v>
      </c>
      <c r="CN427" s="66">
        <f t="shared" si="133"/>
        <v>0</v>
      </c>
      <c r="CO427" s="66">
        <f t="shared" si="125"/>
        <v>59.86</v>
      </c>
      <c r="CP427" s="104"/>
      <c r="CQ427" s="55"/>
      <c r="CR427" s="56"/>
      <c r="CS427" s="56"/>
      <c r="CT427" s="56"/>
      <c r="CU427" s="56"/>
      <c r="CV427" s="56"/>
      <c r="CW427" s="113"/>
      <c r="DB427" s="19" t="e">
        <f t="shared" si="126"/>
        <v>#DIV/0!</v>
      </c>
      <c r="DC427" s="19" t="e">
        <f t="shared" si="127"/>
        <v>#DIV/0!</v>
      </c>
      <c r="DD427" s="19" t="e">
        <f t="shared" si="128"/>
        <v>#DIV/0!</v>
      </c>
      <c r="DE427" s="19" t="e">
        <f t="shared" si="129"/>
        <v>#DIV/0!</v>
      </c>
      <c r="DF427" s="19" t="e">
        <f t="shared" si="130"/>
        <v>#DIV/0!</v>
      </c>
      <c r="DG427" s="67" t="e">
        <f t="shared" si="131"/>
        <v>#DIV/0!</v>
      </c>
      <c r="DH427" s="67" t="e">
        <f t="shared" si="132"/>
        <v>#DIV/0!</v>
      </c>
      <c r="DI427" s="82"/>
      <c r="DJ427" s="82"/>
      <c r="DK427" s="31"/>
      <c r="DL427" s="55"/>
      <c r="DM427" s="58"/>
      <c r="DN427" s="58"/>
      <c r="DO427" s="68"/>
      <c r="DP427" s="68"/>
      <c r="DQ427" s="69"/>
      <c r="DR427" s="58"/>
      <c r="DS427" s="58"/>
      <c r="DT427" s="58"/>
      <c r="DU427" s="58"/>
      <c r="DV427" s="58"/>
      <c r="DW427" s="58"/>
      <c r="DX427" s="58"/>
      <c r="DY427" s="58"/>
      <c r="DZ427" s="58"/>
      <c r="EA427" s="58"/>
      <c r="EB427" s="58"/>
      <c r="EC427" s="58"/>
      <c r="ED427" s="58"/>
      <c r="EE427" s="58"/>
      <c r="EF427" s="58"/>
      <c r="EG427" s="58"/>
      <c r="EH427" s="58"/>
      <c r="EI427" s="58"/>
      <c r="EJ427" s="58"/>
      <c r="EK427" s="58"/>
      <c r="EL427" s="58"/>
      <c r="EM427" s="58"/>
      <c r="EN427" s="58"/>
      <c r="EO427" s="58"/>
      <c r="EP427" s="70"/>
      <c r="EQ427" s="70"/>
    </row>
    <row r="428" spans="1:147">
      <c r="A428" s="118">
        <v>43329</v>
      </c>
      <c r="B428" t="s">
        <v>1496</v>
      </c>
      <c r="C428" s="56"/>
      <c r="D428" s="56" t="s">
        <v>1363</v>
      </c>
      <c r="E428" s="58">
        <v>27</v>
      </c>
      <c r="F428" s="58">
        <v>1</v>
      </c>
      <c r="G428" s="63" t="str">
        <f t="shared" ref="G428:G498" si="137">E428&amp;"-"&amp;F428</f>
        <v>27-1</v>
      </c>
      <c r="H428" s="31">
        <v>14.5</v>
      </c>
      <c r="I428" s="31">
        <v>27.5</v>
      </c>
      <c r="J428" s="64" t="str">
        <f>IF(((VLOOKUP($G428,Depth_Lookup!$A$3:$J$5461,9,FALSE))-(I428/100))&gt;=0,"Good","Too Long")</f>
        <v>Good</v>
      </c>
      <c r="K428" s="65">
        <f>(VLOOKUP($G428,Depth_Lookup!$A$3:$J$561,10,FALSE))+(H428/100)</f>
        <v>59.845000000000006</v>
      </c>
      <c r="L428" s="65">
        <f>(VLOOKUP($G428,Depth_Lookup!$A$3:$J$561,10,FALSE))+(I428/100)</f>
        <v>59.975000000000001</v>
      </c>
      <c r="M428" s="54" t="s">
        <v>725</v>
      </c>
      <c r="N428" s="31">
        <v>0.5</v>
      </c>
      <c r="O428" s="31" t="s">
        <v>296</v>
      </c>
      <c r="P428" s="31" t="s">
        <v>1500</v>
      </c>
      <c r="Q428" s="31" t="s">
        <v>1518</v>
      </c>
      <c r="R428" s="31" t="s">
        <v>1519</v>
      </c>
      <c r="S428" s="31" t="s">
        <v>1501</v>
      </c>
      <c r="T428" s="31" t="s">
        <v>1506</v>
      </c>
      <c r="U428" s="31" t="s">
        <v>777</v>
      </c>
      <c r="AS428" s="31">
        <v>100</v>
      </c>
      <c r="AZ428" s="19">
        <f t="shared" si="134"/>
        <v>100</v>
      </c>
      <c r="BB428" s="55">
        <v>3</v>
      </c>
      <c r="BC428">
        <v>1</v>
      </c>
      <c r="BD428" s="31"/>
      <c r="BE428" s="66" t="s">
        <v>1517</v>
      </c>
      <c r="BF428" s="66"/>
      <c r="CL428" s="70">
        <f t="shared" si="135"/>
        <v>0</v>
      </c>
      <c r="CM428" s="66">
        <f t="shared" si="136"/>
        <v>0</v>
      </c>
      <c r="CN428" s="66">
        <f t="shared" si="133"/>
        <v>1</v>
      </c>
      <c r="CO428" s="66">
        <f t="shared" si="125"/>
        <v>59.910000000000004</v>
      </c>
      <c r="CP428" s="104"/>
      <c r="CQ428" s="55"/>
      <c r="CR428" s="56"/>
      <c r="CS428" s="56"/>
      <c r="CT428" s="56"/>
      <c r="CU428" s="56"/>
      <c r="CV428" s="56"/>
      <c r="CW428" s="113"/>
      <c r="CX428" s="19">
        <v>47</v>
      </c>
      <c r="CY428" s="19">
        <v>90</v>
      </c>
      <c r="CZ428" s="19">
        <v>50</v>
      </c>
      <c r="DA428" s="31">
        <v>0</v>
      </c>
      <c r="DB428" s="19">
        <f t="shared" si="126"/>
        <v>-138.01835330808046</v>
      </c>
      <c r="DC428" s="19">
        <f t="shared" si="127"/>
        <v>221.98164669191954</v>
      </c>
      <c r="DD428" s="19">
        <f t="shared" si="128"/>
        <v>31.953950177568441</v>
      </c>
      <c r="DE428" s="19">
        <f t="shared" si="129"/>
        <v>311.98164669191954</v>
      </c>
      <c r="DF428" s="19">
        <f t="shared" si="130"/>
        <v>58.046049822431556</v>
      </c>
      <c r="DG428" s="67">
        <f t="shared" si="131"/>
        <v>41.981646691919536</v>
      </c>
      <c r="DH428" s="67">
        <f t="shared" si="132"/>
        <v>58.046049822431556</v>
      </c>
      <c r="DI428" s="82"/>
      <c r="DJ428" s="82"/>
      <c r="DK428" s="31" t="s">
        <v>1433</v>
      </c>
      <c r="DL428" s="55"/>
      <c r="DM428" s="58"/>
      <c r="DN428" s="58"/>
      <c r="DO428" s="68"/>
      <c r="DP428" s="68"/>
      <c r="DQ428" s="69"/>
      <c r="DR428" s="58"/>
      <c r="DS428" s="58"/>
      <c r="DT428" s="58"/>
      <c r="DU428" s="58"/>
      <c r="DV428" s="58"/>
      <c r="DW428" s="58"/>
      <c r="DX428" s="58"/>
      <c r="DY428" s="58"/>
      <c r="DZ428" s="58"/>
      <c r="EA428" s="58"/>
      <c r="EB428" s="58"/>
      <c r="EC428" s="58"/>
      <c r="ED428" s="58"/>
      <c r="EE428" s="58"/>
      <c r="EF428" s="58"/>
      <c r="EG428" s="58"/>
      <c r="EH428" s="58"/>
      <c r="EI428" s="58"/>
      <c r="EJ428" s="58"/>
      <c r="EK428" s="58"/>
      <c r="EL428" s="58"/>
      <c r="EM428" s="58"/>
      <c r="EN428" s="58"/>
      <c r="EO428" s="58"/>
      <c r="EP428" s="70"/>
      <c r="EQ428" s="70"/>
    </row>
    <row r="429" spans="1:147">
      <c r="A429" s="118">
        <v>43329</v>
      </c>
      <c r="B429" t="s">
        <v>1496</v>
      </c>
      <c r="C429" s="56"/>
      <c r="D429" s="56" t="s">
        <v>1363</v>
      </c>
      <c r="E429" s="58">
        <v>27</v>
      </c>
      <c r="F429" s="58">
        <v>1</v>
      </c>
      <c r="G429" s="63" t="str">
        <f t="shared" si="137"/>
        <v>27-1</v>
      </c>
      <c r="H429" s="31">
        <v>14.5</v>
      </c>
      <c r="I429" s="31">
        <v>27.5</v>
      </c>
      <c r="J429" s="64" t="str">
        <f>IF(((VLOOKUP($G429,Depth_Lookup!$A$3:$J$5461,9,FALSE))-(I429/100))&gt;=0,"Good","Too Long")</f>
        <v>Good</v>
      </c>
      <c r="K429" s="65">
        <f>(VLOOKUP($G429,Depth_Lookup!$A$3:$J$561,10,FALSE))+(H429/100)</f>
        <v>59.845000000000006</v>
      </c>
      <c r="L429" s="65">
        <f>(VLOOKUP($G429,Depth_Lookup!$A$3:$J$561,10,FALSE))+(I429/100)</f>
        <v>59.975000000000001</v>
      </c>
      <c r="M429" s="54" t="s">
        <v>725</v>
      </c>
      <c r="N429" s="31">
        <v>0.5</v>
      </c>
      <c r="O429" s="31" t="s">
        <v>296</v>
      </c>
      <c r="P429" s="31" t="s">
        <v>1500</v>
      </c>
      <c r="Q429" s="31" t="s">
        <v>1518</v>
      </c>
      <c r="R429" s="31" t="s">
        <v>1519</v>
      </c>
      <c r="S429" s="31" t="s">
        <v>1501</v>
      </c>
      <c r="T429" s="31" t="s">
        <v>1506</v>
      </c>
      <c r="U429" s="31" t="s">
        <v>777</v>
      </c>
      <c r="AS429" s="31"/>
      <c r="BB429" s="55">
        <v>3</v>
      </c>
      <c r="BC429"/>
      <c r="BD429" s="31"/>
      <c r="BE429" s="66"/>
      <c r="BF429" s="66"/>
      <c r="CL429" s="70"/>
      <c r="CM429" s="66"/>
      <c r="CN429" s="66"/>
      <c r="CO429" s="66">
        <f t="shared" si="125"/>
        <v>59.910000000000004</v>
      </c>
      <c r="CP429" s="104"/>
      <c r="CQ429" s="55"/>
      <c r="CR429" s="56"/>
      <c r="CS429" s="56"/>
      <c r="CT429" s="56"/>
      <c r="CU429" s="56"/>
      <c r="CV429" s="56"/>
      <c r="CW429" s="113"/>
      <c r="CX429" s="19">
        <v>75</v>
      </c>
      <c r="CY429" s="19">
        <v>270</v>
      </c>
      <c r="CZ429" s="19">
        <v>69</v>
      </c>
      <c r="DA429" s="31">
        <v>180</v>
      </c>
      <c r="DB429" s="19">
        <f t="shared" si="126"/>
        <v>55.083745197968483</v>
      </c>
      <c r="DC429" s="19">
        <f t="shared" si="127"/>
        <v>55.083745197968483</v>
      </c>
      <c r="DD429" s="19">
        <f t="shared" si="128"/>
        <v>12.391871177843722</v>
      </c>
      <c r="DE429" s="19">
        <f t="shared" si="129"/>
        <v>145.08374519796848</v>
      </c>
      <c r="DF429" s="19">
        <f t="shared" si="130"/>
        <v>77.608128822156274</v>
      </c>
      <c r="DG429" s="67">
        <f t="shared" si="131"/>
        <v>235.08374519796848</v>
      </c>
      <c r="DH429" s="67">
        <f t="shared" si="132"/>
        <v>77.608128822156274</v>
      </c>
      <c r="DI429" s="82"/>
      <c r="DJ429" s="82"/>
      <c r="DK429" s="31" t="s">
        <v>1434</v>
      </c>
      <c r="DL429" s="55"/>
      <c r="DM429" s="58"/>
      <c r="DN429" s="58"/>
      <c r="DO429" s="68"/>
      <c r="DP429" s="68"/>
      <c r="DQ429" s="69"/>
      <c r="DR429" s="58"/>
      <c r="DS429" s="58"/>
      <c r="DT429" s="58"/>
      <c r="DU429" s="58"/>
      <c r="DV429" s="58"/>
      <c r="DW429" s="58"/>
      <c r="DX429" s="58"/>
      <c r="DY429" s="58"/>
      <c r="DZ429" s="58"/>
      <c r="EA429" s="58"/>
      <c r="EB429" s="58"/>
      <c r="EC429" s="58"/>
      <c r="ED429" s="58"/>
      <c r="EE429" s="58"/>
      <c r="EF429" s="58"/>
      <c r="EG429" s="58"/>
      <c r="EH429" s="58"/>
      <c r="EI429" s="58"/>
      <c r="EJ429" s="58"/>
      <c r="EK429" s="58"/>
      <c r="EL429" s="58"/>
      <c r="EM429" s="58"/>
      <c r="EN429" s="58"/>
      <c r="EO429" s="58"/>
      <c r="EP429" s="70"/>
      <c r="EQ429" s="70"/>
    </row>
    <row r="430" spans="1:147">
      <c r="A430" s="118">
        <v>43329</v>
      </c>
      <c r="B430" t="s">
        <v>1496</v>
      </c>
      <c r="C430" s="56"/>
      <c r="D430" s="56" t="s">
        <v>1363</v>
      </c>
      <c r="E430" s="58">
        <v>27</v>
      </c>
      <c r="F430" s="58">
        <v>2</v>
      </c>
      <c r="G430" s="63" t="str">
        <f t="shared" si="137"/>
        <v>27-2</v>
      </c>
      <c r="H430" s="31">
        <v>1</v>
      </c>
      <c r="I430" s="58">
        <v>6.5</v>
      </c>
      <c r="J430" s="64" t="str">
        <f>IF(((VLOOKUP($G430,Depth_Lookup!$A$3:$J$5461,9,FALSE))-(I430/100))&gt;=0,"Good","Too Long")</f>
        <v>Good</v>
      </c>
      <c r="K430" s="65">
        <f>(VLOOKUP($G430,Depth_Lookup!$A$3:$J$561,10,FALSE))+(H430/100)</f>
        <v>60.594999999999999</v>
      </c>
      <c r="L430" s="65">
        <f>(VLOOKUP($G430,Depth_Lookup!$A$3:$J$561,10,FALSE))+(I430/100)</f>
        <v>60.65</v>
      </c>
      <c r="M430" s="54" t="s">
        <v>293</v>
      </c>
      <c r="N430" s="31">
        <v>1</v>
      </c>
      <c r="O430" s="31" t="s">
        <v>1520</v>
      </c>
      <c r="P430" s="31" t="s">
        <v>1500</v>
      </c>
      <c r="Q430" s="31" t="s">
        <v>1511</v>
      </c>
      <c r="R430" s="31" t="s">
        <v>188</v>
      </c>
      <c r="S430" s="31" t="s">
        <v>1501</v>
      </c>
      <c r="T430" s="31" t="s">
        <v>1521</v>
      </c>
      <c r="U430" s="31" t="s">
        <v>1498</v>
      </c>
      <c r="AS430" s="31">
        <v>100</v>
      </c>
      <c r="AZ430" s="19">
        <f t="shared" si="134"/>
        <v>100</v>
      </c>
      <c r="BB430" s="55">
        <v>2</v>
      </c>
      <c r="BC430">
        <v>1</v>
      </c>
      <c r="BD430" s="31"/>
      <c r="BE430" s="66"/>
      <c r="BF430" s="66"/>
      <c r="CL430" s="70">
        <f t="shared" si="135"/>
        <v>0</v>
      </c>
      <c r="CM430" s="66">
        <f t="shared" si="136"/>
        <v>0</v>
      </c>
      <c r="CN430" s="66">
        <f t="shared" si="133"/>
        <v>0</v>
      </c>
      <c r="CO430" s="66">
        <f t="shared" si="125"/>
        <v>60.622500000000002</v>
      </c>
      <c r="CP430" s="104"/>
      <c r="CQ430" s="55"/>
      <c r="CR430" s="56"/>
      <c r="CS430" s="56"/>
      <c r="CT430" s="56"/>
      <c r="CU430" s="56"/>
      <c r="CV430" s="56"/>
      <c r="CW430" s="113"/>
      <c r="DB430" s="19" t="e">
        <f t="shared" si="126"/>
        <v>#DIV/0!</v>
      </c>
      <c r="DC430" s="19" t="e">
        <f t="shared" si="127"/>
        <v>#DIV/0!</v>
      </c>
      <c r="DD430" s="19" t="e">
        <f t="shared" si="128"/>
        <v>#DIV/0!</v>
      </c>
      <c r="DE430" s="19" t="e">
        <f t="shared" si="129"/>
        <v>#DIV/0!</v>
      </c>
      <c r="DF430" s="19" t="e">
        <f t="shared" si="130"/>
        <v>#DIV/0!</v>
      </c>
      <c r="DG430" s="67" t="e">
        <f t="shared" si="131"/>
        <v>#DIV/0!</v>
      </c>
      <c r="DH430" s="67" t="e">
        <f t="shared" si="132"/>
        <v>#DIV/0!</v>
      </c>
      <c r="DI430" s="82"/>
      <c r="DJ430" s="82"/>
      <c r="DK430" s="31"/>
      <c r="DL430" s="55"/>
      <c r="DM430" s="58"/>
      <c r="DN430" s="58"/>
      <c r="DO430" s="68"/>
      <c r="DP430" s="68"/>
      <c r="DQ430" s="69"/>
      <c r="DR430" s="58"/>
      <c r="DS430" s="58"/>
      <c r="DT430" s="58"/>
      <c r="DU430" s="58"/>
      <c r="DV430" s="58"/>
      <c r="DW430" s="58"/>
      <c r="DX430" s="58"/>
      <c r="DY430" s="58"/>
      <c r="DZ430" s="58"/>
      <c r="EA430" s="58"/>
      <c r="EB430" s="58"/>
      <c r="EC430" s="58"/>
      <c r="ED430" s="58"/>
      <c r="EE430" s="58"/>
      <c r="EF430" s="58"/>
      <c r="EG430" s="58"/>
      <c r="EH430" s="58"/>
      <c r="EI430" s="58"/>
      <c r="EJ430" s="58"/>
      <c r="EK430" s="58"/>
      <c r="EL430" s="58"/>
      <c r="EM430" s="58"/>
      <c r="EN430" s="58"/>
      <c r="EO430" s="58"/>
      <c r="EP430" s="70"/>
      <c r="EQ430" s="70"/>
    </row>
    <row r="431" spans="1:147">
      <c r="A431" s="118">
        <v>43329</v>
      </c>
      <c r="B431" t="s">
        <v>1496</v>
      </c>
      <c r="C431" s="56"/>
      <c r="D431" s="56" t="s">
        <v>1363</v>
      </c>
      <c r="E431" s="58">
        <v>27</v>
      </c>
      <c r="F431" s="58">
        <v>2</v>
      </c>
      <c r="G431" s="63" t="str">
        <f t="shared" si="137"/>
        <v>27-2</v>
      </c>
      <c r="H431" s="31">
        <v>8</v>
      </c>
      <c r="I431" s="58">
        <v>17</v>
      </c>
      <c r="J431" s="64" t="str">
        <f>IF(((VLOOKUP($G431,Depth_Lookup!$A$3:$J$5461,9,FALSE))-(I431/100))&gt;=0,"Good","Too Long")</f>
        <v>Good</v>
      </c>
      <c r="K431" s="65">
        <f>(VLOOKUP($G431,Depth_Lookup!$A$3:$J$561,10,FALSE))+(H431/100)</f>
        <v>60.664999999999999</v>
      </c>
      <c r="L431" s="65">
        <f>(VLOOKUP($G431,Depth_Lookup!$A$3:$J$561,10,FALSE))+(I431/100)</f>
        <v>60.755000000000003</v>
      </c>
      <c r="M431" s="54" t="s">
        <v>292</v>
      </c>
      <c r="N431" s="31">
        <v>1</v>
      </c>
      <c r="O431" s="31" t="s">
        <v>296</v>
      </c>
      <c r="P431" s="31" t="s">
        <v>1500</v>
      </c>
      <c r="Q431" s="31" t="s">
        <v>1511</v>
      </c>
      <c r="R431" s="31" t="s">
        <v>730</v>
      </c>
      <c r="S431" s="31" t="s">
        <v>1501</v>
      </c>
      <c r="T431" s="31" t="s">
        <v>1522</v>
      </c>
      <c r="U431" s="31" t="s">
        <v>1523</v>
      </c>
      <c r="AS431" s="31">
        <v>100</v>
      </c>
      <c r="AZ431" s="19">
        <f t="shared" si="134"/>
        <v>100</v>
      </c>
      <c r="BB431" s="55">
        <v>1</v>
      </c>
      <c r="BC431">
        <v>2</v>
      </c>
      <c r="BD431" s="31"/>
      <c r="BE431" s="66"/>
      <c r="BF431" s="66" t="s">
        <v>777</v>
      </c>
      <c r="CL431" s="70">
        <f t="shared" si="135"/>
        <v>0</v>
      </c>
      <c r="CM431" s="66">
        <f t="shared" si="136"/>
        <v>0</v>
      </c>
      <c r="CN431" s="66">
        <f t="shared" si="133"/>
        <v>0</v>
      </c>
      <c r="CO431" s="66">
        <f t="shared" si="125"/>
        <v>60.71</v>
      </c>
      <c r="CP431" s="104"/>
      <c r="CQ431" s="55"/>
      <c r="CR431" s="56"/>
      <c r="CS431" s="56"/>
      <c r="CT431" s="56"/>
      <c r="CU431" s="56"/>
      <c r="CV431" s="56"/>
      <c r="CW431" s="113"/>
      <c r="CX431" s="19">
        <v>57</v>
      </c>
      <c r="CY431" s="19">
        <v>270</v>
      </c>
      <c r="CZ431" s="19">
        <v>53</v>
      </c>
      <c r="DA431" s="31">
        <v>180</v>
      </c>
      <c r="DB431" s="19">
        <f t="shared" si="126"/>
        <v>49.245467246152657</v>
      </c>
      <c r="DC431" s="19">
        <f t="shared" si="127"/>
        <v>49.245467246152657</v>
      </c>
      <c r="DD431" s="19">
        <f t="shared" si="128"/>
        <v>26.194183677282783</v>
      </c>
      <c r="DE431" s="19">
        <f t="shared" si="129"/>
        <v>139.24546724615266</v>
      </c>
      <c r="DF431" s="19">
        <f t="shared" si="130"/>
        <v>63.80581632271722</v>
      </c>
      <c r="DG431" s="67">
        <f t="shared" si="131"/>
        <v>229.24546724615266</v>
      </c>
      <c r="DH431" s="67">
        <f t="shared" si="132"/>
        <v>63.80581632271722</v>
      </c>
      <c r="DI431" s="82"/>
      <c r="DJ431" s="82"/>
      <c r="DK431" s="31"/>
      <c r="DL431" s="55"/>
      <c r="DM431" s="58"/>
      <c r="DN431" s="58"/>
      <c r="DO431" s="68"/>
      <c r="DP431" s="68"/>
      <c r="DQ431" s="69"/>
      <c r="DR431" s="58"/>
      <c r="DS431" s="58"/>
      <c r="DT431" s="58"/>
      <c r="DU431" s="58"/>
      <c r="DV431" s="58"/>
      <c r="DW431" s="58"/>
      <c r="DX431" s="58"/>
      <c r="DY431" s="58"/>
      <c r="DZ431" s="58"/>
      <c r="EA431" s="58"/>
      <c r="EB431" s="58"/>
      <c r="EC431" s="58"/>
      <c r="ED431" s="58"/>
      <c r="EE431" s="58"/>
      <c r="EF431" s="58"/>
      <c r="EG431" s="58"/>
      <c r="EH431" s="58"/>
      <c r="EI431" s="58"/>
      <c r="EJ431" s="58"/>
      <c r="EK431" s="58"/>
      <c r="EL431" s="58"/>
      <c r="EM431" s="58"/>
      <c r="EN431" s="58"/>
      <c r="EO431" s="58"/>
      <c r="EP431" s="70"/>
      <c r="EQ431" s="70"/>
    </row>
    <row r="432" spans="1:147">
      <c r="A432" s="118">
        <v>43329</v>
      </c>
      <c r="B432" t="s">
        <v>1496</v>
      </c>
      <c r="C432" s="56"/>
      <c r="D432" s="56" t="s">
        <v>1363</v>
      </c>
      <c r="E432" s="58">
        <v>27</v>
      </c>
      <c r="F432" s="58">
        <v>2</v>
      </c>
      <c r="G432" s="63" t="str">
        <f t="shared" si="137"/>
        <v>27-2</v>
      </c>
      <c r="H432" s="31">
        <v>14.5</v>
      </c>
      <c r="I432" s="58">
        <v>15.5</v>
      </c>
      <c r="J432" s="64" t="str">
        <f>IF(((VLOOKUP($G432,Depth_Lookup!$A$3:$J$5461,9,FALSE))-(I432/100))&gt;=0,"Good","Too Long")</f>
        <v>Good</v>
      </c>
      <c r="K432" s="65">
        <f>(VLOOKUP($G432,Depth_Lookup!$A$3:$J$561,10,FALSE))+(H432/100)</f>
        <v>60.730000000000004</v>
      </c>
      <c r="L432" s="65">
        <f>(VLOOKUP($G432,Depth_Lookup!$A$3:$J$561,10,FALSE))+(I432/100)</f>
        <v>60.74</v>
      </c>
      <c r="M432" s="54" t="s">
        <v>292</v>
      </c>
      <c r="N432" s="31">
        <v>1</v>
      </c>
      <c r="O432" s="31" t="s">
        <v>296</v>
      </c>
      <c r="P432" s="31" t="s">
        <v>1500</v>
      </c>
      <c r="Q432" s="31" t="s">
        <v>1511</v>
      </c>
      <c r="R432" s="31" t="s">
        <v>730</v>
      </c>
      <c r="S432" s="31" t="s">
        <v>1501</v>
      </c>
      <c r="T432" s="31" t="s">
        <v>1522</v>
      </c>
      <c r="U432" s="31" t="s">
        <v>1523</v>
      </c>
      <c r="AS432" s="31">
        <v>100</v>
      </c>
      <c r="AZ432" s="19">
        <f t="shared" si="134"/>
        <v>100</v>
      </c>
      <c r="BB432" s="55">
        <v>1</v>
      </c>
      <c r="BC432">
        <v>2</v>
      </c>
      <c r="BD432" s="31"/>
      <c r="BE432" s="66"/>
      <c r="BF432" s="66" t="s">
        <v>777</v>
      </c>
      <c r="CL432" s="70">
        <f t="shared" si="135"/>
        <v>0</v>
      </c>
      <c r="CM432" s="66">
        <f t="shared" si="136"/>
        <v>0</v>
      </c>
      <c r="CN432" s="66">
        <f t="shared" si="133"/>
        <v>0</v>
      </c>
      <c r="CO432" s="66">
        <f t="shared" si="125"/>
        <v>60.734999999999999</v>
      </c>
      <c r="CP432" s="104"/>
      <c r="CQ432" s="55"/>
      <c r="CR432" s="56"/>
      <c r="CS432" s="56"/>
      <c r="CT432" s="56"/>
      <c r="CU432" s="56"/>
      <c r="CV432" s="56"/>
      <c r="CW432" s="113"/>
      <c r="CX432" s="31">
        <v>9</v>
      </c>
      <c r="CY432" s="31">
        <v>90</v>
      </c>
      <c r="CZ432" s="31">
        <v>49</v>
      </c>
      <c r="DA432" s="31">
        <v>0</v>
      </c>
      <c r="DB432" s="19">
        <f t="shared" si="126"/>
        <v>-172.16071788571307</v>
      </c>
      <c r="DC432" s="19">
        <f t="shared" si="127"/>
        <v>187.83928211428693</v>
      </c>
      <c r="DD432" s="19">
        <f t="shared" si="128"/>
        <v>40.733809570279575</v>
      </c>
      <c r="DE432" s="19">
        <f t="shared" si="129"/>
        <v>277.8392821142869</v>
      </c>
      <c r="DF432" s="19">
        <f t="shared" si="130"/>
        <v>49.266190429720425</v>
      </c>
      <c r="DG432" s="67">
        <f t="shared" si="131"/>
        <v>7.8392821142869309</v>
      </c>
      <c r="DH432" s="67">
        <f t="shared" si="132"/>
        <v>49.266190429720425</v>
      </c>
      <c r="DI432" s="82"/>
      <c r="DJ432" s="82"/>
      <c r="DK432" s="31"/>
      <c r="DL432" s="55"/>
      <c r="DM432" s="58"/>
      <c r="DN432" s="58"/>
      <c r="DO432" s="68"/>
      <c r="DP432" s="68"/>
      <c r="DQ432" s="69"/>
      <c r="DR432" s="58"/>
      <c r="DS432" s="58"/>
      <c r="DT432" s="58"/>
      <c r="DU432" s="58"/>
      <c r="DV432" s="58"/>
      <c r="DW432" s="58"/>
      <c r="DX432" s="58"/>
      <c r="DY432" s="58"/>
      <c r="DZ432" s="58"/>
      <c r="EA432" s="58"/>
      <c r="EB432" s="58"/>
      <c r="EC432" s="58"/>
      <c r="ED432" s="58"/>
      <c r="EE432" s="58"/>
      <c r="EF432" s="58"/>
      <c r="EG432" s="58"/>
      <c r="EH432" s="58"/>
      <c r="EI432" s="58"/>
      <c r="EJ432" s="58"/>
      <c r="EK432" s="58"/>
      <c r="EL432" s="58"/>
      <c r="EM432" s="58"/>
      <c r="EN432" s="58"/>
      <c r="EO432" s="58"/>
      <c r="EP432" s="70"/>
      <c r="EQ432" s="70"/>
    </row>
    <row r="433" spans="1:147">
      <c r="A433" s="118">
        <v>43329</v>
      </c>
      <c r="B433" t="s">
        <v>1496</v>
      </c>
      <c r="C433" s="56"/>
      <c r="D433" s="56" t="s">
        <v>1363</v>
      </c>
      <c r="E433" s="58">
        <v>27</v>
      </c>
      <c r="F433" s="58">
        <v>2</v>
      </c>
      <c r="G433" s="63" t="str">
        <f t="shared" si="137"/>
        <v>27-2</v>
      </c>
      <c r="H433" s="31">
        <v>20.5</v>
      </c>
      <c r="I433" s="58">
        <v>26.5</v>
      </c>
      <c r="J433" s="64" t="str">
        <f>IF(((VLOOKUP($G433,Depth_Lookup!$A$3:$J$5461,9,FALSE))-(I433/100))&gt;=0,"Good","Too Long")</f>
        <v>Good</v>
      </c>
      <c r="K433" s="65">
        <f>(VLOOKUP($G433,Depth_Lookup!$A$3:$J$561,10,FALSE))+(H433/100)</f>
        <v>60.79</v>
      </c>
      <c r="L433" s="65">
        <f>(VLOOKUP($G433,Depth_Lookup!$A$3:$J$561,10,FALSE))+(I433/100)</f>
        <v>60.85</v>
      </c>
      <c r="M433" s="54" t="s">
        <v>292</v>
      </c>
      <c r="N433" s="31">
        <v>1</v>
      </c>
      <c r="O433" s="31" t="s">
        <v>296</v>
      </c>
      <c r="P433" s="31" t="s">
        <v>1500</v>
      </c>
      <c r="Q433" s="31" t="s">
        <v>1511</v>
      </c>
      <c r="R433" s="31" t="s">
        <v>730</v>
      </c>
      <c r="S433" s="31" t="s">
        <v>1501</v>
      </c>
      <c r="T433" s="31" t="s">
        <v>1522</v>
      </c>
      <c r="U433" s="31" t="s">
        <v>1523</v>
      </c>
      <c r="AS433" s="31">
        <v>100</v>
      </c>
      <c r="AZ433" s="19">
        <f t="shared" si="134"/>
        <v>100</v>
      </c>
      <c r="BB433" s="55">
        <v>1</v>
      </c>
      <c r="BC433">
        <v>2</v>
      </c>
      <c r="BD433" s="31"/>
      <c r="BE433" s="66"/>
      <c r="BF433" s="66" t="s">
        <v>777</v>
      </c>
      <c r="CL433" s="70">
        <f t="shared" si="135"/>
        <v>0</v>
      </c>
      <c r="CM433" s="66">
        <f t="shared" si="136"/>
        <v>0</v>
      </c>
      <c r="CN433" s="66">
        <f t="shared" si="133"/>
        <v>0</v>
      </c>
      <c r="CO433" s="66">
        <f t="shared" si="125"/>
        <v>60.82</v>
      </c>
      <c r="CP433" s="104"/>
      <c r="CQ433" s="55"/>
      <c r="CR433" s="56"/>
      <c r="CS433" s="56"/>
      <c r="CT433" s="56"/>
      <c r="CU433" s="56"/>
      <c r="CV433" s="56"/>
      <c r="CW433" s="113"/>
      <c r="CX433" s="31">
        <v>44</v>
      </c>
      <c r="CY433" s="31">
        <v>270</v>
      </c>
      <c r="CZ433" s="31">
        <v>57</v>
      </c>
      <c r="DA433" s="31">
        <v>180</v>
      </c>
      <c r="DB433" s="19">
        <f t="shared" si="126"/>
        <v>32.092878323586802</v>
      </c>
      <c r="DC433" s="19">
        <f t="shared" si="127"/>
        <v>32.092878323586802</v>
      </c>
      <c r="DD433" s="19">
        <f t="shared" si="128"/>
        <v>28.818284454328797</v>
      </c>
      <c r="DE433" s="19">
        <f t="shared" si="129"/>
        <v>122.0928783235868</v>
      </c>
      <c r="DF433" s="19">
        <f t="shared" si="130"/>
        <v>61.181715545671203</v>
      </c>
      <c r="DG433" s="67">
        <f t="shared" si="131"/>
        <v>212.0928783235868</v>
      </c>
      <c r="DH433" s="67">
        <f t="shared" si="132"/>
        <v>61.181715545671203</v>
      </c>
      <c r="DI433" s="82"/>
      <c r="DJ433" s="82"/>
      <c r="DK433" s="31"/>
      <c r="DL433" s="55"/>
      <c r="DM433" s="58"/>
      <c r="DN433" s="58"/>
      <c r="DO433" s="68"/>
      <c r="DP433" s="68"/>
      <c r="DQ433" s="69"/>
      <c r="DR433" s="58"/>
      <c r="DS433" s="58"/>
      <c r="DT433" s="58"/>
      <c r="DU433" s="58"/>
      <c r="DV433" s="58"/>
      <c r="DW433" s="58"/>
      <c r="DX433" s="58"/>
      <c r="DY433" s="58"/>
      <c r="DZ433" s="58"/>
      <c r="EA433" s="58"/>
      <c r="EB433" s="58"/>
      <c r="EC433" s="58"/>
      <c r="ED433" s="58"/>
      <c r="EE433" s="58"/>
      <c r="EF433" s="58"/>
      <c r="EG433" s="58"/>
      <c r="EH433" s="58"/>
      <c r="EI433" s="58"/>
      <c r="EJ433" s="58"/>
      <c r="EK433" s="58"/>
      <c r="EL433" s="58"/>
      <c r="EM433" s="58"/>
      <c r="EN433" s="58"/>
      <c r="EO433" s="58"/>
      <c r="EP433" s="70"/>
      <c r="EQ433" s="70"/>
    </row>
    <row r="434" spans="1:147">
      <c r="A434" s="118">
        <v>43329</v>
      </c>
      <c r="B434" t="s">
        <v>1496</v>
      </c>
      <c r="C434" s="56"/>
      <c r="D434" s="56" t="s">
        <v>1363</v>
      </c>
      <c r="E434" s="58">
        <v>27</v>
      </c>
      <c r="F434" s="58">
        <v>2</v>
      </c>
      <c r="G434" s="63" t="str">
        <f t="shared" si="137"/>
        <v>27-2</v>
      </c>
      <c r="H434" s="31">
        <v>27.5</v>
      </c>
      <c r="I434" s="58">
        <v>29.5</v>
      </c>
      <c r="J434" s="64" t="str">
        <f>IF(((VLOOKUP($G434,Depth_Lookup!$A$3:$J$5461,9,FALSE))-(I434/100))&gt;=0,"Good","Too Long")</f>
        <v>Good</v>
      </c>
      <c r="K434" s="65">
        <f>(VLOOKUP($G434,Depth_Lookup!$A$3:$J$561,10,FALSE))+(H434/100)</f>
        <v>60.86</v>
      </c>
      <c r="L434" s="65">
        <f>(VLOOKUP($G434,Depth_Lookup!$A$3:$J$561,10,FALSE))+(I434/100)</f>
        <v>60.88</v>
      </c>
      <c r="M434" s="54" t="s">
        <v>725</v>
      </c>
      <c r="N434" s="31">
        <v>0.5</v>
      </c>
      <c r="O434" s="31" t="s">
        <v>1499</v>
      </c>
      <c r="P434" s="31" t="s">
        <v>1500</v>
      </c>
      <c r="Q434" s="31" t="s">
        <v>1505</v>
      </c>
      <c r="R434" s="31" t="s">
        <v>119</v>
      </c>
      <c r="S434" s="31" t="s">
        <v>1501</v>
      </c>
      <c r="T434" s="31" t="s">
        <v>1502</v>
      </c>
      <c r="U434" s="31" t="s">
        <v>1503</v>
      </c>
      <c r="AS434" s="31">
        <v>100</v>
      </c>
      <c r="AZ434" s="19">
        <f t="shared" si="134"/>
        <v>100</v>
      </c>
      <c r="BB434" s="55">
        <v>2</v>
      </c>
      <c r="BC434">
        <v>10</v>
      </c>
      <c r="BD434" s="31"/>
      <c r="BE434" s="66"/>
      <c r="BF434" s="66"/>
      <c r="CL434" s="70">
        <f t="shared" si="135"/>
        <v>0</v>
      </c>
      <c r="CM434" s="66">
        <f t="shared" si="136"/>
        <v>0</v>
      </c>
      <c r="CN434" s="66">
        <f t="shared" si="133"/>
        <v>0</v>
      </c>
      <c r="CO434" s="66">
        <f t="shared" si="125"/>
        <v>60.870000000000005</v>
      </c>
      <c r="CP434" s="104"/>
      <c r="CQ434" s="55"/>
      <c r="CR434" s="56"/>
      <c r="CS434" s="56"/>
      <c r="CT434" s="56"/>
      <c r="CU434" s="56"/>
      <c r="CV434" s="56"/>
      <c r="CW434" s="113"/>
      <c r="DB434" s="19" t="e">
        <f t="shared" si="126"/>
        <v>#DIV/0!</v>
      </c>
      <c r="DC434" s="19" t="e">
        <f t="shared" si="127"/>
        <v>#DIV/0!</v>
      </c>
      <c r="DD434" s="19" t="e">
        <f t="shared" si="128"/>
        <v>#DIV/0!</v>
      </c>
      <c r="DE434" s="19" t="e">
        <f t="shared" si="129"/>
        <v>#DIV/0!</v>
      </c>
      <c r="DF434" s="19" t="e">
        <f t="shared" si="130"/>
        <v>#DIV/0!</v>
      </c>
      <c r="DG434" s="67" t="e">
        <f t="shared" si="131"/>
        <v>#DIV/0!</v>
      </c>
      <c r="DH434" s="67" t="e">
        <f t="shared" si="132"/>
        <v>#DIV/0!</v>
      </c>
      <c r="DI434" s="82"/>
      <c r="DJ434" s="82"/>
      <c r="DK434" s="31"/>
      <c r="DL434" s="55"/>
      <c r="DM434" s="58"/>
      <c r="DN434" s="58"/>
      <c r="DO434" s="68"/>
      <c r="DP434" s="68"/>
      <c r="DQ434" s="69"/>
      <c r="DR434" s="58"/>
      <c r="DS434" s="58"/>
      <c r="DT434" s="58"/>
      <c r="DU434" s="58"/>
      <c r="DV434" s="58"/>
      <c r="DW434" s="58"/>
      <c r="DX434" s="58"/>
      <c r="DY434" s="58"/>
      <c r="DZ434" s="58"/>
      <c r="EA434" s="58"/>
      <c r="EB434" s="58"/>
      <c r="EC434" s="58"/>
      <c r="ED434" s="58"/>
      <c r="EE434" s="58"/>
      <c r="EF434" s="58"/>
      <c r="EG434" s="58"/>
      <c r="EH434" s="58"/>
      <c r="EI434" s="58"/>
      <c r="EJ434" s="58"/>
      <c r="EK434" s="58"/>
      <c r="EL434" s="58"/>
      <c r="EM434" s="58"/>
      <c r="EN434" s="58"/>
      <c r="EO434" s="58"/>
      <c r="EP434" s="70"/>
      <c r="EQ434" s="70"/>
    </row>
    <row r="435" spans="1:147">
      <c r="A435" s="118">
        <v>43329</v>
      </c>
      <c r="B435" t="s">
        <v>1496</v>
      </c>
      <c r="C435" s="56"/>
      <c r="D435" s="56" t="s">
        <v>1363</v>
      </c>
      <c r="E435" s="58">
        <v>27</v>
      </c>
      <c r="F435" s="58">
        <v>2</v>
      </c>
      <c r="G435" s="63" t="str">
        <f t="shared" si="137"/>
        <v>27-2</v>
      </c>
      <c r="H435" s="31">
        <v>37.5</v>
      </c>
      <c r="I435" s="58">
        <v>47.5</v>
      </c>
      <c r="J435" s="64" t="str">
        <f>IF(((VLOOKUP($G435,Depth_Lookup!$A$3:$J$5461,9,FALSE))-(I435/100))&gt;=0,"Good","Too Long")</f>
        <v>Good</v>
      </c>
      <c r="K435" s="65">
        <f>(VLOOKUP($G435,Depth_Lookup!$A$3:$J$561,10,FALSE))+(H435/100)</f>
        <v>60.96</v>
      </c>
      <c r="L435" s="65">
        <f>(VLOOKUP($G435,Depth_Lookup!$A$3:$J$561,10,FALSE))+(I435/100)</f>
        <v>61.06</v>
      </c>
      <c r="M435" s="54" t="s">
        <v>725</v>
      </c>
      <c r="N435" s="31">
        <v>0.5</v>
      </c>
      <c r="O435" s="31" t="s">
        <v>734</v>
      </c>
      <c r="P435" s="31" t="s">
        <v>1500</v>
      </c>
      <c r="Q435" s="31" t="s">
        <v>570</v>
      </c>
      <c r="R435" s="31" t="s">
        <v>119</v>
      </c>
      <c r="S435" s="31" t="s">
        <v>1501</v>
      </c>
      <c r="T435" s="31" t="s">
        <v>1521</v>
      </c>
      <c r="U435" s="31" t="s">
        <v>1498</v>
      </c>
      <c r="AS435" s="31">
        <v>100</v>
      </c>
      <c r="AZ435" s="19">
        <f t="shared" si="134"/>
        <v>100</v>
      </c>
      <c r="BB435" s="55">
        <v>4</v>
      </c>
      <c r="BC435">
        <v>5</v>
      </c>
      <c r="BD435" s="31"/>
      <c r="BE435" s="66"/>
      <c r="BF435" s="66"/>
      <c r="CL435" s="70">
        <f t="shared" si="135"/>
        <v>0</v>
      </c>
      <c r="CM435" s="66">
        <f t="shared" si="136"/>
        <v>0</v>
      </c>
      <c r="CN435" s="66">
        <f t="shared" si="133"/>
        <v>0</v>
      </c>
      <c r="CO435" s="66">
        <f t="shared" si="125"/>
        <v>61.010000000000005</v>
      </c>
      <c r="CP435" s="104"/>
      <c r="CQ435" s="55"/>
      <c r="CR435" s="56"/>
      <c r="CS435" s="56"/>
      <c r="CT435" s="56"/>
      <c r="CU435" s="56"/>
      <c r="CV435" s="56"/>
      <c r="CW435" s="113"/>
      <c r="DB435" s="19" t="e">
        <f t="shared" si="126"/>
        <v>#DIV/0!</v>
      </c>
      <c r="DC435" s="19" t="e">
        <f t="shared" si="127"/>
        <v>#DIV/0!</v>
      </c>
      <c r="DD435" s="19" t="e">
        <f t="shared" si="128"/>
        <v>#DIV/0!</v>
      </c>
      <c r="DE435" s="19" t="e">
        <f t="shared" si="129"/>
        <v>#DIV/0!</v>
      </c>
      <c r="DF435" s="19" t="e">
        <f t="shared" si="130"/>
        <v>#DIV/0!</v>
      </c>
      <c r="DG435" s="67" t="e">
        <f t="shared" si="131"/>
        <v>#DIV/0!</v>
      </c>
      <c r="DH435" s="67" t="e">
        <f t="shared" si="132"/>
        <v>#DIV/0!</v>
      </c>
      <c r="DI435" s="82"/>
      <c r="DJ435" s="82"/>
      <c r="DK435" s="31"/>
      <c r="DL435" s="55"/>
      <c r="DM435" s="58"/>
      <c r="DN435" s="58"/>
      <c r="DO435" s="68"/>
      <c r="DP435" s="68"/>
      <c r="DQ435" s="69"/>
      <c r="DR435" s="58"/>
      <c r="DS435" s="58"/>
      <c r="DT435" s="58"/>
      <c r="DU435" s="58"/>
      <c r="DV435" s="58"/>
      <c r="DW435" s="58"/>
      <c r="DX435" s="58"/>
      <c r="DY435" s="58"/>
      <c r="DZ435" s="58"/>
      <c r="EA435" s="58"/>
      <c r="EB435" s="58"/>
      <c r="EC435" s="58"/>
      <c r="ED435" s="58"/>
      <c r="EE435" s="58"/>
      <c r="EF435" s="58"/>
      <c r="EG435" s="58"/>
      <c r="EH435" s="58"/>
      <c r="EI435" s="58"/>
      <c r="EJ435" s="58"/>
      <c r="EK435" s="58"/>
      <c r="EL435" s="58"/>
      <c r="EM435" s="58"/>
      <c r="EN435" s="58"/>
      <c r="EO435" s="58"/>
      <c r="EP435" s="70"/>
      <c r="EQ435" s="70"/>
    </row>
    <row r="436" spans="1:147">
      <c r="A436" s="118">
        <v>43329</v>
      </c>
      <c r="B436" t="s">
        <v>1496</v>
      </c>
      <c r="C436" s="56"/>
      <c r="D436" s="56" t="s">
        <v>1363</v>
      </c>
      <c r="E436" s="58">
        <v>27</v>
      </c>
      <c r="F436" s="58">
        <v>2</v>
      </c>
      <c r="G436" s="63" t="str">
        <f t="shared" si="137"/>
        <v>27-2</v>
      </c>
      <c r="H436" s="31">
        <v>56.5</v>
      </c>
      <c r="I436" s="58">
        <v>60.5</v>
      </c>
      <c r="J436" s="64" t="str">
        <f>IF(((VLOOKUP($G436,Depth_Lookup!$A$3:$J$5461,9,FALSE))-(I436/100))&gt;=0,"Good","Too Long")</f>
        <v>Good</v>
      </c>
      <c r="K436" s="65">
        <f>(VLOOKUP($G436,Depth_Lookup!$A$3:$J$561,10,FALSE))+(H436/100)</f>
        <v>61.15</v>
      </c>
      <c r="L436" s="65">
        <f>(VLOOKUP($G436,Depth_Lookup!$A$3:$J$561,10,FALSE))+(I436/100)</f>
        <v>61.19</v>
      </c>
      <c r="M436" s="54" t="s">
        <v>725</v>
      </c>
      <c r="N436" s="31">
        <v>1</v>
      </c>
      <c r="O436" s="31" t="s">
        <v>1499</v>
      </c>
      <c r="P436" s="31" t="s">
        <v>1500</v>
      </c>
      <c r="Q436" s="31" t="s">
        <v>1511</v>
      </c>
      <c r="R436" s="31" t="s">
        <v>119</v>
      </c>
      <c r="S436" s="31" t="s">
        <v>1501</v>
      </c>
      <c r="T436" s="31" t="s">
        <v>1524</v>
      </c>
      <c r="U436" s="31" t="s">
        <v>1498</v>
      </c>
      <c r="AS436" s="31">
        <v>100</v>
      </c>
      <c r="AZ436" s="19">
        <f t="shared" si="134"/>
        <v>100</v>
      </c>
      <c r="BB436" s="55">
        <v>2</v>
      </c>
      <c r="BC436">
        <v>5</v>
      </c>
      <c r="BD436" s="31"/>
      <c r="BE436" s="66"/>
      <c r="BF436" s="66"/>
      <c r="CL436" s="70">
        <f t="shared" si="135"/>
        <v>0</v>
      </c>
      <c r="CM436" s="66">
        <f t="shared" si="136"/>
        <v>0</v>
      </c>
      <c r="CN436" s="66">
        <f t="shared" si="133"/>
        <v>0</v>
      </c>
      <c r="CO436" s="66">
        <f t="shared" si="125"/>
        <v>61.17</v>
      </c>
      <c r="CP436" s="104"/>
      <c r="CQ436" s="55"/>
      <c r="CR436" s="56"/>
      <c r="CS436" s="56"/>
      <c r="CT436" s="56"/>
      <c r="CU436" s="56"/>
      <c r="CV436" s="56"/>
      <c r="CW436" s="113"/>
      <c r="DB436" s="19" t="e">
        <f t="shared" si="126"/>
        <v>#DIV/0!</v>
      </c>
      <c r="DC436" s="19" t="e">
        <f t="shared" si="127"/>
        <v>#DIV/0!</v>
      </c>
      <c r="DD436" s="19" t="e">
        <f t="shared" si="128"/>
        <v>#DIV/0!</v>
      </c>
      <c r="DE436" s="19" t="e">
        <f t="shared" si="129"/>
        <v>#DIV/0!</v>
      </c>
      <c r="DF436" s="19" t="e">
        <f t="shared" si="130"/>
        <v>#DIV/0!</v>
      </c>
      <c r="DG436" s="67" t="e">
        <f t="shared" si="131"/>
        <v>#DIV/0!</v>
      </c>
      <c r="DH436" s="67" t="e">
        <f t="shared" si="132"/>
        <v>#DIV/0!</v>
      </c>
      <c r="DI436" s="82"/>
      <c r="DJ436" s="82"/>
      <c r="DK436" s="31"/>
      <c r="DL436" s="55"/>
      <c r="DM436" s="58"/>
      <c r="DN436" s="58"/>
      <c r="DO436" s="68"/>
      <c r="DP436" s="68"/>
      <c r="DQ436" s="69"/>
      <c r="DR436" s="58"/>
      <c r="DS436" s="58"/>
      <c r="DT436" s="58"/>
      <c r="DU436" s="58"/>
      <c r="DV436" s="58"/>
      <c r="DW436" s="58"/>
      <c r="DX436" s="58"/>
      <c r="DY436" s="58"/>
      <c r="DZ436" s="58"/>
      <c r="EA436" s="58"/>
      <c r="EB436" s="58"/>
      <c r="EC436" s="58"/>
      <c r="ED436" s="58"/>
      <c r="EE436" s="58"/>
      <c r="EF436" s="58"/>
      <c r="EG436" s="58"/>
      <c r="EH436" s="58"/>
      <c r="EI436" s="58"/>
      <c r="EJ436" s="58"/>
      <c r="EK436" s="58"/>
      <c r="EL436" s="58"/>
      <c r="EM436" s="58"/>
      <c r="EN436" s="58"/>
      <c r="EO436" s="58"/>
      <c r="EP436" s="70"/>
      <c r="EQ436" s="70"/>
    </row>
    <row r="437" spans="1:147">
      <c r="A437" s="118">
        <v>43329</v>
      </c>
      <c r="B437" t="s">
        <v>1496</v>
      </c>
      <c r="C437" s="56"/>
      <c r="D437" s="56" t="s">
        <v>1363</v>
      </c>
      <c r="E437" s="58">
        <v>27</v>
      </c>
      <c r="F437" s="58">
        <v>2</v>
      </c>
      <c r="G437" s="63" t="str">
        <f t="shared" si="137"/>
        <v>27-2</v>
      </c>
      <c r="H437" s="31">
        <v>57.5</v>
      </c>
      <c r="I437" s="58">
        <v>67</v>
      </c>
      <c r="J437" s="64" t="str">
        <f>IF(((VLOOKUP($G437,Depth_Lookup!$A$3:$J$5461,9,FALSE))-(I437/100))&gt;=0,"Good","Too Long")</f>
        <v>Good</v>
      </c>
      <c r="K437" s="65">
        <f>(VLOOKUP($G437,Depth_Lookup!$A$3:$J$561,10,FALSE))+(H437/100)</f>
        <v>61.160000000000004</v>
      </c>
      <c r="L437" s="65">
        <f>(VLOOKUP($G437,Depth_Lookup!$A$3:$J$561,10,FALSE))+(I437/100)</f>
        <v>61.255000000000003</v>
      </c>
      <c r="M437" s="54" t="s">
        <v>292</v>
      </c>
      <c r="N437" s="31">
        <v>2</v>
      </c>
      <c r="O437" s="31" t="s">
        <v>1499</v>
      </c>
      <c r="P437" s="31" t="s">
        <v>1500</v>
      </c>
      <c r="Q437" s="31" t="s">
        <v>1511</v>
      </c>
      <c r="R437" s="31" t="s">
        <v>730</v>
      </c>
      <c r="S437" s="31" t="s">
        <v>1501</v>
      </c>
      <c r="T437" s="31" t="s">
        <v>1525</v>
      </c>
      <c r="U437" s="31" t="s">
        <v>1523</v>
      </c>
      <c r="AS437" s="31">
        <v>100</v>
      </c>
      <c r="AZ437" s="19">
        <f t="shared" si="134"/>
        <v>100</v>
      </c>
      <c r="BB437" s="55">
        <v>1</v>
      </c>
      <c r="BC437">
        <v>5</v>
      </c>
      <c r="BD437" s="31"/>
      <c r="BE437" s="66"/>
      <c r="BF437" s="66" t="s">
        <v>777</v>
      </c>
      <c r="CL437" s="70">
        <f t="shared" si="135"/>
        <v>0</v>
      </c>
      <c r="CM437" s="66">
        <f t="shared" si="136"/>
        <v>0</v>
      </c>
      <c r="CN437" s="66">
        <f t="shared" si="133"/>
        <v>0</v>
      </c>
      <c r="CO437" s="66">
        <f t="shared" si="125"/>
        <v>61.207500000000003</v>
      </c>
      <c r="CP437" s="104"/>
      <c r="CQ437" s="55"/>
      <c r="CR437" s="56"/>
      <c r="CS437" s="56"/>
      <c r="CT437" s="56"/>
      <c r="CU437" s="56"/>
      <c r="CV437" s="56"/>
      <c r="CW437" s="113"/>
      <c r="CX437" s="19">
        <v>34</v>
      </c>
      <c r="CY437" s="19">
        <v>270</v>
      </c>
      <c r="CZ437" s="19">
        <v>8</v>
      </c>
      <c r="DA437" s="31">
        <v>0</v>
      </c>
      <c r="DB437" s="19">
        <f t="shared" si="126"/>
        <v>101.76977280489854</v>
      </c>
      <c r="DC437" s="19">
        <f t="shared" si="127"/>
        <v>101.76977280489854</v>
      </c>
      <c r="DD437" s="19">
        <f t="shared" si="128"/>
        <v>55.433370676312848</v>
      </c>
      <c r="DE437" s="19">
        <f t="shared" si="129"/>
        <v>191.76977280489854</v>
      </c>
      <c r="DF437" s="19">
        <f t="shared" si="130"/>
        <v>34.566629323687152</v>
      </c>
      <c r="DG437" s="67">
        <f t="shared" si="131"/>
        <v>281.76977280489854</v>
      </c>
      <c r="DH437" s="67">
        <f t="shared" si="132"/>
        <v>34.566629323687152</v>
      </c>
      <c r="DI437" s="82"/>
      <c r="DJ437" s="82"/>
      <c r="DK437" s="31"/>
      <c r="DL437" s="55"/>
      <c r="DM437" s="58"/>
      <c r="DN437" s="58"/>
      <c r="DO437" s="68"/>
      <c r="DP437" s="68"/>
      <c r="DQ437" s="69"/>
      <c r="DR437" s="58"/>
      <c r="DS437" s="58"/>
      <c r="DT437" s="58"/>
      <c r="DU437" s="58"/>
      <c r="DV437" s="58"/>
      <c r="DW437" s="58"/>
      <c r="DX437" s="58"/>
      <c r="DY437" s="58"/>
      <c r="DZ437" s="58"/>
      <c r="EA437" s="58"/>
      <c r="EB437" s="58"/>
      <c r="EC437" s="58"/>
      <c r="ED437" s="58"/>
      <c r="EE437" s="58"/>
      <c r="EF437" s="58"/>
      <c r="EG437" s="58"/>
      <c r="EH437" s="58"/>
      <c r="EI437" s="58"/>
      <c r="EJ437" s="58"/>
      <c r="EK437" s="58"/>
      <c r="EL437" s="58"/>
      <c r="EM437" s="58"/>
      <c r="EN437" s="58"/>
      <c r="EO437" s="58"/>
      <c r="EP437" s="70"/>
      <c r="EQ437" s="70"/>
    </row>
    <row r="438" spans="1:147">
      <c r="A438" s="118">
        <v>43329</v>
      </c>
      <c r="B438" t="s">
        <v>1496</v>
      </c>
      <c r="C438" s="56"/>
      <c r="D438" s="56" t="s">
        <v>1363</v>
      </c>
      <c r="E438" s="58">
        <v>27</v>
      </c>
      <c r="F438" s="58">
        <v>2</v>
      </c>
      <c r="G438" s="63" t="str">
        <f t="shared" si="137"/>
        <v>27-2</v>
      </c>
      <c r="H438" s="31">
        <v>62</v>
      </c>
      <c r="I438" s="58">
        <v>71</v>
      </c>
      <c r="J438" s="64" t="str">
        <f>IF(((VLOOKUP($G438,Depth_Lookup!$A$3:$J$5461,9,FALSE))-(I438/100))&gt;=0,"Good","Too Long")</f>
        <v>Good</v>
      </c>
      <c r="K438" s="65">
        <f>(VLOOKUP($G438,Depth_Lookup!$A$3:$J$561,10,FALSE))+(H438/100)</f>
        <v>61.204999999999998</v>
      </c>
      <c r="L438" s="65">
        <f>(VLOOKUP($G438,Depth_Lookup!$A$3:$J$561,10,FALSE))+(I438/100)</f>
        <v>61.295000000000002</v>
      </c>
      <c r="M438" s="54" t="s">
        <v>725</v>
      </c>
      <c r="N438" s="31">
        <v>0.5</v>
      </c>
      <c r="O438" s="31" t="s">
        <v>1499</v>
      </c>
      <c r="P438" s="31" t="s">
        <v>1500</v>
      </c>
      <c r="Q438" s="31" t="s">
        <v>1505</v>
      </c>
      <c r="R438" s="31" t="s">
        <v>119</v>
      </c>
      <c r="S438" s="31" t="s">
        <v>1501</v>
      </c>
      <c r="T438" s="31" t="s">
        <v>1506</v>
      </c>
      <c r="U438" s="31" t="s">
        <v>777</v>
      </c>
      <c r="AS438" s="31">
        <v>100</v>
      </c>
      <c r="AZ438" s="19">
        <f t="shared" si="134"/>
        <v>100</v>
      </c>
      <c r="BB438" s="55">
        <v>3</v>
      </c>
      <c r="BC438">
        <v>0.5</v>
      </c>
      <c r="BD438" s="31"/>
      <c r="BE438" s="66"/>
      <c r="BF438" s="66"/>
      <c r="CL438" s="70">
        <f t="shared" si="135"/>
        <v>0</v>
      </c>
      <c r="CM438" s="66">
        <f t="shared" si="136"/>
        <v>0</v>
      </c>
      <c r="CN438" s="66">
        <f t="shared" si="133"/>
        <v>0</v>
      </c>
      <c r="CO438" s="66">
        <f t="shared" si="125"/>
        <v>61.25</v>
      </c>
      <c r="CP438" s="104"/>
      <c r="CQ438" s="55"/>
      <c r="CR438" s="56"/>
      <c r="CS438" s="56"/>
      <c r="CT438" s="56"/>
      <c r="CU438" s="56"/>
      <c r="CV438" s="56"/>
      <c r="CW438" s="113"/>
      <c r="CX438" s="19">
        <v>42</v>
      </c>
      <c r="CY438" s="19">
        <v>270</v>
      </c>
      <c r="CZ438" s="19">
        <v>30</v>
      </c>
      <c r="DA438" s="31">
        <v>0</v>
      </c>
      <c r="DB438" s="19">
        <f t="shared" si="126"/>
        <v>122.66849756724696</v>
      </c>
      <c r="DC438" s="19">
        <f t="shared" si="127"/>
        <v>122.66849756724696</v>
      </c>
      <c r="DD438" s="19">
        <f t="shared" si="128"/>
        <v>43.073679199813114</v>
      </c>
      <c r="DE438" s="19">
        <f t="shared" si="129"/>
        <v>212.66849756724696</v>
      </c>
      <c r="DF438" s="19">
        <f t="shared" si="130"/>
        <v>46.926320800186886</v>
      </c>
      <c r="DG438" s="67">
        <f t="shared" si="131"/>
        <v>302.66849756724696</v>
      </c>
      <c r="DH438" s="67">
        <f t="shared" si="132"/>
        <v>46.926320800186886</v>
      </c>
      <c r="DI438" s="82"/>
      <c r="DJ438" s="82"/>
      <c r="DK438" s="31"/>
      <c r="DL438" s="55"/>
      <c r="DM438" s="58"/>
      <c r="DN438" s="58"/>
      <c r="DO438" s="68"/>
      <c r="DP438" s="68"/>
      <c r="DQ438" s="69"/>
      <c r="DR438" s="58"/>
      <c r="DS438" s="58"/>
      <c r="DT438" s="58"/>
      <c r="DU438" s="58"/>
      <c r="DV438" s="58"/>
      <c r="DW438" s="58"/>
      <c r="DX438" s="58"/>
      <c r="DY438" s="58"/>
      <c r="DZ438" s="58"/>
      <c r="EA438" s="58"/>
      <c r="EB438" s="58"/>
      <c r="EC438" s="58"/>
      <c r="ED438" s="58"/>
      <c r="EE438" s="58"/>
      <c r="EF438" s="58"/>
      <c r="EG438" s="58"/>
      <c r="EH438" s="58"/>
      <c r="EI438" s="58"/>
      <c r="EJ438" s="58"/>
      <c r="EK438" s="58"/>
      <c r="EL438" s="58"/>
      <c r="EM438" s="58"/>
      <c r="EN438" s="58"/>
      <c r="EO438" s="58"/>
      <c r="EP438" s="70"/>
      <c r="EQ438" s="70"/>
    </row>
    <row r="439" spans="1:147">
      <c r="A439" s="118">
        <v>43329</v>
      </c>
      <c r="B439" t="s">
        <v>1496</v>
      </c>
      <c r="C439" s="56"/>
      <c r="D439" s="56" t="s">
        <v>1363</v>
      </c>
      <c r="E439" s="58">
        <v>27</v>
      </c>
      <c r="F439" s="58">
        <v>2</v>
      </c>
      <c r="G439" s="63" t="str">
        <f t="shared" si="137"/>
        <v>27-2</v>
      </c>
      <c r="H439" s="31">
        <v>66</v>
      </c>
      <c r="I439" s="58">
        <v>70</v>
      </c>
      <c r="J439" s="64" t="str">
        <f>IF(((VLOOKUP($G439,Depth_Lookup!$A$3:$J$5461,9,FALSE))-(I439/100))&gt;=0,"Good","Too Long")</f>
        <v>Good</v>
      </c>
      <c r="K439" s="65">
        <f>(VLOOKUP($G439,Depth_Lookup!$A$3:$J$561,10,FALSE))+(H439/100)</f>
        <v>61.244999999999997</v>
      </c>
      <c r="L439" s="65">
        <f>(VLOOKUP($G439,Depth_Lookup!$A$3:$J$561,10,FALSE))+(I439/100)</f>
        <v>61.285000000000004</v>
      </c>
      <c r="M439" s="54" t="s">
        <v>292</v>
      </c>
      <c r="N439" s="31">
        <v>1</v>
      </c>
      <c r="O439" s="31" t="s">
        <v>1499</v>
      </c>
      <c r="P439" s="31" t="s">
        <v>1500</v>
      </c>
      <c r="Q439" s="31" t="s">
        <v>570</v>
      </c>
      <c r="R439" s="31" t="s">
        <v>730</v>
      </c>
      <c r="S439" s="31" t="s">
        <v>1501</v>
      </c>
      <c r="T439" s="31" t="s">
        <v>1525</v>
      </c>
      <c r="U439" s="31" t="s">
        <v>1523</v>
      </c>
      <c r="AS439" s="31">
        <v>100</v>
      </c>
      <c r="AZ439" s="19">
        <f t="shared" si="134"/>
        <v>100</v>
      </c>
      <c r="BB439" s="55">
        <v>1</v>
      </c>
      <c r="BC439">
        <v>2</v>
      </c>
      <c r="BD439" s="31"/>
      <c r="BE439" s="66"/>
      <c r="BF439" s="66"/>
      <c r="CL439" s="70">
        <f t="shared" si="135"/>
        <v>0</v>
      </c>
      <c r="CM439" s="66">
        <f t="shared" si="136"/>
        <v>0</v>
      </c>
      <c r="CN439" s="66">
        <f t="shared" si="133"/>
        <v>0</v>
      </c>
      <c r="CO439" s="66">
        <f t="shared" si="125"/>
        <v>61.265000000000001</v>
      </c>
      <c r="CP439" s="104"/>
      <c r="CQ439" s="55"/>
      <c r="CR439" s="56"/>
      <c r="CS439" s="56"/>
      <c r="CT439" s="56"/>
      <c r="CU439" s="56"/>
      <c r="CV439" s="56"/>
      <c r="CW439" s="113"/>
      <c r="DB439" s="19" t="e">
        <f t="shared" si="126"/>
        <v>#DIV/0!</v>
      </c>
      <c r="DC439" s="19" t="e">
        <f t="shared" si="127"/>
        <v>#DIV/0!</v>
      </c>
      <c r="DD439" s="19" t="e">
        <f t="shared" si="128"/>
        <v>#DIV/0!</v>
      </c>
      <c r="DE439" s="19" t="e">
        <f t="shared" si="129"/>
        <v>#DIV/0!</v>
      </c>
      <c r="DF439" s="19" t="e">
        <f t="shared" si="130"/>
        <v>#DIV/0!</v>
      </c>
      <c r="DG439" s="67" t="e">
        <f t="shared" si="131"/>
        <v>#DIV/0!</v>
      </c>
      <c r="DH439" s="67" t="e">
        <f t="shared" si="132"/>
        <v>#DIV/0!</v>
      </c>
      <c r="DI439" s="82"/>
      <c r="DJ439" s="82"/>
      <c r="DK439" s="31"/>
      <c r="DL439" s="55"/>
      <c r="DM439" s="58"/>
      <c r="DN439" s="58"/>
      <c r="DO439" s="68"/>
      <c r="DP439" s="68"/>
      <c r="DQ439" s="69"/>
      <c r="DR439" s="58"/>
      <c r="DS439" s="58"/>
      <c r="DT439" s="58"/>
      <c r="DU439" s="58"/>
      <c r="DV439" s="58"/>
      <c r="DW439" s="58"/>
      <c r="DX439" s="58"/>
      <c r="DY439" s="58"/>
      <c r="DZ439" s="58"/>
      <c r="EA439" s="58"/>
      <c r="EB439" s="58"/>
      <c r="EC439" s="58"/>
      <c r="ED439" s="58"/>
      <c r="EE439" s="58"/>
      <c r="EF439" s="58"/>
      <c r="EG439" s="58"/>
      <c r="EH439" s="58"/>
      <c r="EI439" s="58"/>
      <c r="EJ439" s="58"/>
      <c r="EK439" s="58"/>
      <c r="EL439" s="58"/>
      <c r="EM439" s="58"/>
      <c r="EN439" s="58"/>
      <c r="EO439" s="58"/>
      <c r="EP439" s="70"/>
      <c r="EQ439" s="70"/>
    </row>
    <row r="440" spans="1:147">
      <c r="A440" s="118">
        <v>43329</v>
      </c>
      <c r="B440" t="s">
        <v>1496</v>
      </c>
      <c r="C440" s="56"/>
      <c r="D440" s="56" t="s">
        <v>1363</v>
      </c>
      <c r="E440" s="58">
        <v>27</v>
      </c>
      <c r="F440" s="58">
        <v>2</v>
      </c>
      <c r="G440" s="63" t="str">
        <f t="shared" si="137"/>
        <v>27-2</v>
      </c>
      <c r="H440" s="31">
        <v>71</v>
      </c>
      <c r="I440" s="58">
        <v>80.5</v>
      </c>
      <c r="J440" s="64" t="str">
        <f>IF(((VLOOKUP($G440,Depth_Lookup!$A$3:$J$5461,9,FALSE))-(I440/100))&gt;=0,"Good","Too Long")</f>
        <v>Good</v>
      </c>
      <c r="K440" s="65">
        <f>(VLOOKUP($G440,Depth_Lookup!$A$3:$J$561,10,FALSE))+(H440/100)</f>
        <v>61.295000000000002</v>
      </c>
      <c r="L440" s="65">
        <f>(VLOOKUP($G440,Depth_Lookup!$A$3:$J$561,10,FALSE))+(I440/100)</f>
        <v>61.39</v>
      </c>
      <c r="M440" s="54" t="s">
        <v>292</v>
      </c>
      <c r="N440" s="31">
        <v>4</v>
      </c>
      <c r="O440" s="31" t="s">
        <v>1520</v>
      </c>
      <c r="P440" s="31" t="s">
        <v>1500</v>
      </c>
      <c r="Q440" s="31" t="s">
        <v>570</v>
      </c>
      <c r="R440" s="31" t="s">
        <v>730</v>
      </c>
      <c r="S440" s="31" t="s">
        <v>1501</v>
      </c>
      <c r="T440" s="31" t="s">
        <v>1526</v>
      </c>
      <c r="U440" s="31" t="s">
        <v>1527</v>
      </c>
      <c r="AS440" s="31">
        <v>100</v>
      </c>
      <c r="AZ440" s="19">
        <f t="shared" si="134"/>
        <v>100</v>
      </c>
      <c r="BB440" s="55">
        <v>1</v>
      </c>
      <c r="BC440">
        <v>40</v>
      </c>
      <c r="BD440" s="31"/>
      <c r="BE440" s="66"/>
      <c r="BF440" s="66"/>
      <c r="CL440" s="70">
        <f t="shared" si="135"/>
        <v>0</v>
      </c>
      <c r="CM440" s="66">
        <f t="shared" si="136"/>
        <v>0</v>
      </c>
      <c r="CN440" s="66">
        <f t="shared" si="133"/>
        <v>0</v>
      </c>
      <c r="CO440" s="66">
        <f t="shared" si="125"/>
        <v>61.342500000000001</v>
      </c>
      <c r="CP440" s="104"/>
      <c r="CQ440" s="55"/>
      <c r="CR440" s="56"/>
      <c r="CS440" s="56"/>
      <c r="CT440" s="56"/>
      <c r="CU440" s="56"/>
      <c r="CV440" s="56"/>
      <c r="CW440" s="113"/>
      <c r="CX440" s="19">
        <v>32</v>
      </c>
      <c r="CY440" s="19">
        <v>270</v>
      </c>
      <c r="CZ440" s="19">
        <v>45</v>
      </c>
      <c r="DA440" s="31">
        <v>180</v>
      </c>
      <c r="DB440" s="19">
        <f t="shared" si="126"/>
        <v>32</v>
      </c>
      <c r="DC440" s="19">
        <f t="shared" si="127"/>
        <v>32</v>
      </c>
      <c r="DD440" s="19">
        <f t="shared" si="128"/>
        <v>40.299547528800716</v>
      </c>
      <c r="DE440" s="19">
        <f t="shared" si="129"/>
        <v>122</v>
      </c>
      <c r="DF440" s="19">
        <f t="shared" si="130"/>
        <v>49.700452471199284</v>
      </c>
      <c r="DG440" s="67">
        <f t="shared" si="131"/>
        <v>212</v>
      </c>
      <c r="DH440" s="67">
        <f t="shared" si="132"/>
        <v>49.700452471199284</v>
      </c>
      <c r="DI440" s="82"/>
      <c r="DJ440" s="82"/>
      <c r="DK440" s="31"/>
      <c r="DL440" s="55"/>
      <c r="DM440" s="58"/>
      <c r="DN440" s="58"/>
      <c r="DO440" s="68"/>
      <c r="DP440" s="68"/>
      <c r="DQ440" s="69"/>
      <c r="DR440" s="58"/>
      <c r="DS440" s="58"/>
      <c r="DT440" s="58"/>
      <c r="DU440" s="58"/>
      <c r="DV440" s="58"/>
      <c r="DW440" s="58"/>
      <c r="DX440" s="58"/>
      <c r="DY440" s="58"/>
      <c r="DZ440" s="58"/>
      <c r="EA440" s="58"/>
      <c r="EB440" s="58"/>
      <c r="EC440" s="58"/>
      <c r="ED440" s="58"/>
      <c r="EE440" s="58"/>
      <c r="EF440" s="58"/>
      <c r="EG440" s="58"/>
      <c r="EH440" s="58"/>
      <c r="EI440" s="58"/>
      <c r="EJ440" s="58"/>
      <c r="EK440" s="58"/>
      <c r="EL440" s="58"/>
      <c r="EM440" s="58"/>
      <c r="EN440" s="58"/>
      <c r="EO440" s="58"/>
      <c r="EP440" s="70"/>
      <c r="EQ440" s="70"/>
    </row>
    <row r="441" spans="1:147">
      <c r="A441" s="118">
        <v>43329</v>
      </c>
      <c r="B441" t="s">
        <v>1496</v>
      </c>
      <c r="C441" s="56"/>
      <c r="D441" s="56" t="s">
        <v>1363</v>
      </c>
      <c r="E441" s="58">
        <v>27</v>
      </c>
      <c r="F441" s="58">
        <v>2</v>
      </c>
      <c r="G441" s="63" t="str">
        <f t="shared" si="137"/>
        <v>27-2</v>
      </c>
      <c r="H441" s="31">
        <v>75.5</v>
      </c>
      <c r="I441" s="58">
        <v>85</v>
      </c>
      <c r="J441" s="64" t="str">
        <f>IF(((VLOOKUP($G441,Depth_Lookup!$A$3:$J$5461,9,FALSE))-(I441/100))&gt;=0,"Good","Too Long")</f>
        <v>Good</v>
      </c>
      <c r="K441" s="65">
        <f>(VLOOKUP($G441,Depth_Lookup!$A$3:$J$561,10,FALSE))+(H441/100)</f>
        <v>61.34</v>
      </c>
      <c r="L441" s="65">
        <f>(VLOOKUP($G441,Depth_Lookup!$A$3:$J$561,10,FALSE))+(I441/100)</f>
        <v>61.435000000000002</v>
      </c>
      <c r="M441" s="54" t="s">
        <v>725</v>
      </c>
      <c r="N441" s="31">
        <v>0.5</v>
      </c>
      <c r="O441" s="31" t="s">
        <v>1499</v>
      </c>
      <c r="P441" s="31" t="s">
        <v>1500</v>
      </c>
      <c r="Q441" s="31" t="s">
        <v>1505</v>
      </c>
      <c r="R441" s="31" t="s">
        <v>119</v>
      </c>
      <c r="S441" s="31" t="s">
        <v>1501</v>
      </c>
      <c r="T441" s="31" t="s">
        <v>1506</v>
      </c>
      <c r="U441" s="31" t="s">
        <v>777</v>
      </c>
      <c r="AS441" s="31">
        <v>100</v>
      </c>
      <c r="AZ441" s="19">
        <f t="shared" si="134"/>
        <v>100</v>
      </c>
      <c r="BB441" s="55">
        <v>3</v>
      </c>
      <c r="BC441">
        <v>1</v>
      </c>
      <c r="BD441" s="31"/>
      <c r="BE441" s="66"/>
      <c r="BF441" s="66"/>
      <c r="CL441" s="70">
        <f t="shared" si="135"/>
        <v>0</v>
      </c>
      <c r="CM441" s="66">
        <f t="shared" si="136"/>
        <v>0</v>
      </c>
      <c r="CN441" s="66">
        <f t="shared" si="133"/>
        <v>0</v>
      </c>
      <c r="CO441" s="66">
        <f t="shared" si="125"/>
        <v>61.387500000000003</v>
      </c>
      <c r="CP441" s="104"/>
      <c r="CQ441" s="55"/>
      <c r="CR441" s="56"/>
      <c r="CS441" s="56"/>
      <c r="CT441" s="56"/>
      <c r="CU441" s="56"/>
      <c r="CV441" s="56"/>
      <c r="CW441" s="113"/>
      <c r="DB441" s="19" t="e">
        <f t="shared" si="126"/>
        <v>#DIV/0!</v>
      </c>
      <c r="DC441" s="19" t="e">
        <f t="shared" si="127"/>
        <v>#DIV/0!</v>
      </c>
      <c r="DD441" s="19" t="e">
        <f t="shared" si="128"/>
        <v>#DIV/0!</v>
      </c>
      <c r="DE441" s="19" t="e">
        <f t="shared" si="129"/>
        <v>#DIV/0!</v>
      </c>
      <c r="DF441" s="19" t="e">
        <f t="shared" si="130"/>
        <v>#DIV/0!</v>
      </c>
      <c r="DG441" s="67" t="e">
        <f t="shared" si="131"/>
        <v>#DIV/0!</v>
      </c>
      <c r="DH441" s="67" t="e">
        <f t="shared" si="132"/>
        <v>#DIV/0!</v>
      </c>
      <c r="DI441" s="82"/>
      <c r="DJ441" s="82"/>
      <c r="DK441" s="31"/>
      <c r="DL441" s="55"/>
      <c r="DM441" s="58"/>
      <c r="DN441" s="58"/>
      <c r="DO441" s="68"/>
      <c r="DP441" s="68"/>
      <c r="DQ441" s="69"/>
      <c r="DR441" s="58"/>
      <c r="DS441" s="58"/>
      <c r="DT441" s="58"/>
      <c r="DU441" s="58"/>
      <c r="DV441" s="58"/>
      <c r="DW441" s="58"/>
      <c r="DX441" s="58"/>
      <c r="DY441" s="58"/>
      <c r="DZ441" s="58"/>
      <c r="EA441" s="58"/>
      <c r="EB441" s="58"/>
      <c r="EC441" s="58"/>
      <c r="ED441" s="58"/>
      <c r="EE441" s="58"/>
      <c r="EF441" s="58"/>
      <c r="EG441" s="58"/>
      <c r="EH441" s="58"/>
      <c r="EI441" s="58"/>
      <c r="EJ441" s="58"/>
      <c r="EK441" s="58"/>
      <c r="EL441" s="58"/>
      <c r="EM441" s="58"/>
      <c r="EN441" s="58"/>
      <c r="EO441" s="58"/>
      <c r="EP441" s="70"/>
      <c r="EQ441" s="70"/>
    </row>
    <row r="442" spans="1:147">
      <c r="A442" s="118">
        <v>43329</v>
      </c>
      <c r="B442" t="s">
        <v>1496</v>
      </c>
      <c r="C442" s="56"/>
      <c r="D442" s="56" t="s">
        <v>1363</v>
      </c>
      <c r="E442" s="58">
        <v>27</v>
      </c>
      <c r="F442" s="58">
        <v>3</v>
      </c>
      <c r="G442" s="63" t="str">
        <f t="shared" si="137"/>
        <v>27-3</v>
      </c>
      <c r="H442" s="31">
        <v>2.5</v>
      </c>
      <c r="I442" s="58">
        <v>20.5</v>
      </c>
      <c r="J442" s="64" t="str">
        <f>IF(((VLOOKUP($G442,Depth_Lookup!$A$3:$J$5461,9,FALSE))-(I442/100))&gt;=0,"Good","Too Long")</f>
        <v>Good</v>
      </c>
      <c r="K442" s="65">
        <f>(VLOOKUP($G442,Depth_Lookup!$A$3:$J$561,10,FALSE))+(H442/100)</f>
        <v>61.46</v>
      </c>
      <c r="L442" s="65">
        <f>(VLOOKUP($G442,Depth_Lookup!$A$3:$J$561,10,FALSE))+(I442/100)</f>
        <v>61.64</v>
      </c>
      <c r="M442" s="54" t="s">
        <v>725</v>
      </c>
      <c r="N442" s="31">
        <v>0.5</v>
      </c>
      <c r="O442" s="31" t="s">
        <v>1499</v>
      </c>
      <c r="P442" s="31" t="s">
        <v>1500</v>
      </c>
      <c r="Q442" s="31" t="s">
        <v>1505</v>
      </c>
      <c r="R442" s="31" t="s">
        <v>119</v>
      </c>
      <c r="S442" s="31" t="s">
        <v>1501</v>
      </c>
      <c r="T442" s="31" t="s">
        <v>1506</v>
      </c>
      <c r="U442" s="31" t="s">
        <v>1528</v>
      </c>
      <c r="AG442" s="19">
        <v>100</v>
      </c>
      <c r="AZ442" s="19">
        <f t="shared" si="134"/>
        <v>100</v>
      </c>
      <c r="BB442" s="55">
        <v>3</v>
      </c>
      <c r="BC442">
        <v>0.5</v>
      </c>
      <c r="BD442" s="31"/>
      <c r="BE442" s="66"/>
      <c r="BF442" s="66"/>
      <c r="CL442" s="70">
        <f t="shared" si="135"/>
        <v>0</v>
      </c>
      <c r="CM442" s="66">
        <f t="shared" si="136"/>
        <v>0</v>
      </c>
      <c r="CN442" s="66">
        <f t="shared" si="133"/>
        <v>0</v>
      </c>
      <c r="CO442" s="66">
        <f t="shared" si="125"/>
        <v>61.55</v>
      </c>
      <c r="CP442" s="104"/>
      <c r="CQ442" s="55"/>
      <c r="CR442" s="56"/>
      <c r="CS442" s="56"/>
      <c r="CT442" s="56"/>
      <c r="CU442" s="56"/>
      <c r="CV442" s="56"/>
      <c r="CW442" s="113"/>
      <c r="CX442" s="31">
        <v>49</v>
      </c>
      <c r="CY442" s="31">
        <v>90</v>
      </c>
      <c r="CZ442" s="31">
        <v>1</v>
      </c>
      <c r="DA442" s="31">
        <v>0</v>
      </c>
      <c r="DB442" s="19">
        <f t="shared" si="126"/>
        <v>-90.869308304583285</v>
      </c>
      <c r="DC442" s="19">
        <f t="shared" si="127"/>
        <v>269.13069169541671</v>
      </c>
      <c r="DD442" s="19">
        <f t="shared" si="128"/>
        <v>40.996734640572996</v>
      </c>
      <c r="DE442" s="19">
        <f t="shared" si="129"/>
        <v>359.13069169541671</v>
      </c>
      <c r="DF442" s="19">
        <f t="shared" si="130"/>
        <v>49.003265359427004</v>
      </c>
      <c r="DG442" s="67">
        <f t="shared" si="131"/>
        <v>89.130691695416715</v>
      </c>
      <c r="DH442" s="67">
        <f t="shared" si="132"/>
        <v>49.003265359427004</v>
      </c>
      <c r="DI442" s="82"/>
      <c r="DJ442" s="82"/>
      <c r="DK442" s="31" t="s">
        <v>1433</v>
      </c>
      <c r="DL442" s="55"/>
      <c r="DM442" s="58"/>
      <c r="DN442" s="58"/>
      <c r="DO442" s="68"/>
      <c r="DP442" s="68"/>
      <c r="DQ442" s="69"/>
      <c r="DR442" s="58"/>
      <c r="DS442" s="58"/>
      <c r="DT442" s="58"/>
      <c r="DU442" s="58"/>
      <c r="DV442" s="58"/>
      <c r="DW442" s="58"/>
      <c r="DX442" s="58"/>
      <c r="DY442" s="58"/>
      <c r="DZ442" s="58"/>
      <c r="EA442" s="58"/>
      <c r="EB442" s="58"/>
      <c r="EC442" s="58"/>
      <c r="ED442" s="58"/>
      <c r="EE442" s="58"/>
      <c r="EF442" s="58"/>
      <c r="EG442" s="58"/>
      <c r="EH442" s="58"/>
      <c r="EI442" s="58"/>
      <c r="EJ442" s="58"/>
      <c r="EK442" s="58"/>
      <c r="EL442" s="58"/>
      <c r="EM442" s="58"/>
      <c r="EN442" s="58"/>
      <c r="EO442" s="58"/>
      <c r="EP442" s="70"/>
      <c r="EQ442" s="70"/>
    </row>
    <row r="443" spans="1:147">
      <c r="A443" s="118">
        <v>43329</v>
      </c>
      <c r="B443" t="s">
        <v>1496</v>
      </c>
      <c r="C443" s="56"/>
      <c r="D443" s="56" t="s">
        <v>1363</v>
      </c>
      <c r="E443" s="58">
        <v>27</v>
      </c>
      <c r="F443" s="58">
        <v>3</v>
      </c>
      <c r="G443" s="63" t="str">
        <f t="shared" si="137"/>
        <v>27-3</v>
      </c>
      <c r="H443" s="31">
        <v>2.5</v>
      </c>
      <c r="I443" s="58">
        <v>20.5</v>
      </c>
      <c r="J443" s="64" t="str">
        <f>IF(((VLOOKUP($G443,Depth_Lookup!$A$3:$J$5461,9,FALSE))-(I443/100))&gt;=0,"Good","Too Long")</f>
        <v>Good</v>
      </c>
      <c r="K443" s="65">
        <f>(VLOOKUP($G443,Depth_Lookup!$A$3:$J$561,10,FALSE))+(H443/100)</f>
        <v>61.46</v>
      </c>
      <c r="L443" s="65">
        <f>(VLOOKUP($G443,Depth_Lookup!$A$3:$J$561,10,FALSE))+(I443/100)</f>
        <v>61.64</v>
      </c>
      <c r="M443" s="54" t="s">
        <v>725</v>
      </c>
      <c r="N443" s="31">
        <v>0.5</v>
      </c>
      <c r="O443" s="31" t="s">
        <v>1499</v>
      </c>
      <c r="P443" s="31" t="s">
        <v>1500</v>
      </c>
      <c r="Q443" s="31" t="s">
        <v>1505</v>
      </c>
      <c r="R443" s="31" t="s">
        <v>119</v>
      </c>
      <c r="S443" s="31" t="s">
        <v>1501</v>
      </c>
      <c r="T443" s="31" t="s">
        <v>1506</v>
      </c>
      <c r="U443" s="31" t="s">
        <v>1528</v>
      </c>
      <c r="BB443" s="55">
        <v>3</v>
      </c>
      <c r="BC443"/>
      <c r="BD443" s="31"/>
      <c r="BE443" s="66"/>
      <c r="BF443" s="66"/>
      <c r="CL443" s="70"/>
      <c r="CM443" s="66"/>
      <c r="CN443" s="66"/>
      <c r="CO443" s="66">
        <f t="shared" si="125"/>
        <v>61.55</v>
      </c>
      <c r="CP443" s="104"/>
      <c r="CQ443" s="55"/>
      <c r="CR443" s="56"/>
      <c r="CS443" s="56"/>
      <c r="CT443" s="56"/>
      <c r="CU443" s="56"/>
      <c r="CV443" s="56"/>
      <c r="CW443" s="113"/>
      <c r="CX443" s="19">
        <v>65</v>
      </c>
      <c r="CY443" s="19">
        <v>270</v>
      </c>
      <c r="CZ443" s="19">
        <v>42</v>
      </c>
      <c r="DA443" s="31">
        <v>0</v>
      </c>
      <c r="DB443" s="19">
        <f t="shared" si="126"/>
        <v>112.77584500391873</v>
      </c>
      <c r="DC443" s="19">
        <f t="shared" si="127"/>
        <v>112.77584500391873</v>
      </c>
      <c r="DD443" s="19">
        <f t="shared" si="128"/>
        <v>23.26518982392621</v>
      </c>
      <c r="DE443" s="19">
        <f t="shared" si="129"/>
        <v>202.77584500391873</v>
      </c>
      <c r="DF443" s="19">
        <f t="shared" si="130"/>
        <v>66.734810176073793</v>
      </c>
      <c r="DG443" s="67">
        <f t="shared" si="131"/>
        <v>292.77584500391873</v>
      </c>
      <c r="DH443" s="67">
        <f t="shared" si="132"/>
        <v>66.734810176073793</v>
      </c>
      <c r="DI443" s="82"/>
      <c r="DJ443" s="82"/>
      <c r="DK443" s="31" t="s">
        <v>1434</v>
      </c>
      <c r="DL443" s="55"/>
      <c r="DM443" s="58"/>
      <c r="DN443" s="58"/>
      <c r="DO443" s="68"/>
      <c r="DP443" s="68"/>
      <c r="DQ443" s="69"/>
      <c r="DR443" s="58"/>
      <c r="DS443" s="58"/>
      <c r="DT443" s="58"/>
      <c r="DU443" s="58"/>
      <c r="DV443" s="58"/>
      <c r="DW443" s="58"/>
      <c r="DX443" s="58"/>
      <c r="DY443" s="58"/>
      <c r="DZ443" s="58"/>
      <c r="EA443" s="58"/>
      <c r="EB443" s="58"/>
      <c r="EC443" s="58"/>
      <c r="ED443" s="58"/>
      <c r="EE443" s="58"/>
      <c r="EF443" s="58"/>
      <c r="EG443" s="58"/>
      <c r="EH443" s="58"/>
      <c r="EI443" s="58"/>
      <c r="EJ443" s="58"/>
      <c r="EK443" s="58"/>
      <c r="EL443" s="58"/>
      <c r="EM443" s="58"/>
      <c r="EN443" s="58"/>
      <c r="EO443" s="58"/>
      <c r="EP443" s="70"/>
      <c r="EQ443" s="70"/>
    </row>
    <row r="444" spans="1:147">
      <c r="A444" s="118">
        <v>43329</v>
      </c>
      <c r="B444" t="s">
        <v>1496</v>
      </c>
      <c r="C444" s="56"/>
      <c r="D444" s="56" t="s">
        <v>1363</v>
      </c>
      <c r="E444" s="58">
        <v>27</v>
      </c>
      <c r="F444" s="58">
        <v>3</v>
      </c>
      <c r="G444" s="63" t="str">
        <f t="shared" si="137"/>
        <v>27-3</v>
      </c>
      <c r="H444" s="31">
        <v>25</v>
      </c>
      <c r="I444" s="58">
        <v>35</v>
      </c>
      <c r="J444" s="64" t="str">
        <f>IF(((VLOOKUP($G444,Depth_Lookup!$A$3:$J$5461,9,FALSE))-(I444/100))&gt;=0,"Good","Too Long")</f>
        <v>Good</v>
      </c>
      <c r="K444" s="65">
        <f>(VLOOKUP($G444,Depth_Lookup!$A$3:$J$561,10,FALSE))+(H444/100)</f>
        <v>61.685000000000002</v>
      </c>
      <c r="L444" s="65">
        <f>(VLOOKUP($G444,Depth_Lookup!$A$3:$J$561,10,FALSE))+(I444/100)</f>
        <v>61.785000000000004</v>
      </c>
      <c r="M444" s="54" t="s">
        <v>725</v>
      </c>
      <c r="N444" s="31">
        <v>1</v>
      </c>
      <c r="O444" s="31" t="s">
        <v>1499</v>
      </c>
      <c r="P444" s="31" t="s">
        <v>1500</v>
      </c>
      <c r="Q444" s="31" t="s">
        <v>570</v>
      </c>
      <c r="R444" s="31" t="s">
        <v>119</v>
      </c>
      <c r="S444" s="31" t="s">
        <v>165</v>
      </c>
      <c r="T444" s="31" t="s">
        <v>1524</v>
      </c>
      <c r="U444" s="31" t="s">
        <v>1529</v>
      </c>
      <c r="AG444" s="19">
        <v>50</v>
      </c>
      <c r="AS444" s="31">
        <v>50</v>
      </c>
      <c r="AZ444" s="19">
        <f t="shared" si="134"/>
        <v>100</v>
      </c>
      <c r="BB444" s="55">
        <v>2</v>
      </c>
      <c r="BC444">
        <v>0.5</v>
      </c>
      <c r="BD444" s="31"/>
      <c r="BE444" s="66" t="s">
        <v>1528</v>
      </c>
      <c r="BF444" s="66"/>
      <c r="CL444" s="70">
        <f t="shared" si="135"/>
        <v>0</v>
      </c>
      <c r="CM444" s="66">
        <f t="shared" si="136"/>
        <v>0</v>
      </c>
      <c r="CN444" s="66">
        <f t="shared" si="133"/>
        <v>1</v>
      </c>
      <c r="CO444" s="66">
        <f t="shared" si="125"/>
        <v>61.734999999999999</v>
      </c>
      <c r="CP444" s="104"/>
      <c r="CQ444" s="55"/>
      <c r="CR444" s="56"/>
      <c r="CS444" s="56"/>
      <c r="CT444" s="56"/>
      <c r="CU444" s="56"/>
      <c r="CV444" s="56"/>
      <c r="CW444" s="113"/>
      <c r="CX444" s="31"/>
      <c r="CY444" s="31"/>
      <c r="CZ444" s="31"/>
      <c r="DA444" s="31"/>
      <c r="DB444" s="19" t="e">
        <f t="shared" si="126"/>
        <v>#DIV/0!</v>
      </c>
      <c r="DC444" s="19" t="e">
        <f t="shared" si="127"/>
        <v>#DIV/0!</v>
      </c>
      <c r="DD444" s="19" t="e">
        <f t="shared" si="128"/>
        <v>#DIV/0!</v>
      </c>
      <c r="DE444" s="19" t="e">
        <f t="shared" si="129"/>
        <v>#DIV/0!</v>
      </c>
      <c r="DF444" s="19" t="e">
        <f t="shared" si="130"/>
        <v>#DIV/0!</v>
      </c>
      <c r="DG444" s="67" t="e">
        <f t="shared" si="131"/>
        <v>#DIV/0!</v>
      </c>
      <c r="DH444" s="67" t="e">
        <f t="shared" si="132"/>
        <v>#DIV/0!</v>
      </c>
      <c r="DI444" s="82"/>
      <c r="DJ444" s="82"/>
      <c r="DL444" s="55"/>
      <c r="DM444" s="58"/>
      <c r="DN444" s="58"/>
      <c r="DO444" s="68"/>
      <c r="DP444" s="68"/>
      <c r="DQ444" s="69"/>
      <c r="DR444" s="58"/>
      <c r="DS444" s="58"/>
      <c r="DT444" s="58"/>
      <c r="DU444" s="58"/>
      <c r="DV444" s="58"/>
      <c r="DW444" s="58"/>
      <c r="DX444" s="58"/>
      <c r="DY444" s="58"/>
      <c r="DZ444" s="58"/>
      <c r="EA444" s="58"/>
      <c r="EB444" s="58"/>
      <c r="EC444" s="58"/>
      <c r="ED444" s="58"/>
      <c r="EE444" s="58"/>
      <c r="EF444" s="58"/>
      <c r="EG444" s="58"/>
      <c r="EH444" s="58"/>
      <c r="EI444" s="58"/>
      <c r="EJ444" s="58"/>
      <c r="EK444" s="58"/>
      <c r="EL444" s="58"/>
      <c r="EM444" s="58"/>
      <c r="EN444" s="58"/>
      <c r="EO444" s="58"/>
      <c r="EP444" s="70"/>
      <c r="EQ444" s="70"/>
    </row>
    <row r="445" spans="1:147">
      <c r="A445" s="118">
        <v>43329</v>
      </c>
      <c r="B445" t="s">
        <v>1437</v>
      </c>
      <c r="C445" s="56"/>
      <c r="D445" s="56" t="s">
        <v>1363</v>
      </c>
      <c r="E445" s="58">
        <v>27</v>
      </c>
      <c r="F445" s="58">
        <v>3</v>
      </c>
      <c r="G445" s="63" t="str">
        <f t="shared" si="137"/>
        <v>27-3</v>
      </c>
      <c r="H445" s="31">
        <v>27.5</v>
      </c>
      <c r="I445" s="58">
        <v>44</v>
      </c>
      <c r="J445" s="64" t="str">
        <f>IF(((VLOOKUP($G445,Depth_Lookup!$A$3:$J$5461,9,FALSE))-(I445/100))&gt;=0,"Good","Too Long")</f>
        <v>Good</v>
      </c>
      <c r="K445" s="65">
        <f>(VLOOKUP($G445,Depth_Lookup!$A$3:$J$561,10,FALSE))+(H445/100)</f>
        <v>61.71</v>
      </c>
      <c r="L445" s="65">
        <f>(VLOOKUP($G445,Depth_Lookup!$A$3:$J$561,10,FALSE))+(I445/100)</f>
        <v>61.875</v>
      </c>
      <c r="M445" s="54" t="s">
        <v>725</v>
      </c>
      <c r="N445" s="31">
        <v>0.5</v>
      </c>
      <c r="O445" s="31" t="s">
        <v>1499</v>
      </c>
      <c r="P445" s="31" t="s">
        <v>1500</v>
      </c>
      <c r="Q445" s="31" t="s">
        <v>1505</v>
      </c>
      <c r="R445" s="31" t="s">
        <v>119</v>
      </c>
      <c r="S445" s="31" t="s">
        <v>1501</v>
      </c>
      <c r="T445" s="31" t="s">
        <v>1506</v>
      </c>
      <c r="U445" s="31" t="s">
        <v>1528</v>
      </c>
      <c r="AS445" s="31"/>
      <c r="BB445" s="55">
        <v>2</v>
      </c>
      <c r="BC445"/>
      <c r="BD445" s="31"/>
      <c r="BE445" s="66"/>
      <c r="BF445" s="66"/>
      <c r="CL445" s="70"/>
      <c r="CM445" s="66"/>
      <c r="CN445" s="66"/>
      <c r="CO445" s="66">
        <f t="shared" si="125"/>
        <v>61.792500000000004</v>
      </c>
      <c r="CP445" s="104"/>
      <c r="CQ445" s="55"/>
      <c r="CR445" s="56"/>
      <c r="CS445" s="56"/>
      <c r="CT445" s="56"/>
      <c r="CU445" s="56"/>
      <c r="CV445" s="56"/>
      <c r="CW445" s="113"/>
      <c r="CX445" s="31">
        <v>17</v>
      </c>
      <c r="CY445" s="31">
        <v>90</v>
      </c>
      <c r="CZ445" s="31">
        <v>49</v>
      </c>
      <c r="DA445" s="31">
        <v>180</v>
      </c>
      <c r="DB445" s="19">
        <f t="shared" si="126"/>
        <v>-14.883315059482811</v>
      </c>
      <c r="DC445" s="19">
        <f t="shared" si="127"/>
        <v>345.11668494051719</v>
      </c>
      <c r="DD445" s="19">
        <f t="shared" si="128"/>
        <v>40.034389757129873</v>
      </c>
      <c r="DE445" s="19">
        <f t="shared" si="129"/>
        <v>75.116684940517189</v>
      </c>
      <c r="DF445" s="19">
        <f t="shared" si="130"/>
        <v>49.965610242870127</v>
      </c>
      <c r="DG445" s="67">
        <f t="shared" si="131"/>
        <v>165.11668494051719</v>
      </c>
      <c r="DH445" s="67">
        <f t="shared" si="132"/>
        <v>49.965610242870127</v>
      </c>
      <c r="DI445" s="82"/>
      <c r="DJ445" s="82"/>
      <c r="DK445" s="31" t="s">
        <v>1433</v>
      </c>
      <c r="DL445" s="55"/>
      <c r="DM445" s="58"/>
      <c r="DN445" s="58"/>
      <c r="DO445" s="68"/>
      <c r="DP445" s="68"/>
      <c r="DQ445" s="69"/>
      <c r="DR445" s="58"/>
      <c r="DS445" s="58"/>
      <c r="DT445" s="58"/>
      <c r="DU445" s="58"/>
      <c r="DV445" s="58"/>
      <c r="DW445" s="58"/>
      <c r="DX445" s="58"/>
      <c r="DY445" s="58"/>
      <c r="DZ445" s="58"/>
      <c r="EA445" s="58"/>
      <c r="EB445" s="58"/>
      <c r="EC445" s="58"/>
      <c r="ED445" s="58"/>
      <c r="EE445" s="58"/>
      <c r="EF445" s="58"/>
      <c r="EG445" s="58"/>
      <c r="EH445" s="58"/>
      <c r="EI445" s="58"/>
      <c r="EJ445" s="58"/>
      <c r="EK445" s="58"/>
      <c r="EL445" s="58"/>
      <c r="EM445" s="58"/>
      <c r="EN445" s="58"/>
      <c r="EO445" s="58"/>
      <c r="EP445" s="70"/>
      <c r="EQ445" s="70"/>
    </row>
    <row r="446" spans="1:147">
      <c r="A446" s="118">
        <v>43329</v>
      </c>
      <c r="B446" t="s">
        <v>1496</v>
      </c>
      <c r="C446" s="56"/>
      <c r="D446" s="56" t="s">
        <v>1363</v>
      </c>
      <c r="E446" s="58">
        <v>27</v>
      </c>
      <c r="F446" s="58">
        <v>3</v>
      </c>
      <c r="G446" s="63" t="str">
        <f t="shared" si="137"/>
        <v>27-3</v>
      </c>
      <c r="H446" s="31">
        <v>27.5</v>
      </c>
      <c r="I446" s="58">
        <v>44</v>
      </c>
      <c r="J446" s="64" t="str">
        <f>IF(((VLOOKUP($G446,Depth_Lookup!$A$3:$J$5461,9,FALSE))-(I446/100))&gt;=0,"Good","Too Long")</f>
        <v>Good</v>
      </c>
      <c r="K446" s="65">
        <f>(VLOOKUP($G446,Depth_Lookup!$A$3:$J$561,10,FALSE))+(H446/100)</f>
        <v>61.71</v>
      </c>
      <c r="L446" s="65">
        <f>(VLOOKUP($G446,Depth_Lookup!$A$3:$J$561,10,FALSE))+(I446/100)</f>
        <v>61.875</v>
      </c>
      <c r="M446" s="54" t="s">
        <v>725</v>
      </c>
      <c r="N446" s="31">
        <v>0.5</v>
      </c>
      <c r="O446" s="31" t="s">
        <v>1499</v>
      </c>
      <c r="P446" s="31" t="s">
        <v>1500</v>
      </c>
      <c r="Q446" s="31" t="s">
        <v>1505</v>
      </c>
      <c r="R446" s="31" t="s">
        <v>119</v>
      </c>
      <c r="S446" s="31" t="s">
        <v>1501</v>
      </c>
      <c r="T446" s="31" t="s">
        <v>1506</v>
      </c>
      <c r="U446" s="31" t="s">
        <v>1528</v>
      </c>
      <c r="AG446" s="19">
        <v>100</v>
      </c>
      <c r="AZ446" s="19">
        <f t="shared" si="134"/>
        <v>100</v>
      </c>
      <c r="BB446" s="55">
        <v>2</v>
      </c>
      <c r="BC446">
        <v>0.5</v>
      </c>
      <c r="BD446" s="31"/>
      <c r="BE446" s="66"/>
      <c r="BF446" s="66"/>
      <c r="CL446" s="70">
        <f t="shared" si="135"/>
        <v>0</v>
      </c>
      <c r="CM446" s="66">
        <f t="shared" si="136"/>
        <v>0</v>
      </c>
      <c r="CN446" s="66">
        <f t="shared" si="133"/>
        <v>0</v>
      </c>
      <c r="CO446" s="66">
        <f t="shared" si="125"/>
        <v>61.792500000000004</v>
      </c>
      <c r="CP446" s="104"/>
      <c r="CQ446" s="55"/>
      <c r="CR446" s="56"/>
      <c r="CS446" s="56"/>
      <c r="CT446" s="56"/>
      <c r="CU446" s="56"/>
      <c r="CV446" s="56"/>
      <c r="CW446" s="113"/>
      <c r="CX446" s="31">
        <v>34</v>
      </c>
      <c r="CY446" s="31">
        <v>270</v>
      </c>
      <c r="CZ446" s="31">
        <v>44</v>
      </c>
      <c r="DA446" s="31">
        <v>0</v>
      </c>
      <c r="DB446" s="19">
        <f t="shared" si="126"/>
        <v>145.06670136665082</v>
      </c>
      <c r="DC446" s="19">
        <f t="shared" si="127"/>
        <v>145.06670136665082</v>
      </c>
      <c r="DD446" s="19">
        <f t="shared" si="128"/>
        <v>40.329514150373441</v>
      </c>
      <c r="DE446" s="19">
        <f t="shared" si="129"/>
        <v>235.06670136665082</v>
      </c>
      <c r="DF446" s="19">
        <f t="shared" si="130"/>
        <v>49.670485849626559</v>
      </c>
      <c r="DG446" s="67">
        <f t="shared" si="131"/>
        <v>325.06670136665082</v>
      </c>
      <c r="DH446" s="67">
        <f t="shared" si="132"/>
        <v>49.670485849626559</v>
      </c>
      <c r="DI446" s="82"/>
      <c r="DJ446" s="82"/>
      <c r="DK446" s="31" t="s">
        <v>1434</v>
      </c>
      <c r="DL446" s="55"/>
      <c r="DM446" s="58"/>
      <c r="DN446" s="58"/>
      <c r="DO446" s="68"/>
      <c r="DP446" s="68"/>
      <c r="DQ446" s="69"/>
      <c r="DR446" s="58"/>
      <c r="DS446" s="58"/>
      <c r="DT446" s="58"/>
      <c r="DU446" s="58"/>
      <c r="DV446" s="58"/>
      <c r="DW446" s="58"/>
      <c r="DX446" s="58"/>
      <c r="DY446" s="58"/>
      <c r="DZ446" s="58"/>
      <c r="EA446" s="58"/>
      <c r="EB446" s="58"/>
      <c r="EC446" s="58"/>
      <c r="ED446" s="58"/>
      <c r="EE446" s="58"/>
      <c r="EF446" s="58"/>
      <c r="EG446" s="58"/>
      <c r="EH446" s="58"/>
      <c r="EI446" s="58"/>
      <c r="EJ446" s="58"/>
      <c r="EK446" s="58"/>
      <c r="EL446" s="58"/>
      <c r="EM446" s="58"/>
      <c r="EN446" s="58"/>
      <c r="EO446" s="58"/>
      <c r="EP446" s="70"/>
      <c r="EQ446" s="70"/>
    </row>
    <row r="447" spans="1:147">
      <c r="A447" s="118">
        <v>43329</v>
      </c>
      <c r="B447" t="s">
        <v>1496</v>
      </c>
      <c r="C447" s="56"/>
      <c r="D447" s="56" t="s">
        <v>1363</v>
      </c>
      <c r="E447" s="58">
        <v>27</v>
      </c>
      <c r="F447" s="58">
        <v>3</v>
      </c>
      <c r="G447" s="63" t="str">
        <f t="shared" si="137"/>
        <v>27-3</v>
      </c>
      <c r="H447" s="31">
        <v>44</v>
      </c>
      <c r="I447" s="58">
        <v>61</v>
      </c>
      <c r="J447" s="64" t="str">
        <f>IF(((VLOOKUP($G447,Depth_Lookup!$A$3:$J$5461,9,FALSE))-(I447/100))&gt;=0,"Good","Too Long")</f>
        <v>Good</v>
      </c>
      <c r="K447" s="65">
        <f>(VLOOKUP($G447,Depth_Lookup!$A$3:$J$561,10,FALSE))+(H447/100)</f>
        <v>61.875</v>
      </c>
      <c r="L447" s="65">
        <f>(VLOOKUP($G447,Depth_Lookup!$A$3:$J$561,10,FALSE))+(I447/100)</f>
        <v>62.045000000000002</v>
      </c>
      <c r="M447" s="54" t="s">
        <v>292</v>
      </c>
      <c r="N447" s="31">
        <v>4</v>
      </c>
      <c r="O447" s="31" t="s">
        <v>1499</v>
      </c>
      <c r="P447" s="31" t="s">
        <v>1500</v>
      </c>
      <c r="Q447" s="31" t="s">
        <v>1511</v>
      </c>
      <c r="R447" s="31" t="s">
        <v>730</v>
      </c>
      <c r="S447" s="31" t="s">
        <v>139</v>
      </c>
      <c r="T447" s="31" t="s">
        <v>1530</v>
      </c>
      <c r="U447" s="31" t="s">
        <v>1527</v>
      </c>
      <c r="AS447" s="31">
        <v>100</v>
      </c>
      <c r="AZ447" s="19">
        <f t="shared" si="134"/>
        <v>100</v>
      </c>
      <c r="BB447" s="55">
        <v>1</v>
      </c>
      <c r="BC447">
        <v>10</v>
      </c>
      <c r="BD447" s="31"/>
      <c r="BE447" s="66"/>
      <c r="BF447" s="66" t="s">
        <v>1503</v>
      </c>
      <c r="CL447" s="70">
        <f t="shared" si="135"/>
        <v>0</v>
      </c>
      <c r="CM447" s="66">
        <f t="shared" si="136"/>
        <v>0</v>
      </c>
      <c r="CN447" s="66">
        <f t="shared" si="133"/>
        <v>0</v>
      </c>
      <c r="CO447" s="66">
        <f t="shared" si="125"/>
        <v>61.96</v>
      </c>
      <c r="CP447" s="104"/>
      <c r="CQ447" s="55"/>
      <c r="CR447" s="56"/>
      <c r="CS447" s="56"/>
      <c r="CT447" s="56"/>
      <c r="CU447" s="56"/>
      <c r="CV447" s="56"/>
      <c r="CW447" s="113"/>
      <c r="CX447" s="31">
        <v>61</v>
      </c>
      <c r="CY447" s="31">
        <v>270</v>
      </c>
      <c r="CZ447" s="31">
        <v>64</v>
      </c>
      <c r="DA447" s="31">
        <v>180</v>
      </c>
      <c r="DB447" s="19">
        <f t="shared" si="126"/>
        <v>41.344318157632671</v>
      </c>
      <c r="DC447" s="19">
        <f t="shared" si="127"/>
        <v>41.344318157632671</v>
      </c>
      <c r="DD447" s="19">
        <f t="shared" si="128"/>
        <v>20.111058277174159</v>
      </c>
      <c r="DE447" s="19">
        <f t="shared" si="129"/>
        <v>131.34431815763267</v>
      </c>
      <c r="DF447" s="19">
        <f t="shared" si="130"/>
        <v>69.888941722825848</v>
      </c>
      <c r="DG447" s="67">
        <f t="shared" si="131"/>
        <v>221.34431815763267</v>
      </c>
      <c r="DH447" s="67">
        <f t="shared" si="132"/>
        <v>69.888941722825848</v>
      </c>
      <c r="DI447" s="82"/>
      <c r="DJ447" s="82"/>
      <c r="DK447" s="31"/>
      <c r="DL447" s="55"/>
      <c r="DM447" s="58"/>
      <c r="DO447" s="68"/>
      <c r="DP447" s="68"/>
      <c r="DQ447" s="69"/>
      <c r="DR447" s="58"/>
      <c r="DS447" s="58"/>
      <c r="DT447" s="58"/>
      <c r="DU447" s="58"/>
      <c r="DV447" s="58"/>
      <c r="DW447" s="58"/>
      <c r="DX447" s="58"/>
      <c r="DY447" s="58"/>
      <c r="DZ447" s="58"/>
      <c r="EA447" s="58"/>
      <c r="EB447" s="58"/>
      <c r="EC447" s="58"/>
      <c r="ED447" s="58"/>
      <c r="EE447" s="58"/>
      <c r="EF447" s="58"/>
      <c r="EG447" s="58"/>
      <c r="EH447" s="58"/>
      <c r="EI447" s="58"/>
      <c r="EJ447" s="58"/>
      <c r="EK447" s="58"/>
      <c r="EL447" s="58"/>
      <c r="EM447" s="58"/>
      <c r="EN447" s="58"/>
      <c r="EO447" s="58"/>
      <c r="EP447" s="70"/>
    </row>
    <row r="448" spans="1:147">
      <c r="A448" s="118">
        <v>43329</v>
      </c>
      <c r="B448" t="s">
        <v>1496</v>
      </c>
      <c r="C448" s="56"/>
      <c r="D448" s="56" t="s">
        <v>1363</v>
      </c>
      <c r="E448" s="58">
        <v>27</v>
      </c>
      <c r="F448" s="58">
        <v>3</v>
      </c>
      <c r="G448" s="63" t="str">
        <f t="shared" si="137"/>
        <v>27-3</v>
      </c>
      <c r="H448" s="31">
        <v>44.5</v>
      </c>
      <c r="I448" s="58">
        <v>48.5</v>
      </c>
      <c r="J448" s="64" t="str">
        <f>IF(((VLOOKUP($G448,Depth_Lookup!$A$3:$J$5461,9,FALSE))-(I448/100))&gt;=0,"Good","Too Long")</f>
        <v>Good</v>
      </c>
      <c r="K448" s="65">
        <f>(VLOOKUP($G448,Depth_Lookup!$A$3:$J$561,10,FALSE))+(H448/100)</f>
        <v>61.88</v>
      </c>
      <c r="L448" s="65">
        <f>(VLOOKUP($G448,Depth_Lookup!$A$3:$J$561,10,FALSE))+(I448/100)</f>
        <v>61.92</v>
      </c>
      <c r="M448" s="54" t="s">
        <v>725</v>
      </c>
      <c r="N448" s="31">
        <v>2</v>
      </c>
      <c r="O448" s="31" t="s">
        <v>1499</v>
      </c>
      <c r="P448" s="31" t="s">
        <v>1500</v>
      </c>
      <c r="Q448" s="31" t="s">
        <v>1511</v>
      </c>
      <c r="R448" s="31" t="s">
        <v>119</v>
      </c>
      <c r="S448" s="31" t="s">
        <v>1501</v>
      </c>
      <c r="T448" s="31" t="s">
        <v>1531</v>
      </c>
      <c r="U448" s="31" t="s">
        <v>1529</v>
      </c>
      <c r="AG448" s="31">
        <v>10</v>
      </c>
      <c r="AS448" s="31">
        <v>90</v>
      </c>
      <c r="AZ448" s="19">
        <f t="shared" si="134"/>
        <v>100</v>
      </c>
      <c r="BB448" s="55">
        <v>2</v>
      </c>
      <c r="BC448">
        <v>5</v>
      </c>
      <c r="BD448" s="31"/>
      <c r="BE448" s="66"/>
      <c r="BF448" s="66"/>
      <c r="CL448" s="70">
        <f t="shared" si="135"/>
        <v>0</v>
      </c>
      <c r="CM448" s="66">
        <f t="shared" si="136"/>
        <v>0</v>
      </c>
      <c r="CN448" s="66">
        <f t="shared" si="133"/>
        <v>0</v>
      </c>
      <c r="CO448" s="66">
        <f t="shared" si="125"/>
        <v>61.900000000000006</v>
      </c>
      <c r="CP448" s="104"/>
      <c r="CQ448" s="55"/>
      <c r="CR448" s="56"/>
      <c r="CS448" s="56"/>
      <c r="CT448" s="56"/>
      <c r="CU448" s="56"/>
      <c r="CV448" s="56"/>
      <c r="CW448" s="113"/>
      <c r="CX448" s="31">
        <v>1</v>
      </c>
      <c r="CY448" s="31">
        <v>90</v>
      </c>
      <c r="CZ448" s="31">
        <v>0</v>
      </c>
      <c r="DA448" s="31">
        <v>0</v>
      </c>
      <c r="DB448" s="19">
        <f t="shared" si="126"/>
        <v>-90</v>
      </c>
      <c r="DC448" s="19">
        <f t="shared" si="127"/>
        <v>270</v>
      </c>
      <c r="DD448" s="19">
        <f t="shared" si="128"/>
        <v>89</v>
      </c>
      <c r="DE448" s="19">
        <f t="shared" si="129"/>
        <v>360</v>
      </c>
      <c r="DF448" s="19">
        <f t="shared" si="130"/>
        <v>1</v>
      </c>
      <c r="DG448" s="67">
        <f t="shared" si="131"/>
        <v>90</v>
      </c>
      <c r="DH448" s="67">
        <f t="shared" si="132"/>
        <v>1</v>
      </c>
      <c r="DI448" s="82"/>
      <c r="DJ448" s="82"/>
      <c r="DK448" s="31" t="s">
        <v>1532</v>
      </c>
      <c r="DL448" s="55"/>
      <c r="DM448" s="58"/>
      <c r="DO448" s="68"/>
      <c r="DP448" s="68"/>
      <c r="DQ448" s="69"/>
      <c r="DR448" s="58"/>
      <c r="DS448" s="58"/>
      <c r="DT448" s="58"/>
      <c r="DU448" s="58"/>
      <c r="DV448" s="58"/>
      <c r="DW448" s="58"/>
      <c r="DX448" s="58"/>
      <c r="DY448" s="58"/>
      <c r="DZ448" s="58"/>
      <c r="EA448" s="58"/>
      <c r="EB448" s="58"/>
      <c r="EC448" s="58"/>
      <c r="ED448" s="58"/>
      <c r="EE448" s="58"/>
      <c r="EF448" s="58"/>
      <c r="EG448" s="58"/>
      <c r="EH448" s="58"/>
      <c r="EI448" s="58"/>
      <c r="EJ448" s="58"/>
      <c r="EK448" s="58"/>
      <c r="EL448" s="58"/>
      <c r="EM448" s="58"/>
      <c r="EN448" s="58"/>
      <c r="EO448" s="58"/>
      <c r="EP448" s="70"/>
    </row>
    <row r="449" spans="1:146">
      <c r="A449" s="118">
        <v>43329</v>
      </c>
      <c r="B449" t="s">
        <v>1496</v>
      </c>
      <c r="C449" s="56"/>
      <c r="D449" s="56" t="s">
        <v>1363</v>
      </c>
      <c r="E449" s="58">
        <v>27</v>
      </c>
      <c r="F449" s="58">
        <v>4</v>
      </c>
      <c r="G449" s="63" t="str">
        <f t="shared" si="137"/>
        <v>27-4</v>
      </c>
      <c r="H449" s="31">
        <v>6.5</v>
      </c>
      <c r="I449" s="58">
        <v>22.5</v>
      </c>
      <c r="J449" s="64" t="str">
        <f>IF(((VLOOKUP($G449,Depth_Lookup!$A$3:$J$5461,9,FALSE))-(I449/100))&gt;=0,"Good","Too Long")</f>
        <v>Good</v>
      </c>
      <c r="K449" s="65">
        <f>(VLOOKUP($G449,Depth_Lookup!$A$3:$J$561,10,FALSE))+(H449/100)</f>
        <v>62.18</v>
      </c>
      <c r="L449" s="65">
        <f>(VLOOKUP($G449,Depth_Lookup!$A$3:$J$561,10,FALSE))+(I449/100)</f>
        <v>62.34</v>
      </c>
      <c r="M449" s="54" t="s">
        <v>725</v>
      </c>
      <c r="N449" s="31">
        <v>1</v>
      </c>
      <c r="O449" s="31" t="s">
        <v>1499</v>
      </c>
      <c r="P449" s="31" t="s">
        <v>1500</v>
      </c>
      <c r="Q449" s="31" t="s">
        <v>1511</v>
      </c>
      <c r="R449" s="31" t="s">
        <v>1519</v>
      </c>
      <c r="S449" s="31" t="s">
        <v>1501</v>
      </c>
      <c r="T449" s="31" t="s">
        <v>1533</v>
      </c>
      <c r="U449" s="31" t="s">
        <v>1498</v>
      </c>
      <c r="AS449" s="31">
        <v>100</v>
      </c>
      <c r="AZ449" s="19">
        <f t="shared" si="134"/>
        <v>100</v>
      </c>
      <c r="BB449" s="55">
        <v>2</v>
      </c>
      <c r="BC449">
        <v>0.5</v>
      </c>
      <c r="BD449" s="31"/>
      <c r="BE449" s="66"/>
      <c r="BF449" s="66"/>
      <c r="CL449" s="70">
        <f t="shared" si="135"/>
        <v>0</v>
      </c>
      <c r="CM449" s="66">
        <f t="shared" si="136"/>
        <v>0</v>
      </c>
      <c r="CN449" s="66">
        <f t="shared" si="133"/>
        <v>0</v>
      </c>
      <c r="CO449" s="66">
        <f t="shared" si="125"/>
        <v>62.260000000000005</v>
      </c>
      <c r="CP449" s="104"/>
      <c r="CQ449" s="55"/>
      <c r="CR449" s="56"/>
      <c r="CS449" s="56"/>
      <c r="CT449" s="56"/>
      <c r="CU449" s="56"/>
      <c r="CV449" s="56"/>
      <c r="CW449" s="113"/>
      <c r="CX449" s="31">
        <v>58</v>
      </c>
      <c r="CY449" s="31">
        <v>270</v>
      </c>
      <c r="CZ449" s="31">
        <v>29</v>
      </c>
      <c r="DA449" s="31">
        <v>0</v>
      </c>
      <c r="DB449" s="19">
        <f t="shared" si="126"/>
        <v>109.10458852634861</v>
      </c>
      <c r="DC449" s="19">
        <f t="shared" si="127"/>
        <v>109.10458852634861</v>
      </c>
      <c r="DD449" s="19">
        <f t="shared" si="128"/>
        <v>30.559864140940959</v>
      </c>
      <c r="DE449" s="19">
        <f t="shared" si="129"/>
        <v>199.10458852634861</v>
      </c>
      <c r="DF449" s="19">
        <f t="shared" si="130"/>
        <v>59.440135859059041</v>
      </c>
      <c r="DG449" s="67">
        <f t="shared" si="131"/>
        <v>289.10458852634861</v>
      </c>
      <c r="DH449" s="67">
        <f t="shared" si="132"/>
        <v>59.440135859059041</v>
      </c>
      <c r="DI449" s="82"/>
      <c r="DJ449" s="82"/>
      <c r="DK449" s="31"/>
      <c r="DL449" s="55"/>
      <c r="DM449" s="58"/>
      <c r="DO449" s="68"/>
      <c r="DP449" s="68"/>
      <c r="DQ449" s="69"/>
      <c r="DR449" s="58"/>
      <c r="DS449" s="58"/>
      <c r="DT449" s="58"/>
      <c r="DU449" s="58"/>
      <c r="DV449" s="58"/>
      <c r="DW449" s="58"/>
      <c r="DX449" s="58"/>
      <c r="DY449" s="58"/>
      <c r="DZ449" s="58"/>
      <c r="EA449" s="58"/>
      <c r="EB449" s="58"/>
      <c r="EC449" s="58"/>
      <c r="ED449" s="58"/>
      <c r="EE449" s="58"/>
      <c r="EF449" s="58"/>
      <c r="EG449" s="58"/>
      <c r="EH449" s="58"/>
      <c r="EI449" s="58"/>
      <c r="EJ449" s="58"/>
      <c r="EK449" s="58"/>
      <c r="EL449" s="58"/>
      <c r="EM449" s="58"/>
      <c r="EN449" s="58"/>
      <c r="EO449" s="58"/>
      <c r="EP449" s="70"/>
    </row>
    <row r="450" spans="1:146">
      <c r="A450" s="118">
        <v>43329</v>
      </c>
      <c r="B450" t="s">
        <v>1496</v>
      </c>
      <c r="C450" s="56"/>
      <c r="D450" s="56" t="s">
        <v>1363</v>
      </c>
      <c r="E450" s="58">
        <v>27</v>
      </c>
      <c r="F450" s="58">
        <v>4</v>
      </c>
      <c r="G450" s="63" t="str">
        <f t="shared" si="137"/>
        <v>27-4</v>
      </c>
      <c r="H450" s="31">
        <v>22</v>
      </c>
      <c r="I450" s="58">
        <v>29.5</v>
      </c>
      <c r="J450" s="64" t="str">
        <f>IF(((VLOOKUP($G450,Depth_Lookup!$A$3:$J$5461,9,FALSE))-(I450/100))&gt;=0,"Good","Too Long")</f>
        <v>Good</v>
      </c>
      <c r="K450" s="65">
        <f>(VLOOKUP($G450,Depth_Lookup!$A$3:$J$561,10,FALSE))+(H450/100)</f>
        <v>62.335000000000001</v>
      </c>
      <c r="L450" s="65">
        <f>(VLOOKUP($G450,Depth_Lookup!$A$3:$J$561,10,FALSE))+(I450/100)</f>
        <v>62.410000000000004</v>
      </c>
      <c r="M450" s="54" t="s">
        <v>293</v>
      </c>
      <c r="N450" s="31">
        <v>1</v>
      </c>
      <c r="O450" s="31" t="s">
        <v>734</v>
      </c>
      <c r="P450" s="31" t="s">
        <v>1500</v>
      </c>
      <c r="Q450" s="31" t="s">
        <v>1505</v>
      </c>
      <c r="R450" s="31" t="s">
        <v>1534</v>
      </c>
      <c r="S450" s="31" t="s">
        <v>1501</v>
      </c>
      <c r="T450" s="31" t="s">
        <v>1502</v>
      </c>
      <c r="U450" s="31" t="s">
        <v>1503</v>
      </c>
      <c r="AS450" s="31">
        <v>100</v>
      </c>
      <c r="AZ450" s="19">
        <f t="shared" si="134"/>
        <v>100</v>
      </c>
      <c r="BB450" s="55">
        <v>3</v>
      </c>
      <c r="BC450">
        <v>10</v>
      </c>
      <c r="BD450" s="31"/>
      <c r="BE450" s="66" t="s">
        <v>1528</v>
      </c>
      <c r="BF450" s="66"/>
      <c r="CL450" s="70">
        <f t="shared" si="135"/>
        <v>0</v>
      </c>
      <c r="CM450" s="66">
        <f t="shared" si="136"/>
        <v>0</v>
      </c>
      <c r="CN450" s="66">
        <f t="shared" si="133"/>
        <v>1</v>
      </c>
      <c r="CO450" s="66">
        <f t="shared" si="125"/>
        <v>62.372500000000002</v>
      </c>
      <c r="CP450" s="104"/>
      <c r="CQ450" s="55"/>
      <c r="CR450" s="56"/>
      <c r="CS450" s="56"/>
      <c r="CT450" s="56"/>
      <c r="CU450" s="56"/>
      <c r="CV450" s="56"/>
      <c r="CW450" s="113"/>
      <c r="DB450" s="19" t="e">
        <f t="shared" si="126"/>
        <v>#DIV/0!</v>
      </c>
      <c r="DC450" s="19" t="e">
        <f t="shared" si="127"/>
        <v>#DIV/0!</v>
      </c>
      <c r="DD450" s="19" t="e">
        <f t="shared" si="128"/>
        <v>#DIV/0!</v>
      </c>
      <c r="DE450" s="19" t="e">
        <f t="shared" si="129"/>
        <v>#DIV/0!</v>
      </c>
      <c r="DF450" s="19" t="e">
        <f t="shared" si="130"/>
        <v>#DIV/0!</v>
      </c>
      <c r="DG450" s="67" t="e">
        <f t="shared" si="131"/>
        <v>#DIV/0!</v>
      </c>
      <c r="DH450" s="67" t="e">
        <f t="shared" si="132"/>
        <v>#DIV/0!</v>
      </c>
      <c r="DI450" s="82"/>
      <c r="DJ450" s="82"/>
      <c r="DK450" s="31"/>
      <c r="DL450" s="55"/>
      <c r="DM450" s="58"/>
      <c r="DO450" s="68"/>
      <c r="DP450" s="68"/>
      <c r="DQ450" s="69"/>
      <c r="DR450" s="58"/>
      <c r="DS450" s="58"/>
      <c r="DT450" s="58"/>
      <c r="DU450" s="58"/>
      <c r="DV450" s="58"/>
      <c r="DW450" s="58"/>
      <c r="DX450" s="58"/>
      <c r="DY450" s="58"/>
      <c r="DZ450" s="58"/>
      <c r="EA450" s="58"/>
      <c r="EB450" s="58"/>
      <c r="EC450" s="58"/>
      <c r="ED450" s="58"/>
      <c r="EE450" s="58"/>
      <c r="EF450" s="58"/>
      <c r="EG450" s="58"/>
      <c r="EH450" s="58"/>
      <c r="EI450" s="58"/>
      <c r="EJ450" s="58"/>
      <c r="EK450" s="58"/>
      <c r="EL450" s="58"/>
      <c r="EM450" s="58"/>
      <c r="EN450" s="58"/>
      <c r="EO450" s="58"/>
      <c r="EP450" s="70"/>
    </row>
    <row r="451" spans="1:146">
      <c r="A451" s="118">
        <v>43329</v>
      </c>
      <c r="B451" t="s">
        <v>1496</v>
      </c>
      <c r="C451" s="56"/>
      <c r="D451" s="56" t="s">
        <v>1363</v>
      </c>
      <c r="E451" s="58">
        <v>27</v>
      </c>
      <c r="F451" s="58">
        <v>4</v>
      </c>
      <c r="G451" s="63" t="str">
        <f t="shared" si="137"/>
        <v>27-4</v>
      </c>
      <c r="H451" s="31">
        <v>37</v>
      </c>
      <c r="I451" s="58">
        <v>52</v>
      </c>
      <c r="J451" s="64" t="str">
        <f>IF(((VLOOKUP($G451,Depth_Lookup!$A$3:$J$5461,9,FALSE))-(I451/100))&gt;=0,"Good","Too Long")</f>
        <v>Good</v>
      </c>
      <c r="K451" s="65">
        <f>(VLOOKUP($G451,Depth_Lookup!$A$3:$J$561,10,FALSE))+(H451/100)</f>
        <v>62.484999999999999</v>
      </c>
      <c r="L451" s="65">
        <f>(VLOOKUP($G451,Depth_Lookup!$A$3:$J$561,10,FALSE))+(I451/100)</f>
        <v>62.635000000000005</v>
      </c>
      <c r="M451" s="54" t="s">
        <v>725</v>
      </c>
      <c r="N451" s="31">
        <v>0.5</v>
      </c>
      <c r="O451" s="31" t="s">
        <v>1499</v>
      </c>
      <c r="P451" s="31" t="s">
        <v>1500</v>
      </c>
      <c r="Q451" s="31" t="s">
        <v>570</v>
      </c>
      <c r="R451" s="31" t="s">
        <v>119</v>
      </c>
      <c r="S451" s="31" t="s">
        <v>1501</v>
      </c>
      <c r="T451" s="31" t="s">
        <v>1535</v>
      </c>
      <c r="U451" s="31" t="s">
        <v>1498</v>
      </c>
      <c r="AS451" s="31">
        <v>100</v>
      </c>
      <c r="AZ451" s="19">
        <f t="shared" si="134"/>
        <v>100</v>
      </c>
      <c r="BB451" s="55">
        <v>3</v>
      </c>
      <c r="BC451">
        <v>2</v>
      </c>
      <c r="BD451" s="31"/>
      <c r="BE451" s="66"/>
      <c r="BF451" s="66"/>
      <c r="CL451" s="70">
        <f t="shared" si="135"/>
        <v>0</v>
      </c>
      <c r="CM451" s="66">
        <f t="shared" si="136"/>
        <v>0</v>
      </c>
      <c r="CN451" s="66">
        <f t="shared" si="133"/>
        <v>0</v>
      </c>
      <c r="CO451" s="66">
        <f t="shared" ref="CO451:CO514" si="138">(L451+K451)/2</f>
        <v>62.56</v>
      </c>
      <c r="CP451" s="104"/>
      <c r="CQ451" s="55"/>
      <c r="CR451" s="56"/>
      <c r="CS451" s="56"/>
      <c r="CT451" s="56"/>
      <c r="CU451" s="56"/>
      <c r="CV451" s="56"/>
      <c r="CW451" s="113"/>
      <c r="CX451" s="31">
        <v>17</v>
      </c>
      <c r="CY451" s="31">
        <v>90</v>
      </c>
      <c r="CZ451" s="31">
        <v>19</v>
      </c>
      <c r="DA451" s="31">
        <v>180</v>
      </c>
      <c r="DB451" s="19">
        <f t="shared" si="126"/>
        <v>-41.602076916740884</v>
      </c>
      <c r="DC451" s="19">
        <f t="shared" si="127"/>
        <v>318.39792308325912</v>
      </c>
      <c r="DD451" s="19">
        <f t="shared" si="128"/>
        <v>65.27534086679492</v>
      </c>
      <c r="DE451" s="19">
        <f t="shared" si="129"/>
        <v>48.397923083259116</v>
      </c>
      <c r="DF451" s="19">
        <f t="shared" si="130"/>
        <v>24.72465913320508</v>
      </c>
      <c r="DG451" s="67">
        <f t="shared" si="131"/>
        <v>138.39792308325912</v>
      </c>
      <c r="DH451" s="67">
        <f t="shared" si="132"/>
        <v>24.72465913320508</v>
      </c>
      <c r="DI451" s="82"/>
      <c r="DJ451" s="82"/>
      <c r="DK451" s="31"/>
      <c r="DL451" s="55"/>
      <c r="DM451" s="58"/>
      <c r="DO451" s="68"/>
      <c r="DP451" s="68"/>
      <c r="DQ451" s="69"/>
      <c r="DR451" s="58"/>
      <c r="DS451" s="58"/>
      <c r="DT451" s="58"/>
      <c r="DU451" s="58"/>
      <c r="DV451" s="58"/>
      <c r="DW451" s="58"/>
      <c r="DX451" s="58"/>
      <c r="DY451" s="58"/>
      <c r="DZ451" s="58"/>
      <c r="EA451" s="58"/>
      <c r="EB451" s="58"/>
      <c r="EC451" s="58"/>
      <c r="ED451" s="58"/>
      <c r="EE451" s="58"/>
      <c r="EF451" s="58"/>
      <c r="EG451" s="58"/>
      <c r="EH451" s="58"/>
      <c r="EI451" s="58"/>
      <c r="EJ451" s="58"/>
      <c r="EK451" s="58"/>
      <c r="EL451" s="58"/>
      <c r="EM451" s="58"/>
      <c r="EN451" s="58"/>
      <c r="EO451" s="58"/>
      <c r="EP451" s="70"/>
    </row>
    <row r="452" spans="1:146">
      <c r="A452" s="118">
        <v>43329</v>
      </c>
      <c r="B452" t="s">
        <v>1496</v>
      </c>
      <c r="C452" s="56"/>
      <c r="D452" s="56" t="s">
        <v>1363</v>
      </c>
      <c r="E452" s="58">
        <v>27</v>
      </c>
      <c r="F452" s="58">
        <v>4</v>
      </c>
      <c r="G452" s="63" t="str">
        <f t="shared" si="137"/>
        <v>27-4</v>
      </c>
      <c r="H452" s="31">
        <v>52</v>
      </c>
      <c r="I452" s="58">
        <v>58</v>
      </c>
      <c r="J452" s="64" t="str">
        <f>IF(((VLOOKUP($G452,Depth_Lookup!$A$3:$J$5461,9,FALSE))-(I452/100))&gt;=0,"Good","Too Long")</f>
        <v>Good</v>
      </c>
      <c r="K452" s="65">
        <f>(VLOOKUP($G452,Depth_Lookup!$A$3:$J$561,10,FALSE))+(H452/100)</f>
        <v>62.635000000000005</v>
      </c>
      <c r="L452" s="65">
        <f>(VLOOKUP($G452,Depth_Lookup!$A$3:$J$561,10,FALSE))+(I452/100)</f>
        <v>62.695</v>
      </c>
      <c r="M452" s="54" t="s">
        <v>725</v>
      </c>
      <c r="N452" s="31">
        <v>1</v>
      </c>
      <c r="O452" s="31" t="s">
        <v>1499</v>
      </c>
      <c r="P452" s="31" t="s">
        <v>1500</v>
      </c>
      <c r="Q452" s="31" t="s">
        <v>1505</v>
      </c>
      <c r="R452" s="31" t="s">
        <v>119</v>
      </c>
      <c r="S452" s="31" t="s">
        <v>1501</v>
      </c>
      <c r="T452" s="31" t="s">
        <v>1502</v>
      </c>
      <c r="U452" s="31" t="s">
        <v>1503</v>
      </c>
      <c r="AS452" s="31">
        <v>100</v>
      </c>
      <c r="AZ452" s="19">
        <f t="shared" si="134"/>
        <v>100</v>
      </c>
      <c r="BB452" s="55">
        <v>2</v>
      </c>
      <c r="BC452">
        <v>7</v>
      </c>
      <c r="BD452" s="31"/>
      <c r="BE452" s="66"/>
      <c r="BF452" s="66"/>
      <c r="CL452" s="70">
        <f t="shared" si="135"/>
        <v>0</v>
      </c>
      <c r="CM452" s="66">
        <f t="shared" si="136"/>
        <v>0</v>
      </c>
      <c r="CN452" s="66">
        <f t="shared" si="133"/>
        <v>0</v>
      </c>
      <c r="CO452" s="66">
        <f t="shared" si="138"/>
        <v>62.665000000000006</v>
      </c>
      <c r="CP452" s="104"/>
      <c r="CQ452" s="55"/>
      <c r="CR452" s="56"/>
      <c r="CS452" s="56"/>
      <c r="CT452" s="56"/>
      <c r="CU452" s="56"/>
      <c r="CV452" s="56"/>
      <c r="CW452" s="113"/>
      <c r="DB452" s="19" t="e">
        <f t="shared" ref="DB452:DB515" si="139">+(IF($CY452&lt;$DA452,((MIN($DA452,$CY452)+(DEGREES(ATAN((TAN(RADIANS($CZ452))/((TAN(RADIANS($CX452))*SIN(RADIANS(ABS($CY452-$DA452))))))-(COS(RADIANS(ABS($CY452-$DA452)))/SIN(RADIANS(ABS($CY452-$DA452)))))))-180)),((MAX($DA452,$CY452)-(DEGREES(ATAN((TAN(RADIANS($CZ452))/((TAN(RADIANS($CX452))*SIN(RADIANS(ABS($CY452-$DA452))))))-(COS(RADIANS(ABS($CY452-$DA452)))/SIN(RADIANS(ABS($CY452-$DA452)))))))-180))))</f>
        <v>#DIV/0!</v>
      </c>
      <c r="DC452" s="19" t="e">
        <f t="shared" ref="DC452:DC515" si="140">IF($DB452&gt;0,$DB452,360+$DB452)</f>
        <v>#DIV/0!</v>
      </c>
      <c r="DD452" s="19" t="e">
        <f t="shared" ref="DD452:DD515" si="141">+ABS(DEGREES(ATAN((COS(RADIANS(ABS($DB452+180-(IF($CY452&gt;$DA452,MAX($CZ452,$CY452),MIN($CY452,$DA452))))))/(TAN(RADIANS($CX452)))))))</f>
        <v>#DIV/0!</v>
      </c>
      <c r="DE452" s="19" t="e">
        <f t="shared" ref="DE452:DE515" si="142">+IF(($DB452+90)&gt;0,$DB452+90,$DB452+450)</f>
        <v>#DIV/0!</v>
      </c>
      <c r="DF452" s="19" t="e">
        <f t="shared" ref="DF452:DF515" si="143">-$DD452+90</f>
        <v>#DIV/0!</v>
      </c>
      <c r="DG452" s="67" t="e">
        <f t="shared" ref="DG452:DG515" si="144">IF(($DC452&lt;180),$DC452+180,$DC452-180)</f>
        <v>#DIV/0!</v>
      </c>
      <c r="DH452" s="67" t="e">
        <f t="shared" ref="DH452:DH515" si="145">-$DD452+90</f>
        <v>#DIV/0!</v>
      </c>
      <c r="DI452" s="82"/>
      <c r="DJ452" s="82"/>
      <c r="DK452" s="31"/>
      <c r="DL452" s="55"/>
      <c r="DM452" s="58"/>
      <c r="DO452" s="68"/>
      <c r="DP452" s="68"/>
      <c r="DQ452" s="69"/>
      <c r="DR452" s="58"/>
      <c r="DS452" s="58"/>
      <c r="DT452" s="58"/>
      <c r="DU452" s="58"/>
      <c r="DV452" s="58"/>
      <c r="DW452" s="58"/>
      <c r="DX452" s="58"/>
      <c r="DY452" s="58"/>
      <c r="DZ452" s="58"/>
      <c r="EA452" s="58"/>
      <c r="EB452" s="58"/>
      <c r="EC452" s="58"/>
      <c r="ED452" s="58"/>
      <c r="EE452" s="58"/>
      <c r="EF452" s="58"/>
      <c r="EG452" s="58"/>
      <c r="EH452" s="58"/>
      <c r="EI452" s="58"/>
      <c r="EJ452" s="58"/>
      <c r="EK452" s="58"/>
      <c r="EL452" s="58"/>
      <c r="EM452" s="58"/>
      <c r="EN452" s="58"/>
      <c r="EO452" s="58"/>
      <c r="EP452" s="70"/>
    </row>
    <row r="453" spans="1:146">
      <c r="A453" s="118">
        <v>43329</v>
      </c>
      <c r="B453" t="s">
        <v>1496</v>
      </c>
      <c r="C453" s="56"/>
      <c r="D453" s="56" t="s">
        <v>1363</v>
      </c>
      <c r="E453" s="58">
        <v>27</v>
      </c>
      <c r="F453" s="58">
        <v>4</v>
      </c>
      <c r="G453" s="63" t="str">
        <f t="shared" si="137"/>
        <v>27-4</v>
      </c>
      <c r="H453" s="31">
        <v>60</v>
      </c>
      <c r="I453" s="58">
        <v>61.5</v>
      </c>
      <c r="J453" s="64" t="str">
        <f>IF(((VLOOKUP($G453,Depth_Lookup!$A$3:$J$5461,9,FALSE))-(I453/100))&gt;=0,"Good","Too Long")</f>
        <v>Good</v>
      </c>
      <c r="K453" s="65">
        <f>(VLOOKUP($G453,Depth_Lookup!$A$3:$J$561,10,FALSE))+(H453/100)</f>
        <v>62.715000000000003</v>
      </c>
      <c r="L453" s="65">
        <f>(VLOOKUP($G453,Depth_Lookup!$A$3:$J$561,10,FALSE))+(I453/100)</f>
        <v>62.730000000000004</v>
      </c>
      <c r="M453" s="54" t="s">
        <v>292</v>
      </c>
      <c r="N453" s="31">
        <v>2</v>
      </c>
      <c r="O453" s="31" t="s">
        <v>1499</v>
      </c>
      <c r="P453" s="31" t="s">
        <v>1500</v>
      </c>
      <c r="Q453" s="31" t="s">
        <v>1511</v>
      </c>
      <c r="R453" s="31" t="s">
        <v>119</v>
      </c>
      <c r="S453" s="31" t="s">
        <v>1501</v>
      </c>
      <c r="T453" s="31" t="s">
        <v>1536</v>
      </c>
      <c r="U453" s="31" t="s">
        <v>1498</v>
      </c>
      <c r="AS453" s="31">
        <v>100</v>
      </c>
      <c r="AZ453" s="19">
        <f t="shared" si="134"/>
        <v>100</v>
      </c>
      <c r="BB453" s="55">
        <v>1</v>
      </c>
      <c r="BC453">
        <v>40</v>
      </c>
      <c r="BD453" s="31"/>
      <c r="BE453" s="66"/>
      <c r="BF453" s="66"/>
      <c r="CL453" s="70">
        <f t="shared" si="135"/>
        <v>0</v>
      </c>
      <c r="CM453" s="66">
        <f t="shared" si="136"/>
        <v>0</v>
      </c>
      <c r="CN453" s="66">
        <f t="shared" si="133"/>
        <v>0</v>
      </c>
      <c r="CO453" s="66">
        <f t="shared" si="138"/>
        <v>62.722500000000004</v>
      </c>
      <c r="CP453" s="104"/>
      <c r="CQ453" s="55"/>
      <c r="CR453" s="56"/>
      <c r="CS453" s="56"/>
      <c r="CT453" s="56"/>
      <c r="CU453" s="56"/>
      <c r="CV453" s="56"/>
      <c r="CW453" s="113"/>
      <c r="CX453" s="31">
        <v>10</v>
      </c>
      <c r="CY453" s="31">
        <v>90</v>
      </c>
      <c r="CZ453" s="31">
        <v>56</v>
      </c>
      <c r="DA453" s="31">
        <v>180</v>
      </c>
      <c r="DB453" s="19">
        <f t="shared" si="139"/>
        <v>-6.7825584062727842</v>
      </c>
      <c r="DC453" s="19">
        <f t="shared" si="140"/>
        <v>353.21744159372724</v>
      </c>
      <c r="DD453" s="19">
        <f t="shared" si="141"/>
        <v>33.813699926707379</v>
      </c>
      <c r="DE453" s="19">
        <f t="shared" si="142"/>
        <v>83.217441593727216</v>
      </c>
      <c r="DF453" s="19">
        <f t="shared" si="143"/>
        <v>56.186300073292621</v>
      </c>
      <c r="DG453" s="67">
        <f t="shared" si="144"/>
        <v>173.21744159372724</v>
      </c>
      <c r="DH453" s="67">
        <f t="shared" si="145"/>
        <v>56.186300073292621</v>
      </c>
      <c r="DI453" s="82"/>
      <c r="DJ453" s="82"/>
      <c r="DK453" s="31"/>
      <c r="DL453" s="55"/>
      <c r="DM453" s="58"/>
      <c r="DO453" s="68"/>
      <c r="DP453" s="68"/>
      <c r="DQ453" s="69"/>
      <c r="DR453" s="58"/>
      <c r="DS453" s="58"/>
      <c r="DT453" s="58"/>
      <c r="DU453" s="58"/>
      <c r="DV453" s="58"/>
      <c r="DW453" s="58"/>
      <c r="DX453" s="58"/>
      <c r="DY453" s="58"/>
      <c r="DZ453" s="58"/>
      <c r="EA453" s="58"/>
      <c r="EB453" s="58"/>
      <c r="EC453" s="58"/>
      <c r="ED453" s="58"/>
      <c r="EE453" s="58"/>
      <c r="EF453" s="58"/>
      <c r="EG453" s="58"/>
      <c r="EH453" s="58"/>
      <c r="EI453" s="58"/>
      <c r="EJ453" s="58"/>
      <c r="EK453" s="58"/>
      <c r="EL453" s="58"/>
      <c r="EM453" s="58"/>
      <c r="EN453" s="58"/>
      <c r="EO453" s="58"/>
      <c r="EP453" s="70"/>
    </row>
    <row r="454" spans="1:146">
      <c r="A454" s="118">
        <v>43329</v>
      </c>
      <c r="B454" t="s">
        <v>1496</v>
      </c>
      <c r="C454" s="56"/>
      <c r="D454" s="56" t="s">
        <v>1363</v>
      </c>
      <c r="E454" s="58">
        <v>27</v>
      </c>
      <c r="F454" s="58">
        <v>4</v>
      </c>
      <c r="G454" s="63" t="str">
        <f>E454&amp;"-"&amp;F454</f>
        <v>27-4</v>
      </c>
      <c r="H454" s="31">
        <v>62</v>
      </c>
      <c r="I454" s="58">
        <v>75</v>
      </c>
      <c r="J454" s="64" t="str">
        <f>IF(((VLOOKUP($G454,Depth_Lookup!$A$3:$J$5461,9,FALSE))-(I454/100))&gt;=0,"Good","Too Long")</f>
        <v>Good</v>
      </c>
      <c r="K454" s="65">
        <f>(VLOOKUP($G454,Depth_Lookup!$A$3:$J$561,10,FALSE))+(H454/100)</f>
        <v>62.734999999999999</v>
      </c>
      <c r="L454" s="65">
        <f>(VLOOKUP($G454,Depth_Lookup!$A$3:$J$561,10,FALSE))+(I454/100)</f>
        <v>62.865000000000002</v>
      </c>
      <c r="M454" s="54" t="s">
        <v>292</v>
      </c>
      <c r="N454" s="31">
        <v>2</v>
      </c>
      <c r="O454" s="31" t="s">
        <v>1499</v>
      </c>
      <c r="P454" s="31" t="s">
        <v>1500</v>
      </c>
      <c r="Q454" s="31" t="s">
        <v>1511</v>
      </c>
      <c r="R454" s="31" t="s">
        <v>731</v>
      </c>
      <c r="S454" s="31" t="s">
        <v>1501</v>
      </c>
      <c r="T454" s="31" t="s">
        <v>1537</v>
      </c>
      <c r="U454" s="31" t="s">
        <v>1509</v>
      </c>
      <c r="AS454" s="31">
        <v>100</v>
      </c>
      <c r="AZ454" s="19">
        <f>SUM(V454:AY454)</f>
        <v>100</v>
      </c>
      <c r="BB454" s="55">
        <v>1</v>
      </c>
      <c r="BC454">
        <v>5</v>
      </c>
      <c r="BD454" s="31"/>
      <c r="BE454" s="66"/>
      <c r="BF454" s="66"/>
      <c r="CL454" s="70">
        <f>SUM(BK454:CK454)</f>
        <v>0</v>
      </c>
      <c r="CM454" s="66">
        <f>IF(COUNTA(BG454:BJ454)&gt;0,1,0)</f>
        <v>0</v>
      </c>
      <c r="CN454" s="66">
        <f>IF(COUNTA(BE454)&gt;0,1,0)</f>
        <v>0</v>
      </c>
      <c r="CO454" s="66">
        <f t="shared" si="138"/>
        <v>62.8</v>
      </c>
      <c r="CP454" s="104"/>
      <c r="CQ454" s="55"/>
      <c r="CR454" s="56"/>
      <c r="CS454" s="56"/>
      <c r="CT454" s="56"/>
      <c r="CU454" s="56"/>
      <c r="CV454" s="56"/>
      <c r="CW454" s="113"/>
      <c r="DB454" s="19" t="e">
        <f t="shared" si="139"/>
        <v>#DIV/0!</v>
      </c>
      <c r="DC454" s="19" t="e">
        <f t="shared" si="140"/>
        <v>#DIV/0!</v>
      </c>
      <c r="DD454" s="19" t="e">
        <f t="shared" si="141"/>
        <v>#DIV/0!</v>
      </c>
      <c r="DE454" s="19" t="e">
        <f t="shared" si="142"/>
        <v>#DIV/0!</v>
      </c>
      <c r="DF454" s="19" t="e">
        <f t="shared" si="143"/>
        <v>#DIV/0!</v>
      </c>
      <c r="DG454" s="67" t="e">
        <f t="shared" si="144"/>
        <v>#DIV/0!</v>
      </c>
      <c r="DH454" s="67" t="e">
        <f t="shared" si="145"/>
        <v>#DIV/0!</v>
      </c>
      <c r="DI454" s="82"/>
      <c r="DJ454" s="82"/>
      <c r="DK454" s="31"/>
      <c r="DL454" s="55"/>
      <c r="DM454" s="58"/>
      <c r="DO454" s="68"/>
      <c r="DP454" s="68"/>
      <c r="DQ454" s="69"/>
      <c r="DR454" s="58"/>
      <c r="DS454" s="58"/>
      <c r="DT454" s="58"/>
      <c r="DU454" s="58"/>
      <c r="DV454" s="58"/>
      <c r="DW454" s="58"/>
      <c r="DX454" s="58"/>
      <c r="DY454" s="58"/>
      <c r="DZ454" s="58"/>
      <c r="EA454" s="58"/>
      <c r="EB454" s="58"/>
      <c r="EC454" s="58"/>
      <c r="ED454" s="58"/>
      <c r="EE454" s="58"/>
      <c r="EF454" s="58"/>
      <c r="EG454" s="58"/>
      <c r="EH454" s="58"/>
      <c r="EI454" s="58"/>
      <c r="EJ454" s="58"/>
      <c r="EK454" s="58"/>
      <c r="EL454" s="58"/>
      <c r="EM454" s="58"/>
      <c r="EN454" s="58"/>
      <c r="EO454" s="58"/>
      <c r="EP454" s="70"/>
    </row>
    <row r="455" spans="1:146">
      <c r="A455" s="118">
        <v>43329</v>
      </c>
      <c r="B455" t="s">
        <v>1496</v>
      </c>
      <c r="C455" s="56"/>
      <c r="D455" s="56" t="s">
        <v>1363</v>
      </c>
      <c r="E455" s="58">
        <v>28</v>
      </c>
      <c r="F455" s="58">
        <v>1</v>
      </c>
      <c r="G455" s="63" t="str">
        <f t="shared" si="137"/>
        <v>28-1</v>
      </c>
      <c r="H455" s="31">
        <v>2</v>
      </c>
      <c r="I455" s="58">
        <v>37</v>
      </c>
      <c r="J455" s="64" t="str">
        <f>IF(((VLOOKUP($G455,Depth_Lookup!$A$3:$J$5461,9,FALSE))-(I455/100))&gt;=0,"Good","Too Long")</f>
        <v>Good</v>
      </c>
      <c r="K455" s="65">
        <f>(VLOOKUP($G455,Depth_Lookup!$A$3:$J$561,10,FALSE))+(H455/100)</f>
        <v>62.720000000000006</v>
      </c>
      <c r="L455" s="65">
        <f>(VLOOKUP($G455,Depth_Lookup!$A$3:$J$561,10,FALSE))+(I455/100)</f>
        <v>63.07</v>
      </c>
      <c r="M455" s="54" t="s">
        <v>725</v>
      </c>
      <c r="N455" s="31">
        <v>0.5</v>
      </c>
      <c r="O455" s="31" t="s">
        <v>296</v>
      </c>
      <c r="P455" s="31" t="s">
        <v>1500</v>
      </c>
      <c r="Q455" s="31" t="s">
        <v>1505</v>
      </c>
      <c r="R455" s="31" t="s">
        <v>119</v>
      </c>
      <c r="S455" s="31" t="s">
        <v>1501</v>
      </c>
      <c r="T455" s="31" t="s">
        <v>1506</v>
      </c>
      <c r="U455" s="31" t="s">
        <v>777</v>
      </c>
      <c r="AS455" s="31">
        <v>100</v>
      </c>
      <c r="AZ455" s="19">
        <f t="shared" si="134"/>
        <v>100</v>
      </c>
      <c r="BB455" s="55">
        <v>3</v>
      </c>
      <c r="BC455">
        <v>0.5</v>
      </c>
      <c r="BD455" s="31"/>
      <c r="BE455" s="66"/>
      <c r="BF455" s="66" t="s">
        <v>1503</v>
      </c>
      <c r="CL455" s="70">
        <f t="shared" si="135"/>
        <v>0</v>
      </c>
      <c r="CM455" s="66">
        <f t="shared" si="136"/>
        <v>0</v>
      </c>
      <c r="CN455" s="66">
        <f t="shared" si="133"/>
        <v>0</v>
      </c>
      <c r="CO455" s="66">
        <f t="shared" si="138"/>
        <v>62.895000000000003</v>
      </c>
      <c r="CP455" s="104"/>
      <c r="CQ455" s="55"/>
      <c r="CR455" s="56"/>
      <c r="CS455" s="56"/>
      <c r="CT455" s="56"/>
      <c r="CU455" s="56"/>
      <c r="CV455" s="56"/>
      <c r="CW455" s="113"/>
      <c r="CX455" s="19">
        <v>12</v>
      </c>
      <c r="CY455" s="19">
        <v>90</v>
      </c>
      <c r="CZ455" s="19">
        <v>21</v>
      </c>
      <c r="DA455" s="31">
        <v>0</v>
      </c>
      <c r="DB455" s="19">
        <f t="shared" si="139"/>
        <v>-151.02543919493996</v>
      </c>
      <c r="DC455" s="19">
        <f t="shared" si="140"/>
        <v>208.97456080506004</v>
      </c>
      <c r="DD455" s="19">
        <f t="shared" si="141"/>
        <v>66.30887583718814</v>
      </c>
      <c r="DE455" s="19">
        <f t="shared" si="142"/>
        <v>298.97456080506004</v>
      </c>
      <c r="DF455" s="19">
        <f t="shared" si="143"/>
        <v>23.69112416281186</v>
      </c>
      <c r="DG455" s="67">
        <f t="shared" si="144"/>
        <v>28.974560805060037</v>
      </c>
      <c r="DH455" s="67">
        <f t="shared" si="145"/>
        <v>23.69112416281186</v>
      </c>
      <c r="DI455" s="82"/>
      <c r="DJ455" s="82"/>
      <c r="DK455" s="31" t="s">
        <v>1448</v>
      </c>
      <c r="DL455" s="55"/>
      <c r="DM455" s="58"/>
      <c r="DO455" s="68"/>
      <c r="DP455" s="68"/>
      <c r="DQ455" s="69"/>
      <c r="DR455" s="58"/>
      <c r="DS455" s="58"/>
      <c r="DT455" s="58"/>
      <c r="DU455" s="58"/>
      <c r="DV455" s="58"/>
      <c r="DW455" s="58"/>
      <c r="DX455" s="58"/>
      <c r="DY455" s="58"/>
      <c r="DZ455" s="58"/>
      <c r="EA455" s="58"/>
      <c r="EB455" s="58"/>
      <c r="EC455" s="58"/>
      <c r="ED455" s="58"/>
      <c r="EE455" s="58"/>
      <c r="EF455" s="58"/>
      <c r="EG455" s="58"/>
      <c r="EH455" s="58"/>
      <c r="EI455" s="58"/>
      <c r="EJ455" s="58"/>
      <c r="EK455" s="58"/>
      <c r="EL455" s="58"/>
      <c r="EM455" s="58"/>
      <c r="EN455" s="58"/>
      <c r="EO455" s="58"/>
      <c r="EP455" s="70"/>
    </row>
    <row r="456" spans="1:146">
      <c r="A456" s="118">
        <v>43329</v>
      </c>
      <c r="B456" t="s">
        <v>1496</v>
      </c>
      <c r="C456" s="56"/>
      <c r="D456" s="56" t="s">
        <v>1363</v>
      </c>
      <c r="E456" s="58">
        <v>28</v>
      </c>
      <c r="F456" s="58">
        <v>1</v>
      </c>
      <c r="G456" s="63" t="str">
        <f t="shared" si="137"/>
        <v>28-1</v>
      </c>
      <c r="H456" s="31">
        <v>6</v>
      </c>
      <c r="I456" s="58">
        <v>10.5</v>
      </c>
      <c r="J456" s="64" t="str">
        <f>IF(((VLOOKUP($G456,Depth_Lookup!$A$3:$J$5461,9,FALSE))-(I456/100))&gt;=0,"Good","Too Long")</f>
        <v>Good</v>
      </c>
      <c r="K456" s="65">
        <f>(VLOOKUP($G456,Depth_Lookup!$A$3:$J$561,10,FALSE))+(H456/100)</f>
        <v>62.760000000000005</v>
      </c>
      <c r="L456" s="65">
        <f>(VLOOKUP($G456,Depth_Lookup!$A$3:$J$561,10,FALSE))+(I456/100)</f>
        <v>62.805</v>
      </c>
      <c r="M456" s="54" t="s">
        <v>292</v>
      </c>
      <c r="N456" s="31">
        <v>2</v>
      </c>
      <c r="O456" s="31" t="s">
        <v>1499</v>
      </c>
      <c r="P456" s="31" t="s">
        <v>1500</v>
      </c>
      <c r="Q456" s="31" t="s">
        <v>1511</v>
      </c>
      <c r="R456" s="31" t="s">
        <v>731</v>
      </c>
      <c r="S456" s="31" t="s">
        <v>1501</v>
      </c>
      <c r="T456" s="31" t="s">
        <v>1538</v>
      </c>
      <c r="U456" s="31" t="s">
        <v>1527</v>
      </c>
      <c r="AS456" s="31">
        <v>100</v>
      </c>
      <c r="AZ456" s="19">
        <f t="shared" si="134"/>
        <v>100</v>
      </c>
      <c r="BB456" s="55">
        <v>2</v>
      </c>
      <c r="BC456">
        <v>10</v>
      </c>
      <c r="BD456" s="31"/>
      <c r="BE456" s="66"/>
      <c r="BF456" s="66"/>
      <c r="CL456" s="70">
        <f t="shared" si="135"/>
        <v>0</v>
      </c>
      <c r="CM456" s="66">
        <f t="shared" si="136"/>
        <v>0</v>
      </c>
      <c r="CN456" s="66">
        <f t="shared" si="133"/>
        <v>0</v>
      </c>
      <c r="CO456" s="66">
        <f t="shared" si="138"/>
        <v>62.782499999999999</v>
      </c>
      <c r="CP456" s="104"/>
      <c r="CQ456" s="55"/>
      <c r="CR456" s="56"/>
      <c r="CS456" s="56"/>
      <c r="CT456" s="56"/>
      <c r="CU456" s="56"/>
      <c r="CV456" s="56"/>
      <c r="CW456" s="113"/>
      <c r="CX456" s="19">
        <v>26</v>
      </c>
      <c r="CY456" s="19">
        <v>270</v>
      </c>
      <c r="CZ456" s="19">
        <v>61</v>
      </c>
      <c r="DA456" s="31">
        <v>180</v>
      </c>
      <c r="DB456" s="19">
        <f t="shared" si="139"/>
        <v>15.128509424488982</v>
      </c>
      <c r="DC456" s="19">
        <f t="shared" si="140"/>
        <v>15.128509424488982</v>
      </c>
      <c r="DD456" s="19">
        <f t="shared" si="141"/>
        <v>28.151159918337328</v>
      </c>
      <c r="DE456" s="19">
        <f t="shared" si="142"/>
        <v>105.12850942448898</v>
      </c>
      <c r="DF456" s="19">
        <f t="shared" si="143"/>
        <v>61.848840081662672</v>
      </c>
      <c r="DG456" s="67">
        <f t="shared" si="144"/>
        <v>195.12850942448898</v>
      </c>
      <c r="DH456" s="67">
        <f t="shared" si="145"/>
        <v>61.848840081662672</v>
      </c>
      <c r="DI456" s="82"/>
      <c r="DJ456" s="82"/>
      <c r="DK456" s="31"/>
      <c r="DL456" s="55"/>
      <c r="DM456" s="58"/>
      <c r="DO456" s="68"/>
      <c r="DP456" s="68"/>
      <c r="DQ456" s="69"/>
      <c r="DR456" s="58"/>
      <c r="DS456" s="58"/>
      <c r="DT456" s="58"/>
      <c r="DU456" s="58"/>
      <c r="DV456" s="58"/>
      <c r="DW456" s="58"/>
      <c r="DX456" s="58"/>
      <c r="DY456" s="58"/>
      <c r="DZ456" s="58"/>
      <c r="EA456" s="58"/>
      <c r="EB456" s="58"/>
      <c r="EC456" s="58"/>
      <c r="ED456" s="58"/>
      <c r="EE456" s="58"/>
      <c r="EF456" s="58"/>
      <c r="EG456" s="58"/>
      <c r="EH456" s="58"/>
      <c r="EI456" s="58"/>
      <c r="EJ456" s="58"/>
      <c r="EK456" s="58"/>
      <c r="EL456" s="58"/>
      <c r="EM456" s="58"/>
      <c r="EN456" s="58"/>
      <c r="EO456" s="58"/>
      <c r="EP456" s="70"/>
    </row>
    <row r="457" spans="1:146">
      <c r="A457" s="118">
        <v>43329</v>
      </c>
      <c r="B457" t="s">
        <v>1496</v>
      </c>
      <c r="C457" s="56"/>
      <c r="D457" s="56" t="s">
        <v>1363</v>
      </c>
      <c r="E457" s="58">
        <v>28</v>
      </c>
      <c r="F457" s="58">
        <v>1</v>
      </c>
      <c r="G457" s="63" t="str">
        <f t="shared" si="137"/>
        <v>28-1</v>
      </c>
      <c r="H457" s="31">
        <v>29.5</v>
      </c>
      <c r="I457" s="58">
        <v>37</v>
      </c>
      <c r="J457" s="64" t="str">
        <f>IF(((VLOOKUP($G457,Depth_Lookup!$A$3:$J$5461,9,FALSE))-(I457/100))&gt;=0,"Good","Too Long")</f>
        <v>Good</v>
      </c>
      <c r="K457" s="65">
        <f>(VLOOKUP($G457,Depth_Lookup!$A$3:$J$561,10,FALSE))+(H457/100)</f>
        <v>62.995000000000005</v>
      </c>
      <c r="L457" s="65">
        <f>(VLOOKUP($G457,Depth_Lookup!$A$3:$J$561,10,FALSE))+(I457/100)</f>
        <v>63.07</v>
      </c>
      <c r="M457" s="54" t="s">
        <v>292</v>
      </c>
      <c r="N457" s="31">
        <v>1</v>
      </c>
      <c r="O457" s="31" t="s">
        <v>295</v>
      </c>
      <c r="P457" s="31" t="s">
        <v>1500</v>
      </c>
      <c r="Q457" s="31" t="s">
        <v>569</v>
      </c>
      <c r="R457" s="31" t="s">
        <v>730</v>
      </c>
      <c r="S457" s="31" t="s">
        <v>1501</v>
      </c>
      <c r="T457" s="31" t="s">
        <v>1539</v>
      </c>
      <c r="U457" s="31" t="s">
        <v>1515</v>
      </c>
      <c r="AS457" s="31">
        <v>100</v>
      </c>
      <c r="AZ457" s="19">
        <f t="shared" si="134"/>
        <v>100</v>
      </c>
      <c r="BB457" s="55">
        <v>1</v>
      </c>
      <c r="BC457">
        <v>1</v>
      </c>
      <c r="BD457" s="31"/>
      <c r="BE457" s="66"/>
      <c r="BF457" s="66"/>
      <c r="CL457" s="70">
        <f t="shared" si="135"/>
        <v>0</v>
      </c>
      <c r="CM457" s="66">
        <f t="shared" si="136"/>
        <v>0</v>
      </c>
      <c r="CN457" s="66">
        <f t="shared" si="133"/>
        <v>0</v>
      </c>
      <c r="CO457" s="66">
        <f t="shared" si="138"/>
        <v>63.032499999999999</v>
      </c>
      <c r="CP457" s="104"/>
      <c r="CQ457" s="55"/>
      <c r="CR457" s="56"/>
      <c r="CS457" s="56"/>
      <c r="CT457" s="56"/>
      <c r="CU457" s="56"/>
      <c r="CV457" s="56"/>
      <c r="CW457" s="113"/>
      <c r="DB457" s="19" t="e">
        <f t="shared" si="139"/>
        <v>#DIV/0!</v>
      </c>
      <c r="DC457" s="19" t="e">
        <f t="shared" si="140"/>
        <v>#DIV/0!</v>
      </c>
      <c r="DD457" s="19" t="e">
        <f t="shared" si="141"/>
        <v>#DIV/0!</v>
      </c>
      <c r="DE457" s="19" t="e">
        <f t="shared" si="142"/>
        <v>#DIV/0!</v>
      </c>
      <c r="DF457" s="19" t="e">
        <f t="shared" si="143"/>
        <v>#DIV/0!</v>
      </c>
      <c r="DG457" s="67" t="e">
        <f t="shared" si="144"/>
        <v>#DIV/0!</v>
      </c>
      <c r="DH457" s="67" t="e">
        <f t="shared" si="145"/>
        <v>#DIV/0!</v>
      </c>
      <c r="DI457" s="82"/>
      <c r="DJ457" s="82"/>
      <c r="DK457" s="31"/>
      <c r="DL457" s="55"/>
      <c r="DM457" s="58"/>
      <c r="DO457" s="68"/>
      <c r="DP457" s="68"/>
      <c r="DQ457" s="69"/>
      <c r="DR457" s="58"/>
      <c r="DS457" s="58"/>
      <c r="DT457" s="58"/>
      <c r="DU457" s="58"/>
      <c r="DV457" s="58"/>
      <c r="DW457" s="58"/>
      <c r="DX457" s="58"/>
      <c r="DY457" s="58"/>
      <c r="DZ457" s="58"/>
      <c r="EA457" s="58"/>
      <c r="EB457" s="58"/>
      <c r="EC457" s="58"/>
      <c r="ED457" s="58"/>
      <c r="EE457" s="58"/>
      <c r="EF457" s="58"/>
      <c r="EG457" s="58"/>
      <c r="EH457" s="58"/>
      <c r="EI457" s="58"/>
      <c r="EJ457" s="58"/>
      <c r="EK457" s="58"/>
      <c r="EL457" s="58"/>
      <c r="EM457" s="58"/>
      <c r="EN457" s="58"/>
      <c r="EO457" s="58"/>
      <c r="EP457" s="70"/>
    </row>
    <row r="458" spans="1:146">
      <c r="A458" s="118">
        <v>43329</v>
      </c>
      <c r="B458" t="s">
        <v>1496</v>
      </c>
      <c r="C458" s="56"/>
      <c r="D458" s="56" t="s">
        <v>1363</v>
      </c>
      <c r="E458" s="58">
        <v>28</v>
      </c>
      <c r="F458" s="58">
        <v>1</v>
      </c>
      <c r="G458" s="63" t="str">
        <f t="shared" si="137"/>
        <v>28-1</v>
      </c>
      <c r="H458" s="31">
        <v>54</v>
      </c>
      <c r="I458" s="58">
        <v>60</v>
      </c>
      <c r="J458" s="64" t="str">
        <f>IF(((VLOOKUP($G458,Depth_Lookup!$A$3:$J$5461,9,FALSE))-(I458/100))&gt;=0,"Good","Too Long")</f>
        <v>Good</v>
      </c>
      <c r="K458" s="65">
        <f>(VLOOKUP($G458,Depth_Lookup!$A$3:$J$561,10,FALSE))+(H458/100)</f>
        <v>63.24</v>
      </c>
      <c r="L458" s="65">
        <f>(VLOOKUP($G458,Depth_Lookup!$A$3:$J$561,10,FALSE))+(I458/100)</f>
        <v>63.300000000000004</v>
      </c>
      <c r="M458" s="54" t="s">
        <v>725</v>
      </c>
      <c r="N458" s="31">
        <v>0.5</v>
      </c>
      <c r="O458" s="31" t="s">
        <v>296</v>
      </c>
      <c r="P458" s="31" t="s">
        <v>1500</v>
      </c>
      <c r="Q458" s="31" t="s">
        <v>1505</v>
      </c>
      <c r="R458" s="31" t="s">
        <v>755</v>
      </c>
      <c r="S458" s="31" t="s">
        <v>1501</v>
      </c>
      <c r="T458" s="31" t="s">
        <v>1506</v>
      </c>
      <c r="U458" s="31" t="s">
        <v>1528</v>
      </c>
      <c r="AG458" s="19">
        <v>100</v>
      </c>
      <c r="AZ458" s="19">
        <f t="shared" si="134"/>
        <v>100</v>
      </c>
      <c r="BB458" s="55">
        <v>2</v>
      </c>
      <c r="BC458">
        <v>0.5</v>
      </c>
      <c r="BD458" s="31"/>
      <c r="BE458" s="66"/>
      <c r="BF458" s="66"/>
      <c r="CL458" s="70">
        <f t="shared" si="135"/>
        <v>0</v>
      </c>
      <c r="CM458" s="66">
        <f t="shared" si="136"/>
        <v>0</v>
      </c>
      <c r="CN458" s="66">
        <f t="shared" si="133"/>
        <v>0</v>
      </c>
      <c r="CO458" s="66">
        <f t="shared" si="138"/>
        <v>63.27</v>
      </c>
      <c r="CP458" s="104"/>
      <c r="CQ458" s="55"/>
      <c r="CR458" s="56"/>
      <c r="CS458" s="56"/>
      <c r="CT458" s="56"/>
      <c r="CU458" s="56"/>
      <c r="CV458" s="56"/>
      <c r="CW458" s="113"/>
      <c r="DB458" s="19" t="e">
        <f t="shared" si="139"/>
        <v>#DIV/0!</v>
      </c>
      <c r="DC458" s="19" t="e">
        <f t="shared" si="140"/>
        <v>#DIV/0!</v>
      </c>
      <c r="DD458" s="19" t="e">
        <f t="shared" si="141"/>
        <v>#DIV/0!</v>
      </c>
      <c r="DE458" s="19" t="e">
        <f t="shared" si="142"/>
        <v>#DIV/0!</v>
      </c>
      <c r="DF458" s="19" t="e">
        <f t="shared" si="143"/>
        <v>#DIV/0!</v>
      </c>
      <c r="DG458" s="67" t="e">
        <f t="shared" si="144"/>
        <v>#DIV/0!</v>
      </c>
      <c r="DH458" s="67" t="e">
        <f t="shared" si="145"/>
        <v>#DIV/0!</v>
      </c>
      <c r="DI458" s="82"/>
      <c r="DJ458" s="82"/>
      <c r="DK458" s="31"/>
      <c r="DL458" s="55"/>
      <c r="DM458" s="58"/>
      <c r="DO458" s="68"/>
      <c r="DP458" s="68"/>
      <c r="DQ458" s="69"/>
      <c r="DR458" s="58"/>
      <c r="DS458" s="58"/>
      <c r="DT458" s="58"/>
      <c r="DU458" s="58"/>
      <c r="DV458" s="58"/>
      <c r="DW458" s="58"/>
      <c r="DX458" s="58"/>
      <c r="DY458" s="58"/>
      <c r="DZ458" s="58"/>
      <c r="EA458" s="58"/>
      <c r="EB458" s="58"/>
      <c r="EC458" s="58"/>
      <c r="ED458" s="58"/>
      <c r="EE458" s="58"/>
      <c r="EF458" s="58"/>
      <c r="EG458" s="58"/>
      <c r="EH458" s="58"/>
      <c r="EI458" s="58"/>
      <c r="EJ458" s="58"/>
      <c r="EK458" s="58"/>
      <c r="EL458" s="58"/>
      <c r="EM458" s="58"/>
      <c r="EN458" s="58"/>
      <c r="EO458" s="58"/>
      <c r="EP458" s="70"/>
    </row>
    <row r="459" spans="1:146">
      <c r="A459" s="118">
        <v>43329</v>
      </c>
      <c r="B459" t="s">
        <v>1496</v>
      </c>
      <c r="C459" s="56"/>
      <c r="D459" s="56" t="s">
        <v>1363</v>
      </c>
      <c r="E459" s="58">
        <v>28</v>
      </c>
      <c r="F459" s="58">
        <v>1</v>
      </c>
      <c r="G459" s="63" t="str">
        <f t="shared" si="137"/>
        <v>28-1</v>
      </c>
      <c r="H459" s="31">
        <v>60</v>
      </c>
      <c r="I459" s="58">
        <v>62.5</v>
      </c>
      <c r="J459" s="64" t="str">
        <f>IF(((VLOOKUP($G459,Depth_Lookup!$A$3:$J$5461,9,FALSE))-(I459/100))&gt;=0,"Good","Too Long")</f>
        <v>Good</v>
      </c>
      <c r="K459" s="65">
        <f>(VLOOKUP($G459,Depth_Lookup!$A$3:$J$561,10,FALSE))+(H459/100)</f>
        <v>63.300000000000004</v>
      </c>
      <c r="L459" s="65">
        <f>(VLOOKUP($G459,Depth_Lookup!$A$3:$J$561,10,FALSE))+(I459/100)</f>
        <v>63.325000000000003</v>
      </c>
      <c r="M459" s="54" t="s">
        <v>725</v>
      </c>
      <c r="N459" s="31">
        <v>3</v>
      </c>
      <c r="O459" s="31" t="s">
        <v>296</v>
      </c>
      <c r="P459" s="31" t="s">
        <v>1500</v>
      </c>
      <c r="Q459" s="31" t="s">
        <v>1511</v>
      </c>
      <c r="R459" s="31" t="s">
        <v>731</v>
      </c>
      <c r="S459" s="31" t="s">
        <v>1501</v>
      </c>
      <c r="T459" s="31" t="s">
        <v>1540</v>
      </c>
      <c r="U459" s="31" t="s">
        <v>1523</v>
      </c>
      <c r="AS459" s="31">
        <v>100</v>
      </c>
      <c r="AZ459" s="19">
        <f t="shared" si="134"/>
        <v>100</v>
      </c>
      <c r="BB459" s="55">
        <v>2</v>
      </c>
      <c r="BC459">
        <v>10</v>
      </c>
      <c r="BD459" s="31"/>
      <c r="BE459" s="66"/>
      <c r="BF459" s="66"/>
      <c r="CL459" s="70">
        <f t="shared" si="135"/>
        <v>0</v>
      </c>
      <c r="CM459" s="66">
        <f t="shared" si="136"/>
        <v>0</v>
      </c>
      <c r="CN459" s="66">
        <f t="shared" si="133"/>
        <v>0</v>
      </c>
      <c r="CO459" s="66">
        <f t="shared" si="138"/>
        <v>63.3125</v>
      </c>
      <c r="CP459" s="104"/>
      <c r="CQ459" s="55"/>
      <c r="CR459" s="56"/>
      <c r="CS459" s="56"/>
      <c r="CT459" s="56"/>
      <c r="CU459" s="56"/>
      <c r="CV459" s="56"/>
      <c r="CW459" s="113"/>
      <c r="DB459" s="19" t="e">
        <f t="shared" si="139"/>
        <v>#DIV/0!</v>
      </c>
      <c r="DC459" s="19" t="e">
        <f t="shared" si="140"/>
        <v>#DIV/0!</v>
      </c>
      <c r="DD459" s="19" t="e">
        <f t="shared" si="141"/>
        <v>#DIV/0!</v>
      </c>
      <c r="DE459" s="19" t="e">
        <f t="shared" si="142"/>
        <v>#DIV/0!</v>
      </c>
      <c r="DF459" s="19" t="e">
        <f t="shared" si="143"/>
        <v>#DIV/0!</v>
      </c>
      <c r="DG459" s="67" t="e">
        <f t="shared" si="144"/>
        <v>#DIV/0!</v>
      </c>
      <c r="DH459" s="67" t="e">
        <f t="shared" si="145"/>
        <v>#DIV/0!</v>
      </c>
      <c r="DI459" s="82"/>
      <c r="DJ459" s="82"/>
      <c r="DK459" s="31"/>
      <c r="DL459" s="55"/>
      <c r="DM459" s="58"/>
      <c r="DO459" s="68"/>
      <c r="DP459" s="68"/>
      <c r="DQ459" s="69"/>
      <c r="DR459" s="58"/>
      <c r="DS459" s="58"/>
      <c r="DT459" s="58"/>
      <c r="DU459" s="58"/>
      <c r="DV459" s="58"/>
      <c r="DW459" s="58"/>
      <c r="DX459" s="58"/>
      <c r="DY459" s="58"/>
      <c r="DZ459" s="58"/>
      <c r="EA459" s="58"/>
      <c r="EB459" s="58"/>
      <c r="EC459" s="58"/>
      <c r="ED459" s="58"/>
      <c r="EE459" s="58"/>
      <c r="EF459" s="58"/>
      <c r="EG459" s="58"/>
      <c r="EH459" s="58"/>
      <c r="EI459" s="58"/>
      <c r="EJ459" s="58"/>
      <c r="EK459" s="58"/>
      <c r="EL459" s="58"/>
      <c r="EM459" s="58"/>
      <c r="EN459" s="58"/>
      <c r="EO459" s="58"/>
      <c r="EP459" s="70"/>
    </row>
    <row r="460" spans="1:146">
      <c r="A460" s="118">
        <v>43329</v>
      </c>
      <c r="B460" t="s">
        <v>1496</v>
      </c>
      <c r="C460" s="56"/>
      <c r="D460" s="56" t="s">
        <v>1363</v>
      </c>
      <c r="E460" s="58">
        <v>28</v>
      </c>
      <c r="F460" s="58">
        <v>1</v>
      </c>
      <c r="G460" s="63" t="str">
        <f t="shared" si="137"/>
        <v>28-1</v>
      </c>
      <c r="H460" s="31">
        <v>65</v>
      </c>
      <c r="I460" s="58">
        <v>81.099999999999994</v>
      </c>
      <c r="J460" s="64" t="str">
        <f>IF(((VLOOKUP($G460,Depth_Lookup!$A$3:$J$5461,9,FALSE))-(I460/100))&gt;=0,"Good","Too Long")</f>
        <v>Good</v>
      </c>
      <c r="K460" s="65">
        <f>(VLOOKUP($G460,Depth_Lookup!$A$3:$J$561,10,FALSE))+(H460/100)</f>
        <v>63.35</v>
      </c>
      <c r="L460" s="65">
        <f>(VLOOKUP($G460,Depth_Lookup!$A$3:$J$561,10,FALSE))+(I460/100)</f>
        <v>63.511000000000003</v>
      </c>
      <c r="M460" s="54" t="s">
        <v>725</v>
      </c>
      <c r="N460" s="31">
        <v>1</v>
      </c>
      <c r="O460" s="31" t="s">
        <v>724</v>
      </c>
      <c r="P460" s="31" t="s">
        <v>1500</v>
      </c>
      <c r="Q460" s="31" t="s">
        <v>1511</v>
      </c>
      <c r="R460" s="31" t="s">
        <v>1507</v>
      </c>
      <c r="S460" s="31" t="s">
        <v>1501</v>
      </c>
      <c r="T460" s="31" t="s">
        <v>1541</v>
      </c>
      <c r="U460" s="31" t="s">
        <v>1498</v>
      </c>
      <c r="AS460" s="31">
        <v>100</v>
      </c>
      <c r="AZ460" s="19">
        <f t="shared" si="134"/>
        <v>100</v>
      </c>
      <c r="BB460" s="55">
        <v>2</v>
      </c>
      <c r="BC460">
        <v>0.5</v>
      </c>
      <c r="BD460" s="31"/>
      <c r="BE460" s="66"/>
      <c r="BF460" s="66"/>
      <c r="CL460" s="70">
        <f t="shared" si="135"/>
        <v>0</v>
      </c>
      <c r="CM460" s="66">
        <f t="shared" si="136"/>
        <v>0</v>
      </c>
      <c r="CN460" s="66">
        <f t="shared" si="133"/>
        <v>0</v>
      </c>
      <c r="CO460" s="66">
        <f t="shared" si="138"/>
        <v>63.430500000000002</v>
      </c>
      <c r="CP460" s="104"/>
      <c r="CQ460" s="55"/>
      <c r="CR460" s="56"/>
      <c r="CS460" s="56"/>
      <c r="CT460" s="56"/>
      <c r="CU460" s="56"/>
      <c r="CV460" s="56"/>
      <c r="CW460" s="113"/>
      <c r="CX460" s="19">
        <v>12</v>
      </c>
      <c r="CY460" s="19">
        <v>90</v>
      </c>
      <c r="CZ460" s="19">
        <v>60</v>
      </c>
      <c r="DA460" s="31">
        <v>180</v>
      </c>
      <c r="DB460" s="19">
        <f t="shared" si="139"/>
        <v>-6.9963325932571081</v>
      </c>
      <c r="DC460" s="19">
        <f t="shared" si="140"/>
        <v>353.00366740674292</v>
      </c>
      <c r="DD460" s="19">
        <f t="shared" si="141"/>
        <v>29.814921108856922</v>
      </c>
      <c r="DE460" s="19">
        <f t="shared" si="142"/>
        <v>83.003667406742892</v>
      </c>
      <c r="DF460" s="19">
        <f t="shared" si="143"/>
        <v>60.185078891143078</v>
      </c>
      <c r="DG460" s="67">
        <f t="shared" si="144"/>
        <v>173.00366740674292</v>
      </c>
      <c r="DH460" s="67">
        <f t="shared" si="145"/>
        <v>60.185078891143078</v>
      </c>
      <c r="DI460" s="82"/>
      <c r="DJ460" s="82"/>
      <c r="DK460" s="31"/>
      <c r="DL460" s="55"/>
      <c r="DM460" s="58"/>
      <c r="DO460" s="68"/>
      <c r="DP460" s="68"/>
      <c r="DQ460" s="69"/>
      <c r="DR460" s="58"/>
      <c r="DS460" s="58"/>
      <c r="DT460" s="58"/>
      <c r="DU460" s="58"/>
      <c r="DV460" s="58"/>
      <c r="DW460" s="58"/>
      <c r="DX460" s="58"/>
      <c r="DY460" s="58"/>
      <c r="DZ460" s="58"/>
      <c r="EA460" s="58"/>
      <c r="EB460" s="58"/>
      <c r="EC460" s="58"/>
      <c r="ED460" s="58"/>
      <c r="EE460" s="58"/>
      <c r="EF460" s="58"/>
      <c r="EG460" s="58"/>
      <c r="EH460" s="58"/>
      <c r="EI460" s="58"/>
      <c r="EJ460" s="58"/>
      <c r="EK460" s="58"/>
      <c r="EL460" s="58"/>
      <c r="EM460" s="58"/>
      <c r="EN460" s="58"/>
      <c r="EO460" s="58"/>
      <c r="EP460" s="70"/>
    </row>
    <row r="461" spans="1:146">
      <c r="A461" s="118">
        <v>43329</v>
      </c>
      <c r="B461" t="s">
        <v>1496</v>
      </c>
      <c r="C461" s="56"/>
      <c r="D461" s="56" t="s">
        <v>1363</v>
      </c>
      <c r="E461" s="58">
        <v>28</v>
      </c>
      <c r="F461" s="58">
        <v>1</v>
      </c>
      <c r="G461" s="63" t="str">
        <f t="shared" si="137"/>
        <v>28-1</v>
      </c>
      <c r="H461" s="31">
        <v>65</v>
      </c>
      <c r="I461" s="58">
        <v>86</v>
      </c>
      <c r="J461" s="64" t="str">
        <f>IF(((VLOOKUP($G461,Depth_Lookup!$A$3:$J$5461,9,FALSE))-(I461/100))&gt;=0,"Good","Too Long")</f>
        <v>Good</v>
      </c>
      <c r="K461" s="65">
        <f>(VLOOKUP($G461,Depth_Lookup!$A$3:$J$561,10,FALSE))+(H461/100)</f>
        <v>63.35</v>
      </c>
      <c r="L461" s="65">
        <f>(VLOOKUP($G461,Depth_Lookup!$A$3:$J$561,10,FALSE))+(I461/100)</f>
        <v>63.56</v>
      </c>
      <c r="M461" s="54" t="s">
        <v>725</v>
      </c>
      <c r="N461" s="31">
        <v>0.5</v>
      </c>
      <c r="O461" s="31" t="s">
        <v>296</v>
      </c>
      <c r="P461" s="31" t="s">
        <v>1500</v>
      </c>
      <c r="Q461" s="31" t="s">
        <v>1505</v>
      </c>
      <c r="R461" s="31" t="s">
        <v>119</v>
      </c>
      <c r="S461" s="31" t="s">
        <v>165</v>
      </c>
      <c r="T461" s="31" t="s">
        <v>1506</v>
      </c>
      <c r="U461" s="31" t="s">
        <v>1528</v>
      </c>
      <c r="AG461" s="19">
        <v>100</v>
      </c>
      <c r="AZ461" s="19">
        <f t="shared" si="134"/>
        <v>100</v>
      </c>
      <c r="BB461" s="55">
        <v>3</v>
      </c>
      <c r="BC461">
        <v>2</v>
      </c>
      <c r="BD461" s="31"/>
      <c r="BE461" s="66"/>
      <c r="BF461" s="66"/>
      <c r="CL461" s="70">
        <f t="shared" si="135"/>
        <v>0</v>
      </c>
      <c r="CM461" s="66">
        <f t="shared" si="136"/>
        <v>0</v>
      </c>
      <c r="CN461" s="66">
        <f t="shared" si="133"/>
        <v>0</v>
      </c>
      <c r="CO461" s="66">
        <f t="shared" si="138"/>
        <v>63.454999999999998</v>
      </c>
      <c r="CP461" s="104"/>
      <c r="CQ461" s="55"/>
      <c r="CR461" s="56"/>
      <c r="CS461" s="56"/>
      <c r="CT461" s="56"/>
      <c r="CU461" s="56"/>
      <c r="CV461" s="56"/>
      <c r="CW461" s="113"/>
      <c r="CX461" s="19">
        <v>2</v>
      </c>
      <c r="CY461" s="19">
        <v>270</v>
      </c>
      <c r="CZ461" s="19">
        <v>22</v>
      </c>
      <c r="DA461" s="31">
        <v>180</v>
      </c>
      <c r="DB461" s="19">
        <f t="shared" si="139"/>
        <v>4.9399084806128144</v>
      </c>
      <c r="DC461" s="19">
        <f t="shared" si="140"/>
        <v>4.9399084806128144</v>
      </c>
      <c r="DD461" s="19">
        <f t="shared" si="141"/>
        <v>67.925844020679079</v>
      </c>
      <c r="DE461" s="19">
        <f t="shared" si="142"/>
        <v>94.939908480612814</v>
      </c>
      <c r="DF461" s="19">
        <f t="shared" si="143"/>
        <v>22.074155979320921</v>
      </c>
      <c r="DG461" s="67">
        <f t="shared" si="144"/>
        <v>184.93990848061281</v>
      </c>
      <c r="DH461" s="67">
        <f t="shared" si="145"/>
        <v>22.074155979320921</v>
      </c>
      <c r="DI461" s="82"/>
      <c r="DJ461" s="82"/>
      <c r="DK461" s="31"/>
      <c r="DL461" s="55"/>
      <c r="DM461" s="58"/>
      <c r="DO461" s="68"/>
      <c r="DP461" s="68"/>
      <c r="DQ461" s="69"/>
      <c r="DR461" s="58"/>
      <c r="DS461" s="58"/>
      <c r="DT461" s="58"/>
      <c r="DU461" s="58"/>
      <c r="DV461" s="58"/>
      <c r="DW461" s="58"/>
      <c r="DX461" s="58"/>
      <c r="DY461" s="58"/>
      <c r="DZ461" s="58"/>
      <c r="EA461" s="58"/>
      <c r="EB461" s="58"/>
      <c r="EC461" s="58"/>
      <c r="ED461" s="58"/>
      <c r="EE461" s="58"/>
      <c r="EF461" s="58"/>
      <c r="EG461" s="58"/>
      <c r="EH461" s="58"/>
      <c r="EI461" s="58"/>
      <c r="EJ461" s="58"/>
      <c r="EK461" s="58"/>
      <c r="EL461" s="58"/>
      <c r="EM461" s="58"/>
      <c r="EN461" s="58"/>
      <c r="EO461" s="58"/>
      <c r="EP461" s="70"/>
    </row>
    <row r="462" spans="1:146">
      <c r="A462" s="118">
        <v>43329</v>
      </c>
      <c r="B462" t="s">
        <v>1496</v>
      </c>
      <c r="C462" s="56"/>
      <c r="D462" s="56" t="s">
        <v>1363</v>
      </c>
      <c r="E462" s="58">
        <v>28</v>
      </c>
      <c r="F462" s="58">
        <v>1</v>
      </c>
      <c r="G462" s="63" t="str">
        <f t="shared" si="137"/>
        <v>28-1</v>
      </c>
      <c r="H462" s="31">
        <v>93</v>
      </c>
      <c r="I462" s="58">
        <v>96.5</v>
      </c>
      <c r="J462" s="64" t="str">
        <f>IF(((VLOOKUP($G462,Depth_Lookup!$A$3:$J$5461,9,FALSE))-(I462/100))&gt;=0,"Good","Too Long")</f>
        <v>Good</v>
      </c>
      <c r="K462" s="65">
        <f>(VLOOKUP($G462,Depth_Lookup!$A$3:$J$561,10,FALSE))+(H462/100)</f>
        <v>63.63</v>
      </c>
      <c r="L462" s="65">
        <f>(VLOOKUP($G462,Depth_Lookup!$A$3:$J$561,10,FALSE))+(I462/100)</f>
        <v>63.665000000000006</v>
      </c>
      <c r="M462" s="54" t="s">
        <v>293</v>
      </c>
      <c r="N462" s="31">
        <v>0.5</v>
      </c>
      <c r="O462" s="31" t="s">
        <v>1499</v>
      </c>
      <c r="P462" s="31" t="s">
        <v>1500</v>
      </c>
      <c r="Q462" s="31" t="s">
        <v>1505</v>
      </c>
      <c r="R462" s="31" t="s">
        <v>755</v>
      </c>
      <c r="S462" s="31" t="s">
        <v>1501</v>
      </c>
      <c r="T462" s="31" t="s">
        <v>1506</v>
      </c>
      <c r="U462" s="31" t="s">
        <v>777</v>
      </c>
      <c r="AS462" s="31">
        <v>100</v>
      </c>
      <c r="AZ462" s="19">
        <f t="shared" si="134"/>
        <v>100</v>
      </c>
      <c r="BB462" s="55">
        <v>4</v>
      </c>
      <c r="BC462">
        <v>3</v>
      </c>
      <c r="BD462" s="31"/>
      <c r="BE462" s="66"/>
      <c r="BF462" s="66"/>
      <c r="CL462" s="70">
        <f t="shared" si="135"/>
        <v>0</v>
      </c>
      <c r="CM462" s="66">
        <f t="shared" si="136"/>
        <v>0</v>
      </c>
      <c r="CN462" s="66">
        <f t="shared" si="133"/>
        <v>0</v>
      </c>
      <c r="CO462" s="66">
        <f t="shared" si="138"/>
        <v>63.647500000000008</v>
      </c>
      <c r="CP462" s="104"/>
      <c r="CQ462" s="55"/>
      <c r="CR462" s="56"/>
      <c r="CS462" s="56"/>
      <c r="CT462" s="56"/>
      <c r="CU462" s="56"/>
      <c r="CV462" s="56"/>
      <c r="CW462" s="113"/>
      <c r="DB462" s="19" t="e">
        <f t="shared" si="139"/>
        <v>#DIV/0!</v>
      </c>
      <c r="DC462" s="19" t="e">
        <f t="shared" si="140"/>
        <v>#DIV/0!</v>
      </c>
      <c r="DD462" s="19" t="e">
        <f t="shared" si="141"/>
        <v>#DIV/0!</v>
      </c>
      <c r="DE462" s="19" t="e">
        <f t="shared" si="142"/>
        <v>#DIV/0!</v>
      </c>
      <c r="DF462" s="19" t="e">
        <f t="shared" si="143"/>
        <v>#DIV/0!</v>
      </c>
      <c r="DG462" s="67" t="e">
        <f t="shared" si="144"/>
        <v>#DIV/0!</v>
      </c>
      <c r="DH462" s="67" t="e">
        <f t="shared" si="145"/>
        <v>#DIV/0!</v>
      </c>
      <c r="DI462" s="82"/>
      <c r="DJ462" s="82"/>
      <c r="DK462" s="31"/>
      <c r="DL462" s="55"/>
      <c r="DM462" s="58"/>
      <c r="DO462" s="68"/>
      <c r="DP462" s="68"/>
      <c r="DQ462" s="69"/>
      <c r="DR462" s="58"/>
      <c r="DS462" s="58"/>
      <c r="DT462" s="58"/>
      <c r="DU462" s="58"/>
      <c r="DV462" s="58"/>
      <c r="DW462" s="58"/>
      <c r="DX462" s="58"/>
      <c r="DY462" s="58"/>
      <c r="DZ462" s="58"/>
      <c r="EA462" s="58"/>
      <c r="EB462" s="58"/>
      <c r="EC462" s="58"/>
      <c r="ED462" s="58"/>
      <c r="EE462" s="58"/>
      <c r="EF462" s="58"/>
      <c r="EG462" s="58"/>
      <c r="EH462" s="58"/>
      <c r="EI462" s="58"/>
      <c r="EJ462" s="58"/>
      <c r="EK462" s="58"/>
      <c r="EL462" s="58"/>
      <c r="EM462" s="58"/>
      <c r="EN462" s="58"/>
      <c r="EO462" s="58"/>
      <c r="EP462" s="70"/>
    </row>
    <row r="463" spans="1:146">
      <c r="A463" s="118">
        <v>43329</v>
      </c>
      <c r="B463" t="s">
        <v>1496</v>
      </c>
      <c r="C463" s="56"/>
      <c r="D463" s="56" t="s">
        <v>1363</v>
      </c>
      <c r="E463" s="58">
        <v>28</v>
      </c>
      <c r="F463" s="58">
        <v>1</v>
      </c>
      <c r="G463" s="63" t="str">
        <f t="shared" si="137"/>
        <v>28-1</v>
      </c>
      <c r="H463" s="31">
        <v>87</v>
      </c>
      <c r="I463" s="58">
        <v>87.5</v>
      </c>
      <c r="J463" s="64" t="str">
        <f>IF(((VLOOKUP($G463,Depth_Lookup!$A$3:$J$5461,9,FALSE))-(I463/100))&gt;=0,"Good","Too Long")</f>
        <v>Good</v>
      </c>
      <c r="K463" s="65">
        <f>(VLOOKUP($G463,Depth_Lookup!$A$3:$J$561,10,FALSE))+(H463/100)</f>
        <v>63.57</v>
      </c>
      <c r="L463" s="65">
        <f>(VLOOKUP($G463,Depth_Lookup!$A$3:$J$561,10,FALSE))+(I463/100)</f>
        <v>63.575000000000003</v>
      </c>
      <c r="M463" s="54" t="s">
        <v>292</v>
      </c>
      <c r="N463" s="31">
        <v>2</v>
      </c>
      <c r="O463" s="31"/>
      <c r="P463" s="31"/>
      <c r="Q463" s="31"/>
      <c r="R463" s="31"/>
      <c r="S463" s="31"/>
      <c r="T463" s="31" t="s">
        <v>1376</v>
      </c>
      <c r="U463" s="31" t="s">
        <v>1377</v>
      </c>
      <c r="AS463" s="31"/>
      <c r="BB463" s="55">
        <v>1</v>
      </c>
      <c r="BC463"/>
      <c r="BD463" s="31"/>
      <c r="BE463" s="66"/>
      <c r="BF463" s="66"/>
      <c r="CL463" s="70"/>
      <c r="CM463" s="66"/>
      <c r="CN463" s="66"/>
      <c r="CO463" s="66">
        <f t="shared" si="138"/>
        <v>63.572500000000005</v>
      </c>
      <c r="CP463" s="104"/>
      <c r="CQ463" s="55"/>
      <c r="CR463" s="56"/>
      <c r="CS463" s="56"/>
      <c r="CT463" s="56"/>
      <c r="CU463" s="56"/>
      <c r="CV463" s="56"/>
      <c r="CW463" s="113"/>
      <c r="CX463" s="19">
        <v>14</v>
      </c>
      <c r="CY463" s="19">
        <v>270</v>
      </c>
      <c r="CZ463" s="19">
        <v>64</v>
      </c>
      <c r="DA463" s="31">
        <v>0</v>
      </c>
      <c r="DB463" s="19">
        <f t="shared" si="139"/>
        <v>173.06656742216944</v>
      </c>
      <c r="DC463" s="19">
        <f t="shared" si="140"/>
        <v>173.06656742216944</v>
      </c>
      <c r="DD463" s="19">
        <f t="shared" si="141"/>
        <v>25.834679914153803</v>
      </c>
      <c r="DE463" s="19">
        <f t="shared" si="142"/>
        <v>263.06656742216944</v>
      </c>
      <c r="DF463" s="19">
        <f t="shared" si="143"/>
        <v>64.16532008584619</v>
      </c>
      <c r="DG463" s="67">
        <f t="shared" si="144"/>
        <v>353.06656742216944</v>
      </c>
      <c r="DH463" s="67">
        <f t="shared" si="145"/>
        <v>64.16532008584619</v>
      </c>
      <c r="DI463" s="82"/>
      <c r="DJ463" s="82"/>
      <c r="DK463" s="31"/>
      <c r="DL463" s="55"/>
      <c r="DM463" s="58"/>
      <c r="DO463" s="68"/>
      <c r="DP463" s="68"/>
      <c r="DQ463" s="69"/>
      <c r="DR463" s="58"/>
      <c r="DS463" s="58"/>
      <c r="DT463" s="58"/>
      <c r="DU463" s="58"/>
      <c r="DV463" s="58"/>
      <c r="DW463" s="58"/>
      <c r="DX463" s="58"/>
      <c r="DY463" s="58"/>
      <c r="DZ463" s="58"/>
      <c r="EA463" s="58"/>
      <c r="EB463" s="58"/>
      <c r="EC463" s="58"/>
      <c r="ED463" s="58"/>
      <c r="EE463" s="58"/>
      <c r="EF463" s="58"/>
      <c r="EG463" s="58"/>
      <c r="EH463" s="58"/>
      <c r="EI463" s="58"/>
      <c r="EJ463" s="58"/>
      <c r="EK463" s="58"/>
      <c r="EL463" s="58"/>
      <c r="EM463" s="58"/>
      <c r="EN463" s="58"/>
      <c r="EO463" s="58"/>
      <c r="EP463" s="70"/>
    </row>
    <row r="464" spans="1:146">
      <c r="A464" s="118">
        <v>43329</v>
      </c>
      <c r="B464" t="s">
        <v>1496</v>
      </c>
      <c r="C464" s="56"/>
      <c r="D464" s="56" t="s">
        <v>1363</v>
      </c>
      <c r="E464" s="58">
        <v>28</v>
      </c>
      <c r="F464" s="58">
        <v>2</v>
      </c>
      <c r="G464" s="63" t="str">
        <f t="shared" si="137"/>
        <v>28-2</v>
      </c>
      <c r="H464" s="31">
        <v>1</v>
      </c>
      <c r="I464" s="58">
        <v>4</v>
      </c>
      <c r="J464" s="64" t="str">
        <f>IF(((VLOOKUP($G464,Depth_Lookup!$A$3:$J$5461,9,FALSE))-(I464/100))&gt;=0,"Good","Too Long")</f>
        <v>Good</v>
      </c>
      <c r="K464" s="65">
        <f>(VLOOKUP($G464,Depth_Lookup!$A$3:$J$561,10,FALSE))+(H464/100)</f>
        <v>63.68</v>
      </c>
      <c r="L464" s="65">
        <f>(VLOOKUP($G464,Depth_Lookup!$A$3:$J$561,10,FALSE))+(I464/100)</f>
        <v>63.71</v>
      </c>
      <c r="M464" s="54" t="s">
        <v>292</v>
      </c>
      <c r="N464" s="31">
        <v>3</v>
      </c>
      <c r="O464" s="31" t="s">
        <v>1499</v>
      </c>
      <c r="P464" s="31" t="s">
        <v>1500</v>
      </c>
      <c r="Q464" s="31" t="s">
        <v>1511</v>
      </c>
      <c r="R464" s="31" t="s">
        <v>1507</v>
      </c>
      <c r="S464" s="31" t="s">
        <v>1501</v>
      </c>
      <c r="T464" s="31" t="s">
        <v>1542</v>
      </c>
      <c r="U464" s="31" t="s">
        <v>1498</v>
      </c>
      <c r="AS464" s="31">
        <v>100</v>
      </c>
      <c r="AZ464" s="19">
        <f t="shared" si="134"/>
        <v>100</v>
      </c>
      <c r="BB464" s="55">
        <v>1</v>
      </c>
      <c r="BC464">
        <v>20</v>
      </c>
      <c r="BD464" s="31"/>
      <c r="BE464" s="66"/>
      <c r="BF464" s="66"/>
      <c r="CL464" s="70">
        <f t="shared" si="135"/>
        <v>0</v>
      </c>
      <c r="CM464" s="66">
        <f t="shared" si="136"/>
        <v>0</v>
      </c>
      <c r="CN464" s="66">
        <f t="shared" ref="CN464:CN529" si="146">IF(COUNTA(BE464)&gt;0,1,0)</f>
        <v>0</v>
      </c>
      <c r="CO464" s="66">
        <f t="shared" si="138"/>
        <v>63.695</v>
      </c>
      <c r="CP464" s="104"/>
      <c r="CQ464" s="55"/>
      <c r="CR464" s="56"/>
      <c r="CS464" s="56"/>
      <c r="CT464" s="56"/>
      <c r="CU464" s="56"/>
      <c r="CV464" s="56"/>
      <c r="CW464" s="113"/>
      <c r="CX464" s="31">
        <v>43</v>
      </c>
      <c r="CY464" s="31">
        <v>90</v>
      </c>
      <c r="CZ464" s="31">
        <v>54</v>
      </c>
      <c r="DA464" s="31">
        <v>0</v>
      </c>
      <c r="DB464" s="19">
        <f t="shared" si="139"/>
        <v>-145.88189390512025</v>
      </c>
      <c r="DC464" s="19">
        <f t="shared" si="140"/>
        <v>214.11810609487975</v>
      </c>
      <c r="DD464" s="19">
        <f t="shared" si="141"/>
        <v>31.026584566617586</v>
      </c>
      <c r="DE464" s="19">
        <f t="shared" si="142"/>
        <v>304.11810609487975</v>
      </c>
      <c r="DF464" s="19">
        <f t="shared" si="143"/>
        <v>58.973415433382414</v>
      </c>
      <c r="DG464" s="67">
        <f t="shared" si="144"/>
        <v>34.118106094879749</v>
      </c>
      <c r="DH464" s="67">
        <f t="shared" si="145"/>
        <v>58.973415433382414</v>
      </c>
      <c r="DI464" s="82"/>
      <c r="DJ464" s="82"/>
      <c r="DK464" s="31"/>
      <c r="DL464" s="55"/>
      <c r="DM464" s="58"/>
      <c r="DO464" s="68"/>
      <c r="DP464" s="68"/>
      <c r="DQ464" s="69"/>
      <c r="DR464" s="58"/>
      <c r="DS464" s="58"/>
      <c r="DT464" s="58"/>
      <c r="DU464" s="58"/>
      <c r="DV464" s="58"/>
      <c r="DW464" s="58"/>
      <c r="DX464" s="58"/>
      <c r="DY464" s="58"/>
      <c r="DZ464" s="58"/>
      <c r="EA464" s="58"/>
      <c r="EB464" s="58"/>
      <c r="EC464" s="58"/>
      <c r="ED464" s="58"/>
      <c r="EE464" s="58"/>
      <c r="EF464" s="58"/>
      <c r="EG464" s="58"/>
      <c r="EH464" s="58"/>
      <c r="EI464" s="58"/>
      <c r="EJ464" s="58"/>
      <c r="EK464" s="58"/>
      <c r="EL464" s="58"/>
      <c r="EM464" s="58"/>
      <c r="EN464" s="58"/>
      <c r="EO464" s="58"/>
      <c r="EP464" s="70"/>
    </row>
    <row r="465" spans="1:146">
      <c r="A465" s="118">
        <v>43329</v>
      </c>
      <c r="B465" t="s">
        <v>1496</v>
      </c>
      <c r="C465" s="56"/>
      <c r="D465" s="56" t="s">
        <v>1363</v>
      </c>
      <c r="E465" s="58">
        <v>28</v>
      </c>
      <c r="F465" s="58">
        <v>2</v>
      </c>
      <c r="G465" s="63" t="str">
        <f t="shared" si="137"/>
        <v>28-2</v>
      </c>
      <c r="H465" s="31">
        <v>8</v>
      </c>
      <c r="I465" s="58">
        <v>13</v>
      </c>
      <c r="J465" s="64" t="str">
        <f>IF(((VLOOKUP($G465,Depth_Lookup!$A$3:$J$5461,9,FALSE))-(I465/100))&gt;=0,"Good","Too Long")</f>
        <v>Good</v>
      </c>
      <c r="K465" s="65">
        <f>(VLOOKUP($G465,Depth_Lookup!$A$3:$J$561,10,FALSE))+(H465/100)</f>
        <v>63.75</v>
      </c>
      <c r="L465" s="65">
        <f>(VLOOKUP($G465,Depth_Lookup!$A$3:$J$561,10,FALSE))+(I465/100)</f>
        <v>63.800000000000004</v>
      </c>
      <c r="M465" s="54" t="s">
        <v>292</v>
      </c>
      <c r="N465" s="31">
        <v>3</v>
      </c>
      <c r="O465" s="31" t="s">
        <v>296</v>
      </c>
      <c r="P465" s="31" t="s">
        <v>1500</v>
      </c>
      <c r="Q465" s="31" t="s">
        <v>1505</v>
      </c>
      <c r="R465" s="31" t="s">
        <v>731</v>
      </c>
      <c r="S465" s="31" t="s">
        <v>1501</v>
      </c>
      <c r="T465" s="31" t="s">
        <v>1525</v>
      </c>
      <c r="U465" s="31" t="s">
        <v>1515</v>
      </c>
      <c r="AS465" s="31">
        <v>100</v>
      </c>
      <c r="AZ465" s="19">
        <f t="shared" si="134"/>
        <v>100</v>
      </c>
      <c r="BB465" s="55">
        <v>1</v>
      </c>
      <c r="BC465">
        <v>10</v>
      </c>
      <c r="BD465" s="31"/>
      <c r="BE465" s="66"/>
      <c r="BF465" s="66"/>
      <c r="CL465" s="70">
        <f t="shared" si="135"/>
        <v>0</v>
      </c>
      <c r="CM465" s="66">
        <f t="shared" si="136"/>
        <v>0</v>
      </c>
      <c r="CN465" s="66">
        <f t="shared" si="146"/>
        <v>0</v>
      </c>
      <c r="CO465" s="66">
        <f t="shared" si="138"/>
        <v>63.775000000000006</v>
      </c>
      <c r="CP465" s="104"/>
      <c r="CQ465" s="55"/>
      <c r="CR465" s="56"/>
      <c r="CS465" s="56"/>
      <c r="CT465" s="56"/>
      <c r="CU465" s="56"/>
      <c r="CV465" s="56"/>
      <c r="CW465" s="113"/>
      <c r="CX465" s="31">
        <v>46</v>
      </c>
      <c r="CY465" s="31">
        <v>90</v>
      </c>
      <c r="CZ465" s="31">
        <v>59</v>
      </c>
      <c r="DA465" s="31">
        <v>0</v>
      </c>
      <c r="DB465" s="19">
        <f t="shared" si="139"/>
        <v>-148.10973841936644</v>
      </c>
      <c r="DC465" s="19">
        <f t="shared" si="140"/>
        <v>211.89026158063356</v>
      </c>
      <c r="DD465" s="19">
        <f t="shared" si="141"/>
        <v>27.029202358381639</v>
      </c>
      <c r="DE465" s="19">
        <f t="shared" si="142"/>
        <v>301.89026158063359</v>
      </c>
      <c r="DF465" s="19">
        <f t="shared" si="143"/>
        <v>62.970797641618361</v>
      </c>
      <c r="DG465" s="67">
        <f t="shared" si="144"/>
        <v>31.890261580633563</v>
      </c>
      <c r="DH465" s="67">
        <f t="shared" si="145"/>
        <v>62.970797641618361</v>
      </c>
      <c r="DI465" s="82"/>
      <c r="DJ465" s="82"/>
      <c r="DK465" s="31"/>
      <c r="DL465" s="55"/>
      <c r="DM465" s="58"/>
      <c r="DO465" s="68"/>
      <c r="DP465" s="68"/>
      <c r="DQ465" s="69"/>
      <c r="DR465" s="58"/>
      <c r="DS465" s="58"/>
      <c r="DT465" s="58"/>
      <c r="DU465" s="58"/>
      <c r="DV465" s="58"/>
      <c r="DW465" s="58"/>
      <c r="DX465" s="58"/>
      <c r="DY465" s="58"/>
      <c r="DZ465" s="58"/>
      <c r="EA465" s="58"/>
      <c r="EB465" s="58"/>
      <c r="EC465" s="58"/>
      <c r="ED465" s="58"/>
      <c r="EE465" s="58"/>
      <c r="EF465" s="58"/>
      <c r="EG465" s="58"/>
      <c r="EH465" s="58"/>
      <c r="EI465" s="58"/>
      <c r="EJ465" s="58"/>
      <c r="EK465" s="58"/>
      <c r="EL465" s="58"/>
      <c r="EM465" s="58"/>
      <c r="EN465" s="58"/>
      <c r="EO465" s="58"/>
      <c r="EP465" s="70"/>
    </row>
    <row r="466" spans="1:146">
      <c r="A466" s="118">
        <v>43329</v>
      </c>
      <c r="B466" t="s">
        <v>1496</v>
      </c>
      <c r="C466" s="56"/>
      <c r="D466" s="56" t="s">
        <v>1363</v>
      </c>
      <c r="E466" s="58">
        <v>28</v>
      </c>
      <c r="F466" s="58">
        <v>2</v>
      </c>
      <c r="G466" s="63" t="str">
        <f t="shared" si="137"/>
        <v>28-2</v>
      </c>
      <c r="H466" s="31">
        <v>14</v>
      </c>
      <c r="I466" s="58">
        <v>30</v>
      </c>
      <c r="J466" s="64" t="str">
        <f>IF(((VLOOKUP($G466,Depth_Lookup!$A$3:$J$5461,9,FALSE))-(I466/100))&gt;=0,"Good","Too Long")</f>
        <v>Good</v>
      </c>
      <c r="K466" s="65">
        <f>(VLOOKUP($G466,Depth_Lookup!$A$3:$J$561,10,FALSE))+(H466/100)</f>
        <v>63.81</v>
      </c>
      <c r="L466" s="65">
        <f>(VLOOKUP($G466,Depth_Lookup!$A$3:$J$561,10,FALSE))+(I466/100)</f>
        <v>63.97</v>
      </c>
      <c r="M466" s="54" t="s">
        <v>292</v>
      </c>
      <c r="N466" s="31">
        <v>10</v>
      </c>
      <c r="O466" s="31" t="s">
        <v>1499</v>
      </c>
      <c r="P466" s="31" t="s">
        <v>1500</v>
      </c>
      <c r="Q466" s="31" t="s">
        <v>1505</v>
      </c>
      <c r="R466" s="31" t="s">
        <v>730</v>
      </c>
      <c r="S466" s="31" t="s">
        <v>1501</v>
      </c>
      <c r="T466" s="31" t="s">
        <v>1543</v>
      </c>
      <c r="U466" s="31" t="s">
        <v>1544</v>
      </c>
      <c r="AS466" s="31">
        <v>100</v>
      </c>
      <c r="AZ466" s="19">
        <f t="shared" si="134"/>
        <v>100</v>
      </c>
      <c r="BB466" s="55">
        <v>1</v>
      </c>
      <c r="BC466">
        <v>40</v>
      </c>
      <c r="BD466" s="31"/>
      <c r="BE466" s="66"/>
      <c r="BF466" s="66"/>
      <c r="CL466" s="70">
        <f t="shared" si="135"/>
        <v>0</v>
      </c>
      <c r="CM466" s="66">
        <f t="shared" si="136"/>
        <v>0</v>
      </c>
      <c r="CN466" s="66">
        <f t="shared" si="146"/>
        <v>0</v>
      </c>
      <c r="CO466" s="66">
        <f t="shared" si="138"/>
        <v>63.89</v>
      </c>
      <c r="CP466" s="104"/>
      <c r="CQ466" s="55"/>
      <c r="CR466" s="56"/>
      <c r="CS466" s="56"/>
      <c r="CT466" s="56"/>
      <c r="CU466" s="56"/>
      <c r="CV466" s="56"/>
      <c r="CW466" s="113"/>
      <c r="CX466" s="31">
        <v>62</v>
      </c>
      <c r="CY466" s="31">
        <v>270</v>
      </c>
      <c r="CZ466" s="31">
        <v>68</v>
      </c>
      <c r="DA466" s="31">
        <v>180</v>
      </c>
      <c r="DB466" s="19">
        <f t="shared" si="139"/>
        <v>37.229851346347118</v>
      </c>
      <c r="DC466" s="19">
        <f t="shared" si="140"/>
        <v>37.229851346347118</v>
      </c>
      <c r="DD466" s="19">
        <f t="shared" si="141"/>
        <v>17.832550456983846</v>
      </c>
      <c r="DE466" s="19">
        <f t="shared" si="142"/>
        <v>127.22985134634712</v>
      </c>
      <c r="DF466" s="19">
        <f t="shared" si="143"/>
        <v>72.167449543016147</v>
      </c>
      <c r="DG466" s="67">
        <f t="shared" si="144"/>
        <v>217.22985134634712</v>
      </c>
      <c r="DH466" s="67">
        <f t="shared" si="145"/>
        <v>72.167449543016147</v>
      </c>
      <c r="DI466" s="82"/>
      <c r="DJ466" s="82"/>
      <c r="DK466" s="31"/>
      <c r="DL466" s="55"/>
      <c r="DM466" s="58"/>
      <c r="DO466" s="68"/>
      <c r="DP466" s="68"/>
      <c r="DQ466" s="69"/>
      <c r="DR466" s="58"/>
      <c r="DS466" s="58"/>
      <c r="DT466" s="58"/>
      <c r="DU466" s="58"/>
      <c r="DV466" s="58"/>
      <c r="DW466" s="58"/>
      <c r="DX466" s="58"/>
      <c r="DY466" s="58"/>
      <c r="DZ466" s="58"/>
      <c r="EA466" s="58"/>
      <c r="EB466" s="58"/>
      <c r="EC466" s="58"/>
      <c r="ED466" s="58"/>
      <c r="EE466" s="58"/>
      <c r="EF466" s="58"/>
      <c r="EG466" s="58"/>
      <c r="EH466" s="58"/>
      <c r="EI466" s="58"/>
      <c r="EJ466" s="58"/>
      <c r="EK466" s="58"/>
      <c r="EL466" s="58"/>
      <c r="EM466" s="58"/>
      <c r="EN466" s="58"/>
      <c r="EO466" s="58"/>
      <c r="EP466" s="70"/>
    </row>
    <row r="467" spans="1:146">
      <c r="A467" s="118">
        <v>43329</v>
      </c>
      <c r="B467" t="s">
        <v>1496</v>
      </c>
      <c r="C467" s="56"/>
      <c r="D467" s="56" t="s">
        <v>1363</v>
      </c>
      <c r="E467" s="58">
        <v>28</v>
      </c>
      <c r="F467" s="58">
        <v>2</v>
      </c>
      <c r="G467" s="63" t="str">
        <f t="shared" si="137"/>
        <v>28-2</v>
      </c>
      <c r="H467" s="31">
        <v>29</v>
      </c>
      <c r="I467" s="58">
        <v>38</v>
      </c>
      <c r="J467" s="64" t="str">
        <f>IF(((VLOOKUP($G467,Depth_Lookup!$A$3:$J$5461,9,FALSE))-(I467/100))&gt;=0,"Good","Too Long")</f>
        <v>Good</v>
      </c>
      <c r="K467" s="65">
        <f>(VLOOKUP($G467,Depth_Lookup!$A$3:$J$561,10,FALSE))+(H467/100)</f>
        <v>63.96</v>
      </c>
      <c r="L467" s="65">
        <f>(VLOOKUP($G467,Depth_Lookup!$A$3:$J$561,10,FALSE))+(I467/100)</f>
        <v>64.05</v>
      </c>
      <c r="M467" s="54" t="s">
        <v>725</v>
      </c>
      <c r="N467" s="31">
        <v>0.5</v>
      </c>
      <c r="O467" s="31" t="s">
        <v>1499</v>
      </c>
      <c r="P467" s="31" t="s">
        <v>1500</v>
      </c>
      <c r="Q467" s="31" t="s">
        <v>1505</v>
      </c>
      <c r="R467" s="31" t="s">
        <v>119</v>
      </c>
      <c r="S467" s="31" t="s">
        <v>1501</v>
      </c>
      <c r="T467" s="31" t="s">
        <v>1506</v>
      </c>
      <c r="U467" s="31" t="s">
        <v>777</v>
      </c>
      <c r="AS467" s="31">
        <v>100</v>
      </c>
      <c r="AZ467" s="19">
        <f t="shared" si="134"/>
        <v>100</v>
      </c>
      <c r="BB467" s="55">
        <v>3</v>
      </c>
      <c r="BC467">
        <v>5</v>
      </c>
      <c r="BD467" s="31"/>
      <c r="BE467" s="66"/>
      <c r="BF467" s="66"/>
      <c r="CL467" s="70">
        <f t="shared" si="135"/>
        <v>0</v>
      </c>
      <c r="CM467" s="66">
        <f t="shared" si="136"/>
        <v>0</v>
      </c>
      <c r="CN467" s="66">
        <f t="shared" si="146"/>
        <v>0</v>
      </c>
      <c r="CO467" s="66">
        <f t="shared" si="138"/>
        <v>64.004999999999995</v>
      </c>
      <c r="CP467" s="104"/>
      <c r="CQ467" s="55"/>
      <c r="CR467" s="56"/>
      <c r="CS467" s="56"/>
      <c r="CT467" s="56"/>
      <c r="CU467" s="56"/>
      <c r="CV467" s="56"/>
      <c r="CW467" s="113"/>
      <c r="CX467" s="31">
        <v>35</v>
      </c>
      <c r="CY467" s="31">
        <v>270</v>
      </c>
      <c r="CZ467" s="31">
        <v>30</v>
      </c>
      <c r="DA467" s="31">
        <v>180</v>
      </c>
      <c r="DB467" s="19">
        <f t="shared" si="139"/>
        <v>50.492998762169861</v>
      </c>
      <c r="DC467" s="19">
        <f t="shared" si="140"/>
        <v>50.492998762169861</v>
      </c>
      <c r="DD467" s="19">
        <f t="shared" si="141"/>
        <v>47.775085915371314</v>
      </c>
      <c r="DE467" s="19">
        <f t="shared" si="142"/>
        <v>140.49299876216986</v>
      </c>
      <c r="DF467" s="19">
        <f t="shared" si="143"/>
        <v>42.224914084628686</v>
      </c>
      <c r="DG467" s="67">
        <f t="shared" si="144"/>
        <v>230.49299876216986</v>
      </c>
      <c r="DH467" s="67">
        <f t="shared" si="145"/>
        <v>42.224914084628686</v>
      </c>
      <c r="DI467" s="82"/>
      <c r="DJ467" s="82"/>
      <c r="DK467" s="31"/>
      <c r="DL467" s="55"/>
      <c r="DM467" s="58"/>
      <c r="DO467" s="68"/>
      <c r="DP467" s="68"/>
      <c r="DQ467" s="69"/>
      <c r="DR467" s="58"/>
      <c r="DS467" s="58"/>
      <c r="DT467" s="58"/>
      <c r="DU467" s="58"/>
      <c r="DV467" s="58"/>
      <c r="DW467" s="58"/>
      <c r="DX467" s="58"/>
      <c r="DY467" s="58"/>
      <c r="DZ467" s="58"/>
      <c r="EA467" s="58"/>
      <c r="EB467" s="58"/>
      <c r="EC467" s="58"/>
      <c r="ED467" s="58"/>
      <c r="EE467" s="58"/>
      <c r="EF467" s="58"/>
      <c r="EG467" s="58"/>
      <c r="EH467" s="58"/>
      <c r="EI467" s="58"/>
      <c r="EJ467" s="58"/>
      <c r="EK467" s="58"/>
      <c r="EL467" s="58"/>
      <c r="EM467" s="58"/>
      <c r="EN467" s="58"/>
      <c r="EO467" s="58"/>
      <c r="EP467" s="70"/>
    </row>
    <row r="468" spans="1:146">
      <c r="A468" s="118">
        <v>43329</v>
      </c>
      <c r="B468" t="s">
        <v>1496</v>
      </c>
      <c r="C468" s="56"/>
      <c r="D468" s="56" t="s">
        <v>1363</v>
      </c>
      <c r="E468" s="58">
        <v>28</v>
      </c>
      <c r="F468" s="58">
        <v>2</v>
      </c>
      <c r="G468" s="63" t="str">
        <f t="shared" si="137"/>
        <v>28-2</v>
      </c>
      <c r="H468" s="31">
        <v>38</v>
      </c>
      <c r="I468" s="58">
        <v>46</v>
      </c>
      <c r="J468" s="64" t="str">
        <f>IF(((VLOOKUP($G468,Depth_Lookup!$A$3:$J$5461,9,FALSE))-(I468/100))&gt;=0,"Good","Too Long")</f>
        <v>Good</v>
      </c>
      <c r="K468" s="65">
        <f>(VLOOKUP($G468,Depth_Lookup!$A$3:$J$561,10,FALSE))+(H468/100)</f>
        <v>64.05</v>
      </c>
      <c r="L468" s="65">
        <f>(VLOOKUP($G468,Depth_Lookup!$A$3:$J$561,10,FALSE))+(I468/100)</f>
        <v>64.13</v>
      </c>
      <c r="M468" s="54" t="s">
        <v>292</v>
      </c>
      <c r="N468" s="31">
        <v>5</v>
      </c>
      <c r="O468" s="31" t="s">
        <v>1499</v>
      </c>
      <c r="P468" s="31" t="s">
        <v>1500</v>
      </c>
      <c r="Q468" s="31" t="s">
        <v>1505</v>
      </c>
      <c r="R468" s="31" t="s">
        <v>731</v>
      </c>
      <c r="S468" s="31" t="s">
        <v>1501</v>
      </c>
      <c r="T468" s="31" t="s">
        <v>1543</v>
      </c>
      <c r="U468" s="31" t="s">
        <v>1544</v>
      </c>
      <c r="AS468" s="31">
        <v>100</v>
      </c>
      <c r="AZ468" s="19">
        <f t="shared" si="134"/>
        <v>100</v>
      </c>
      <c r="BB468" s="55">
        <v>3</v>
      </c>
      <c r="BC468">
        <v>30</v>
      </c>
      <c r="BD468" s="31"/>
      <c r="BE468" s="66"/>
      <c r="BF468" s="66"/>
      <c r="CL468" s="70">
        <f t="shared" si="135"/>
        <v>0</v>
      </c>
      <c r="CM468" s="66">
        <f t="shared" si="136"/>
        <v>0</v>
      </c>
      <c r="CN468" s="66">
        <f t="shared" si="146"/>
        <v>0</v>
      </c>
      <c r="CO468" s="66">
        <f t="shared" si="138"/>
        <v>64.09</v>
      </c>
      <c r="CP468" s="104"/>
      <c r="CQ468" s="55"/>
      <c r="CR468" s="56"/>
      <c r="CS468" s="56"/>
      <c r="CT468" s="56"/>
      <c r="CU468" s="56"/>
      <c r="CV468" s="56"/>
      <c r="CW468" s="113"/>
      <c r="CX468" s="31">
        <v>59</v>
      </c>
      <c r="CY468" s="31">
        <v>270</v>
      </c>
      <c r="CZ468" s="31">
        <v>28</v>
      </c>
      <c r="DA468" s="31">
        <v>180</v>
      </c>
      <c r="DB468" s="19">
        <f t="shared" si="139"/>
        <v>72.282189369877102</v>
      </c>
      <c r="DC468" s="19">
        <f t="shared" si="140"/>
        <v>72.282189369877102</v>
      </c>
      <c r="DD468" s="19">
        <f t="shared" si="141"/>
        <v>29.785093552610189</v>
      </c>
      <c r="DE468" s="19">
        <f t="shared" si="142"/>
        <v>162.2821893698771</v>
      </c>
      <c r="DF468" s="19">
        <f t="shared" si="143"/>
        <v>60.214906447389808</v>
      </c>
      <c r="DG468" s="67">
        <f t="shared" si="144"/>
        <v>252.2821893698771</v>
      </c>
      <c r="DH468" s="67">
        <f t="shared" si="145"/>
        <v>60.214906447389808</v>
      </c>
      <c r="DJ468" s="19"/>
      <c r="DK468" s="31"/>
      <c r="DL468" s="55"/>
      <c r="DM468" s="58"/>
      <c r="DO468" s="68"/>
      <c r="DP468" s="68"/>
      <c r="DQ468" s="69"/>
      <c r="DR468" s="58"/>
      <c r="DS468" s="58"/>
      <c r="DT468" s="58"/>
      <c r="DU468" s="58"/>
      <c r="DV468" s="58"/>
      <c r="DW468" s="58"/>
      <c r="DX468" s="58"/>
      <c r="DY468" s="58"/>
      <c r="DZ468" s="58"/>
      <c r="EA468" s="58"/>
      <c r="EB468" s="58"/>
      <c r="EC468" s="58"/>
      <c r="ED468" s="58"/>
      <c r="EE468" s="58"/>
      <c r="EF468" s="58"/>
      <c r="EG468" s="58"/>
      <c r="EH468" s="58"/>
      <c r="EI468" s="58"/>
      <c r="EJ468" s="58"/>
      <c r="EK468" s="58"/>
      <c r="EL468" s="58"/>
      <c r="EM468" s="58"/>
      <c r="EN468" s="58"/>
      <c r="EO468" s="58"/>
      <c r="EP468" s="70"/>
    </row>
    <row r="469" spans="1:146">
      <c r="A469" s="118">
        <v>43329</v>
      </c>
      <c r="B469" t="s">
        <v>1496</v>
      </c>
      <c r="C469" s="56"/>
      <c r="D469" s="56" t="s">
        <v>1363</v>
      </c>
      <c r="E469" s="58">
        <v>28</v>
      </c>
      <c r="F469" s="58">
        <v>2</v>
      </c>
      <c r="G469" s="63" t="str">
        <f t="shared" si="137"/>
        <v>28-2</v>
      </c>
      <c r="H469" s="31">
        <v>47</v>
      </c>
      <c r="I469" s="58">
        <v>56</v>
      </c>
      <c r="J469" s="64" t="str">
        <f>IF(((VLOOKUP($G469,Depth_Lookup!$A$3:$J$5461,9,FALSE))-(I469/100))&gt;=0,"Good","Too Long")</f>
        <v>Good</v>
      </c>
      <c r="K469" s="65">
        <f>(VLOOKUP($G469,Depth_Lookup!$A$3:$J$561,10,FALSE))+(H469/100)</f>
        <v>64.14</v>
      </c>
      <c r="L469" s="65">
        <f>(VLOOKUP($G469,Depth_Lookup!$A$3:$J$561,10,FALSE))+(I469/100)</f>
        <v>64.23</v>
      </c>
      <c r="M469" s="54" t="s">
        <v>725</v>
      </c>
      <c r="N469" s="31">
        <v>2</v>
      </c>
      <c r="O469" s="31" t="s">
        <v>1499</v>
      </c>
      <c r="P469" s="31" t="s">
        <v>1500</v>
      </c>
      <c r="Q469" s="31" t="s">
        <v>1511</v>
      </c>
      <c r="R469" s="31" t="s">
        <v>730</v>
      </c>
      <c r="S469" s="31" t="s">
        <v>1501</v>
      </c>
      <c r="T469" s="31" t="s">
        <v>1545</v>
      </c>
      <c r="U469" s="31" t="s">
        <v>1523</v>
      </c>
      <c r="AS469" s="31">
        <v>100</v>
      </c>
      <c r="AZ469" s="19">
        <f t="shared" si="134"/>
        <v>100</v>
      </c>
      <c r="BB469" s="55">
        <v>2</v>
      </c>
      <c r="BC469">
        <v>5</v>
      </c>
      <c r="BD469" s="31"/>
      <c r="BE469" s="66"/>
      <c r="BF469" s="66"/>
      <c r="CL469" s="70">
        <f t="shared" si="135"/>
        <v>0</v>
      </c>
      <c r="CM469" s="66">
        <f t="shared" si="136"/>
        <v>0</v>
      </c>
      <c r="CN469" s="66">
        <f t="shared" si="146"/>
        <v>0</v>
      </c>
      <c r="CO469" s="66">
        <f t="shared" si="138"/>
        <v>64.185000000000002</v>
      </c>
      <c r="CP469" s="104"/>
      <c r="CQ469" s="55"/>
      <c r="CR469" s="56"/>
      <c r="CS469" s="56"/>
      <c r="CT469" s="56"/>
      <c r="CU469" s="56"/>
      <c r="CV469" s="56"/>
      <c r="CW469" s="113"/>
      <c r="CX469" s="31">
        <v>7</v>
      </c>
      <c r="CY469" s="31">
        <v>90</v>
      </c>
      <c r="CZ469" s="31">
        <v>31</v>
      </c>
      <c r="DA469" s="31">
        <v>0</v>
      </c>
      <c r="DB469" s="19">
        <f t="shared" si="139"/>
        <v>-168.45073821091603</v>
      </c>
      <c r="DC469" s="19">
        <f t="shared" si="140"/>
        <v>191.54926178908397</v>
      </c>
      <c r="DD469" s="19">
        <f t="shared" si="141"/>
        <v>58.480139232711714</v>
      </c>
      <c r="DE469" s="19">
        <f t="shared" si="142"/>
        <v>281.54926178908397</v>
      </c>
      <c r="DF469" s="19">
        <f t="shared" si="143"/>
        <v>31.519860767288286</v>
      </c>
      <c r="DG469" s="67">
        <f t="shared" si="144"/>
        <v>11.549261789083971</v>
      </c>
      <c r="DH469" s="67">
        <f t="shared" si="145"/>
        <v>31.519860767288286</v>
      </c>
      <c r="DJ469" s="19"/>
      <c r="DK469" s="31"/>
      <c r="DL469" s="55"/>
      <c r="DM469" s="58"/>
      <c r="DO469" s="68"/>
      <c r="DP469" s="68"/>
      <c r="DQ469" s="69"/>
      <c r="DR469" s="58"/>
      <c r="DS469" s="58"/>
      <c r="DT469" s="58"/>
      <c r="DU469" s="58"/>
      <c r="DV469" s="58"/>
      <c r="DW469" s="58"/>
      <c r="DX469" s="58"/>
      <c r="DY469" s="58"/>
      <c r="DZ469" s="58"/>
      <c r="EA469" s="58"/>
      <c r="EB469" s="58"/>
      <c r="EC469" s="58"/>
      <c r="ED469" s="58"/>
      <c r="EE469" s="58"/>
      <c r="EF469" s="58"/>
      <c r="EG469" s="58"/>
      <c r="EH469" s="58"/>
      <c r="EI469" s="58"/>
      <c r="EJ469" s="58"/>
      <c r="EK469" s="58"/>
      <c r="EL469" s="58"/>
      <c r="EM469" s="58"/>
      <c r="EN469" s="58"/>
      <c r="EO469" s="58"/>
      <c r="EP469" s="70"/>
    </row>
    <row r="470" spans="1:146">
      <c r="A470" s="118">
        <v>43329</v>
      </c>
      <c r="B470" t="s">
        <v>1496</v>
      </c>
      <c r="C470" s="56"/>
      <c r="D470" s="56" t="s">
        <v>1363</v>
      </c>
      <c r="E470" s="58">
        <v>28</v>
      </c>
      <c r="F470" s="58">
        <v>2</v>
      </c>
      <c r="G470" s="63" t="str">
        <f t="shared" si="137"/>
        <v>28-2</v>
      </c>
      <c r="H470" s="31">
        <v>57</v>
      </c>
      <c r="I470" s="58">
        <v>60</v>
      </c>
      <c r="J470" s="64" t="str">
        <f>IF(((VLOOKUP($G470,Depth_Lookup!$A$3:$J$5461,9,FALSE))-(I470/100))&gt;=0,"Good","Too Long")</f>
        <v>Good</v>
      </c>
      <c r="K470" s="65">
        <f>(VLOOKUP($G470,Depth_Lookup!$A$3:$J$561,10,FALSE))+(H470/100)</f>
        <v>64.239999999999995</v>
      </c>
      <c r="L470" s="65">
        <f>(VLOOKUP($G470,Depth_Lookup!$A$3:$J$561,10,FALSE))+(I470/100)</f>
        <v>64.27</v>
      </c>
      <c r="M470" s="54" t="s">
        <v>725</v>
      </c>
      <c r="N470" s="31">
        <v>1</v>
      </c>
      <c r="O470" s="31" t="s">
        <v>1499</v>
      </c>
      <c r="P470" s="31" t="s">
        <v>1500</v>
      </c>
      <c r="Q470" s="31" t="s">
        <v>1505</v>
      </c>
      <c r="R470" s="31" t="s">
        <v>1507</v>
      </c>
      <c r="S470" s="31" t="s">
        <v>1501</v>
      </c>
      <c r="T470" s="31" t="s">
        <v>1502</v>
      </c>
      <c r="U470" s="31" t="s">
        <v>1503</v>
      </c>
      <c r="AS470" s="31">
        <v>100</v>
      </c>
      <c r="AZ470" s="19">
        <f t="shared" si="134"/>
        <v>100</v>
      </c>
      <c r="BB470" s="55">
        <v>2</v>
      </c>
      <c r="BC470">
        <v>1</v>
      </c>
      <c r="BD470" s="31"/>
      <c r="BE470" s="66" t="s">
        <v>1546</v>
      </c>
      <c r="BF470" s="66"/>
      <c r="CL470" s="70">
        <f t="shared" si="135"/>
        <v>0</v>
      </c>
      <c r="CM470" s="66">
        <f t="shared" si="136"/>
        <v>0</v>
      </c>
      <c r="CN470" s="66">
        <f t="shared" si="146"/>
        <v>1</v>
      </c>
      <c r="CO470" s="66">
        <f t="shared" si="138"/>
        <v>64.254999999999995</v>
      </c>
      <c r="CP470" s="104"/>
      <c r="CQ470" s="55"/>
      <c r="CR470" s="56"/>
      <c r="CS470" s="56"/>
      <c r="CT470" s="56"/>
      <c r="CU470" s="56"/>
      <c r="CV470" s="56"/>
      <c r="CW470" s="113"/>
      <c r="DB470" s="19" t="e">
        <f t="shared" si="139"/>
        <v>#DIV/0!</v>
      </c>
      <c r="DC470" s="19" t="e">
        <f t="shared" si="140"/>
        <v>#DIV/0!</v>
      </c>
      <c r="DD470" s="19" t="e">
        <f t="shared" si="141"/>
        <v>#DIV/0!</v>
      </c>
      <c r="DE470" s="19" t="e">
        <f t="shared" si="142"/>
        <v>#DIV/0!</v>
      </c>
      <c r="DF470" s="19" t="e">
        <f t="shared" si="143"/>
        <v>#DIV/0!</v>
      </c>
      <c r="DG470" s="67" t="e">
        <f t="shared" si="144"/>
        <v>#DIV/0!</v>
      </c>
      <c r="DH470" s="67" t="e">
        <f t="shared" si="145"/>
        <v>#DIV/0!</v>
      </c>
      <c r="DJ470" s="19"/>
      <c r="DK470" s="31"/>
      <c r="DL470" s="55"/>
      <c r="DM470" s="58"/>
      <c r="DO470" s="68"/>
      <c r="DP470" s="68"/>
      <c r="DQ470" s="69"/>
      <c r="DR470" s="58"/>
      <c r="DS470" s="58"/>
      <c r="DT470" s="58"/>
      <c r="DU470" s="58"/>
      <c r="DV470" s="58"/>
      <c r="DW470" s="58"/>
      <c r="DX470" s="58"/>
      <c r="DY470" s="58"/>
      <c r="DZ470" s="58"/>
      <c r="EA470" s="58"/>
      <c r="EB470" s="58"/>
      <c r="EC470" s="58"/>
      <c r="ED470" s="58"/>
      <c r="EE470" s="58"/>
      <c r="EF470" s="58"/>
      <c r="EG470" s="58"/>
      <c r="EH470" s="58"/>
      <c r="EI470" s="58"/>
      <c r="EJ470" s="58"/>
      <c r="EK470" s="58"/>
      <c r="EL470" s="58"/>
      <c r="EM470" s="58"/>
      <c r="EN470" s="58"/>
      <c r="EO470" s="58"/>
      <c r="EP470" s="70"/>
    </row>
    <row r="471" spans="1:146">
      <c r="A471" s="118">
        <v>43329</v>
      </c>
      <c r="B471" t="s">
        <v>1496</v>
      </c>
      <c r="C471" s="56"/>
      <c r="D471" s="56" t="s">
        <v>1363</v>
      </c>
      <c r="E471" s="58">
        <v>28</v>
      </c>
      <c r="F471" s="58">
        <v>2</v>
      </c>
      <c r="G471" s="63" t="str">
        <f t="shared" si="137"/>
        <v>28-2</v>
      </c>
      <c r="H471" s="31">
        <v>61</v>
      </c>
      <c r="I471" s="58">
        <v>72</v>
      </c>
      <c r="J471" s="64" t="str">
        <f>IF(((VLOOKUP($G471,Depth_Lookup!$A$3:$J$5461,9,FALSE))-(I471/100))&gt;=0,"Good","Too Long")</f>
        <v>Good</v>
      </c>
      <c r="K471" s="65">
        <f>(VLOOKUP($G471,Depth_Lookup!$A$3:$J$561,10,FALSE))+(H471/100)</f>
        <v>64.28</v>
      </c>
      <c r="L471" s="65">
        <f>(VLOOKUP($G471,Depth_Lookup!$A$3:$J$561,10,FALSE))+(I471/100)</f>
        <v>64.39</v>
      </c>
      <c r="M471" s="54" t="s">
        <v>725</v>
      </c>
      <c r="N471" s="31">
        <v>1</v>
      </c>
      <c r="O471" s="31" t="s">
        <v>1499</v>
      </c>
      <c r="P471" s="31" t="s">
        <v>1500</v>
      </c>
      <c r="Q471" s="31" t="s">
        <v>1505</v>
      </c>
      <c r="R471" s="31" t="s">
        <v>755</v>
      </c>
      <c r="S471" s="31" t="s">
        <v>1501</v>
      </c>
      <c r="T471" s="31" t="s">
        <v>1502</v>
      </c>
      <c r="U471" s="31" t="s">
        <v>1503</v>
      </c>
      <c r="AS471" s="31">
        <v>100</v>
      </c>
      <c r="AZ471" s="19">
        <f t="shared" si="134"/>
        <v>100</v>
      </c>
      <c r="BB471" s="55">
        <v>2</v>
      </c>
      <c r="BC471">
        <v>3</v>
      </c>
      <c r="BD471" s="31"/>
      <c r="BE471" s="66"/>
      <c r="BF471" s="66"/>
      <c r="CL471" s="70">
        <f t="shared" si="135"/>
        <v>0</v>
      </c>
      <c r="CM471" s="66">
        <f t="shared" si="136"/>
        <v>0</v>
      </c>
      <c r="CN471" s="66">
        <f t="shared" si="146"/>
        <v>0</v>
      </c>
      <c r="CO471" s="66">
        <f t="shared" si="138"/>
        <v>64.335000000000008</v>
      </c>
      <c r="CP471" s="104"/>
      <c r="CQ471" s="55"/>
      <c r="CR471" s="56"/>
      <c r="CS471" s="56"/>
      <c r="CT471" s="56"/>
      <c r="CU471" s="56"/>
      <c r="CV471" s="56"/>
      <c r="CW471" s="113"/>
      <c r="DB471" s="19" t="e">
        <f t="shared" si="139"/>
        <v>#DIV/0!</v>
      </c>
      <c r="DC471" s="19" t="e">
        <f t="shared" si="140"/>
        <v>#DIV/0!</v>
      </c>
      <c r="DD471" s="19" t="e">
        <f t="shared" si="141"/>
        <v>#DIV/0!</v>
      </c>
      <c r="DE471" s="19" t="e">
        <f t="shared" si="142"/>
        <v>#DIV/0!</v>
      </c>
      <c r="DF471" s="19" t="e">
        <f t="shared" si="143"/>
        <v>#DIV/0!</v>
      </c>
      <c r="DG471" s="67" t="e">
        <f t="shared" si="144"/>
        <v>#DIV/0!</v>
      </c>
      <c r="DH471" s="67" t="e">
        <f t="shared" si="145"/>
        <v>#DIV/0!</v>
      </c>
      <c r="DJ471" s="19"/>
      <c r="DK471" s="31"/>
      <c r="DL471" s="55"/>
      <c r="DM471" s="58"/>
      <c r="DO471" s="68"/>
      <c r="DP471" s="68"/>
      <c r="DQ471" s="69"/>
      <c r="DR471" s="58"/>
      <c r="DS471" s="58"/>
      <c r="DT471" s="58"/>
      <c r="DU471" s="58"/>
      <c r="DV471" s="58"/>
      <c r="DW471" s="58"/>
      <c r="DX471" s="58"/>
      <c r="DY471" s="58"/>
      <c r="DZ471" s="58"/>
      <c r="EA471" s="58"/>
      <c r="EB471" s="58"/>
      <c r="EC471" s="58"/>
      <c r="ED471" s="58"/>
      <c r="EE471" s="58"/>
      <c r="EF471" s="58"/>
      <c r="EG471" s="58"/>
      <c r="EH471" s="58"/>
      <c r="EI471" s="58"/>
      <c r="EJ471" s="58"/>
      <c r="EK471" s="58"/>
      <c r="EL471" s="58"/>
      <c r="EM471" s="58"/>
      <c r="EN471" s="58"/>
      <c r="EO471" s="58"/>
      <c r="EP471" s="70"/>
    </row>
    <row r="472" spans="1:146">
      <c r="A472" s="118">
        <v>43329</v>
      </c>
      <c r="B472" t="s">
        <v>1496</v>
      </c>
      <c r="C472" s="56"/>
      <c r="D472" s="56" t="s">
        <v>1363</v>
      </c>
      <c r="E472" s="58">
        <v>28</v>
      </c>
      <c r="F472" s="58">
        <v>3</v>
      </c>
      <c r="G472" s="63" t="str">
        <f t="shared" si="137"/>
        <v>28-3</v>
      </c>
      <c r="H472" s="31">
        <v>2.5</v>
      </c>
      <c r="I472" s="58">
        <v>18</v>
      </c>
      <c r="J472" s="64" t="str">
        <f>IF(((VLOOKUP($G472,Depth_Lookup!$A$3:$J$5461,9,FALSE))-(I472/100))&gt;=0,"Good","Too Long")</f>
        <v>Good</v>
      </c>
      <c r="K472" s="65">
        <f>(VLOOKUP($G472,Depth_Lookup!$A$3:$J$561,10,FALSE))+(H472/100)</f>
        <v>64.440000000000012</v>
      </c>
      <c r="L472" s="65">
        <f>(VLOOKUP($G472,Depth_Lookup!$A$3:$J$561,10,FALSE))+(I472/100)</f>
        <v>64.595000000000013</v>
      </c>
      <c r="M472" s="54" t="s">
        <v>725</v>
      </c>
      <c r="N472" s="31">
        <v>1</v>
      </c>
      <c r="O472" s="31" t="s">
        <v>1547</v>
      </c>
      <c r="P472" s="31" t="s">
        <v>1500</v>
      </c>
      <c r="Q472" s="31" t="s">
        <v>1511</v>
      </c>
      <c r="R472" s="31" t="s">
        <v>1519</v>
      </c>
      <c r="S472" s="31" t="s">
        <v>1501</v>
      </c>
      <c r="T472" s="31" t="s">
        <v>1541</v>
      </c>
      <c r="U472" s="31" t="s">
        <v>1498</v>
      </c>
      <c r="AS472" s="31">
        <v>100</v>
      </c>
      <c r="AZ472" s="19">
        <f t="shared" si="134"/>
        <v>100</v>
      </c>
      <c r="BB472" s="55">
        <v>2</v>
      </c>
      <c r="BC472">
        <v>0.5</v>
      </c>
      <c r="BD472" s="31"/>
      <c r="BE472" s="66"/>
      <c r="BF472" s="66"/>
      <c r="CL472" s="70">
        <f t="shared" si="135"/>
        <v>0</v>
      </c>
      <c r="CM472" s="66">
        <f t="shared" si="136"/>
        <v>0</v>
      </c>
      <c r="CN472" s="66">
        <f t="shared" si="146"/>
        <v>0</v>
      </c>
      <c r="CO472" s="66">
        <f t="shared" si="138"/>
        <v>64.517500000000013</v>
      </c>
      <c r="CP472" s="104"/>
      <c r="CQ472" s="55"/>
      <c r="CR472" s="56"/>
      <c r="CS472" s="56"/>
      <c r="CT472" s="56"/>
      <c r="CU472" s="56"/>
      <c r="CV472" s="56"/>
      <c r="CW472" s="113"/>
      <c r="DB472" s="19" t="e">
        <f t="shared" si="139"/>
        <v>#DIV/0!</v>
      </c>
      <c r="DC472" s="19" t="e">
        <f t="shared" si="140"/>
        <v>#DIV/0!</v>
      </c>
      <c r="DD472" s="19" t="e">
        <f t="shared" si="141"/>
        <v>#DIV/0!</v>
      </c>
      <c r="DE472" s="19" t="e">
        <f t="shared" si="142"/>
        <v>#DIV/0!</v>
      </c>
      <c r="DF472" s="19" t="e">
        <f t="shared" si="143"/>
        <v>#DIV/0!</v>
      </c>
      <c r="DG472" s="67" t="e">
        <f t="shared" si="144"/>
        <v>#DIV/0!</v>
      </c>
      <c r="DH472" s="67" t="e">
        <f t="shared" si="145"/>
        <v>#DIV/0!</v>
      </c>
      <c r="DJ472" s="19"/>
      <c r="DK472" s="31"/>
      <c r="DL472" s="55"/>
      <c r="DM472" s="58"/>
      <c r="DO472" s="68"/>
      <c r="DP472" s="68"/>
      <c r="DQ472" s="69"/>
      <c r="DR472" s="58"/>
      <c r="DS472" s="58"/>
      <c r="DT472" s="58"/>
      <c r="DU472" s="58"/>
      <c r="DV472" s="58"/>
      <c r="DW472" s="58"/>
      <c r="DX472" s="58"/>
      <c r="DY472" s="58"/>
      <c r="DZ472" s="58"/>
      <c r="EA472" s="58"/>
      <c r="EB472" s="58"/>
      <c r="EC472" s="58"/>
      <c r="ED472" s="58"/>
      <c r="EE472" s="58"/>
      <c r="EF472" s="58"/>
      <c r="EG472" s="58"/>
      <c r="EH472" s="58"/>
      <c r="EI472" s="58"/>
      <c r="EJ472" s="58"/>
      <c r="EK472" s="58"/>
      <c r="EL472" s="58"/>
      <c r="EM472" s="58"/>
      <c r="EN472" s="58"/>
      <c r="EO472" s="58"/>
      <c r="EP472" s="70"/>
    </row>
    <row r="473" spans="1:146">
      <c r="A473" s="118">
        <v>43329</v>
      </c>
      <c r="B473" t="s">
        <v>1496</v>
      </c>
      <c r="C473" s="56"/>
      <c r="D473" s="56" t="s">
        <v>1363</v>
      </c>
      <c r="E473" s="58">
        <v>28</v>
      </c>
      <c r="F473" s="58">
        <v>3</v>
      </c>
      <c r="G473" s="63" t="str">
        <f t="shared" si="137"/>
        <v>28-3</v>
      </c>
      <c r="H473" s="31">
        <v>10</v>
      </c>
      <c r="I473" s="58">
        <v>12</v>
      </c>
      <c r="J473" s="64" t="str">
        <f>IF(((VLOOKUP($G473,Depth_Lookup!$A$3:$J$5461,9,FALSE))-(I473/100))&gt;=0,"Good","Too Long")</f>
        <v>Good</v>
      </c>
      <c r="K473" s="65">
        <f>(VLOOKUP($G473,Depth_Lookup!$A$3:$J$561,10,FALSE))+(H473/100)</f>
        <v>64.515000000000001</v>
      </c>
      <c r="L473" s="65">
        <f>(VLOOKUP($G473,Depth_Lookup!$A$3:$J$561,10,FALSE))+(I473/100)</f>
        <v>64.535000000000011</v>
      </c>
      <c r="M473" s="54" t="s">
        <v>292</v>
      </c>
      <c r="N473" s="31">
        <v>1</v>
      </c>
      <c r="O473" s="31" t="s">
        <v>1499</v>
      </c>
      <c r="P473" s="31" t="s">
        <v>1500</v>
      </c>
      <c r="Q473" s="31" t="s">
        <v>1511</v>
      </c>
      <c r="R473" s="31" t="s">
        <v>1507</v>
      </c>
      <c r="S473" s="31" t="s">
        <v>1501</v>
      </c>
      <c r="T473" s="31" t="s">
        <v>1524</v>
      </c>
      <c r="U473" s="31" t="s">
        <v>1498</v>
      </c>
      <c r="AS473" s="31">
        <v>100</v>
      </c>
      <c r="AZ473" s="19">
        <f t="shared" si="134"/>
        <v>100</v>
      </c>
      <c r="BB473" s="55">
        <v>1</v>
      </c>
      <c r="BC473">
        <v>10</v>
      </c>
      <c r="BD473" s="31"/>
      <c r="BE473" s="66"/>
      <c r="BF473" s="66"/>
      <c r="CL473" s="70">
        <f t="shared" si="135"/>
        <v>0</v>
      </c>
      <c r="CM473" s="66">
        <f t="shared" si="136"/>
        <v>0</v>
      </c>
      <c r="CN473" s="66">
        <f t="shared" si="146"/>
        <v>0</v>
      </c>
      <c r="CO473" s="66">
        <f t="shared" si="138"/>
        <v>64.525000000000006</v>
      </c>
      <c r="CP473" s="104"/>
      <c r="CQ473" s="55"/>
      <c r="CR473" s="56"/>
      <c r="CS473" s="56"/>
      <c r="CT473" s="56"/>
      <c r="CU473" s="56"/>
      <c r="CV473" s="56"/>
      <c r="CW473" s="113"/>
      <c r="CX473" s="19">
        <v>9</v>
      </c>
      <c r="CY473" s="19">
        <v>270</v>
      </c>
      <c r="CZ473" s="19">
        <v>45</v>
      </c>
      <c r="DA473" s="31">
        <v>0</v>
      </c>
      <c r="DB473" s="19">
        <f t="shared" si="139"/>
        <v>171</v>
      </c>
      <c r="DC473" s="19">
        <f t="shared" si="140"/>
        <v>171</v>
      </c>
      <c r="DD473" s="19">
        <f t="shared" si="141"/>
        <v>44.64511684880145</v>
      </c>
      <c r="DE473" s="19">
        <f t="shared" si="142"/>
        <v>261</v>
      </c>
      <c r="DF473" s="19">
        <f t="shared" si="143"/>
        <v>45.35488315119855</v>
      </c>
      <c r="DG473" s="67">
        <f t="shared" si="144"/>
        <v>351</v>
      </c>
      <c r="DH473" s="67">
        <f t="shared" si="145"/>
        <v>45.35488315119855</v>
      </c>
      <c r="DJ473" s="19"/>
      <c r="DK473" s="31"/>
      <c r="DL473" s="55"/>
      <c r="DM473" s="58"/>
      <c r="DO473" s="68"/>
      <c r="DP473" s="68"/>
      <c r="DQ473" s="69"/>
      <c r="DR473" s="58"/>
      <c r="DS473" s="58"/>
      <c r="DT473" s="58"/>
      <c r="DU473" s="58"/>
      <c r="DV473" s="58"/>
      <c r="DW473" s="58"/>
      <c r="DX473" s="58"/>
      <c r="DY473" s="58"/>
      <c r="DZ473" s="58"/>
      <c r="EA473" s="58"/>
      <c r="EB473" s="58"/>
      <c r="EC473" s="58"/>
      <c r="ED473" s="58"/>
      <c r="EE473" s="58"/>
      <c r="EF473" s="58"/>
      <c r="EG473" s="58"/>
      <c r="EH473" s="58"/>
      <c r="EI473" s="58"/>
      <c r="EJ473" s="58"/>
      <c r="EK473" s="58"/>
      <c r="EL473" s="58"/>
      <c r="EM473" s="58"/>
      <c r="EN473" s="58"/>
      <c r="EO473" s="58"/>
      <c r="EP473" s="70"/>
    </row>
    <row r="474" spans="1:146">
      <c r="A474" s="118">
        <v>43329</v>
      </c>
      <c r="B474" t="s">
        <v>1496</v>
      </c>
      <c r="C474" s="56"/>
      <c r="D474" s="56" t="s">
        <v>1363</v>
      </c>
      <c r="E474" s="58">
        <v>28</v>
      </c>
      <c r="F474" s="58">
        <v>3</v>
      </c>
      <c r="G474" s="63" t="str">
        <f t="shared" si="137"/>
        <v>28-3</v>
      </c>
      <c r="H474" s="31">
        <v>19</v>
      </c>
      <c r="I474" s="58">
        <v>39</v>
      </c>
      <c r="J474" s="64" t="str">
        <f>IF(((VLOOKUP($G474,Depth_Lookup!$A$3:$J$5461,9,FALSE))-(I474/100))&gt;=0,"Good","Too Long")</f>
        <v>Good</v>
      </c>
      <c r="K474" s="65">
        <f>(VLOOKUP($G474,Depth_Lookup!$A$3:$J$561,10,FALSE))+(H474/100)</f>
        <v>64.605000000000004</v>
      </c>
      <c r="L474" s="65">
        <f>(VLOOKUP($G474,Depth_Lookup!$A$3:$J$561,10,FALSE))+(I474/100)</f>
        <v>64.805000000000007</v>
      </c>
      <c r="M474" s="54" t="s">
        <v>292</v>
      </c>
      <c r="N474" s="31">
        <v>4</v>
      </c>
      <c r="O474" s="31" t="s">
        <v>1499</v>
      </c>
      <c r="P474" s="31" t="s">
        <v>1500</v>
      </c>
      <c r="Q474" s="31" t="s">
        <v>1511</v>
      </c>
      <c r="R474" s="31" t="s">
        <v>730</v>
      </c>
      <c r="S474" s="31" t="s">
        <v>1501</v>
      </c>
      <c r="T474" s="31" t="s">
        <v>1548</v>
      </c>
      <c r="U474" s="31" t="s">
        <v>1527</v>
      </c>
      <c r="AS474" s="31">
        <v>100</v>
      </c>
      <c r="AZ474" s="19">
        <f t="shared" si="134"/>
        <v>100</v>
      </c>
      <c r="BB474" s="55">
        <v>1</v>
      </c>
      <c r="BC474">
        <v>5</v>
      </c>
      <c r="BD474" s="31"/>
      <c r="BE474" s="66"/>
      <c r="BF474" s="66"/>
      <c r="CL474" s="70">
        <f t="shared" si="135"/>
        <v>0</v>
      </c>
      <c r="CM474" s="66">
        <f t="shared" si="136"/>
        <v>0</v>
      </c>
      <c r="CN474" s="66">
        <f t="shared" si="146"/>
        <v>0</v>
      </c>
      <c r="CO474" s="66">
        <f t="shared" si="138"/>
        <v>64.705000000000013</v>
      </c>
      <c r="CP474" s="104"/>
      <c r="CQ474" s="55"/>
      <c r="CR474" s="56"/>
      <c r="CS474" s="56"/>
      <c r="CT474" s="56"/>
      <c r="CU474" s="56"/>
      <c r="CV474" s="56"/>
      <c r="CW474" s="113"/>
      <c r="DB474" s="19" t="e">
        <f t="shared" si="139"/>
        <v>#DIV/0!</v>
      </c>
      <c r="DC474" s="19" t="e">
        <f t="shared" si="140"/>
        <v>#DIV/0!</v>
      </c>
      <c r="DD474" s="19" t="e">
        <f t="shared" si="141"/>
        <v>#DIV/0!</v>
      </c>
      <c r="DE474" s="19" t="e">
        <f t="shared" si="142"/>
        <v>#DIV/0!</v>
      </c>
      <c r="DF474" s="19" t="e">
        <f t="shared" si="143"/>
        <v>#DIV/0!</v>
      </c>
      <c r="DG474" s="67" t="e">
        <f t="shared" si="144"/>
        <v>#DIV/0!</v>
      </c>
      <c r="DH474" s="67" t="e">
        <f t="shared" si="145"/>
        <v>#DIV/0!</v>
      </c>
      <c r="DJ474" s="19"/>
      <c r="DK474" s="31" t="s">
        <v>1452</v>
      </c>
      <c r="DL474" s="55"/>
      <c r="DM474" s="58"/>
      <c r="DO474" s="68"/>
      <c r="DP474" s="68"/>
      <c r="DQ474" s="69"/>
      <c r="DR474" s="58"/>
      <c r="DS474" s="58"/>
      <c r="DT474" s="58"/>
      <c r="DU474" s="58"/>
      <c r="DV474" s="58"/>
      <c r="DW474" s="58"/>
      <c r="DX474" s="58"/>
      <c r="DY474" s="58"/>
      <c r="DZ474" s="58"/>
      <c r="EA474" s="58"/>
      <c r="EB474" s="58"/>
      <c r="EC474" s="58"/>
      <c r="ED474" s="58"/>
      <c r="EE474" s="58"/>
      <c r="EF474" s="58"/>
      <c r="EG474" s="58"/>
      <c r="EH474" s="58"/>
      <c r="EI474" s="58"/>
      <c r="EJ474" s="58"/>
      <c r="EK474" s="58"/>
      <c r="EL474" s="58"/>
      <c r="EM474" s="58"/>
      <c r="EN474" s="58"/>
      <c r="EO474" s="58"/>
      <c r="EP474" s="70"/>
    </row>
    <row r="475" spans="1:146">
      <c r="A475" s="118">
        <v>43329</v>
      </c>
      <c r="B475" t="s">
        <v>1496</v>
      </c>
      <c r="C475" s="56"/>
      <c r="D475" s="56" t="s">
        <v>1363</v>
      </c>
      <c r="E475" s="58">
        <v>28</v>
      </c>
      <c r="F475" s="58">
        <v>3</v>
      </c>
      <c r="G475" s="63" t="str">
        <f t="shared" si="137"/>
        <v>28-3</v>
      </c>
      <c r="H475" s="31">
        <v>20</v>
      </c>
      <c r="I475" s="58">
        <v>38</v>
      </c>
      <c r="J475" s="64" t="str">
        <f>IF(((VLOOKUP($G475,Depth_Lookup!$A$3:$J$5461,9,FALSE))-(I475/100))&gt;=0,"Good","Too Long")</f>
        <v>Good</v>
      </c>
      <c r="K475" s="65">
        <f>(VLOOKUP($G475,Depth_Lookup!$A$3:$J$561,10,FALSE))+(H475/100)</f>
        <v>64.615000000000009</v>
      </c>
      <c r="L475" s="65">
        <f>(VLOOKUP($G475,Depth_Lookup!$A$3:$J$561,10,FALSE))+(I475/100)</f>
        <v>64.795000000000002</v>
      </c>
      <c r="M475" s="54" t="s">
        <v>725</v>
      </c>
      <c r="N475" s="31">
        <v>0.5</v>
      </c>
      <c r="O475" s="31" t="s">
        <v>1499</v>
      </c>
      <c r="P475" s="31" t="s">
        <v>1500</v>
      </c>
      <c r="Q475" s="31" t="s">
        <v>569</v>
      </c>
      <c r="R475" s="31" t="s">
        <v>119</v>
      </c>
      <c r="S475" s="31" t="s">
        <v>1501</v>
      </c>
      <c r="T475" s="31" t="s">
        <v>1506</v>
      </c>
      <c r="U475" s="31" t="s">
        <v>777</v>
      </c>
      <c r="AS475" s="31">
        <v>100</v>
      </c>
      <c r="AZ475" s="19">
        <f t="shared" si="134"/>
        <v>100</v>
      </c>
      <c r="BB475" s="55">
        <v>3</v>
      </c>
      <c r="BC475">
        <v>1</v>
      </c>
      <c r="BD475" s="31"/>
      <c r="BE475" s="66" t="s">
        <v>1498</v>
      </c>
      <c r="BF475" s="66"/>
      <c r="CL475" s="70">
        <f t="shared" si="135"/>
        <v>0</v>
      </c>
      <c r="CM475" s="66">
        <f t="shared" si="136"/>
        <v>0</v>
      </c>
      <c r="CN475" s="66">
        <f t="shared" si="146"/>
        <v>1</v>
      </c>
      <c r="CO475" s="66">
        <f t="shared" si="138"/>
        <v>64.705000000000013</v>
      </c>
      <c r="CP475" s="104"/>
      <c r="CQ475" s="55"/>
      <c r="CR475" s="56"/>
      <c r="CS475" s="56"/>
      <c r="CT475" s="56"/>
      <c r="CU475" s="56"/>
      <c r="CV475" s="56"/>
      <c r="CW475" s="113"/>
      <c r="CX475" s="19">
        <v>14</v>
      </c>
      <c r="CY475" s="19">
        <v>90</v>
      </c>
      <c r="CZ475" s="19">
        <v>25</v>
      </c>
      <c r="DA475" s="31">
        <v>0</v>
      </c>
      <c r="DB475" s="19">
        <f t="shared" si="139"/>
        <v>-151.86722455350358</v>
      </c>
      <c r="DC475" s="19">
        <f t="shared" si="140"/>
        <v>208.13277544649642</v>
      </c>
      <c r="DD475" s="19">
        <f t="shared" si="141"/>
        <v>62.13105197988537</v>
      </c>
      <c r="DE475" s="19">
        <f t="shared" si="142"/>
        <v>298.13277544649645</v>
      </c>
      <c r="DF475" s="19">
        <f t="shared" si="143"/>
        <v>27.86894802011463</v>
      </c>
      <c r="DG475" s="67">
        <f t="shared" si="144"/>
        <v>28.132775446496424</v>
      </c>
      <c r="DH475" s="67">
        <f t="shared" si="145"/>
        <v>27.86894802011463</v>
      </c>
      <c r="DJ475" s="19"/>
      <c r="DK475" s="31"/>
      <c r="DL475" s="55"/>
      <c r="DM475" s="58"/>
      <c r="DO475" s="68"/>
      <c r="DP475" s="68"/>
      <c r="DQ475" s="69"/>
      <c r="DR475" s="58"/>
      <c r="DS475" s="58"/>
      <c r="DT475" s="58"/>
      <c r="DU475" s="58"/>
      <c r="DV475" s="58"/>
      <c r="DW475" s="58"/>
      <c r="DX475" s="58"/>
      <c r="DY475" s="58"/>
      <c r="DZ475" s="58"/>
      <c r="EA475" s="58"/>
      <c r="EB475" s="58"/>
      <c r="EC475" s="58"/>
      <c r="ED475" s="58"/>
      <c r="EE475" s="58"/>
      <c r="EF475" s="58"/>
      <c r="EG475" s="58"/>
      <c r="EH475" s="58"/>
      <c r="EI475" s="58"/>
      <c r="EJ475" s="58"/>
      <c r="EK475" s="58"/>
      <c r="EL475" s="58"/>
      <c r="EM475" s="58"/>
      <c r="EN475" s="58"/>
      <c r="EO475" s="58"/>
      <c r="EP475" s="70"/>
    </row>
    <row r="476" spans="1:146">
      <c r="A476" s="118">
        <v>43329</v>
      </c>
      <c r="B476" t="s">
        <v>1496</v>
      </c>
      <c r="C476" s="56"/>
      <c r="D476" s="56" t="s">
        <v>1363</v>
      </c>
      <c r="E476" s="58">
        <v>28</v>
      </c>
      <c r="F476" s="58">
        <v>3</v>
      </c>
      <c r="G476" s="63" t="str">
        <f t="shared" si="137"/>
        <v>28-3</v>
      </c>
      <c r="H476" s="31">
        <v>38</v>
      </c>
      <c r="I476" s="58">
        <v>46</v>
      </c>
      <c r="J476" s="64" t="str">
        <f>IF(((VLOOKUP($G476,Depth_Lookup!$A$3:$J$5461,9,FALSE))-(I476/100))&gt;=0,"Good","Too Long")</f>
        <v>Good</v>
      </c>
      <c r="K476" s="65">
        <f>(VLOOKUP($G476,Depth_Lookup!$A$3:$J$561,10,FALSE))+(H476/100)</f>
        <v>64.795000000000002</v>
      </c>
      <c r="L476" s="65">
        <f>(VLOOKUP($G476,Depth_Lookup!$A$3:$J$561,10,FALSE))+(I476/100)</f>
        <v>64.875</v>
      </c>
      <c r="M476" s="54" t="s">
        <v>725</v>
      </c>
      <c r="N476" s="31">
        <v>0.5</v>
      </c>
      <c r="O476" s="31" t="s">
        <v>1499</v>
      </c>
      <c r="P476" s="31" t="s">
        <v>1500</v>
      </c>
      <c r="Q476" s="31" t="s">
        <v>569</v>
      </c>
      <c r="R476" s="31" t="s">
        <v>119</v>
      </c>
      <c r="S476" s="31" t="s">
        <v>1501</v>
      </c>
      <c r="T476" s="31" t="s">
        <v>1506</v>
      </c>
      <c r="U476" s="31" t="s">
        <v>777</v>
      </c>
      <c r="AS476" s="31">
        <v>100</v>
      </c>
      <c r="AZ476" s="19">
        <f t="shared" si="134"/>
        <v>100</v>
      </c>
      <c r="BB476" s="55">
        <v>3</v>
      </c>
      <c r="BC476">
        <v>1</v>
      </c>
      <c r="BD476" s="31"/>
      <c r="BE476" s="66" t="s">
        <v>1498</v>
      </c>
      <c r="BF476" s="66"/>
      <c r="CL476" s="70">
        <f t="shared" si="135"/>
        <v>0</v>
      </c>
      <c r="CM476" s="66">
        <f t="shared" si="136"/>
        <v>0</v>
      </c>
      <c r="CN476" s="66">
        <f t="shared" si="146"/>
        <v>1</v>
      </c>
      <c r="CO476" s="66">
        <f t="shared" si="138"/>
        <v>64.835000000000008</v>
      </c>
      <c r="CP476" s="104"/>
      <c r="CQ476" s="55"/>
      <c r="CR476" s="56"/>
      <c r="CS476" s="56"/>
      <c r="CT476" s="56"/>
      <c r="CU476" s="56"/>
      <c r="CV476" s="56"/>
      <c r="CW476" s="113"/>
      <c r="DB476" s="19" t="e">
        <f t="shared" si="139"/>
        <v>#DIV/0!</v>
      </c>
      <c r="DC476" s="19" t="e">
        <f t="shared" si="140"/>
        <v>#DIV/0!</v>
      </c>
      <c r="DD476" s="19" t="e">
        <f t="shared" si="141"/>
        <v>#DIV/0!</v>
      </c>
      <c r="DE476" s="19" t="e">
        <f t="shared" si="142"/>
        <v>#DIV/0!</v>
      </c>
      <c r="DF476" s="19" t="e">
        <f t="shared" si="143"/>
        <v>#DIV/0!</v>
      </c>
      <c r="DG476" s="67" t="e">
        <f t="shared" si="144"/>
        <v>#DIV/0!</v>
      </c>
      <c r="DH476" s="67" t="e">
        <f t="shared" si="145"/>
        <v>#DIV/0!</v>
      </c>
      <c r="DJ476" s="19"/>
      <c r="DK476" s="31"/>
      <c r="DL476" s="55"/>
      <c r="DM476" s="58"/>
      <c r="DO476" s="68"/>
      <c r="DP476" s="68"/>
      <c r="DQ476" s="69"/>
      <c r="DR476" s="58"/>
      <c r="DS476" s="58"/>
      <c r="DT476" s="58"/>
      <c r="DU476" s="58"/>
      <c r="DV476" s="58"/>
      <c r="DW476" s="58"/>
      <c r="DX476" s="58"/>
      <c r="DY476" s="58"/>
      <c r="DZ476" s="58"/>
      <c r="EA476" s="58"/>
      <c r="EB476" s="58"/>
      <c r="EC476" s="58"/>
      <c r="ED476" s="58"/>
      <c r="EE476" s="58"/>
      <c r="EF476" s="58"/>
      <c r="EG476" s="58"/>
      <c r="EH476" s="58"/>
      <c r="EI476" s="58"/>
      <c r="EJ476" s="58"/>
      <c r="EK476" s="58"/>
      <c r="EL476" s="58"/>
      <c r="EM476" s="58"/>
      <c r="EN476" s="58"/>
      <c r="EO476" s="58"/>
      <c r="EP476" s="70"/>
    </row>
    <row r="477" spans="1:146">
      <c r="A477" s="118">
        <v>43329</v>
      </c>
      <c r="B477" t="s">
        <v>1496</v>
      </c>
      <c r="C477" s="56"/>
      <c r="D477" s="56" t="s">
        <v>1363</v>
      </c>
      <c r="E477" s="58">
        <v>28</v>
      </c>
      <c r="F477" s="58">
        <v>3</v>
      </c>
      <c r="G477" s="63" t="str">
        <f t="shared" si="137"/>
        <v>28-3</v>
      </c>
      <c r="H477" s="31">
        <v>53.5</v>
      </c>
      <c r="I477" s="58">
        <v>79.5</v>
      </c>
      <c r="J477" s="64" t="str">
        <f>IF(((VLOOKUP($G477,Depth_Lookup!$A$3:$J$5461,9,FALSE))-(I477/100))&gt;=0,"Good","Too Long")</f>
        <v>Good</v>
      </c>
      <c r="K477" s="65">
        <f>(VLOOKUP($G477,Depth_Lookup!$A$3:$J$561,10,FALSE))+(H477/100)</f>
        <v>64.95</v>
      </c>
      <c r="L477" s="65">
        <f>(VLOOKUP($G477,Depth_Lookup!$A$3:$J$561,10,FALSE))+(I477/100)</f>
        <v>65.210000000000008</v>
      </c>
      <c r="M477" s="54" t="s">
        <v>725</v>
      </c>
      <c r="N477" s="31">
        <v>0.5</v>
      </c>
      <c r="O477" s="31" t="s">
        <v>1499</v>
      </c>
      <c r="P477" s="31" t="s">
        <v>1500</v>
      </c>
      <c r="Q477" s="31" t="s">
        <v>1505</v>
      </c>
      <c r="R477" s="31" t="s">
        <v>755</v>
      </c>
      <c r="S477" s="31" t="s">
        <v>1501</v>
      </c>
      <c r="T477" s="31" t="s">
        <v>1506</v>
      </c>
      <c r="U477" s="31" t="s">
        <v>777</v>
      </c>
      <c r="AS477" s="31">
        <v>100</v>
      </c>
      <c r="AZ477" s="19">
        <f t="shared" si="134"/>
        <v>100</v>
      </c>
      <c r="BB477" s="55">
        <v>4</v>
      </c>
      <c r="BC477">
        <v>2</v>
      </c>
      <c r="BD477" s="31"/>
      <c r="BE477" s="66" t="s">
        <v>1498</v>
      </c>
      <c r="BF477" s="66"/>
      <c r="CL477" s="70">
        <f t="shared" si="135"/>
        <v>0</v>
      </c>
      <c r="CM477" s="66">
        <f t="shared" si="136"/>
        <v>0</v>
      </c>
      <c r="CN477" s="66">
        <f t="shared" si="146"/>
        <v>1</v>
      </c>
      <c r="CO477" s="66">
        <f t="shared" si="138"/>
        <v>65.080000000000013</v>
      </c>
      <c r="CP477" s="104"/>
      <c r="CQ477" s="55"/>
      <c r="CR477" s="56"/>
      <c r="CS477" s="56"/>
      <c r="CT477" s="56"/>
      <c r="CU477" s="56"/>
      <c r="CV477" s="56"/>
      <c r="CW477" s="113"/>
      <c r="CX477" s="19">
        <v>24</v>
      </c>
      <c r="CY477" s="19">
        <v>90</v>
      </c>
      <c r="CZ477" s="19">
        <v>27</v>
      </c>
      <c r="DA477" s="31">
        <v>0</v>
      </c>
      <c r="DB477" s="19">
        <f t="shared" si="139"/>
        <v>-138.85269787000726</v>
      </c>
      <c r="DC477" s="19">
        <f t="shared" si="140"/>
        <v>221.14730212999274</v>
      </c>
      <c r="DD477" s="19">
        <f t="shared" si="141"/>
        <v>55.916056670317012</v>
      </c>
      <c r="DE477" s="19">
        <f t="shared" si="142"/>
        <v>311.14730212999274</v>
      </c>
      <c r="DF477" s="19">
        <f t="shared" si="143"/>
        <v>34.083943329682988</v>
      </c>
      <c r="DG477" s="67">
        <f t="shared" si="144"/>
        <v>41.147302129992738</v>
      </c>
      <c r="DH477" s="67">
        <f t="shared" si="145"/>
        <v>34.083943329682988</v>
      </c>
      <c r="DJ477" s="19"/>
      <c r="DK477" s="31"/>
      <c r="DL477" s="55"/>
      <c r="DM477" s="58"/>
      <c r="DO477" s="68"/>
      <c r="DP477" s="68"/>
      <c r="DQ477" s="69"/>
      <c r="DR477" s="58"/>
      <c r="DS477" s="58"/>
      <c r="DT477" s="58"/>
      <c r="DU477" s="58"/>
      <c r="DV477" s="58"/>
      <c r="DW477" s="58"/>
      <c r="DX477" s="58"/>
      <c r="DY477" s="58"/>
      <c r="DZ477" s="58"/>
      <c r="EA477" s="58"/>
      <c r="EB477" s="58"/>
      <c r="EC477" s="58"/>
      <c r="ED477" s="58"/>
      <c r="EE477" s="58"/>
      <c r="EF477" s="58"/>
      <c r="EG477" s="58"/>
      <c r="EH477" s="58"/>
      <c r="EI477" s="58"/>
      <c r="EJ477" s="58"/>
      <c r="EK477" s="58"/>
      <c r="EL477" s="58"/>
      <c r="EM477" s="58"/>
      <c r="EN477" s="58"/>
      <c r="EO477" s="58"/>
      <c r="EP477" s="70"/>
    </row>
    <row r="478" spans="1:146">
      <c r="A478" s="118">
        <v>43329</v>
      </c>
      <c r="B478" t="s">
        <v>1496</v>
      </c>
      <c r="C478" s="56"/>
      <c r="D478" s="56" t="s">
        <v>1363</v>
      </c>
      <c r="E478" s="58">
        <v>28</v>
      </c>
      <c r="F478" s="58">
        <v>3</v>
      </c>
      <c r="G478" s="63" t="str">
        <f t="shared" si="137"/>
        <v>28-3</v>
      </c>
      <c r="H478" s="31">
        <v>69.5</v>
      </c>
      <c r="I478" s="58">
        <v>75.5</v>
      </c>
      <c r="J478" s="64" t="str">
        <f>IF(((VLOOKUP($G478,Depth_Lookup!$A$3:$J$5461,9,FALSE))-(I478/100))&gt;=0,"Good","Too Long")</f>
        <v>Good</v>
      </c>
      <c r="K478" s="65">
        <f>(VLOOKUP($G478,Depth_Lookup!$A$3:$J$561,10,FALSE))+(H478/100)</f>
        <v>65.11</v>
      </c>
      <c r="L478" s="65">
        <f>(VLOOKUP($G478,Depth_Lookup!$A$3:$J$561,10,FALSE))+(I478/100)</f>
        <v>65.17</v>
      </c>
      <c r="M478" s="54" t="s">
        <v>725</v>
      </c>
      <c r="N478" s="31">
        <v>0.5</v>
      </c>
      <c r="O478" s="31" t="s">
        <v>1499</v>
      </c>
      <c r="P478" s="31" t="s">
        <v>1500</v>
      </c>
      <c r="Q478" s="31" t="s">
        <v>569</v>
      </c>
      <c r="R478" s="31" t="s">
        <v>119</v>
      </c>
      <c r="S478" s="31" t="s">
        <v>1501</v>
      </c>
      <c r="T478" s="31" t="s">
        <v>1506</v>
      </c>
      <c r="U478" s="31" t="s">
        <v>777</v>
      </c>
      <c r="AS478" s="31">
        <v>100</v>
      </c>
      <c r="AZ478" s="19">
        <f t="shared" ref="AZ478:AZ485" si="147">SUM(V478:AY478)</f>
        <v>100</v>
      </c>
      <c r="BB478" s="55">
        <v>3</v>
      </c>
      <c r="BC478">
        <v>1</v>
      </c>
      <c r="BD478" s="31"/>
      <c r="BE478" s="66" t="s">
        <v>1498</v>
      </c>
      <c r="BF478" s="66"/>
      <c r="CL478" s="70">
        <f t="shared" si="135"/>
        <v>0</v>
      </c>
      <c r="CM478" s="66">
        <f t="shared" si="136"/>
        <v>0</v>
      </c>
      <c r="CN478" s="66">
        <f t="shared" si="146"/>
        <v>1</v>
      </c>
      <c r="CO478" s="66">
        <f t="shared" si="138"/>
        <v>65.14</v>
      </c>
      <c r="CP478" s="104"/>
      <c r="CQ478" s="55"/>
      <c r="CR478" s="56"/>
      <c r="CS478" s="56"/>
      <c r="CT478" s="56"/>
      <c r="CU478" s="56"/>
      <c r="CV478" s="56"/>
      <c r="CW478" s="113"/>
      <c r="CX478" s="19">
        <v>6</v>
      </c>
      <c r="CY478" s="19">
        <v>270</v>
      </c>
      <c r="CZ478" s="19">
        <v>26</v>
      </c>
      <c r="DA478" s="31">
        <v>0</v>
      </c>
      <c r="DB478" s="19">
        <f t="shared" si="139"/>
        <v>167.83898045942851</v>
      </c>
      <c r="DC478" s="19">
        <f t="shared" si="140"/>
        <v>167.83898045942851</v>
      </c>
      <c r="DD478" s="19">
        <f t="shared" si="141"/>
        <v>63.484068635831711</v>
      </c>
      <c r="DE478" s="19">
        <f t="shared" si="142"/>
        <v>257.83898045942851</v>
      </c>
      <c r="DF478" s="19">
        <f t="shared" si="143"/>
        <v>26.515931364168289</v>
      </c>
      <c r="DG478" s="67">
        <f t="shared" si="144"/>
        <v>347.83898045942851</v>
      </c>
      <c r="DH478" s="67">
        <f t="shared" si="145"/>
        <v>26.515931364168289</v>
      </c>
      <c r="DJ478" s="19"/>
      <c r="DK478" s="31"/>
      <c r="DL478" s="55"/>
      <c r="DM478" s="58"/>
      <c r="DO478" s="68"/>
      <c r="DP478" s="68"/>
      <c r="DQ478" s="69"/>
      <c r="DR478" s="58"/>
      <c r="DS478" s="58"/>
      <c r="DT478" s="58"/>
      <c r="DU478" s="58"/>
      <c r="DV478" s="58"/>
      <c r="DW478" s="58"/>
      <c r="DX478" s="58"/>
      <c r="DY478" s="58"/>
      <c r="DZ478" s="58"/>
      <c r="EA478" s="58"/>
      <c r="EB478" s="58"/>
      <c r="EC478" s="58"/>
      <c r="ED478" s="58"/>
      <c r="EE478" s="58"/>
      <c r="EF478" s="58"/>
      <c r="EG478" s="58"/>
      <c r="EH478" s="58"/>
      <c r="EI478" s="58"/>
      <c r="EJ478" s="58"/>
      <c r="EK478" s="58"/>
      <c r="EL478" s="58"/>
      <c r="EM478" s="58"/>
      <c r="EN478" s="58"/>
      <c r="EO478" s="58"/>
      <c r="EP478" s="70"/>
    </row>
    <row r="479" spans="1:146">
      <c r="A479" s="118">
        <v>43329</v>
      </c>
      <c r="B479" t="s">
        <v>1496</v>
      </c>
      <c r="C479" s="56"/>
      <c r="D479" s="56" t="s">
        <v>1363</v>
      </c>
      <c r="E479" s="58">
        <v>28</v>
      </c>
      <c r="F479" s="58">
        <v>3</v>
      </c>
      <c r="G479" s="63" t="str">
        <f t="shared" si="137"/>
        <v>28-3</v>
      </c>
      <c r="H479" s="31">
        <v>79</v>
      </c>
      <c r="I479" s="58">
        <v>84</v>
      </c>
      <c r="J479" s="64" t="str">
        <f>IF(((VLOOKUP($G479,Depth_Lookup!$A$3:$J$5461,9,FALSE))-(I479/100))&gt;=0,"Good","Too Long")</f>
        <v>Good</v>
      </c>
      <c r="K479" s="65">
        <f>(VLOOKUP($G479,Depth_Lookup!$A$3:$J$561,10,FALSE))+(H479/100)</f>
        <v>65.205000000000013</v>
      </c>
      <c r="L479" s="65">
        <f>(VLOOKUP($G479,Depth_Lookup!$A$3:$J$561,10,FALSE))+(I479/100)</f>
        <v>65.25500000000001</v>
      </c>
      <c r="M479" s="54" t="s">
        <v>725</v>
      </c>
      <c r="N479" s="31">
        <v>1</v>
      </c>
      <c r="O479" s="31" t="s">
        <v>1499</v>
      </c>
      <c r="P479" s="31" t="s">
        <v>1500</v>
      </c>
      <c r="Q479" s="31" t="s">
        <v>1505</v>
      </c>
      <c r="R479" s="31" t="s">
        <v>1507</v>
      </c>
      <c r="S479" s="31" t="s">
        <v>1501</v>
      </c>
      <c r="T479" s="31" t="s">
        <v>1502</v>
      </c>
      <c r="U479" s="31" t="s">
        <v>1503</v>
      </c>
      <c r="AS479" s="31">
        <v>100</v>
      </c>
      <c r="AZ479" s="19">
        <f t="shared" si="147"/>
        <v>100</v>
      </c>
      <c r="BB479" s="55">
        <v>2</v>
      </c>
      <c r="BC479">
        <v>5</v>
      </c>
      <c r="BD479" s="31"/>
      <c r="BE479" s="66"/>
      <c r="BF479" s="66"/>
      <c r="CL479" s="70">
        <f t="shared" si="135"/>
        <v>0</v>
      </c>
      <c r="CM479" s="66">
        <f t="shared" si="136"/>
        <v>0</v>
      </c>
      <c r="CN479" s="66">
        <f t="shared" si="146"/>
        <v>0</v>
      </c>
      <c r="CO479" s="66">
        <f t="shared" si="138"/>
        <v>65.230000000000018</v>
      </c>
      <c r="CP479" s="104"/>
      <c r="CQ479" s="55"/>
      <c r="CR479" s="56"/>
      <c r="CS479" s="56"/>
      <c r="CT479" s="56"/>
      <c r="CU479" s="56"/>
      <c r="CV479" s="56"/>
      <c r="CW479" s="113"/>
      <c r="CX479" s="19">
        <v>5</v>
      </c>
      <c r="CY479" s="19">
        <v>270</v>
      </c>
      <c r="CZ479" s="19">
        <v>15</v>
      </c>
      <c r="DA479" s="31">
        <v>0</v>
      </c>
      <c r="DB479" s="19">
        <f t="shared" si="139"/>
        <v>161.91751116596504</v>
      </c>
      <c r="DC479" s="19">
        <f t="shared" si="140"/>
        <v>161.91751116596504</v>
      </c>
      <c r="DD479" s="19">
        <f t="shared" si="141"/>
        <v>74.258416161575184</v>
      </c>
      <c r="DE479" s="19">
        <f t="shared" si="142"/>
        <v>251.91751116596504</v>
      </c>
      <c r="DF479" s="19">
        <f t="shared" si="143"/>
        <v>15.741583838424816</v>
      </c>
      <c r="DG479" s="67">
        <f t="shared" si="144"/>
        <v>341.91751116596504</v>
      </c>
      <c r="DH479" s="67">
        <f t="shared" si="145"/>
        <v>15.741583838424816</v>
      </c>
      <c r="DJ479" s="19"/>
      <c r="DK479" s="31"/>
      <c r="DL479" s="55"/>
      <c r="DM479" s="58"/>
      <c r="DO479" s="68"/>
      <c r="DP479" s="68"/>
      <c r="DQ479" s="69"/>
      <c r="DR479" s="58"/>
      <c r="DS479" s="58"/>
      <c r="DT479" s="58"/>
      <c r="DU479" s="58"/>
      <c r="DV479" s="58"/>
      <c r="DW479" s="58"/>
      <c r="DX479" s="58"/>
      <c r="DY479" s="58"/>
      <c r="DZ479" s="58"/>
      <c r="EA479" s="58"/>
      <c r="EB479" s="58"/>
      <c r="EC479" s="58"/>
      <c r="ED479" s="58"/>
      <c r="EE479" s="58"/>
      <c r="EF479" s="58"/>
      <c r="EG479" s="58"/>
      <c r="EH479" s="58"/>
      <c r="EI479" s="58"/>
      <c r="EJ479" s="58"/>
      <c r="EK479" s="58"/>
      <c r="EL479" s="58"/>
      <c r="EM479" s="58"/>
      <c r="EN479" s="58"/>
      <c r="EO479" s="58"/>
      <c r="EP479" s="70"/>
    </row>
    <row r="480" spans="1:146">
      <c r="A480" s="118">
        <v>43329</v>
      </c>
      <c r="B480" t="s">
        <v>1496</v>
      </c>
      <c r="C480" s="56"/>
      <c r="D480" s="56" t="s">
        <v>1363</v>
      </c>
      <c r="E480" s="58">
        <v>28</v>
      </c>
      <c r="F480" s="58">
        <v>4</v>
      </c>
      <c r="G480" s="63" t="str">
        <f t="shared" si="137"/>
        <v>28-4</v>
      </c>
      <c r="H480" s="31">
        <v>2</v>
      </c>
      <c r="I480" s="58">
        <v>5.5</v>
      </c>
      <c r="J480" s="64" t="str">
        <f>IF(((VLOOKUP($G480,Depth_Lookup!$A$3:$J$5461,9,FALSE))-(I480/100))&gt;=0,"Good","Too Long")</f>
        <v>Good</v>
      </c>
      <c r="K480" s="65">
        <f>(VLOOKUP($G480,Depth_Lookup!$A$3:$J$561,10,FALSE))+(H480/100)</f>
        <v>65.3</v>
      </c>
      <c r="L480" s="65">
        <f>(VLOOKUP($G480,Depth_Lookup!$A$3:$J$561,10,FALSE))+(I480/100)</f>
        <v>65.335000000000008</v>
      </c>
      <c r="M480" s="54" t="s">
        <v>293</v>
      </c>
      <c r="N480" s="31">
        <v>1</v>
      </c>
      <c r="O480" s="31" t="s">
        <v>1499</v>
      </c>
      <c r="P480" s="31" t="s">
        <v>1500</v>
      </c>
      <c r="Q480" s="31" t="s">
        <v>1511</v>
      </c>
      <c r="R480" s="31" t="s">
        <v>188</v>
      </c>
      <c r="S480" s="31" t="s">
        <v>1501</v>
      </c>
      <c r="T480" s="31" t="s">
        <v>1524</v>
      </c>
      <c r="U480" s="31" t="s">
        <v>1498</v>
      </c>
      <c r="AS480" s="31">
        <v>100</v>
      </c>
      <c r="AZ480" s="19">
        <f t="shared" si="147"/>
        <v>100</v>
      </c>
      <c r="BB480" s="55">
        <v>2</v>
      </c>
      <c r="BC480">
        <v>5</v>
      </c>
      <c r="BD480" s="31"/>
      <c r="BE480" s="66"/>
      <c r="BF480" s="66"/>
      <c r="CL480" s="70">
        <f t="shared" si="135"/>
        <v>0</v>
      </c>
      <c r="CM480" s="66">
        <f t="shared" si="136"/>
        <v>0</v>
      </c>
      <c r="CN480" s="66">
        <f t="shared" si="146"/>
        <v>0</v>
      </c>
      <c r="CO480" s="66">
        <f t="shared" si="138"/>
        <v>65.317499999999995</v>
      </c>
      <c r="CP480" s="104"/>
      <c r="CQ480" s="55"/>
      <c r="CR480" s="56"/>
      <c r="CS480" s="56"/>
      <c r="CT480" s="56"/>
      <c r="CU480" s="56"/>
      <c r="CV480" s="56"/>
      <c r="CW480" s="113"/>
      <c r="DB480" s="19" t="e">
        <f t="shared" si="139"/>
        <v>#DIV/0!</v>
      </c>
      <c r="DC480" s="19" t="e">
        <f t="shared" si="140"/>
        <v>#DIV/0!</v>
      </c>
      <c r="DD480" s="19" t="e">
        <f t="shared" si="141"/>
        <v>#DIV/0!</v>
      </c>
      <c r="DE480" s="19" t="e">
        <f t="shared" si="142"/>
        <v>#DIV/0!</v>
      </c>
      <c r="DF480" s="19" t="e">
        <f t="shared" si="143"/>
        <v>#DIV/0!</v>
      </c>
      <c r="DG480" s="67" t="e">
        <f t="shared" si="144"/>
        <v>#DIV/0!</v>
      </c>
      <c r="DH480" s="67" t="e">
        <f t="shared" si="145"/>
        <v>#DIV/0!</v>
      </c>
      <c r="DJ480" s="19"/>
      <c r="DK480" s="31"/>
      <c r="DL480" s="55"/>
      <c r="DM480" s="58"/>
      <c r="DO480" s="68"/>
      <c r="DP480" s="68"/>
      <c r="DQ480" s="69"/>
      <c r="DR480" s="58"/>
      <c r="DS480" s="58"/>
      <c r="DT480" s="58"/>
      <c r="DU480" s="58"/>
      <c r="DV480" s="58"/>
      <c r="DW480" s="58"/>
      <c r="DX480" s="58"/>
      <c r="DY480" s="58"/>
      <c r="DZ480" s="58"/>
      <c r="EA480" s="58"/>
      <c r="EB480" s="58"/>
      <c r="EC480" s="58"/>
      <c r="ED480" s="58"/>
      <c r="EE480" s="58"/>
      <c r="EF480" s="58"/>
      <c r="EG480" s="58"/>
      <c r="EH480" s="58"/>
      <c r="EI480" s="58"/>
      <c r="EJ480" s="58"/>
      <c r="EK480" s="58"/>
      <c r="EL480" s="58"/>
      <c r="EM480" s="58"/>
      <c r="EN480" s="58"/>
      <c r="EO480" s="58"/>
      <c r="EP480" s="70"/>
    </row>
    <row r="481" spans="1:146">
      <c r="A481" s="118">
        <v>43329</v>
      </c>
      <c r="B481" t="s">
        <v>1496</v>
      </c>
      <c r="C481" s="56"/>
      <c r="D481" s="56" t="s">
        <v>1363</v>
      </c>
      <c r="E481" s="58">
        <v>28</v>
      </c>
      <c r="F481" s="58">
        <v>4</v>
      </c>
      <c r="G481" s="63" t="str">
        <f t="shared" si="137"/>
        <v>28-4</v>
      </c>
      <c r="H481" s="31">
        <v>5.5</v>
      </c>
      <c r="I481" s="58">
        <v>20</v>
      </c>
      <c r="J481" s="64" t="str">
        <f>IF(((VLOOKUP($G481,Depth_Lookup!$A$3:$J$5461,9,FALSE))-(I481/100))&gt;=0,"Good","Too Long")</f>
        <v>Good</v>
      </c>
      <c r="K481" s="65">
        <f>(VLOOKUP($G481,Depth_Lookup!$A$3:$J$561,10,FALSE))+(H481/100)</f>
        <v>65.335000000000008</v>
      </c>
      <c r="L481" s="65">
        <f>(VLOOKUP($G481,Depth_Lookup!$A$3:$J$561,10,FALSE))+(I481/100)</f>
        <v>65.48</v>
      </c>
      <c r="M481" s="54" t="s">
        <v>725</v>
      </c>
      <c r="N481" s="31">
        <v>0.5</v>
      </c>
      <c r="O481" s="31" t="s">
        <v>1499</v>
      </c>
      <c r="P481" s="31" t="s">
        <v>1500</v>
      </c>
      <c r="Q481" s="31" t="s">
        <v>1505</v>
      </c>
      <c r="R481" s="31" t="s">
        <v>119</v>
      </c>
      <c r="S481" s="31" t="s">
        <v>1501</v>
      </c>
      <c r="T481" s="31" t="s">
        <v>1506</v>
      </c>
      <c r="U481" s="31" t="s">
        <v>777</v>
      </c>
      <c r="AS481" s="31">
        <v>100</v>
      </c>
      <c r="AZ481" s="19">
        <f t="shared" si="147"/>
        <v>100</v>
      </c>
      <c r="BB481" s="55">
        <v>4</v>
      </c>
      <c r="BC481">
        <v>1</v>
      </c>
      <c r="BD481" s="31"/>
      <c r="BE481" s="66"/>
      <c r="BF481" s="66" t="s">
        <v>1503</v>
      </c>
      <c r="CL481" s="70">
        <f t="shared" si="135"/>
        <v>0</v>
      </c>
      <c r="CM481" s="66">
        <f t="shared" si="136"/>
        <v>0</v>
      </c>
      <c r="CN481" s="66">
        <f t="shared" si="146"/>
        <v>0</v>
      </c>
      <c r="CO481" s="66">
        <f t="shared" si="138"/>
        <v>65.407499999999999</v>
      </c>
      <c r="CP481" s="104"/>
      <c r="CQ481" s="55"/>
      <c r="CR481" s="56"/>
      <c r="CS481" s="56"/>
      <c r="CT481" s="56"/>
      <c r="CU481" s="56"/>
      <c r="CV481" s="56"/>
      <c r="CW481" s="113"/>
      <c r="DB481" s="19" t="e">
        <f t="shared" si="139"/>
        <v>#DIV/0!</v>
      </c>
      <c r="DC481" s="19" t="e">
        <f t="shared" si="140"/>
        <v>#DIV/0!</v>
      </c>
      <c r="DD481" s="19" t="e">
        <f t="shared" si="141"/>
        <v>#DIV/0!</v>
      </c>
      <c r="DE481" s="19" t="e">
        <f t="shared" si="142"/>
        <v>#DIV/0!</v>
      </c>
      <c r="DF481" s="19" t="e">
        <f t="shared" si="143"/>
        <v>#DIV/0!</v>
      </c>
      <c r="DG481" s="67" t="e">
        <f t="shared" si="144"/>
        <v>#DIV/0!</v>
      </c>
      <c r="DH481" s="67" t="e">
        <f t="shared" si="145"/>
        <v>#DIV/0!</v>
      </c>
      <c r="DJ481" s="19"/>
      <c r="DK481" s="31"/>
      <c r="DL481" s="55"/>
      <c r="DM481" s="58"/>
      <c r="DO481" s="68"/>
      <c r="DP481" s="68"/>
      <c r="DQ481" s="69"/>
      <c r="DR481" s="58"/>
      <c r="DS481" s="58"/>
      <c r="DT481" s="58"/>
      <c r="DU481" s="58"/>
      <c r="DV481" s="58"/>
      <c r="DW481" s="58"/>
      <c r="DX481" s="58"/>
      <c r="DY481" s="58"/>
      <c r="DZ481" s="58"/>
      <c r="EA481" s="58"/>
      <c r="EB481" s="58"/>
      <c r="EC481" s="58"/>
      <c r="ED481" s="58"/>
      <c r="EE481" s="58"/>
      <c r="EF481" s="58"/>
      <c r="EG481" s="58"/>
      <c r="EH481" s="58"/>
      <c r="EI481" s="58"/>
      <c r="EJ481" s="58"/>
      <c r="EK481" s="58"/>
      <c r="EL481" s="58"/>
      <c r="EM481" s="58"/>
      <c r="EN481" s="58"/>
      <c r="EO481" s="58"/>
      <c r="EP481" s="70"/>
    </row>
    <row r="482" spans="1:146">
      <c r="A482" s="118">
        <v>43329</v>
      </c>
      <c r="B482" t="s">
        <v>1496</v>
      </c>
      <c r="C482" s="56"/>
      <c r="D482" s="56" t="s">
        <v>1363</v>
      </c>
      <c r="E482" s="58">
        <v>28</v>
      </c>
      <c r="F482" s="58">
        <v>4</v>
      </c>
      <c r="G482" s="63" t="str">
        <f t="shared" si="137"/>
        <v>28-4</v>
      </c>
      <c r="H482" s="31">
        <v>12.5</v>
      </c>
      <c r="I482" s="58">
        <v>14.5</v>
      </c>
      <c r="J482" s="64" t="str">
        <f>IF(((VLOOKUP($G482,Depth_Lookup!$A$3:$J$5461,9,FALSE))-(I482/100))&gt;=0,"Good","Too Long")</f>
        <v>Good</v>
      </c>
      <c r="K482" s="65">
        <f>(VLOOKUP($G482,Depth_Lookup!$A$3:$J$561,10,FALSE))+(H482/100)</f>
        <v>65.405000000000001</v>
      </c>
      <c r="L482" s="65">
        <f>(VLOOKUP($G482,Depth_Lookup!$A$3:$J$561,10,FALSE))+(I482/100)</f>
        <v>65.424999999999997</v>
      </c>
      <c r="M482" s="54" t="s">
        <v>292</v>
      </c>
      <c r="N482" s="31">
        <v>1</v>
      </c>
      <c r="O482" s="31" t="s">
        <v>1499</v>
      </c>
      <c r="P482" s="31" t="s">
        <v>1500</v>
      </c>
      <c r="Q482" s="31" t="s">
        <v>1505</v>
      </c>
      <c r="R482" s="31" t="s">
        <v>1507</v>
      </c>
      <c r="S482" s="31" t="s">
        <v>1501</v>
      </c>
      <c r="T482" s="31" t="s">
        <v>1502</v>
      </c>
      <c r="U482" s="31" t="s">
        <v>1503</v>
      </c>
      <c r="AS482" s="31">
        <v>100</v>
      </c>
      <c r="AZ482" s="19">
        <f t="shared" si="147"/>
        <v>100</v>
      </c>
      <c r="BB482" s="55">
        <v>1</v>
      </c>
      <c r="BC482">
        <v>2</v>
      </c>
      <c r="BD482" s="31"/>
      <c r="BE482" s="66" t="s">
        <v>777</v>
      </c>
      <c r="BF482" s="66"/>
      <c r="CL482" s="70">
        <f t="shared" si="135"/>
        <v>0</v>
      </c>
      <c r="CM482" s="66">
        <f t="shared" si="136"/>
        <v>0</v>
      </c>
      <c r="CN482" s="66">
        <f t="shared" si="146"/>
        <v>1</v>
      </c>
      <c r="CO482" s="66">
        <f t="shared" si="138"/>
        <v>65.414999999999992</v>
      </c>
      <c r="CP482" s="104"/>
      <c r="CQ482" s="55"/>
      <c r="CR482" s="56"/>
      <c r="CS482" s="56"/>
      <c r="CT482" s="56"/>
      <c r="CU482" s="56"/>
      <c r="CV482" s="56"/>
      <c r="CW482" s="113"/>
      <c r="CX482" s="31">
        <v>40</v>
      </c>
      <c r="CY482" s="31">
        <v>270</v>
      </c>
      <c r="CZ482" s="31">
        <v>67</v>
      </c>
      <c r="DA482" s="31">
        <v>180</v>
      </c>
      <c r="DB482" s="19">
        <f t="shared" si="139"/>
        <v>19.604712441839752</v>
      </c>
      <c r="DC482" s="19">
        <f t="shared" si="140"/>
        <v>19.604712441839752</v>
      </c>
      <c r="DD482" s="19">
        <f t="shared" si="141"/>
        <v>21.794886928157194</v>
      </c>
      <c r="DE482" s="19">
        <f t="shared" si="142"/>
        <v>109.60471244183975</v>
      </c>
      <c r="DF482" s="19">
        <f t="shared" si="143"/>
        <v>68.205113071842803</v>
      </c>
      <c r="DG482" s="67">
        <f t="shared" si="144"/>
        <v>199.60471244183975</v>
      </c>
      <c r="DH482" s="67">
        <f t="shared" si="145"/>
        <v>68.205113071842803</v>
      </c>
      <c r="DJ482" s="19"/>
      <c r="DK482" s="31"/>
      <c r="DL482" s="55"/>
      <c r="DM482" s="58"/>
      <c r="DO482" s="68"/>
      <c r="DP482" s="68"/>
      <c r="DQ482" s="69"/>
      <c r="DR482" s="58"/>
      <c r="DS482" s="58"/>
      <c r="DT482" s="58"/>
      <c r="DU482" s="58"/>
      <c r="DV482" s="58"/>
      <c r="DW482" s="58"/>
      <c r="DX482" s="58"/>
      <c r="DY482" s="58"/>
      <c r="DZ482" s="58"/>
      <c r="EA482" s="58"/>
      <c r="EB482" s="58"/>
      <c r="EC482" s="58"/>
      <c r="ED482" s="58"/>
      <c r="EE482" s="58"/>
      <c r="EF482" s="58"/>
      <c r="EG482" s="58"/>
      <c r="EH482" s="58"/>
      <c r="EI482" s="58"/>
      <c r="EJ482" s="58"/>
      <c r="EK482" s="58"/>
      <c r="EL482" s="58"/>
      <c r="EM482" s="58"/>
      <c r="EN482" s="58"/>
      <c r="EO482" s="58"/>
      <c r="EP482" s="70"/>
    </row>
    <row r="483" spans="1:146">
      <c r="A483" s="118">
        <v>43329</v>
      </c>
      <c r="B483" t="s">
        <v>1496</v>
      </c>
      <c r="C483" s="56"/>
      <c r="D483" s="56" t="s">
        <v>1363</v>
      </c>
      <c r="E483" s="58">
        <v>28</v>
      </c>
      <c r="F483" s="58">
        <v>4</v>
      </c>
      <c r="G483" s="63" t="str">
        <f t="shared" si="137"/>
        <v>28-4</v>
      </c>
      <c r="H483" s="31">
        <v>18</v>
      </c>
      <c r="I483" s="58">
        <v>59</v>
      </c>
      <c r="J483" s="64" t="str">
        <f>IF(((VLOOKUP($G483,Depth_Lookup!$A$3:$J$5461,9,FALSE))-(I483/100))&gt;=0,"Good","Too Long")</f>
        <v>Good</v>
      </c>
      <c r="K483" s="65">
        <f>(VLOOKUP($G483,Depth_Lookup!$A$3:$J$561,10,FALSE))+(H483/100)</f>
        <v>65.460000000000008</v>
      </c>
      <c r="L483" s="65">
        <f>(VLOOKUP($G483,Depth_Lookup!$A$3:$J$561,10,FALSE))+(I483/100)</f>
        <v>65.87</v>
      </c>
      <c r="M483" s="54" t="s">
        <v>725</v>
      </c>
      <c r="N483" s="31">
        <v>0.5</v>
      </c>
      <c r="O483" s="31" t="s">
        <v>1499</v>
      </c>
      <c r="P483" s="31" t="s">
        <v>1500</v>
      </c>
      <c r="Q483" s="31" t="s">
        <v>1505</v>
      </c>
      <c r="R483" s="31" t="s">
        <v>755</v>
      </c>
      <c r="S483" s="31" t="s">
        <v>1501</v>
      </c>
      <c r="T483" s="31" t="s">
        <v>1506</v>
      </c>
      <c r="U483" s="31" t="s">
        <v>777</v>
      </c>
      <c r="AS483" s="31">
        <v>100</v>
      </c>
      <c r="AZ483" s="19">
        <f t="shared" si="147"/>
        <v>100</v>
      </c>
      <c r="BB483" s="55">
        <v>3</v>
      </c>
      <c r="BC483">
        <v>0.5</v>
      </c>
      <c r="BD483" s="31"/>
      <c r="BE483" s="66" t="s">
        <v>1517</v>
      </c>
      <c r="BF483" s="66"/>
      <c r="CL483" s="70">
        <f t="shared" si="135"/>
        <v>0</v>
      </c>
      <c r="CM483" s="66">
        <f t="shared" si="136"/>
        <v>0</v>
      </c>
      <c r="CN483" s="66">
        <f t="shared" si="146"/>
        <v>1</v>
      </c>
      <c r="CO483" s="66">
        <f t="shared" si="138"/>
        <v>65.665000000000006</v>
      </c>
      <c r="CP483" s="104"/>
      <c r="CQ483" s="55"/>
      <c r="CR483" s="56"/>
      <c r="CS483" s="56"/>
      <c r="CT483" s="56"/>
      <c r="CU483" s="56"/>
      <c r="CV483" s="56"/>
      <c r="CW483" s="113"/>
      <c r="DB483" s="19" t="e">
        <f t="shared" si="139"/>
        <v>#DIV/0!</v>
      </c>
      <c r="DC483" s="19" t="e">
        <f t="shared" si="140"/>
        <v>#DIV/0!</v>
      </c>
      <c r="DD483" s="19" t="e">
        <f t="shared" si="141"/>
        <v>#DIV/0!</v>
      </c>
      <c r="DE483" s="19" t="e">
        <f t="shared" si="142"/>
        <v>#DIV/0!</v>
      </c>
      <c r="DF483" s="19" t="e">
        <f t="shared" si="143"/>
        <v>#DIV/0!</v>
      </c>
      <c r="DG483" s="67" t="e">
        <f t="shared" si="144"/>
        <v>#DIV/0!</v>
      </c>
      <c r="DH483" s="67" t="e">
        <f t="shared" si="145"/>
        <v>#DIV/0!</v>
      </c>
      <c r="DJ483" s="19"/>
      <c r="DK483" s="31"/>
      <c r="DL483" s="55"/>
      <c r="DM483" s="58"/>
      <c r="DO483" s="68"/>
      <c r="DP483" s="68"/>
      <c r="DQ483" s="69"/>
      <c r="DR483" s="58"/>
      <c r="DS483" s="58"/>
      <c r="DT483" s="58"/>
      <c r="DU483" s="58"/>
      <c r="DV483" s="58"/>
      <c r="DW483" s="58"/>
      <c r="DX483" s="58"/>
      <c r="DY483" s="58"/>
      <c r="DZ483" s="58"/>
      <c r="EA483" s="58"/>
      <c r="EB483" s="58"/>
      <c r="EC483" s="58"/>
      <c r="ED483" s="58"/>
      <c r="EE483" s="58"/>
      <c r="EF483" s="58"/>
      <c r="EG483" s="58"/>
      <c r="EH483" s="58"/>
      <c r="EI483" s="58"/>
      <c r="EJ483" s="58"/>
      <c r="EK483" s="58"/>
      <c r="EL483" s="58"/>
      <c r="EM483" s="58"/>
      <c r="EN483" s="58"/>
      <c r="EO483" s="58"/>
      <c r="EP483" s="70"/>
    </row>
    <row r="484" spans="1:146">
      <c r="A484" s="118">
        <v>43329</v>
      </c>
      <c r="B484" t="s">
        <v>1496</v>
      </c>
      <c r="C484" s="56"/>
      <c r="D484" s="56" t="s">
        <v>1363</v>
      </c>
      <c r="E484" s="58">
        <v>28</v>
      </c>
      <c r="F484" s="58">
        <v>4</v>
      </c>
      <c r="G484" s="63" t="str">
        <f t="shared" si="137"/>
        <v>28-4</v>
      </c>
      <c r="H484" s="31">
        <v>21</v>
      </c>
      <c r="I484" s="58">
        <v>25.5</v>
      </c>
      <c r="J484" s="64" t="str">
        <f>IF(((VLOOKUP($G484,Depth_Lookup!$A$3:$J$5461,9,FALSE))-(I484/100))&gt;=0,"Good","Too Long")</f>
        <v>Good</v>
      </c>
      <c r="K484" s="65">
        <f>(VLOOKUP($G484,Depth_Lookup!$A$3:$J$561,10,FALSE))+(H484/100)</f>
        <v>65.489999999999995</v>
      </c>
      <c r="L484" s="65">
        <f>(VLOOKUP($G484,Depth_Lookup!$A$3:$J$561,10,FALSE))+(I484/100)</f>
        <v>65.534999999999997</v>
      </c>
      <c r="M484" s="54" t="s">
        <v>725</v>
      </c>
      <c r="N484" s="31">
        <v>1</v>
      </c>
      <c r="O484" s="31" t="s">
        <v>1499</v>
      </c>
      <c r="P484" s="31" t="s">
        <v>1500</v>
      </c>
      <c r="Q484" s="31" t="s">
        <v>1505</v>
      </c>
      <c r="R484" s="31" t="s">
        <v>730</v>
      </c>
      <c r="S484" s="31" t="s">
        <v>1501</v>
      </c>
      <c r="T484" s="31" t="s">
        <v>1549</v>
      </c>
      <c r="U484" s="31" t="s">
        <v>1386</v>
      </c>
      <c r="AS484" s="31">
        <v>100</v>
      </c>
      <c r="AZ484" s="19">
        <f t="shared" si="147"/>
        <v>100</v>
      </c>
      <c r="BB484" s="55">
        <v>2</v>
      </c>
      <c r="BC484">
        <v>20</v>
      </c>
      <c r="BD484" s="31"/>
      <c r="BE484" s="66"/>
      <c r="BF484" s="66"/>
      <c r="CL484" s="70">
        <f t="shared" si="135"/>
        <v>0</v>
      </c>
      <c r="CM484" s="66">
        <f t="shared" si="136"/>
        <v>0</v>
      </c>
      <c r="CN484" s="66">
        <f t="shared" si="146"/>
        <v>0</v>
      </c>
      <c r="CO484" s="66">
        <f t="shared" si="138"/>
        <v>65.512499999999989</v>
      </c>
      <c r="CP484" s="104"/>
      <c r="CQ484" s="55"/>
      <c r="CR484" s="56"/>
      <c r="CS484" s="56"/>
      <c r="CT484" s="56"/>
      <c r="CU484" s="56"/>
      <c r="CV484" s="56"/>
      <c r="CW484" s="113"/>
      <c r="CX484" s="19">
        <v>45</v>
      </c>
      <c r="CY484" s="19">
        <v>90</v>
      </c>
      <c r="CZ484" s="19">
        <v>35</v>
      </c>
      <c r="DA484" s="31">
        <v>180</v>
      </c>
      <c r="DB484" s="19">
        <f t="shared" si="139"/>
        <v>-55</v>
      </c>
      <c r="DC484" s="19">
        <f t="shared" si="140"/>
        <v>305</v>
      </c>
      <c r="DD484" s="19">
        <f t="shared" si="141"/>
        <v>39.32268990964004</v>
      </c>
      <c r="DE484" s="19">
        <f t="shared" si="142"/>
        <v>35</v>
      </c>
      <c r="DF484" s="19">
        <f t="shared" si="143"/>
        <v>50.67731009035996</v>
      </c>
      <c r="DG484" s="67">
        <f t="shared" si="144"/>
        <v>125</v>
      </c>
      <c r="DH484" s="67">
        <f t="shared" si="145"/>
        <v>50.67731009035996</v>
      </c>
      <c r="DJ484" s="19"/>
      <c r="DK484" s="31" t="s">
        <v>1550</v>
      </c>
      <c r="DL484" s="55"/>
      <c r="DM484" s="58"/>
      <c r="DO484" s="68"/>
      <c r="DP484" s="68"/>
      <c r="DQ484" s="69"/>
      <c r="DR484" s="58"/>
      <c r="DS484" s="58"/>
      <c r="DT484" s="58"/>
      <c r="DU484" s="58"/>
      <c r="DV484" s="58"/>
      <c r="DW484" s="58"/>
      <c r="DX484" s="58"/>
      <c r="DY484" s="58"/>
      <c r="DZ484" s="58"/>
      <c r="EA484" s="58"/>
      <c r="EB484" s="58"/>
      <c r="EC484" s="58"/>
      <c r="ED484" s="58"/>
      <c r="EE484" s="58"/>
      <c r="EF484" s="58"/>
      <c r="EG484" s="58"/>
      <c r="EH484" s="58"/>
      <c r="EI484" s="58"/>
      <c r="EJ484" s="58"/>
      <c r="EK484" s="58"/>
      <c r="EL484" s="58"/>
      <c r="EM484" s="58"/>
      <c r="EN484" s="58"/>
      <c r="EO484" s="58"/>
      <c r="EP484" s="70"/>
    </row>
    <row r="485" spans="1:146">
      <c r="A485" s="118">
        <v>43329</v>
      </c>
      <c r="B485" t="s">
        <v>1496</v>
      </c>
      <c r="C485" s="56"/>
      <c r="D485" s="56" t="s">
        <v>1363</v>
      </c>
      <c r="E485" s="58">
        <v>28</v>
      </c>
      <c r="F485" s="58">
        <v>4</v>
      </c>
      <c r="G485" s="63" t="str">
        <f t="shared" si="137"/>
        <v>28-4</v>
      </c>
      <c r="H485" s="31">
        <v>43</v>
      </c>
      <c r="I485" s="58">
        <v>59</v>
      </c>
      <c r="J485" s="64" t="str">
        <f>IF(((VLOOKUP($G485,Depth_Lookup!$A$3:$J$5461,9,FALSE))-(I485/100))&gt;=0,"Good","Too Long")</f>
        <v>Good</v>
      </c>
      <c r="K485" s="65">
        <f>(VLOOKUP($G485,Depth_Lookup!$A$3:$J$561,10,FALSE))+(H485/100)</f>
        <v>65.710000000000008</v>
      </c>
      <c r="L485" s="65">
        <f>(VLOOKUP($G485,Depth_Lookup!$A$3:$J$561,10,FALSE))+(I485/100)</f>
        <v>65.87</v>
      </c>
      <c r="M485" s="54" t="s">
        <v>292</v>
      </c>
      <c r="N485" s="31">
        <v>2</v>
      </c>
      <c r="O485" s="31" t="s">
        <v>1499</v>
      </c>
      <c r="P485" s="31" t="s">
        <v>1500</v>
      </c>
      <c r="Q485" s="31" t="s">
        <v>1511</v>
      </c>
      <c r="R485" s="31" t="s">
        <v>731</v>
      </c>
      <c r="S485" s="31" t="s">
        <v>1501</v>
      </c>
      <c r="T485" s="31" t="s">
        <v>1551</v>
      </c>
      <c r="U485" s="31" t="s">
        <v>1523</v>
      </c>
      <c r="AS485" s="31">
        <v>100</v>
      </c>
      <c r="AZ485" s="19">
        <f t="shared" si="147"/>
        <v>100</v>
      </c>
      <c r="BB485" s="55">
        <v>1</v>
      </c>
      <c r="BC485">
        <v>2</v>
      </c>
      <c r="BD485" s="31"/>
      <c r="BE485" s="66"/>
      <c r="BF485" s="66" t="s">
        <v>777</v>
      </c>
      <c r="CL485" s="70">
        <f t="shared" si="135"/>
        <v>0</v>
      </c>
      <c r="CM485" s="66">
        <f t="shared" si="136"/>
        <v>0</v>
      </c>
      <c r="CN485" s="66">
        <f t="shared" si="146"/>
        <v>0</v>
      </c>
      <c r="CO485" s="66">
        <f t="shared" si="138"/>
        <v>65.790000000000006</v>
      </c>
      <c r="CP485" s="104"/>
      <c r="CQ485" s="55"/>
      <c r="CR485" s="56"/>
      <c r="CS485" s="56"/>
      <c r="CT485" s="56"/>
      <c r="CU485" s="56"/>
      <c r="CV485" s="56"/>
      <c r="CW485" s="113"/>
      <c r="CX485" s="19">
        <v>62</v>
      </c>
      <c r="CY485" s="19">
        <v>270</v>
      </c>
      <c r="CZ485" s="19">
        <v>75</v>
      </c>
      <c r="DA485" s="31">
        <v>0</v>
      </c>
      <c r="DB485" s="19">
        <f t="shared" si="139"/>
        <v>153.254676699105</v>
      </c>
      <c r="DC485" s="19">
        <f t="shared" si="140"/>
        <v>153.254676699105</v>
      </c>
      <c r="DD485" s="19">
        <f t="shared" si="141"/>
        <v>13.456874078203684</v>
      </c>
      <c r="DE485" s="19">
        <f t="shared" si="142"/>
        <v>243.254676699105</v>
      </c>
      <c r="DF485" s="19">
        <f t="shared" si="143"/>
        <v>76.543125921796317</v>
      </c>
      <c r="DG485" s="67">
        <f t="shared" si="144"/>
        <v>333.254676699105</v>
      </c>
      <c r="DH485" s="67">
        <f t="shared" si="145"/>
        <v>76.543125921796317</v>
      </c>
      <c r="DJ485" s="19"/>
      <c r="DK485" s="31"/>
      <c r="DL485" s="55"/>
      <c r="DM485" s="58"/>
      <c r="DO485" s="68"/>
      <c r="DP485" s="68"/>
      <c r="DQ485" s="69"/>
      <c r="DR485" s="58"/>
      <c r="DS485" s="58"/>
      <c r="DT485" s="58"/>
      <c r="DU485" s="58"/>
      <c r="DV485" s="58"/>
      <c r="DW485" s="58"/>
      <c r="DX485" s="58"/>
      <c r="DY485" s="58"/>
      <c r="DZ485" s="58"/>
      <c r="EA485" s="58"/>
      <c r="EB485" s="58"/>
      <c r="EC485" s="58"/>
      <c r="ED485" s="58"/>
      <c r="EE485" s="58"/>
      <c r="EF485" s="58"/>
      <c r="EG485" s="58"/>
      <c r="EH485" s="58"/>
      <c r="EI485" s="58"/>
      <c r="EJ485" s="58"/>
      <c r="EK485" s="58"/>
      <c r="EL485" s="58"/>
      <c r="EM485" s="58"/>
      <c r="EN485" s="58"/>
      <c r="EO485" s="58"/>
      <c r="EP485" s="70"/>
    </row>
    <row r="486" spans="1:146">
      <c r="A486" s="118">
        <v>43329</v>
      </c>
      <c r="B486" t="s">
        <v>1552</v>
      </c>
      <c r="C486" s="56"/>
      <c r="D486" s="56" t="s">
        <v>1363</v>
      </c>
      <c r="E486" s="58">
        <v>29</v>
      </c>
      <c r="F486" s="58">
        <v>1</v>
      </c>
      <c r="G486" s="63" t="str">
        <f t="shared" si="137"/>
        <v>29-1</v>
      </c>
      <c r="H486" s="31">
        <v>1</v>
      </c>
      <c r="I486" s="31">
        <v>3</v>
      </c>
      <c r="J486" s="64" t="str">
        <f>IF(((VLOOKUP($G486,Depth_Lookup!$A$3:$J$5461,9,FALSE))-(I486/100))&gt;=0,"Good","Too Long")</f>
        <v>Good</v>
      </c>
      <c r="K486" s="65">
        <f>(VLOOKUP($G486,Depth_Lookup!$A$3:$J$561,10,FALSE))+(H486/100)</f>
        <v>65.710000000000008</v>
      </c>
      <c r="L486" s="65">
        <f>(VLOOKUP($G486,Depth_Lookup!$A$3:$J$561,10,FALSE))+(I486/100)</f>
        <v>65.73</v>
      </c>
      <c r="M486" s="54" t="s">
        <v>293</v>
      </c>
      <c r="N486" s="31">
        <v>1</v>
      </c>
      <c r="O486" s="31" t="s">
        <v>296</v>
      </c>
      <c r="P486" s="31" t="s">
        <v>193</v>
      </c>
      <c r="Q486" s="31" t="s">
        <v>206</v>
      </c>
      <c r="R486" s="31" t="s">
        <v>188</v>
      </c>
      <c r="S486" s="31" t="s">
        <v>165</v>
      </c>
      <c r="T486" s="31" t="s">
        <v>1364</v>
      </c>
      <c r="U486" s="31" t="s">
        <v>1365</v>
      </c>
      <c r="AS486" s="31">
        <v>100</v>
      </c>
      <c r="BB486" s="55">
        <v>3</v>
      </c>
      <c r="BC486" s="31"/>
      <c r="BD486" s="31">
        <v>5</v>
      </c>
      <c r="BE486" s="66"/>
      <c r="BF486" s="66"/>
      <c r="CL486" s="70">
        <f t="shared" si="135"/>
        <v>0</v>
      </c>
      <c r="CM486" s="66">
        <f t="shared" si="136"/>
        <v>0</v>
      </c>
      <c r="CN486" s="66">
        <f t="shared" si="146"/>
        <v>0</v>
      </c>
      <c r="CO486" s="66">
        <f t="shared" si="138"/>
        <v>65.72</v>
      </c>
      <c r="CP486" s="104"/>
      <c r="CQ486" s="55"/>
      <c r="CR486" s="56"/>
      <c r="CS486" s="56"/>
      <c r="CT486" s="56"/>
      <c r="CU486" s="56"/>
      <c r="CV486" s="56"/>
      <c r="CW486" s="113"/>
      <c r="DB486" s="19" t="e">
        <f t="shared" si="139"/>
        <v>#DIV/0!</v>
      </c>
      <c r="DC486" s="19" t="e">
        <f t="shared" si="140"/>
        <v>#DIV/0!</v>
      </c>
      <c r="DD486" s="19" t="e">
        <f t="shared" si="141"/>
        <v>#DIV/0!</v>
      </c>
      <c r="DE486" s="19" t="e">
        <f t="shared" si="142"/>
        <v>#DIV/0!</v>
      </c>
      <c r="DF486" s="19" t="e">
        <f t="shared" si="143"/>
        <v>#DIV/0!</v>
      </c>
      <c r="DG486" s="67" t="e">
        <f t="shared" si="144"/>
        <v>#DIV/0!</v>
      </c>
      <c r="DH486" s="67" t="e">
        <f t="shared" si="145"/>
        <v>#DIV/0!</v>
      </c>
      <c r="DJ486" s="19"/>
      <c r="DK486" s="31"/>
      <c r="DL486" s="55"/>
      <c r="DM486" s="58"/>
      <c r="DO486" s="68"/>
      <c r="DP486" s="68"/>
      <c r="DQ486" s="69"/>
      <c r="DR486" s="58"/>
      <c r="DS486" s="58"/>
      <c r="DT486" s="58"/>
      <c r="DU486" s="58"/>
      <c r="DV486" s="58"/>
      <c r="DW486" s="58"/>
      <c r="DX486" s="58"/>
      <c r="DY486" s="58"/>
      <c r="DZ486" s="58"/>
      <c r="EA486" s="58"/>
      <c r="EB486" s="58"/>
      <c r="EC486" s="58"/>
      <c r="ED486" s="58"/>
      <c r="EE486" s="58"/>
      <c r="EF486" s="58"/>
      <c r="EG486" s="58"/>
      <c r="EH486" s="58"/>
      <c r="EI486" s="58"/>
      <c r="EJ486" s="58"/>
      <c r="EK486" s="58"/>
      <c r="EL486" s="58"/>
      <c r="EM486" s="58"/>
      <c r="EN486" s="58"/>
      <c r="EO486" s="58"/>
      <c r="EP486" s="70"/>
    </row>
    <row r="487" spans="1:146">
      <c r="A487" s="118">
        <v>43329</v>
      </c>
      <c r="B487" t="s">
        <v>1552</v>
      </c>
      <c r="C487" s="56"/>
      <c r="D487" s="56" t="s">
        <v>1363</v>
      </c>
      <c r="E487" s="58">
        <v>29</v>
      </c>
      <c r="F487" s="58">
        <v>1</v>
      </c>
      <c r="G487" s="63" t="str">
        <f t="shared" si="137"/>
        <v>29-1</v>
      </c>
      <c r="H487" s="31">
        <v>10</v>
      </c>
      <c r="I487" s="31">
        <v>17</v>
      </c>
      <c r="J487" s="64" t="str">
        <f>IF(((VLOOKUP($G487,Depth_Lookup!$A$3:$J$5461,9,FALSE))-(I487/100))&gt;=0,"Good","Too Long")</f>
        <v>Good</v>
      </c>
      <c r="K487" s="65">
        <f>(VLOOKUP($G487,Depth_Lookup!$A$3:$J$561,10,FALSE))+(H487/100)</f>
        <v>65.8</v>
      </c>
      <c r="L487" s="65">
        <f>(VLOOKUP($G487,Depth_Lookup!$A$3:$J$561,10,FALSE))+(I487/100)</f>
        <v>65.87</v>
      </c>
      <c r="M487" s="54" t="s">
        <v>725</v>
      </c>
      <c r="N487" s="31">
        <v>0.5</v>
      </c>
      <c r="O487" s="31" t="s">
        <v>295</v>
      </c>
      <c r="P487" s="31" t="s">
        <v>193</v>
      </c>
      <c r="Q487" s="31" t="s">
        <v>206</v>
      </c>
      <c r="R487" s="31" t="s">
        <v>191</v>
      </c>
      <c r="S487" s="31" t="s">
        <v>165</v>
      </c>
      <c r="T487" s="31" t="s">
        <v>1364</v>
      </c>
      <c r="U487" s="31" t="s">
        <v>1365</v>
      </c>
      <c r="AS487" s="19">
        <v>100</v>
      </c>
      <c r="AZ487" s="19">
        <f t="shared" ref="AZ487:AZ550" si="148">SUM(V487:AY487)</f>
        <v>100</v>
      </c>
      <c r="BB487" s="55">
        <v>4</v>
      </c>
      <c r="BC487" s="31"/>
      <c r="BD487" s="31">
        <v>10</v>
      </c>
      <c r="BE487" s="66"/>
      <c r="BF487" s="66" t="s">
        <v>1368</v>
      </c>
      <c r="CL487" s="70">
        <f t="shared" si="135"/>
        <v>0</v>
      </c>
      <c r="CM487" s="66">
        <f t="shared" si="136"/>
        <v>0</v>
      </c>
      <c r="CN487" s="66">
        <f t="shared" si="146"/>
        <v>0</v>
      </c>
      <c r="CO487" s="66">
        <f t="shared" si="138"/>
        <v>65.835000000000008</v>
      </c>
      <c r="CP487" s="104"/>
      <c r="CQ487" s="55"/>
      <c r="CR487" s="56"/>
      <c r="CS487" s="56"/>
      <c r="CT487" s="56"/>
      <c r="CU487" s="56"/>
      <c r="CV487" s="56"/>
      <c r="CW487" s="113"/>
      <c r="DB487" s="19" t="e">
        <f t="shared" si="139"/>
        <v>#DIV/0!</v>
      </c>
      <c r="DC487" s="19" t="e">
        <f t="shared" si="140"/>
        <v>#DIV/0!</v>
      </c>
      <c r="DD487" s="19" t="e">
        <f t="shared" si="141"/>
        <v>#DIV/0!</v>
      </c>
      <c r="DE487" s="19" t="e">
        <f t="shared" si="142"/>
        <v>#DIV/0!</v>
      </c>
      <c r="DF487" s="19" t="e">
        <f t="shared" si="143"/>
        <v>#DIV/0!</v>
      </c>
      <c r="DG487" s="67" t="e">
        <f t="shared" si="144"/>
        <v>#DIV/0!</v>
      </c>
      <c r="DH487" s="67" t="e">
        <f t="shared" si="145"/>
        <v>#DIV/0!</v>
      </c>
      <c r="DJ487" s="19"/>
      <c r="DK487" s="31" t="s">
        <v>295</v>
      </c>
      <c r="DL487" s="55"/>
      <c r="DM487" s="58"/>
      <c r="DO487" s="68"/>
      <c r="DP487" s="68"/>
      <c r="DQ487" s="69"/>
      <c r="DR487" s="58"/>
      <c r="DS487" s="58"/>
      <c r="DT487" s="58"/>
      <c r="DU487" s="58"/>
      <c r="DV487" s="58"/>
      <c r="DW487" s="58"/>
      <c r="DX487" s="58"/>
      <c r="DY487" s="58"/>
      <c r="DZ487" s="58"/>
      <c r="EA487" s="58"/>
      <c r="EB487" s="58"/>
      <c r="EC487" s="58"/>
      <c r="ED487" s="58"/>
      <c r="EE487" s="58"/>
      <c r="EF487" s="58"/>
      <c r="EG487" s="58"/>
      <c r="EH487" s="58"/>
      <c r="EI487" s="58"/>
      <c r="EJ487" s="58"/>
      <c r="EK487" s="58"/>
      <c r="EL487" s="58"/>
      <c r="EM487" s="58"/>
      <c r="EN487" s="58"/>
      <c r="EO487" s="58"/>
      <c r="EP487" s="70"/>
    </row>
    <row r="488" spans="1:146">
      <c r="A488" s="118">
        <v>43329</v>
      </c>
      <c r="B488" t="s">
        <v>1552</v>
      </c>
      <c r="C488" s="56"/>
      <c r="D488" s="56" t="s">
        <v>1363</v>
      </c>
      <c r="E488" s="58">
        <v>29</v>
      </c>
      <c r="F488" s="58">
        <v>1</v>
      </c>
      <c r="G488" s="63" t="str">
        <f t="shared" si="137"/>
        <v>29-1</v>
      </c>
      <c r="H488" s="31">
        <v>14</v>
      </c>
      <c r="I488" s="31">
        <v>24</v>
      </c>
      <c r="J488" s="64" t="str">
        <f>IF(((VLOOKUP($G488,Depth_Lookup!$A$3:$J$5461,9,FALSE))-(I488/100))&gt;=0,"Good","Too Long")</f>
        <v>Good</v>
      </c>
      <c r="K488" s="65">
        <f>(VLOOKUP($G488,Depth_Lookup!$A$3:$J$561,10,FALSE))+(H488/100)</f>
        <v>65.84</v>
      </c>
      <c r="L488" s="65">
        <f>(VLOOKUP($G488,Depth_Lookup!$A$3:$J$561,10,FALSE))+(I488/100)</f>
        <v>65.94</v>
      </c>
      <c r="M488" s="54" t="s">
        <v>293</v>
      </c>
      <c r="N488" s="31">
        <v>2</v>
      </c>
      <c r="O488" s="31" t="s">
        <v>296</v>
      </c>
      <c r="P488" s="31" t="s">
        <v>179</v>
      </c>
      <c r="Q488" s="31" t="s">
        <v>569</v>
      </c>
      <c r="R488" s="31" t="s">
        <v>188</v>
      </c>
      <c r="S488" s="31" t="s">
        <v>165</v>
      </c>
      <c r="T488" s="31" t="s">
        <v>1370</v>
      </c>
      <c r="U488" s="31" t="s">
        <v>1368</v>
      </c>
      <c r="AS488" s="19">
        <v>100</v>
      </c>
      <c r="AZ488" s="19">
        <f t="shared" si="148"/>
        <v>100</v>
      </c>
      <c r="BB488" s="55">
        <v>3</v>
      </c>
      <c r="BC488" s="31"/>
      <c r="BD488" s="31">
        <v>2</v>
      </c>
      <c r="BE488" s="66" t="s">
        <v>1365</v>
      </c>
      <c r="BF488" s="66"/>
      <c r="CL488" s="70">
        <f t="shared" si="135"/>
        <v>0</v>
      </c>
      <c r="CM488" s="66">
        <f t="shared" si="136"/>
        <v>0</v>
      </c>
      <c r="CN488" s="66">
        <f t="shared" si="146"/>
        <v>1</v>
      </c>
      <c r="CO488" s="66">
        <f t="shared" si="138"/>
        <v>65.89</v>
      </c>
      <c r="CP488" s="104"/>
      <c r="CQ488" s="55"/>
      <c r="CR488" s="56"/>
      <c r="CS488" s="56"/>
      <c r="CT488" s="56"/>
      <c r="CU488" s="56"/>
      <c r="CV488" s="56"/>
      <c r="CW488" s="113"/>
      <c r="DB488" s="19" t="e">
        <f t="shared" si="139"/>
        <v>#DIV/0!</v>
      </c>
      <c r="DC488" s="19" t="e">
        <f t="shared" si="140"/>
        <v>#DIV/0!</v>
      </c>
      <c r="DD488" s="19" t="e">
        <f t="shared" si="141"/>
        <v>#DIV/0!</v>
      </c>
      <c r="DE488" s="19" t="e">
        <f t="shared" si="142"/>
        <v>#DIV/0!</v>
      </c>
      <c r="DF488" s="19" t="e">
        <f t="shared" si="143"/>
        <v>#DIV/0!</v>
      </c>
      <c r="DG488" s="67" t="e">
        <f t="shared" si="144"/>
        <v>#DIV/0!</v>
      </c>
      <c r="DH488" s="67" t="e">
        <f t="shared" si="145"/>
        <v>#DIV/0!</v>
      </c>
      <c r="DJ488" s="19"/>
      <c r="DK488" s="31"/>
      <c r="DL488" s="55"/>
      <c r="DM488" s="58"/>
      <c r="DO488" s="68"/>
      <c r="DP488" s="68"/>
      <c r="DQ488" s="69"/>
      <c r="DR488" s="58"/>
      <c r="DS488" s="58"/>
      <c r="DT488" s="58"/>
      <c r="DU488" s="58"/>
      <c r="DV488" s="58"/>
      <c r="DW488" s="58"/>
      <c r="DX488" s="58"/>
      <c r="DY488" s="58"/>
      <c r="DZ488" s="58"/>
      <c r="EA488" s="58"/>
      <c r="EB488" s="58"/>
      <c r="EC488" s="58"/>
      <c r="ED488" s="58"/>
      <c r="EE488" s="58"/>
      <c r="EF488" s="58"/>
      <c r="EG488" s="58"/>
      <c r="EH488" s="58"/>
      <c r="EI488" s="58"/>
      <c r="EJ488" s="58"/>
      <c r="EK488" s="58"/>
      <c r="EL488" s="58"/>
      <c r="EM488" s="58"/>
      <c r="EN488" s="58"/>
      <c r="EO488" s="58"/>
      <c r="EP488" s="70"/>
    </row>
    <row r="489" spans="1:146">
      <c r="A489" s="118">
        <v>43329</v>
      </c>
      <c r="B489" t="s">
        <v>1552</v>
      </c>
      <c r="C489" s="56"/>
      <c r="D489" s="56" t="s">
        <v>1363</v>
      </c>
      <c r="E489" s="58">
        <v>29</v>
      </c>
      <c r="F489" s="58">
        <v>1</v>
      </c>
      <c r="G489" s="63" t="str">
        <f t="shared" si="137"/>
        <v>29-1</v>
      </c>
      <c r="H489" s="31">
        <v>17</v>
      </c>
      <c r="I489" s="31">
        <v>39</v>
      </c>
      <c r="J489" s="64" t="str">
        <f>IF(((VLOOKUP($G489,Depth_Lookup!$A$3:$J$5461,9,FALSE))-(I489/100))&gt;=0,"Good","Too Long")</f>
        <v>Good</v>
      </c>
      <c r="K489" s="65">
        <f>(VLOOKUP($G489,Depth_Lookup!$A$3:$J$561,10,FALSE))+(H489/100)</f>
        <v>65.87</v>
      </c>
      <c r="L489" s="65">
        <f>(VLOOKUP($G489,Depth_Lookup!$A$3:$J$561,10,FALSE))+(I489/100)</f>
        <v>66.09</v>
      </c>
      <c r="M489" s="54" t="s">
        <v>293</v>
      </c>
      <c r="N489" s="31">
        <v>1</v>
      </c>
      <c r="O489" s="31" t="s">
        <v>296</v>
      </c>
      <c r="P489" s="31" t="s">
        <v>193</v>
      </c>
      <c r="Q489" s="31" t="s">
        <v>206</v>
      </c>
      <c r="R489" s="31" t="s">
        <v>188</v>
      </c>
      <c r="S489" s="31" t="s">
        <v>165</v>
      </c>
      <c r="T489" s="31" t="s">
        <v>1364</v>
      </c>
      <c r="U489" s="31" t="s">
        <v>1395</v>
      </c>
      <c r="AJ489" s="19">
        <v>10</v>
      </c>
      <c r="AS489" s="31">
        <v>90</v>
      </c>
      <c r="AZ489" s="19">
        <f t="shared" si="148"/>
        <v>100</v>
      </c>
      <c r="BB489" s="55">
        <v>4</v>
      </c>
      <c r="BC489" s="31"/>
      <c r="BD489" s="31">
        <v>5</v>
      </c>
      <c r="BE489" s="66"/>
      <c r="BF489" s="66"/>
      <c r="CL489" s="70">
        <f t="shared" si="135"/>
        <v>0</v>
      </c>
      <c r="CM489" s="66">
        <f t="shared" si="136"/>
        <v>0</v>
      </c>
      <c r="CN489" s="66">
        <f t="shared" si="146"/>
        <v>0</v>
      </c>
      <c r="CO489" s="66">
        <f t="shared" si="138"/>
        <v>65.98</v>
      </c>
      <c r="CP489" s="104"/>
      <c r="CQ489" s="55"/>
      <c r="CR489" s="56"/>
      <c r="CS489" s="56"/>
      <c r="CT489" s="56"/>
      <c r="CU489" s="56"/>
      <c r="CV489" s="56"/>
      <c r="CW489" s="113"/>
      <c r="DB489" s="19" t="e">
        <f t="shared" si="139"/>
        <v>#DIV/0!</v>
      </c>
      <c r="DC489" s="19" t="e">
        <f t="shared" si="140"/>
        <v>#DIV/0!</v>
      </c>
      <c r="DD489" s="19" t="e">
        <f t="shared" si="141"/>
        <v>#DIV/0!</v>
      </c>
      <c r="DE489" s="19" t="e">
        <f t="shared" si="142"/>
        <v>#DIV/0!</v>
      </c>
      <c r="DF489" s="19" t="e">
        <f t="shared" si="143"/>
        <v>#DIV/0!</v>
      </c>
      <c r="DG489" s="67" t="e">
        <f t="shared" si="144"/>
        <v>#DIV/0!</v>
      </c>
      <c r="DH489" s="67" t="e">
        <f t="shared" si="145"/>
        <v>#DIV/0!</v>
      </c>
      <c r="DJ489" s="19"/>
      <c r="DK489" s="31"/>
      <c r="DL489" s="55"/>
      <c r="DM489" s="58"/>
      <c r="DO489" s="68"/>
      <c r="DP489" s="68"/>
      <c r="DQ489" s="69"/>
      <c r="DR489" s="58"/>
      <c r="DS489" s="58"/>
      <c r="DT489" s="58"/>
      <c r="DU489" s="58"/>
      <c r="DV489" s="58"/>
      <c r="DW489" s="58"/>
      <c r="DX489" s="58"/>
      <c r="DY489" s="58"/>
      <c r="DZ489" s="58"/>
      <c r="EA489" s="58"/>
      <c r="EB489" s="58"/>
      <c r="EC489" s="58"/>
      <c r="ED489" s="58"/>
      <c r="EE489" s="58"/>
      <c r="EF489" s="58"/>
      <c r="EG489" s="58"/>
      <c r="EH489" s="58"/>
      <c r="EI489" s="58"/>
      <c r="EJ489" s="58"/>
      <c r="EK489" s="58"/>
      <c r="EL489" s="58"/>
      <c r="EM489" s="58"/>
      <c r="EN489" s="58"/>
      <c r="EO489" s="58"/>
      <c r="EP489" s="70"/>
    </row>
    <row r="490" spans="1:146">
      <c r="A490" s="118">
        <v>43329</v>
      </c>
      <c r="B490" t="s">
        <v>1552</v>
      </c>
      <c r="C490" s="56"/>
      <c r="D490" s="56" t="s">
        <v>1363</v>
      </c>
      <c r="E490" s="58">
        <v>30</v>
      </c>
      <c r="F490" s="58">
        <v>1</v>
      </c>
      <c r="G490" s="63" t="str">
        <f t="shared" si="137"/>
        <v>30-1</v>
      </c>
      <c r="H490" s="31">
        <v>2</v>
      </c>
      <c r="I490" s="31">
        <v>17</v>
      </c>
      <c r="J490" s="64" t="str">
        <f>IF(((VLOOKUP($G490,Depth_Lookup!$A$3:$J$5461,9,FALSE))-(I490/100))&gt;=0,"Good","Too Long")</f>
        <v>Good</v>
      </c>
      <c r="K490" s="65">
        <f>(VLOOKUP($G490,Depth_Lookup!$A$3:$J$561,10,FALSE))+(H490/100)</f>
        <v>66.11999999999999</v>
      </c>
      <c r="L490" s="65">
        <f>(VLOOKUP($G490,Depth_Lookup!$A$3:$J$561,10,FALSE))+(I490/100)</f>
        <v>66.27</v>
      </c>
      <c r="M490" s="54" t="s">
        <v>293</v>
      </c>
      <c r="N490" s="31">
        <v>1</v>
      </c>
      <c r="O490" s="31" t="s">
        <v>734</v>
      </c>
      <c r="P490" s="31" t="s">
        <v>193</v>
      </c>
      <c r="Q490" s="31" t="s">
        <v>206</v>
      </c>
      <c r="R490" s="31" t="s">
        <v>189</v>
      </c>
      <c r="S490" s="31" t="s">
        <v>165</v>
      </c>
      <c r="T490" s="31" t="s">
        <v>1553</v>
      </c>
      <c r="U490" s="31" t="s">
        <v>1395</v>
      </c>
      <c r="AJ490" s="19">
        <v>30</v>
      </c>
      <c r="AS490" s="31">
        <v>70</v>
      </c>
      <c r="AZ490" s="19">
        <f t="shared" si="148"/>
        <v>100</v>
      </c>
      <c r="BB490" s="55">
        <v>5</v>
      </c>
      <c r="BC490" s="31"/>
      <c r="BD490" s="31">
        <v>30</v>
      </c>
      <c r="BE490" s="66" t="s">
        <v>1368</v>
      </c>
      <c r="BF490" s="66"/>
      <c r="CL490" s="70">
        <f t="shared" si="135"/>
        <v>0</v>
      </c>
      <c r="CM490" s="66">
        <f t="shared" si="136"/>
        <v>0</v>
      </c>
      <c r="CN490" s="66">
        <f t="shared" si="146"/>
        <v>1</v>
      </c>
      <c r="CO490" s="66">
        <f t="shared" si="138"/>
        <v>66.194999999999993</v>
      </c>
      <c r="CP490" s="104"/>
      <c r="CQ490" s="55"/>
      <c r="CR490" s="56"/>
      <c r="CS490" s="56"/>
      <c r="CT490" s="56"/>
      <c r="CU490" s="56"/>
      <c r="CV490" s="56"/>
      <c r="CW490" s="113"/>
      <c r="DB490" s="19" t="e">
        <f t="shared" si="139"/>
        <v>#DIV/0!</v>
      </c>
      <c r="DC490" s="19" t="e">
        <f t="shared" si="140"/>
        <v>#DIV/0!</v>
      </c>
      <c r="DD490" s="19" t="e">
        <f t="shared" si="141"/>
        <v>#DIV/0!</v>
      </c>
      <c r="DE490" s="19" t="e">
        <f t="shared" si="142"/>
        <v>#DIV/0!</v>
      </c>
      <c r="DF490" s="19" t="e">
        <f t="shared" si="143"/>
        <v>#DIV/0!</v>
      </c>
      <c r="DG490" s="67" t="e">
        <f t="shared" si="144"/>
        <v>#DIV/0!</v>
      </c>
      <c r="DH490" s="67" t="e">
        <f t="shared" si="145"/>
        <v>#DIV/0!</v>
      </c>
      <c r="DJ490" s="19"/>
      <c r="DK490" s="31"/>
      <c r="DL490" s="55"/>
      <c r="DM490" s="58"/>
      <c r="DO490" s="68"/>
      <c r="DP490" s="68"/>
      <c r="DQ490" s="69"/>
      <c r="DR490" s="58"/>
      <c r="DS490" s="58"/>
      <c r="DT490" s="58"/>
      <c r="DU490" s="58"/>
      <c r="DV490" s="58"/>
      <c r="DW490" s="58"/>
      <c r="DX490" s="58"/>
      <c r="DY490" s="58"/>
      <c r="DZ490" s="58"/>
      <c r="EA490" s="58"/>
      <c r="EB490" s="58"/>
      <c r="EC490" s="58"/>
      <c r="ED490" s="58"/>
      <c r="EE490" s="58"/>
      <c r="EF490" s="58"/>
      <c r="EG490" s="58"/>
      <c r="EH490" s="58"/>
      <c r="EI490" s="58"/>
      <c r="EJ490" s="58"/>
      <c r="EK490" s="58"/>
      <c r="EL490" s="58"/>
      <c r="EM490" s="58"/>
      <c r="EN490" s="58"/>
      <c r="EO490" s="58"/>
      <c r="EP490" s="70"/>
    </row>
    <row r="491" spans="1:146">
      <c r="A491" s="118">
        <v>43329</v>
      </c>
      <c r="B491" t="s">
        <v>1552</v>
      </c>
      <c r="C491" s="56"/>
      <c r="D491" s="56" t="s">
        <v>1363</v>
      </c>
      <c r="E491" s="58">
        <v>30</v>
      </c>
      <c r="F491" s="58">
        <v>1</v>
      </c>
      <c r="G491" s="63" t="str">
        <f t="shared" si="137"/>
        <v>30-1</v>
      </c>
      <c r="H491" s="31">
        <v>15.5</v>
      </c>
      <c r="I491" s="31">
        <v>17.5</v>
      </c>
      <c r="J491" s="64" t="str">
        <f>IF(((VLOOKUP($G491,Depth_Lookup!$A$3:$J$5461,9,FALSE))-(I491/100))&gt;=0,"Good","Too Long")</f>
        <v>Good</v>
      </c>
      <c r="K491" s="65">
        <f>(VLOOKUP($G491,Depth_Lookup!$A$3:$J$561,10,FALSE))+(H491/100)</f>
        <v>66.254999999999995</v>
      </c>
      <c r="L491" s="65">
        <f>(VLOOKUP($G491,Depth_Lookup!$A$3:$J$561,10,FALSE))+(I491/100)</f>
        <v>66.274999999999991</v>
      </c>
      <c r="M491" s="54" t="s">
        <v>292</v>
      </c>
      <c r="N491" s="31">
        <v>1</v>
      </c>
      <c r="O491" s="31" t="s">
        <v>296</v>
      </c>
      <c r="P491" s="31" t="s">
        <v>179</v>
      </c>
      <c r="Q491" s="31" t="s">
        <v>569</v>
      </c>
      <c r="R491" s="31" t="s">
        <v>187</v>
      </c>
      <c r="S491" s="31" t="s">
        <v>165</v>
      </c>
      <c r="T491" s="31" t="s">
        <v>1370</v>
      </c>
      <c r="U491" s="31" t="s">
        <v>1368</v>
      </c>
      <c r="AS491" s="31">
        <v>100</v>
      </c>
      <c r="AZ491" s="19">
        <f t="shared" si="148"/>
        <v>100</v>
      </c>
      <c r="BB491" s="55">
        <v>1</v>
      </c>
      <c r="BC491" s="31"/>
      <c r="BD491" s="31">
        <v>1</v>
      </c>
      <c r="BE491" s="66"/>
      <c r="BF491" s="66" t="s">
        <v>1395</v>
      </c>
      <c r="CL491" s="70">
        <f t="shared" si="135"/>
        <v>0</v>
      </c>
      <c r="CM491" s="66">
        <f t="shared" si="136"/>
        <v>0</v>
      </c>
      <c r="CN491" s="66">
        <f t="shared" si="146"/>
        <v>0</v>
      </c>
      <c r="CO491" s="66">
        <f t="shared" si="138"/>
        <v>66.264999999999986</v>
      </c>
      <c r="CP491" s="104"/>
      <c r="CQ491" s="55"/>
      <c r="CR491" s="56"/>
      <c r="CS491" s="56"/>
      <c r="CT491" s="56"/>
      <c r="CU491" s="56"/>
      <c r="CV491" s="56"/>
      <c r="CW491" s="113"/>
      <c r="CX491" s="19">
        <v>24</v>
      </c>
      <c r="CY491" s="19">
        <v>270</v>
      </c>
      <c r="CZ491" s="19">
        <v>18</v>
      </c>
      <c r="DA491" s="31">
        <v>0</v>
      </c>
      <c r="DB491" s="19">
        <f t="shared" si="139"/>
        <v>126.12127956328811</v>
      </c>
      <c r="DC491" s="19">
        <f t="shared" si="140"/>
        <v>126.12127956328811</v>
      </c>
      <c r="DD491" s="19">
        <f t="shared" si="141"/>
        <v>61.137245323051701</v>
      </c>
      <c r="DE491" s="19">
        <f t="shared" si="142"/>
        <v>216.12127956328811</v>
      </c>
      <c r="DF491" s="19">
        <f t="shared" si="143"/>
        <v>28.862754676948299</v>
      </c>
      <c r="DG491" s="67">
        <f t="shared" si="144"/>
        <v>306.12127956328811</v>
      </c>
      <c r="DH491" s="67">
        <f t="shared" si="145"/>
        <v>28.862754676948299</v>
      </c>
      <c r="DJ491" s="19"/>
      <c r="DK491" s="31"/>
      <c r="DL491" s="55"/>
      <c r="DM491" s="58"/>
      <c r="DO491" s="68"/>
      <c r="DP491" s="68"/>
      <c r="DQ491" s="69"/>
      <c r="DR491" s="58"/>
      <c r="DS491" s="58"/>
      <c r="DT491" s="58"/>
      <c r="DU491" s="58"/>
      <c r="DV491" s="58"/>
      <c r="DW491" s="58"/>
      <c r="DX491" s="58"/>
      <c r="DY491" s="58"/>
      <c r="DZ491" s="58"/>
      <c r="EA491" s="58"/>
      <c r="EB491" s="58"/>
      <c r="EC491" s="58"/>
      <c r="ED491" s="58"/>
      <c r="EE491" s="58"/>
      <c r="EF491" s="58"/>
      <c r="EG491" s="58"/>
      <c r="EH491" s="58"/>
      <c r="EI491" s="58"/>
      <c r="EJ491" s="58"/>
      <c r="EK491" s="58"/>
      <c r="EL491" s="58"/>
      <c r="EM491" s="58"/>
      <c r="EN491" s="58"/>
      <c r="EO491" s="58"/>
      <c r="EP491" s="70"/>
    </row>
    <row r="492" spans="1:146">
      <c r="A492" s="118">
        <v>43329</v>
      </c>
      <c r="B492" t="s">
        <v>1552</v>
      </c>
      <c r="C492" s="56"/>
      <c r="D492" s="56" t="s">
        <v>1363</v>
      </c>
      <c r="E492" s="58">
        <v>30</v>
      </c>
      <c r="F492" s="58">
        <v>1</v>
      </c>
      <c r="G492" s="63" t="str">
        <f t="shared" si="137"/>
        <v>30-1</v>
      </c>
      <c r="H492" s="31">
        <v>17.5</v>
      </c>
      <c r="I492" s="31">
        <v>26.5</v>
      </c>
      <c r="J492" s="64" t="str">
        <f>IF(((VLOOKUP($G492,Depth_Lookup!$A$3:$J$5461,9,FALSE))-(I492/100))&gt;=0,"Good","Too Long")</f>
        <v>Good</v>
      </c>
      <c r="K492" s="65">
        <f>(VLOOKUP($G492,Depth_Lookup!$A$3:$J$561,10,FALSE))+(H492/100)</f>
        <v>66.274999999999991</v>
      </c>
      <c r="L492" s="65">
        <f>(VLOOKUP($G492,Depth_Lookup!$A$3:$J$561,10,FALSE))+(I492/100)</f>
        <v>66.364999999999995</v>
      </c>
      <c r="M492" s="54" t="s">
        <v>725</v>
      </c>
      <c r="N492" s="31">
        <v>1</v>
      </c>
      <c r="O492" s="31" t="s">
        <v>295</v>
      </c>
      <c r="P492" s="31" t="s">
        <v>193</v>
      </c>
      <c r="Q492" s="31" t="s">
        <v>206</v>
      </c>
      <c r="R492" s="31" t="s">
        <v>191</v>
      </c>
      <c r="S492" s="31" t="s">
        <v>165</v>
      </c>
      <c r="T492" s="31" t="s">
        <v>1364</v>
      </c>
      <c r="U492" s="31" t="s">
        <v>1395</v>
      </c>
      <c r="AJ492" s="19">
        <v>30</v>
      </c>
      <c r="AS492" s="31">
        <v>70</v>
      </c>
      <c r="AZ492" s="19">
        <f t="shared" si="148"/>
        <v>100</v>
      </c>
      <c r="BB492" s="55">
        <v>2</v>
      </c>
      <c r="BC492" s="31"/>
      <c r="BD492" s="31">
        <v>1</v>
      </c>
      <c r="BE492" s="66"/>
      <c r="BF492" s="66"/>
      <c r="CL492" s="70">
        <f t="shared" si="135"/>
        <v>0</v>
      </c>
      <c r="CM492" s="66">
        <f t="shared" si="136"/>
        <v>0</v>
      </c>
      <c r="CN492" s="66">
        <f t="shared" si="146"/>
        <v>0</v>
      </c>
      <c r="CO492" s="66">
        <f t="shared" si="138"/>
        <v>66.319999999999993</v>
      </c>
      <c r="CP492" s="104"/>
      <c r="CQ492" s="55"/>
      <c r="CR492" s="56"/>
      <c r="CS492" s="56"/>
      <c r="CT492" s="56"/>
      <c r="CU492" s="56"/>
      <c r="CV492" s="56"/>
      <c r="CW492" s="113"/>
      <c r="DB492" s="19" t="e">
        <f t="shared" si="139"/>
        <v>#DIV/0!</v>
      </c>
      <c r="DC492" s="19" t="e">
        <f t="shared" si="140"/>
        <v>#DIV/0!</v>
      </c>
      <c r="DD492" s="19" t="e">
        <f t="shared" si="141"/>
        <v>#DIV/0!</v>
      </c>
      <c r="DE492" s="19" t="e">
        <f t="shared" si="142"/>
        <v>#DIV/0!</v>
      </c>
      <c r="DF492" s="19" t="e">
        <f t="shared" si="143"/>
        <v>#DIV/0!</v>
      </c>
      <c r="DG492" s="67" t="e">
        <f t="shared" si="144"/>
        <v>#DIV/0!</v>
      </c>
      <c r="DH492" s="67" t="e">
        <f t="shared" si="145"/>
        <v>#DIV/0!</v>
      </c>
      <c r="DJ492" s="19"/>
      <c r="DK492" s="31"/>
      <c r="DL492" s="55"/>
      <c r="DM492" s="58"/>
      <c r="DO492" s="68"/>
      <c r="DP492" s="68"/>
      <c r="DQ492" s="69"/>
      <c r="DR492" s="58"/>
      <c r="DS492" s="58"/>
      <c r="DT492" s="58"/>
      <c r="DU492" s="58"/>
      <c r="DV492" s="58"/>
      <c r="DW492" s="58"/>
      <c r="DX492" s="58"/>
      <c r="DY492" s="58"/>
      <c r="DZ492" s="58"/>
      <c r="EA492" s="58"/>
      <c r="EB492" s="58"/>
      <c r="EC492" s="58"/>
      <c r="ED492" s="58"/>
      <c r="EE492" s="58"/>
      <c r="EF492" s="58"/>
      <c r="EG492" s="58"/>
      <c r="EH492" s="58"/>
      <c r="EI492" s="58"/>
      <c r="EJ492" s="58"/>
      <c r="EK492" s="58"/>
      <c r="EL492" s="58"/>
      <c r="EM492" s="58"/>
      <c r="EN492" s="58"/>
      <c r="EO492" s="58"/>
      <c r="EP492" s="70"/>
    </row>
    <row r="493" spans="1:146">
      <c r="A493" s="118">
        <v>43329</v>
      </c>
      <c r="B493" t="s">
        <v>1552</v>
      </c>
      <c r="C493" s="56"/>
      <c r="D493" s="56" t="s">
        <v>1363</v>
      </c>
      <c r="E493" s="58">
        <v>30</v>
      </c>
      <c r="F493" s="58">
        <v>1</v>
      </c>
      <c r="G493" s="63" t="str">
        <f t="shared" si="137"/>
        <v>30-1</v>
      </c>
      <c r="H493" s="31">
        <v>38</v>
      </c>
      <c r="I493" s="31">
        <v>53</v>
      </c>
      <c r="J493" s="64" t="str">
        <f>IF(((VLOOKUP($G493,Depth_Lookup!$A$3:$J$5461,9,FALSE))-(I493/100))&gt;=0,"Good","Too Long")</f>
        <v>Good</v>
      </c>
      <c r="K493" s="65">
        <f>(VLOOKUP($G493,Depth_Lookup!$A$3:$J$561,10,FALSE))+(H493/100)</f>
        <v>66.47999999999999</v>
      </c>
      <c r="L493" s="65">
        <f>(VLOOKUP($G493,Depth_Lookup!$A$3:$J$561,10,FALSE))+(I493/100)</f>
        <v>66.63</v>
      </c>
      <c r="M493" s="54" t="s">
        <v>293</v>
      </c>
      <c r="N493" s="31">
        <v>1</v>
      </c>
      <c r="O493" s="31" t="s">
        <v>295</v>
      </c>
      <c r="P493" s="31" t="s">
        <v>179</v>
      </c>
      <c r="Q493" s="31" t="s">
        <v>569</v>
      </c>
      <c r="R493" s="31" t="s">
        <v>188</v>
      </c>
      <c r="S493" s="31" t="s">
        <v>165</v>
      </c>
      <c r="T493" s="31" t="s">
        <v>1554</v>
      </c>
      <c r="U493" s="31" t="s">
        <v>1365</v>
      </c>
      <c r="AS493" s="31">
        <v>100</v>
      </c>
      <c r="AZ493" s="19">
        <f t="shared" si="148"/>
        <v>100</v>
      </c>
      <c r="BB493" s="55">
        <v>2</v>
      </c>
      <c r="BC493" s="31"/>
      <c r="BD493" s="31">
        <v>1</v>
      </c>
      <c r="BE493" s="66" t="s">
        <v>1375</v>
      </c>
      <c r="BF493" s="66"/>
      <c r="CL493" s="70">
        <f t="shared" si="135"/>
        <v>0</v>
      </c>
      <c r="CM493" s="66">
        <f t="shared" si="136"/>
        <v>0</v>
      </c>
      <c r="CN493" s="66">
        <f t="shared" si="146"/>
        <v>1</v>
      </c>
      <c r="CO493" s="66">
        <f t="shared" si="138"/>
        <v>66.554999999999993</v>
      </c>
      <c r="CP493" s="104"/>
      <c r="CQ493" s="55"/>
      <c r="CR493" s="56"/>
      <c r="CS493" s="56"/>
      <c r="CT493" s="56"/>
      <c r="CU493" s="56"/>
      <c r="CV493" s="56"/>
      <c r="CW493" s="113"/>
      <c r="DB493" s="19" t="e">
        <f t="shared" si="139"/>
        <v>#DIV/0!</v>
      </c>
      <c r="DC493" s="19" t="e">
        <f t="shared" si="140"/>
        <v>#DIV/0!</v>
      </c>
      <c r="DD493" s="19" t="e">
        <f t="shared" si="141"/>
        <v>#DIV/0!</v>
      </c>
      <c r="DE493" s="19" t="e">
        <f t="shared" si="142"/>
        <v>#DIV/0!</v>
      </c>
      <c r="DF493" s="19" t="e">
        <f t="shared" si="143"/>
        <v>#DIV/0!</v>
      </c>
      <c r="DG493" s="67" t="e">
        <f t="shared" si="144"/>
        <v>#DIV/0!</v>
      </c>
      <c r="DH493" s="67" t="e">
        <f t="shared" si="145"/>
        <v>#DIV/0!</v>
      </c>
      <c r="DJ493" s="19"/>
      <c r="DK493" s="31"/>
      <c r="DL493" s="55"/>
      <c r="DM493" s="58"/>
      <c r="DO493" s="68"/>
      <c r="DP493" s="68"/>
      <c r="DQ493" s="69"/>
      <c r="DR493" s="58"/>
      <c r="DS493" s="58"/>
      <c r="DT493" s="58"/>
      <c r="DU493" s="58"/>
      <c r="DV493" s="58"/>
      <c r="DW493" s="58"/>
      <c r="DX493" s="58"/>
      <c r="DY493" s="58"/>
      <c r="DZ493" s="58"/>
      <c r="EA493" s="58"/>
      <c r="EB493" s="58"/>
      <c r="EC493" s="58"/>
      <c r="ED493" s="58"/>
      <c r="EE493" s="58"/>
      <c r="EF493" s="58"/>
      <c r="EG493" s="58"/>
      <c r="EH493" s="58"/>
      <c r="EI493" s="58"/>
      <c r="EJ493" s="58"/>
      <c r="EK493" s="58"/>
      <c r="EL493" s="58"/>
      <c r="EM493" s="58"/>
      <c r="EN493" s="58"/>
      <c r="EO493" s="58"/>
      <c r="EP493" s="70"/>
    </row>
    <row r="494" spans="1:146">
      <c r="A494" s="118">
        <v>43329</v>
      </c>
      <c r="B494" t="s">
        <v>1552</v>
      </c>
      <c r="C494" s="56"/>
      <c r="D494" s="56" t="s">
        <v>1363</v>
      </c>
      <c r="E494" s="58">
        <v>30</v>
      </c>
      <c r="F494" s="58">
        <v>1</v>
      </c>
      <c r="G494" s="63" t="str">
        <f t="shared" si="137"/>
        <v>30-1</v>
      </c>
      <c r="H494" s="31">
        <v>44</v>
      </c>
      <c r="I494" s="31">
        <v>54</v>
      </c>
      <c r="J494" s="64" t="str">
        <f>IF(((VLOOKUP($G494,Depth_Lookup!$A$3:$J$5461,9,FALSE))-(I494/100))&gt;=0,"Good","Too Long")</f>
        <v>Good</v>
      </c>
      <c r="K494" s="65">
        <f>(VLOOKUP($G494,Depth_Lookup!$A$3:$J$561,10,FALSE))+(H494/100)</f>
        <v>66.539999999999992</v>
      </c>
      <c r="L494" s="65">
        <f>(VLOOKUP($G494,Depth_Lookup!$A$3:$J$561,10,FALSE))+(I494/100)</f>
        <v>66.64</v>
      </c>
      <c r="M494" s="54" t="s">
        <v>292</v>
      </c>
      <c r="N494" s="31">
        <v>4</v>
      </c>
      <c r="O494" s="31" t="s">
        <v>295</v>
      </c>
      <c r="P494" s="31" t="s">
        <v>179</v>
      </c>
      <c r="Q494" s="31" t="s">
        <v>569</v>
      </c>
      <c r="R494" s="31" t="s">
        <v>187</v>
      </c>
      <c r="S494" s="31" t="s">
        <v>165</v>
      </c>
      <c r="T494" s="31" t="s">
        <v>1364</v>
      </c>
      <c r="U494" s="31" t="s">
        <v>1555</v>
      </c>
      <c r="AY494" s="19">
        <v>100</v>
      </c>
      <c r="AZ494" s="19">
        <f t="shared" si="148"/>
        <v>100</v>
      </c>
      <c r="BB494" s="55">
        <v>1</v>
      </c>
      <c r="BC494" s="31"/>
      <c r="BD494" s="31">
        <v>5</v>
      </c>
      <c r="BE494" s="66" t="s">
        <v>1375</v>
      </c>
      <c r="BF494" s="66"/>
      <c r="CL494" s="70">
        <f t="shared" ref="CL494:CL559" si="149">SUM(BK494:CK494)</f>
        <v>0</v>
      </c>
      <c r="CM494" s="66">
        <f t="shared" ref="CM494:CM559" si="150">IF(COUNTA(BG494:BJ494)&gt;0,1,0)</f>
        <v>0</v>
      </c>
      <c r="CN494" s="66">
        <f t="shared" si="146"/>
        <v>1</v>
      </c>
      <c r="CO494" s="66">
        <f t="shared" si="138"/>
        <v>66.59</v>
      </c>
      <c r="CP494" s="104"/>
      <c r="CQ494" s="55"/>
      <c r="CR494" s="56"/>
      <c r="CS494" s="56"/>
      <c r="CT494" s="56"/>
      <c r="CU494" s="56"/>
      <c r="CV494" s="56"/>
      <c r="CW494" s="113"/>
      <c r="CX494" s="19">
        <v>77</v>
      </c>
      <c r="CY494" s="19">
        <v>270</v>
      </c>
      <c r="CZ494" s="19">
        <v>5</v>
      </c>
      <c r="DA494" s="31">
        <v>180</v>
      </c>
      <c r="DB494" s="19">
        <f t="shared" si="139"/>
        <v>88.842877162265722</v>
      </c>
      <c r="DC494" s="19">
        <f t="shared" si="140"/>
        <v>88.842877162265722</v>
      </c>
      <c r="DD494" s="19">
        <f t="shared" si="141"/>
        <v>12.997439009376574</v>
      </c>
      <c r="DE494" s="19">
        <f t="shared" si="142"/>
        <v>178.84287716226572</v>
      </c>
      <c r="DF494" s="19">
        <f t="shared" si="143"/>
        <v>77.002560990623422</v>
      </c>
      <c r="DG494" s="67">
        <f t="shared" si="144"/>
        <v>268.84287716226572</v>
      </c>
      <c r="DH494" s="67">
        <f t="shared" si="145"/>
        <v>77.002560990623422</v>
      </c>
      <c r="DJ494" s="19"/>
      <c r="DK494" s="31"/>
      <c r="DL494" s="55"/>
      <c r="DM494" s="58"/>
      <c r="DO494" s="68"/>
      <c r="DP494" s="68"/>
      <c r="DQ494" s="69"/>
      <c r="DR494" s="58"/>
      <c r="DS494" s="58"/>
      <c r="DT494" s="58"/>
      <c r="DU494" s="58"/>
      <c r="DV494" s="58"/>
      <c r="DW494" s="58"/>
      <c r="DX494" s="58"/>
      <c r="DY494" s="58"/>
      <c r="DZ494" s="58"/>
      <c r="EA494" s="58"/>
      <c r="EB494" s="58"/>
      <c r="EC494" s="58"/>
      <c r="ED494" s="58"/>
      <c r="EE494" s="58"/>
      <c r="EF494" s="58"/>
      <c r="EG494" s="58"/>
      <c r="EH494" s="58"/>
      <c r="EI494" s="58"/>
      <c r="EJ494" s="58"/>
      <c r="EK494" s="58"/>
      <c r="EL494" s="58"/>
      <c r="EM494" s="58"/>
      <c r="EN494" s="58"/>
      <c r="EO494" s="58"/>
      <c r="EP494" s="70"/>
    </row>
    <row r="495" spans="1:146">
      <c r="A495" s="118">
        <v>43329</v>
      </c>
      <c r="B495" t="s">
        <v>1552</v>
      </c>
      <c r="C495" s="56"/>
      <c r="D495" s="56" t="s">
        <v>1363</v>
      </c>
      <c r="E495" s="58">
        <v>30</v>
      </c>
      <c r="F495" s="58">
        <v>1</v>
      </c>
      <c r="G495" s="63" t="str">
        <f t="shared" si="137"/>
        <v>30-1</v>
      </c>
      <c r="H495" s="31">
        <v>60</v>
      </c>
      <c r="I495" s="31">
        <v>66.5</v>
      </c>
      <c r="J495" s="64" t="str">
        <f>IF(((VLOOKUP($G495,Depth_Lookup!$A$3:$J$5461,9,FALSE))-(I495/100))&gt;=0,"Good","Too Long")</f>
        <v>Good</v>
      </c>
      <c r="K495" s="65">
        <f>(VLOOKUP($G495,Depth_Lookup!$A$3:$J$561,10,FALSE))+(H495/100)</f>
        <v>66.699999999999989</v>
      </c>
      <c r="L495" s="65">
        <f>(VLOOKUP($G495,Depth_Lookup!$A$3:$J$561,10,FALSE))+(I495/100)</f>
        <v>66.765000000000001</v>
      </c>
      <c r="M495" s="54" t="s">
        <v>725</v>
      </c>
      <c r="N495" s="31">
        <v>1</v>
      </c>
      <c r="O495" s="31" t="s">
        <v>296</v>
      </c>
      <c r="P495" s="31" t="s">
        <v>193</v>
      </c>
      <c r="Q495" s="31" t="s">
        <v>206</v>
      </c>
      <c r="R495" s="31" t="s">
        <v>119</v>
      </c>
      <c r="S495" s="31" t="s">
        <v>165</v>
      </c>
      <c r="T495" s="31" t="s">
        <v>1364</v>
      </c>
      <c r="U495" s="31" t="s">
        <v>1365</v>
      </c>
      <c r="AS495" s="31">
        <v>100</v>
      </c>
      <c r="AZ495" s="19">
        <f t="shared" si="148"/>
        <v>100</v>
      </c>
      <c r="BB495" s="55">
        <v>2</v>
      </c>
      <c r="BC495" s="31"/>
      <c r="BD495" s="31">
        <v>0.5</v>
      </c>
      <c r="BE495" s="66" t="s">
        <v>1556</v>
      </c>
      <c r="BF495" s="66"/>
      <c r="CL495" s="70">
        <f t="shared" si="149"/>
        <v>0</v>
      </c>
      <c r="CM495" s="66">
        <f t="shared" si="150"/>
        <v>0</v>
      </c>
      <c r="CN495" s="66">
        <f t="shared" si="146"/>
        <v>1</v>
      </c>
      <c r="CO495" s="66">
        <f t="shared" si="138"/>
        <v>66.732499999999987</v>
      </c>
      <c r="CP495" s="104"/>
      <c r="CQ495" s="55"/>
      <c r="CR495" s="56"/>
      <c r="CS495" s="56"/>
      <c r="CT495" s="56"/>
      <c r="CU495" s="56"/>
      <c r="CV495" s="56"/>
      <c r="CW495" s="113"/>
      <c r="CX495" s="19">
        <v>79</v>
      </c>
      <c r="CY495" s="19">
        <v>270</v>
      </c>
      <c r="CZ495" s="19">
        <v>35</v>
      </c>
      <c r="DA495" s="31">
        <v>180</v>
      </c>
      <c r="DB495" s="19">
        <f t="shared" si="139"/>
        <v>82.249295103322538</v>
      </c>
      <c r="DC495" s="19">
        <f t="shared" si="140"/>
        <v>82.249295103322538</v>
      </c>
      <c r="DD495" s="19">
        <f t="shared" si="141"/>
        <v>10.90192532653001</v>
      </c>
      <c r="DE495" s="19">
        <f t="shared" si="142"/>
        <v>172.24929510332254</v>
      </c>
      <c r="DF495" s="19">
        <f t="shared" si="143"/>
        <v>79.098074673469995</v>
      </c>
      <c r="DG495" s="67">
        <f t="shared" si="144"/>
        <v>262.24929510332254</v>
      </c>
      <c r="DH495" s="67">
        <f t="shared" si="145"/>
        <v>79.098074673469995</v>
      </c>
      <c r="DJ495" s="19"/>
      <c r="DK495" s="31"/>
      <c r="DL495" s="55"/>
      <c r="DM495" s="58"/>
      <c r="DO495" s="68"/>
      <c r="DP495" s="68"/>
      <c r="DQ495" s="69"/>
      <c r="DR495" s="58"/>
      <c r="DS495" s="58"/>
      <c r="DT495" s="58"/>
      <c r="DU495" s="58"/>
      <c r="DV495" s="58"/>
      <c r="DW495" s="58"/>
      <c r="DX495" s="58"/>
      <c r="DY495" s="58"/>
      <c r="DZ495" s="58"/>
      <c r="EA495" s="58"/>
      <c r="EB495" s="58"/>
      <c r="EC495" s="58"/>
      <c r="ED495" s="58"/>
      <c r="EE495" s="58"/>
      <c r="EF495" s="58"/>
      <c r="EG495" s="58"/>
      <c r="EH495" s="58"/>
      <c r="EI495" s="58"/>
      <c r="EJ495" s="58"/>
      <c r="EK495" s="58"/>
      <c r="EL495" s="58"/>
      <c r="EM495" s="58"/>
      <c r="EN495" s="58"/>
      <c r="EO495" s="58"/>
      <c r="EP495" s="70"/>
    </row>
    <row r="496" spans="1:146">
      <c r="A496" s="118">
        <v>43329</v>
      </c>
      <c r="B496" t="s">
        <v>1552</v>
      </c>
      <c r="C496" s="56"/>
      <c r="D496" s="56" t="s">
        <v>1363</v>
      </c>
      <c r="E496" s="58">
        <v>30</v>
      </c>
      <c r="F496" s="58">
        <v>1</v>
      </c>
      <c r="G496" s="63" t="str">
        <f t="shared" si="137"/>
        <v>30-1</v>
      </c>
      <c r="H496" s="31">
        <v>66</v>
      </c>
      <c r="I496" s="31">
        <v>89</v>
      </c>
      <c r="J496" s="64" t="str">
        <f>IF(((VLOOKUP($G496,Depth_Lookup!$A$3:$J$5461,9,FALSE))-(I496/100))&gt;=0,"Good","Too Long")</f>
        <v>Good</v>
      </c>
      <c r="K496" s="65">
        <f>(VLOOKUP($G496,Depth_Lookup!$A$3:$J$561,10,FALSE))+(H496/100)</f>
        <v>66.759999999999991</v>
      </c>
      <c r="L496" s="65">
        <f>(VLOOKUP($G496,Depth_Lookup!$A$3:$J$561,10,FALSE))+(I496/100)</f>
        <v>66.989999999999995</v>
      </c>
      <c r="M496" s="54" t="s">
        <v>293</v>
      </c>
      <c r="N496" s="31">
        <v>1</v>
      </c>
      <c r="O496" s="31" t="s">
        <v>296</v>
      </c>
      <c r="P496" s="31" t="s">
        <v>193</v>
      </c>
      <c r="Q496" s="31" t="s">
        <v>206</v>
      </c>
      <c r="R496" s="31" t="s">
        <v>119</v>
      </c>
      <c r="S496" s="31" t="s">
        <v>165</v>
      </c>
      <c r="T496" s="31" t="s">
        <v>1364</v>
      </c>
      <c r="U496" s="31" t="s">
        <v>1395</v>
      </c>
      <c r="AJ496" s="19">
        <v>30</v>
      </c>
      <c r="AS496" s="31">
        <v>70</v>
      </c>
      <c r="AZ496" s="19">
        <f t="shared" si="148"/>
        <v>100</v>
      </c>
      <c r="BB496" s="55">
        <v>4</v>
      </c>
      <c r="BC496" s="31"/>
      <c r="BD496" s="31">
        <v>5</v>
      </c>
      <c r="BE496" s="66" t="s">
        <v>1377</v>
      </c>
      <c r="BF496" s="66"/>
      <c r="CL496" s="70">
        <f t="shared" si="149"/>
        <v>0</v>
      </c>
      <c r="CM496" s="66">
        <f t="shared" si="150"/>
        <v>0</v>
      </c>
      <c r="CN496" s="66">
        <f t="shared" si="146"/>
        <v>1</v>
      </c>
      <c r="CO496" s="66">
        <f t="shared" si="138"/>
        <v>66.875</v>
      </c>
      <c r="CP496" s="104"/>
      <c r="CQ496" s="55"/>
      <c r="CR496" s="56"/>
      <c r="CS496" s="56"/>
      <c r="CT496" s="56"/>
      <c r="CU496" s="56"/>
      <c r="CV496" s="56"/>
      <c r="CW496" s="113"/>
      <c r="DB496" s="19" t="e">
        <f t="shared" si="139"/>
        <v>#DIV/0!</v>
      </c>
      <c r="DC496" s="19" t="e">
        <f t="shared" si="140"/>
        <v>#DIV/0!</v>
      </c>
      <c r="DD496" s="19" t="e">
        <f t="shared" si="141"/>
        <v>#DIV/0!</v>
      </c>
      <c r="DE496" s="19" t="e">
        <f t="shared" si="142"/>
        <v>#DIV/0!</v>
      </c>
      <c r="DF496" s="19" t="e">
        <f t="shared" si="143"/>
        <v>#DIV/0!</v>
      </c>
      <c r="DG496" s="67" t="e">
        <f t="shared" si="144"/>
        <v>#DIV/0!</v>
      </c>
      <c r="DH496" s="67" t="e">
        <f t="shared" si="145"/>
        <v>#DIV/0!</v>
      </c>
      <c r="DJ496" s="19"/>
      <c r="DK496" s="31"/>
      <c r="DL496" s="55"/>
      <c r="DM496" s="58"/>
      <c r="DO496" s="68"/>
      <c r="DP496" s="68"/>
      <c r="DQ496" s="69"/>
      <c r="DR496" s="58"/>
      <c r="DS496" s="58"/>
      <c r="DT496" s="58"/>
      <c r="DU496" s="58"/>
      <c r="DV496" s="58"/>
      <c r="DW496" s="58"/>
      <c r="DX496" s="58"/>
      <c r="DY496" s="58"/>
      <c r="DZ496" s="58"/>
      <c r="EA496" s="58"/>
      <c r="EB496" s="58"/>
      <c r="EC496" s="58"/>
      <c r="ED496" s="58"/>
      <c r="EE496" s="58"/>
      <c r="EF496" s="58"/>
      <c r="EG496" s="58"/>
      <c r="EH496" s="58"/>
      <c r="EI496" s="58"/>
      <c r="EJ496" s="58"/>
      <c r="EK496" s="58"/>
      <c r="EL496" s="58"/>
      <c r="EM496" s="58"/>
      <c r="EN496" s="58"/>
      <c r="EO496" s="58"/>
      <c r="EP496" s="70"/>
    </row>
    <row r="497" spans="1:146">
      <c r="A497" s="118">
        <v>43329</v>
      </c>
      <c r="B497" t="s">
        <v>1552</v>
      </c>
      <c r="C497" s="56"/>
      <c r="D497" s="56" t="s">
        <v>1363</v>
      </c>
      <c r="E497" s="58">
        <v>30</v>
      </c>
      <c r="F497" s="58">
        <v>1</v>
      </c>
      <c r="G497" s="63" t="str">
        <f t="shared" si="137"/>
        <v>30-1</v>
      </c>
      <c r="H497" s="31">
        <v>66</v>
      </c>
      <c r="I497" s="31">
        <v>74.5</v>
      </c>
      <c r="J497" s="64" t="str">
        <f>IF(((VLOOKUP($G497,Depth_Lookup!$A$3:$J$5461,9,FALSE))-(I497/100))&gt;=0,"Good","Too Long")</f>
        <v>Good</v>
      </c>
      <c r="K497" s="65">
        <f>(VLOOKUP($G497,Depth_Lookup!$A$3:$J$561,10,FALSE))+(H497/100)</f>
        <v>66.759999999999991</v>
      </c>
      <c r="L497" s="65">
        <f>(VLOOKUP($G497,Depth_Lookup!$A$3:$J$561,10,FALSE))+(I497/100)</f>
        <v>66.844999999999999</v>
      </c>
      <c r="M497" s="54" t="s">
        <v>725</v>
      </c>
      <c r="N497" s="31">
        <v>2</v>
      </c>
      <c r="O497" s="31" t="s">
        <v>724</v>
      </c>
      <c r="P497" s="31" t="s">
        <v>179</v>
      </c>
      <c r="Q497" s="31" t="s">
        <v>569</v>
      </c>
      <c r="R497" s="31" t="s">
        <v>191</v>
      </c>
      <c r="S497" s="31" t="s">
        <v>165</v>
      </c>
      <c r="T497" s="31" t="s">
        <v>1385</v>
      </c>
      <c r="U497" s="31" t="s">
        <v>1377</v>
      </c>
      <c r="AS497" s="31">
        <v>100</v>
      </c>
      <c r="AZ497" s="19">
        <f t="shared" si="148"/>
        <v>100</v>
      </c>
      <c r="BB497" s="55">
        <v>2</v>
      </c>
      <c r="BC497" s="31"/>
      <c r="BD497" s="31">
        <v>1</v>
      </c>
      <c r="BE497" s="66"/>
      <c r="BF497" s="66" t="s">
        <v>1395</v>
      </c>
      <c r="CL497" s="70">
        <f t="shared" si="149"/>
        <v>0</v>
      </c>
      <c r="CM497" s="66">
        <f t="shared" si="150"/>
        <v>0</v>
      </c>
      <c r="CN497" s="66">
        <f t="shared" si="146"/>
        <v>0</v>
      </c>
      <c r="CO497" s="66">
        <f t="shared" si="138"/>
        <v>66.802499999999995</v>
      </c>
      <c r="CP497" s="104"/>
      <c r="CQ497" s="55"/>
      <c r="CR497" s="56"/>
      <c r="CS497" s="56"/>
      <c r="CT497" s="56"/>
      <c r="CU497" s="56"/>
      <c r="CV497" s="56"/>
      <c r="CW497" s="113"/>
      <c r="CX497" s="19">
        <v>25</v>
      </c>
      <c r="CY497" s="19">
        <v>90</v>
      </c>
      <c r="CZ497" s="19">
        <v>52</v>
      </c>
      <c r="DA497" s="31">
        <v>180</v>
      </c>
      <c r="DB497" s="19">
        <f t="shared" si="139"/>
        <v>-20.017667098686786</v>
      </c>
      <c r="DC497" s="19">
        <f t="shared" si="140"/>
        <v>339.98233290131321</v>
      </c>
      <c r="DD497" s="19">
        <f t="shared" si="141"/>
        <v>36.281867695715455</v>
      </c>
      <c r="DE497" s="19">
        <f t="shared" si="142"/>
        <v>69.982332901313214</v>
      </c>
      <c r="DF497" s="19">
        <f t="shared" si="143"/>
        <v>53.718132304284545</v>
      </c>
      <c r="DG497" s="67">
        <f t="shared" si="144"/>
        <v>159.98233290131321</v>
      </c>
      <c r="DH497" s="67">
        <f t="shared" si="145"/>
        <v>53.718132304284545</v>
      </c>
      <c r="DJ497" s="19"/>
      <c r="DK497" s="31"/>
      <c r="DL497" s="55"/>
      <c r="DM497" s="58"/>
      <c r="DO497" s="68"/>
      <c r="DP497" s="68"/>
      <c r="DQ497" s="69"/>
      <c r="DR497" s="58"/>
      <c r="DS497" s="58"/>
      <c r="DT497" s="58"/>
      <c r="DU497" s="58"/>
      <c r="DV497" s="58"/>
      <c r="DW497" s="58"/>
      <c r="DX497" s="58"/>
      <c r="DY497" s="58"/>
      <c r="DZ497" s="58"/>
      <c r="EA497" s="58"/>
      <c r="EB497" s="58"/>
      <c r="EC497" s="58"/>
      <c r="ED497" s="58"/>
      <c r="EE497" s="58"/>
      <c r="EF497" s="58"/>
      <c r="EG497" s="58"/>
      <c r="EH497" s="58"/>
      <c r="EI497" s="58"/>
      <c r="EJ497" s="58"/>
      <c r="EK497" s="58"/>
      <c r="EL497" s="58"/>
      <c r="EM497" s="58"/>
      <c r="EN497" s="58"/>
      <c r="EO497" s="58"/>
      <c r="EP497" s="70"/>
    </row>
    <row r="498" spans="1:146">
      <c r="A498" s="118">
        <v>43329</v>
      </c>
      <c r="B498" t="s">
        <v>1552</v>
      </c>
      <c r="C498" s="56"/>
      <c r="D498" s="56" t="s">
        <v>1363</v>
      </c>
      <c r="E498" s="58">
        <v>30</v>
      </c>
      <c r="F498" s="58">
        <v>2</v>
      </c>
      <c r="G498" s="63" t="str">
        <f t="shared" si="137"/>
        <v>30-2</v>
      </c>
      <c r="H498" s="31">
        <v>1</v>
      </c>
      <c r="I498" s="31">
        <v>14.5</v>
      </c>
      <c r="J498" s="64" t="str">
        <f>IF(((VLOOKUP($G498,Depth_Lookup!$A$3:$J$5461,9,FALSE))-(I498/100))&gt;=0,"Good","Too Long")</f>
        <v>Good</v>
      </c>
      <c r="K498" s="65">
        <f>(VLOOKUP($G498,Depth_Lookup!$A$3:$J$561,10,FALSE))+(H498/100)</f>
        <v>67.00500000000001</v>
      </c>
      <c r="L498" s="65">
        <f>(VLOOKUP($G498,Depth_Lookup!$A$3:$J$561,10,FALSE))+(I498/100)</f>
        <v>67.14</v>
      </c>
      <c r="M498" s="54" t="s">
        <v>293</v>
      </c>
      <c r="N498" s="31">
        <v>1</v>
      </c>
      <c r="O498" s="31" t="s">
        <v>296</v>
      </c>
      <c r="P498" s="31" t="s">
        <v>179</v>
      </c>
      <c r="Q498" s="31" t="s">
        <v>569</v>
      </c>
      <c r="R498" s="31" t="s">
        <v>119</v>
      </c>
      <c r="S498" s="31" t="s">
        <v>165</v>
      </c>
      <c r="T498" s="31" t="s">
        <v>1364</v>
      </c>
      <c r="U498" s="31" t="s">
        <v>1555</v>
      </c>
      <c r="AS498" s="31">
        <v>20</v>
      </c>
      <c r="AY498" s="19">
        <v>80</v>
      </c>
      <c r="AZ498" s="19">
        <f t="shared" si="148"/>
        <v>100</v>
      </c>
      <c r="BB498" s="55">
        <v>4</v>
      </c>
      <c r="BC498" s="31"/>
      <c r="BD498" s="31">
        <v>1</v>
      </c>
      <c r="BE498" s="66"/>
      <c r="BF498" s="66"/>
      <c r="CL498" s="70">
        <f t="shared" si="149"/>
        <v>0</v>
      </c>
      <c r="CM498" s="66">
        <f t="shared" si="150"/>
        <v>0</v>
      </c>
      <c r="CN498" s="66">
        <f t="shared" si="146"/>
        <v>0</v>
      </c>
      <c r="CO498" s="66">
        <f t="shared" si="138"/>
        <v>67.072500000000005</v>
      </c>
      <c r="CP498" s="104"/>
      <c r="CQ498" s="55"/>
      <c r="CR498" s="56"/>
      <c r="CS498" s="56"/>
      <c r="CT498" s="56"/>
      <c r="CU498" s="56"/>
      <c r="CV498" s="56"/>
      <c r="CW498" s="113"/>
      <c r="DB498" s="19" t="e">
        <f t="shared" si="139"/>
        <v>#DIV/0!</v>
      </c>
      <c r="DC498" s="19" t="e">
        <f t="shared" si="140"/>
        <v>#DIV/0!</v>
      </c>
      <c r="DD498" s="19" t="e">
        <f t="shared" si="141"/>
        <v>#DIV/0!</v>
      </c>
      <c r="DE498" s="19" t="e">
        <f t="shared" si="142"/>
        <v>#DIV/0!</v>
      </c>
      <c r="DF498" s="19" t="e">
        <f t="shared" si="143"/>
        <v>#DIV/0!</v>
      </c>
      <c r="DG498" s="67" t="e">
        <f t="shared" si="144"/>
        <v>#DIV/0!</v>
      </c>
      <c r="DH498" s="67" t="e">
        <f t="shared" si="145"/>
        <v>#DIV/0!</v>
      </c>
      <c r="DJ498" s="19"/>
      <c r="DK498" s="31"/>
      <c r="DL498" s="55"/>
      <c r="DM498" s="58"/>
      <c r="DO498" s="68"/>
      <c r="DP498" s="68"/>
      <c r="DQ498" s="69"/>
      <c r="DR498" s="58"/>
      <c r="DS498" s="58"/>
      <c r="DT498" s="58"/>
      <c r="DU498" s="58"/>
      <c r="DV498" s="58"/>
      <c r="DW498" s="58"/>
      <c r="DX498" s="58"/>
      <c r="DY498" s="58"/>
      <c r="DZ498" s="58"/>
      <c r="EA498" s="58"/>
      <c r="EB498" s="58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M498" s="58"/>
      <c r="EN498" s="58"/>
      <c r="EO498" s="58"/>
      <c r="EP498" s="70"/>
    </row>
    <row r="499" spans="1:146">
      <c r="A499" s="118">
        <v>43329</v>
      </c>
      <c r="B499" t="s">
        <v>1552</v>
      </c>
      <c r="C499" s="56"/>
      <c r="D499" s="56" t="s">
        <v>1363</v>
      </c>
      <c r="E499" s="58">
        <v>30</v>
      </c>
      <c r="F499" s="58">
        <v>2</v>
      </c>
      <c r="G499" s="63" t="str">
        <f t="shared" ref="G499:G564" si="151">E499&amp;"-"&amp;F499</f>
        <v>30-2</v>
      </c>
      <c r="H499" s="31">
        <v>14.5</v>
      </c>
      <c r="I499" s="31">
        <v>17.5</v>
      </c>
      <c r="J499" s="64" t="str">
        <f>IF(((VLOOKUP($G499,Depth_Lookup!$A$3:$J$5461,9,FALSE))-(I499/100))&gt;=0,"Good","Too Long")</f>
        <v>Good</v>
      </c>
      <c r="K499" s="65">
        <f>(VLOOKUP($G499,Depth_Lookup!$A$3:$J$561,10,FALSE))+(H499/100)</f>
        <v>67.14</v>
      </c>
      <c r="L499" s="65">
        <f>(VLOOKUP($G499,Depth_Lookup!$A$3:$J$561,10,FALSE))+(I499/100)</f>
        <v>67.17</v>
      </c>
      <c r="M499" s="54" t="s">
        <v>293</v>
      </c>
      <c r="N499" s="31">
        <v>0.5</v>
      </c>
      <c r="O499" s="31" t="s">
        <v>296</v>
      </c>
      <c r="P499" s="31" t="s">
        <v>193</v>
      </c>
      <c r="Q499" s="31" t="s">
        <v>570</v>
      </c>
      <c r="R499" s="31" t="s">
        <v>732</v>
      </c>
      <c r="S499" s="31" t="s">
        <v>165</v>
      </c>
      <c r="T499" s="31" t="s">
        <v>1392</v>
      </c>
      <c r="U499" s="31" t="s">
        <v>1557</v>
      </c>
      <c r="AS499" s="31">
        <v>100</v>
      </c>
      <c r="AZ499" s="19">
        <f t="shared" si="148"/>
        <v>100</v>
      </c>
      <c r="BB499" s="55">
        <v>1</v>
      </c>
      <c r="BC499" s="31"/>
      <c r="BD499" s="31">
        <v>0.5</v>
      </c>
      <c r="BE499" s="66"/>
      <c r="BF499" s="66"/>
      <c r="CL499" s="70">
        <f t="shared" si="149"/>
        <v>0</v>
      </c>
      <c r="CM499" s="66">
        <f t="shared" si="150"/>
        <v>0</v>
      </c>
      <c r="CN499" s="66">
        <f t="shared" si="146"/>
        <v>0</v>
      </c>
      <c r="CO499" s="66">
        <f t="shared" si="138"/>
        <v>67.155000000000001</v>
      </c>
      <c r="CP499" s="104"/>
      <c r="CQ499" s="55"/>
      <c r="CR499" s="56"/>
      <c r="CS499" s="56"/>
      <c r="CT499" s="56"/>
      <c r="CU499" s="56"/>
      <c r="CV499" s="56"/>
      <c r="CW499" s="113"/>
      <c r="DB499" s="19" t="e">
        <f t="shared" si="139"/>
        <v>#DIV/0!</v>
      </c>
      <c r="DC499" s="19" t="e">
        <f t="shared" si="140"/>
        <v>#DIV/0!</v>
      </c>
      <c r="DD499" s="19" t="e">
        <f t="shared" si="141"/>
        <v>#DIV/0!</v>
      </c>
      <c r="DE499" s="19" t="e">
        <f t="shared" si="142"/>
        <v>#DIV/0!</v>
      </c>
      <c r="DF499" s="19" t="e">
        <f t="shared" si="143"/>
        <v>#DIV/0!</v>
      </c>
      <c r="DG499" s="67" t="e">
        <f t="shared" si="144"/>
        <v>#DIV/0!</v>
      </c>
      <c r="DH499" s="67" t="e">
        <f t="shared" si="145"/>
        <v>#DIV/0!</v>
      </c>
      <c r="DJ499" s="19"/>
      <c r="DK499" s="31"/>
      <c r="DL499" s="55"/>
      <c r="DM499" s="58"/>
      <c r="DO499" s="68"/>
      <c r="DP499" s="68"/>
      <c r="DQ499" s="69"/>
      <c r="DR499" s="58"/>
      <c r="DS499" s="58"/>
      <c r="DT499" s="58"/>
      <c r="DU499" s="58"/>
      <c r="DV499" s="58"/>
      <c r="DW499" s="58"/>
      <c r="DX499" s="58"/>
      <c r="DY499" s="58"/>
      <c r="DZ499" s="58"/>
      <c r="EA499" s="58"/>
      <c r="EB499" s="58"/>
      <c r="EC499" s="58"/>
      <c r="ED499" s="58"/>
      <c r="EE499" s="58"/>
      <c r="EF499" s="58"/>
      <c r="EG499" s="58"/>
      <c r="EH499" s="58"/>
      <c r="EI499" s="58"/>
      <c r="EJ499" s="58"/>
      <c r="EK499" s="58"/>
      <c r="EL499" s="58"/>
      <c r="EM499" s="58"/>
      <c r="EN499" s="58"/>
      <c r="EO499" s="58"/>
      <c r="EP499" s="70"/>
    </row>
    <row r="500" spans="1:146">
      <c r="A500" s="118">
        <v>43329</v>
      </c>
      <c r="B500" t="s">
        <v>1552</v>
      </c>
      <c r="C500" s="56"/>
      <c r="D500" s="56" t="s">
        <v>1363</v>
      </c>
      <c r="E500" s="58">
        <v>30</v>
      </c>
      <c r="F500" s="58">
        <v>2</v>
      </c>
      <c r="G500" s="63" t="str">
        <f t="shared" si="151"/>
        <v>30-2</v>
      </c>
      <c r="H500" s="31">
        <v>17.7</v>
      </c>
      <c r="I500" s="31">
        <v>28.5</v>
      </c>
      <c r="J500" s="64" t="str">
        <f>IF(((VLOOKUP($G500,Depth_Lookup!$A$3:$J$5461,9,FALSE))-(I500/100))&gt;=0,"Good","Too Long")</f>
        <v>Good</v>
      </c>
      <c r="K500" s="65">
        <f>(VLOOKUP($G500,Depth_Lookup!$A$3:$J$561,10,FALSE))+(H500/100)</f>
        <v>67.172000000000011</v>
      </c>
      <c r="L500" s="65">
        <f>(VLOOKUP($G500,Depth_Lookup!$A$3:$J$561,10,FALSE))+(I500/100)</f>
        <v>67.28</v>
      </c>
      <c r="M500" s="54" t="s">
        <v>725</v>
      </c>
      <c r="N500" s="31">
        <v>0.5</v>
      </c>
      <c r="O500" s="31" t="s">
        <v>296</v>
      </c>
      <c r="P500" s="31" t="s">
        <v>193</v>
      </c>
      <c r="Q500" s="31" t="s">
        <v>206</v>
      </c>
      <c r="R500" s="31" t="s">
        <v>119</v>
      </c>
      <c r="S500" s="31" t="s">
        <v>165</v>
      </c>
      <c r="T500" s="31" t="s">
        <v>1364</v>
      </c>
      <c r="U500" s="31" t="s">
        <v>1395</v>
      </c>
      <c r="AJ500" s="19">
        <v>70</v>
      </c>
      <c r="AS500" s="31">
        <v>30</v>
      </c>
      <c r="AZ500" s="19">
        <f t="shared" si="148"/>
        <v>100</v>
      </c>
      <c r="BB500" s="55">
        <v>2</v>
      </c>
      <c r="BC500" s="31"/>
      <c r="BD500" s="31">
        <v>0.5</v>
      </c>
      <c r="BE500" s="66"/>
      <c r="BF500" s="66"/>
      <c r="CL500" s="70">
        <f t="shared" si="149"/>
        <v>0</v>
      </c>
      <c r="CM500" s="66">
        <f t="shared" si="150"/>
        <v>0</v>
      </c>
      <c r="CN500" s="66">
        <f t="shared" si="146"/>
        <v>0</v>
      </c>
      <c r="CO500" s="66">
        <f t="shared" si="138"/>
        <v>67.225999999999999</v>
      </c>
      <c r="CP500" s="104"/>
      <c r="CQ500" s="55"/>
      <c r="CR500" s="56"/>
      <c r="CS500" s="56"/>
      <c r="CT500" s="56"/>
      <c r="CU500" s="56"/>
      <c r="CV500" s="56"/>
      <c r="CW500" s="113"/>
      <c r="CX500" s="19">
        <v>34</v>
      </c>
      <c r="CY500" s="19">
        <v>270</v>
      </c>
      <c r="CZ500" s="19">
        <v>12</v>
      </c>
      <c r="DA500" s="31">
        <v>180</v>
      </c>
      <c r="DB500" s="19">
        <f t="shared" si="139"/>
        <v>72.508897847696289</v>
      </c>
      <c r="DC500" s="19">
        <f t="shared" si="140"/>
        <v>72.508897847696289</v>
      </c>
      <c r="DD500" s="19">
        <f t="shared" si="141"/>
        <v>54.731774580971297</v>
      </c>
      <c r="DE500" s="19">
        <f t="shared" si="142"/>
        <v>162.50889784769629</v>
      </c>
      <c r="DF500" s="19">
        <f t="shared" si="143"/>
        <v>35.268225419028703</v>
      </c>
      <c r="DG500" s="67">
        <f t="shared" si="144"/>
        <v>252.50889784769629</v>
      </c>
      <c r="DH500" s="67">
        <f t="shared" si="145"/>
        <v>35.268225419028703</v>
      </c>
      <c r="DJ500" s="19"/>
      <c r="DK500" s="31" t="s">
        <v>1433</v>
      </c>
      <c r="DL500" s="55"/>
      <c r="DM500" s="58"/>
      <c r="DO500" s="68"/>
      <c r="DP500" s="68"/>
      <c r="DQ500" s="69"/>
      <c r="DR500" s="58"/>
      <c r="DS500" s="58"/>
      <c r="DT500" s="58"/>
      <c r="DU500" s="58"/>
      <c r="DV500" s="58"/>
      <c r="DW500" s="58"/>
      <c r="DX500" s="58"/>
      <c r="DY500" s="58"/>
      <c r="DZ500" s="58"/>
      <c r="EA500" s="58"/>
      <c r="EB500" s="58"/>
      <c r="EC500" s="58"/>
      <c r="ED500" s="58"/>
      <c r="EE500" s="58"/>
      <c r="EF500" s="58"/>
      <c r="EG500" s="58"/>
      <c r="EH500" s="58"/>
      <c r="EI500" s="58"/>
      <c r="EJ500" s="58"/>
      <c r="EK500" s="58"/>
      <c r="EL500" s="58"/>
      <c r="EM500" s="58"/>
      <c r="EN500" s="58"/>
      <c r="EO500" s="58"/>
      <c r="EP500" s="70"/>
    </row>
    <row r="501" spans="1:146">
      <c r="A501" s="118">
        <v>43329</v>
      </c>
      <c r="B501" t="s">
        <v>1437</v>
      </c>
      <c r="C501" s="56"/>
      <c r="D501" s="56" t="s">
        <v>1363</v>
      </c>
      <c r="E501" s="58">
        <v>30</v>
      </c>
      <c r="F501" s="58">
        <v>2</v>
      </c>
      <c r="G501" s="63" t="str">
        <f t="shared" si="151"/>
        <v>30-2</v>
      </c>
      <c r="H501" s="31">
        <v>17.7</v>
      </c>
      <c r="I501" s="31">
        <v>28.5</v>
      </c>
      <c r="J501" s="64" t="str">
        <f>IF(((VLOOKUP($G501,Depth_Lookup!$A$3:$J$5461,9,FALSE))-(I501/100))&gt;=0,"Good","Too Long")</f>
        <v>Good</v>
      </c>
      <c r="K501" s="65">
        <f>(VLOOKUP($G501,Depth_Lookup!$A$3:$J$561,10,FALSE))+(H501/100)</f>
        <v>67.172000000000011</v>
      </c>
      <c r="L501" s="65">
        <f>(VLOOKUP($G501,Depth_Lookup!$A$3:$J$561,10,FALSE))+(I501/100)</f>
        <v>67.28</v>
      </c>
      <c r="M501" s="54" t="s">
        <v>725</v>
      </c>
      <c r="N501" s="31">
        <v>0.5</v>
      </c>
      <c r="O501" s="31" t="s">
        <v>296</v>
      </c>
      <c r="P501" s="31" t="s">
        <v>193</v>
      </c>
      <c r="Q501" s="31" t="s">
        <v>206</v>
      </c>
      <c r="R501" s="31" t="s">
        <v>119</v>
      </c>
      <c r="S501" s="31" t="s">
        <v>165</v>
      </c>
      <c r="T501" s="31" t="s">
        <v>1364</v>
      </c>
      <c r="U501" s="31" t="s">
        <v>1395</v>
      </c>
      <c r="AS501" s="31"/>
      <c r="BB501" s="55">
        <v>2</v>
      </c>
      <c r="BC501" s="31"/>
      <c r="BD501" s="31"/>
      <c r="BE501" s="66"/>
      <c r="BF501" s="66"/>
      <c r="CL501" s="70"/>
      <c r="CM501" s="66"/>
      <c r="CN501" s="66"/>
      <c r="CO501" s="66">
        <f t="shared" si="138"/>
        <v>67.225999999999999</v>
      </c>
      <c r="CP501" s="104"/>
      <c r="CQ501" s="55"/>
      <c r="CR501" s="56"/>
      <c r="CS501" s="56"/>
      <c r="CT501" s="56"/>
      <c r="CU501" s="56"/>
      <c r="CV501" s="56"/>
      <c r="CW501" s="113"/>
      <c r="CX501" s="19">
        <v>28</v>
      </c>
      <c r="CY501" s="19">
        <v>90</v>
      </c>
      <c r="CZ501" s="19">
        <v>48</v>
      </c>
      <c r="DA501" s="31">
        <v>0</v>
      </c>
      <c r="DB501" s="19">
        <f t="shared" si="139"/>
        <v>-154.41707616702286</v>
      </c>
      <c r="DC501" s="19">
        <f t="shared" si="140"/>
        <v>205.58292383297714</v>
      </c>
      <c r="DD501" s="19">
        <f t="shared" si="141"/>
        <v>39.081072154966364</v>
      </c>
      <c r="DE501" s="19">
        <f t="shared" si="142"/>
        <v>295.58292383297714</v>
      </c>
      <c r="DF501" s="19">
        <f t="shared" si="143"/>
        <v>50.918927845033636</v>
      </c>
      <c r="DG501" s="67">
        <f t="shared" si="144"/>
        <v>25.582923832977144</v>
      </c>
      <c r="DH501" s="67">
        <f t="shared" si="145"/>
        <v>50.918927845033636</v>
      </c>
      <c r="DJ501" s="19"/>
      <c r="DK501" s="31" t="s">
        <v>1558</v>
      </c>
      <c r="DL501" s="55"/>
      <c r="DM501" s="58"/>
      <c r="DO501" s="68"/>
      <c r="DP501" s="68"/>
      <c r="DQ501" s="69"/>
      <c r="DR501" s="58"/>
      <c r="DS501" s="58"/>
      <c r="DT501" s="58"/>
      <c r="DU501" s="58"/>
      <c r="DV501" s="58"/>
      <c r="DW501" s="58"/>
      <c r="DX501" s="58"/>
      <c r="DY501" s="58"/>
      <c r="DZ501" s="58"/>
      <c r="EA501" s="58"/>
      <c r="EB501" s="58"/>
      <c r="EC501" s="58"/>
      <c r="ED501" s="58"/>
      <c r="EE501" s="58"/>
      <c r="EF501" s="58"/>
      <c r="EG501" s="58"/>
      <c r="EH501" s="58"/>
      <c r="EI501" s="58"/>
      <c r="EJ501" s="58"/>
      <c r="EK501" s="58"/>
      <c r="EL501" s="58"/>
      <c r="EM501" s="58"/>
      <c r="EN501" s="58"/>
      <c r="EO501" s="58"/>
      <c r="EP501" s="70"/>
    </row>
    <row r="502" spans="1:146">
      <c r="A502" s="118">
        <v>43329</v>
      </c>
      <c r="B502" t="s">
        <v>1552</v>
      </c>
      <c r="C502" s="56"/>
      <c r="D502" s="56" t="s">
        <v>1363</v>
      </c>
      <c r="E502" s="58">
        <v>30</v>
      </c>
      <c r="F502" s="58">
        <v>2</v>
      </c>
      <c r="G502" s="63" t="str">
        <f t="shared" si="151"/>
        <v>30-2</v>
      </c>
      <c r="H502" s="31">
        <v>28.5</v>
      </c>
      <c r="I502" s="31">
        <v>30</v>
      </c>
      <c r="J502" s="64" t="str">
        <f>IF(((VLOOKUP($G502,Depth_Lookup!$A$3:$J$5461,9,FALSE))-(I502/100))&gt;=0,"Good","Too Long")</f>
        <v>Good</v>
      </c>
      <c r="K502" s="65">
        <f>(VLOOKUP($G502,Depth_Lookup!$A$3:$J$561,10,FALSE))+(H502/100)</f>
        <v>67.28</v>
      </c>
      <c r="L502" s="65">
        <f>(VLOOKUP($G502,Depth_Lookup!$A$3:$J$561,10,FALSE))+(I502/100)</f>
        <v>67.295000000000002</v>
      </c>
      <c r="M502" s="54" t="s">
        <v>292</v>
      </c>
      <c r="N502" s="31">
        <v>3</v>
      </c>
      <c r="O502" s="31" t="s">
        <v>724</v>
      </c>
      <c r="P502" s="31" t="s">
        <v>729</v>
      </c>
      <c r="Q502" s="31" t="s">
        <v>569</v>
      </c>
      <c r="R502" s="31" t="s">
        <v>187</v>
      </c>
      <c r="S502" s="31" t="s">
        <v>139</v>
      </c>
      <c r="T502" s="31" t="s">
        <v>1559</v>
      </c>
      <c r="U502" s="31" t="s">
        <v>1368</v>
      </c>
      <c r="AS502" s="31">
        <v>100</v>
      </c>
      <c r="AZ502" s="19">
        <f t="shared" si="148"/>
        <v>100</v>
      </c>
      <c r="BB502" s="55">
        <v>1</v>
      </c>
      <c r="BC502" s="31"/>
      <c r="BD502" s="31">
        <v>40</v>
      </c>
      <c r="BE502" s="66"/>
      <c r="BF502" s="66"/>
      <c r="CL502" s="70">
        <f t="shared" si="149"/>
        <v>0</v>
      </c>
      <c r="CM502" s="66">
        <f t="shared" si="150"/>
        <v>0</v>
      </c>
      <c r="CN502" s="66">
        <f t="shared" si="146"/>
        <v>0</v>
      </c>
      <c r="CO502" s="66">
        <f t="shared" si="138"/>
        <v>67.287499999999994</v>
      </c>
      <c r="CP502" s="104"/>
      <c r="CQ502" s="55"/>
      <c r="CR502" s="56"/>
      <c r="CS502" s="56"/>
      <c r="CT502" s="56"/>
      <c r="CU502" s="56"/>
      <c r="CV502" s="56"/>
      <c r="CW502" s="113"/>
      <c r="CX502" s="31">
        <v>10</v>
      </c>
      <c r="CY502" s="31">
        <v>90</v>
      </c>
      <c r="CZ502" s="31">
        <v>15</v>
      </c>
      <c r="DA502" s="31">
        <v>0</v>
      </c>
      <c r="DB502" s="19">
        <f t="shared" si="139"/>
        <v>-146.65263460982806</v>
      </c>
      <c r="DC502" s="19">
        <f t="shared" si="140"/>
        <v>213.34736539017194</v>
      </c>
      <c r="DD502" s="19">
        <f t="shared" si="141"/>
        <v>72.215756423426512</v>
      </c>
      <c r="DE502" s="19">
        <f t="shared" si="142"/>
        <v>303.34736539017194</v>
      </c>
      <c r="DF502" s="19">
        <f t="shared" si="143"/>
        <v>17.784243576573488</v>
      </c>
      <c r="DG502" s="67">
        <f t="shared" si="144"/>
        <v>33.347365390171944</v>
      </c>
      <c r="DH502" s="67">
        <f t="shared" si="145"/>
        <v>17.784243576573488</v>
      </c>
      <c r="DJ502" s="19"/>
      <c r="DK502" s="31"/>
      <c r="DL502" s="55"/>
      <c r="DM502" s="58"/>
      <c r="DO502" s="68"/>
      <c r="DP502" s="68"/>
      <c r="DQ502" s="69"/>
      <c r="DR502" s="58"/>
      <c r="DS502" s="58"/>
      <c r="DT502" s="58"/>
      <c r="DU502" s="58"/>
      <c r="DV502" s="58"/>
      <c r="DW502" s="58"/>
      <c r="DX502" s="58"/>
      <c r="DY502" s="58"/>
      <c r="DZ502" s="58"/>
      <c r="EA502" s="58"/>
      <c r="EB502" s="58"/>
      <c r="EC502" s="58"/>
      <c r="ED502" s="58"/>
      <c r="EE502" s="58"/>
      <c r="EF502" s="58"/>
      <c r="EG502" s="58"/>
      <c r="EH502" s="58"/>
      <c r="EI502" s="58"/>
      <c r="EJ502" s="58"/>
      <c r="EK502" s="58"/>
      <c r="EL502" s="58"/>
      <c r="EM502" s="58"/>
      <c r="EN502" s="58"/>
      <c r="EO502" s="58"/>
      <c r="EP502" s="70"/>
    </row>
    <row r="503" spans="1:146">
      <c r="A503" s="118">
        <v>43329</v>
      </c>
      <c r="B503" t="s">
        <v>1552</v>
      </c>
      <c r="C503" s="56"/>
      <c r="D503" s="56" t="s">
        <v>1363</v>
      </c>
      <c r="E503" s="58">
        <v>30</v>
      </c>
      <c r="F503" s="58">
        <v>2</v>
      </c>
      <c r="G503" s="63" t="str">
        <f t="shared" si="151"/>
        <v>30-2</v>
      </c>
      <c r="H503" s="31">
        <v>30</v>
      </c>
      <c r="I503" s="31">
        <v>34</v>
      </c>
      <c r="J503" s="64" t="str">
        <f>IF(((VLOOKUP($G503,Depth_Lookup!$A$3:$J$5461,9,FALSE))-(I503/100))&gt;=0,"Good","Too Long")</f>
        <v>Good</v>
      </c>
      <c r="K503" s="65">
        <f>(VLOOKUP($G503,Depth_Lookup!$A$3:$J$561,10,FALSE))+(H503/100)</f>
        <v>67.295000000000002</v>
      </c>
      <c r="L503" s="65">
        <f>(VLOOKUP($G503,Depth_Lookup!$A$3:$J$561,10,FALSE))+(I503/100)</f>
        <v>67.335000000000008</v>
      </c>
      <c r="M503" s="54" t="s">
        <v>293</v>
      </c>
      <c r="N503" s="31">
        <v>0.5</v>
      </c>
      <c r="O503" s="31" t="s">
        <v>734</v>
      </c>
      <c r="P503" s="31" t="s">
        <v>193</v>
      </c>
      <c r="Q503" s="31" t="s">
        <v>206</v>
      </c>
      <c r="R503" s="31" t="s">
        <v>188</v>
      </c>
      <c r="S503" s="31" t="s">
        <v>165</v>
      </c>
      <c r="T503" s="31" t="s">
        <v>1364</v>
      </c>
      <c r="U503" s="31" t="s">
        <v>1395</v>
      </c>
      <c r="AJ503" s="19">
        <v>30</v>
      </c>
      <c r="AS503" s="31">
        <v>70</v>
      </c>
      <c r="AZ503" s="19">
        <f t="shared" si="148"/>
        <v>100</v>
      </c>
      <c r="BB503" s="55">
        <v>3</v>
      </c>
      <c r="BC503" s="31"/>
      <c r="BD503" s="31">
        <v>2</v>
      </c>
      <c r="BE503" s="66"/>
      <c r="BF503" s="66"/>
      <c r="CL503" s="70">
        <f t="shared" si="149"/>
        <v>0</v>
      </c>
      <c r="CM503" s="66">
        <f t="shared" si="150"/>
        <v>0</v>
      </c>
      <c r="CN503" s="66">
        <f t="shared" si="146"/>
        <v>0</v>
      </c>
      <c r="CO503" s="66">
        <f t="shared" si="138"/>
        <v>67.314999999999998</v>
      </c>
      <c r="CP503" s="104"/>
      <c r="CQ503" s="55"/>
      <c r="CR503" s="56"/>
      <c r="CS503" s="56"/>
      <c r="CT503" s="56"/>
      <c r="CU503" s="56"/>
      <c r="CV503" s="56"/>
      <c r="CW503" s="113"/>
      <c r="CX503" s="31"/>
      <c r="CY503" s="31"/>
      <c r="CZ503" s="31"/>
      <c r="DA503" s="31"/>
      <c r="DB503" s="19" t="e">
        <f t="shared" si="139"/>
        <v>#DIV/0!</v>
      </c>
      <c r="DC503" s="19" t="e">
        <f t="shared" si="140"/>
        <v>#DIV/0!</v>
      </c>
      <c r="DD503" s="19" t="e">
        <f t="shared" si="141"/>
        <v>#DIV/0!</v>
      </c>
      <c r="DE503" s="19" t="e">
        <f t="shared" si="142"/>
        <v>#DIV/0!</v>
      </c>
      <c r="DF503" s="19" t="e">
        <f t="shared" si="143"/>
        <v>#DIV/0!</v>
      </c>
      <c r="DG503" s="67" t="e">
        <f t="shared" si="144"/>
        <v>#DIV/0!</v>
      </c>
      <c r="DH503" s="67" t="e">
        <f t="shared" si="145"/>
        <v>#DIV/0!</v>
      </c>
      <c r="DJ503" s="19"/>
      <c r="DK503" s="31"/>
      <c r="DL503" s="55"/>
      <c r="DM503" s="58"/>
      <c r="DO503" s="68"/>
      <c r="DP503" s="68"/>
      <c r="DQ503" s="69"/>
      <c r="DR503" s="58"/>
      <c r="DS503" s="58"/>
      <c r="DT503" s="58"/>
      <c r="DU503" s="58"/>
      <c r="DV503" s="58"/>
      <c r="DW503" s="58"/>
      <c r="DX503" s="58"/>
      <c r="DY503" s="58"/>
      <c r="DZ503" s="58"/>
      <c r="EA503" s="58"/>
      <c r="EB503" s="58"/>
      <c r="EC503" s="58"/>
      <c r="ED503" s="58"/>
      <c r="EE503" s="58"/>
      <c r="EF503" s="58"/>
      <c r="EG503" s="58"/>
      <c r="EH503" s="58"/>
      <c r="EI503" s="58"/>
      <c r="EJ503" s="58"/>
      <c r="EK503" s="58"/>
      <c r="EL503" s="58"/>
      <c r="EM503" s="58"/>
      <c r="EN503" s="58"/>
      <c r="EO503" s="58"/>
      <c r="EP503" s="70"/>
    </row>
    <row r="504" spans="1:146">
      <c r="A504" s="118">
        <v>43329</v>
      </c>
      <c r="B504" t="s">
        <v>1552</v>
      </c>
      <c r="C504" s="56"/>
      <c r="D504" s="56" t="s">
        <v>1363</v>
      </c>
      <c r="E504" s="58">
        <v>30</v>
      </c>
      <c r="F504" s="58">
        <v>2</v>
      </c>
      <c r="G504" s="63" t="str">
        <f t="shared" si="151"/>
        <v>30-2</v>
      </c>
      <c r="H504" s="31">
        <v>34</v>
      </c>
      <c r="I504" s="31">
        <v>44.5</v>
      </c>
      <c r="J504" s="64" t="str">
        <f>IF(((VLOOKUP($G504,Depth_Lookup!$A$3:$J$5461,9,FALSE))-(I504/100))&gt;=0,"Good","Too Long")</f>
        <v>Good</v>
      </c>
      <c r="K504" s="65">
        <f>(VLOOKUP($G504,Depth_Lookup!$A$3:$J$561,10,FALSE))+(H504/100)</f>
        <v>67.335000000000008</v>
      </c>
      <c r="L504" s="65">
        <f>(VLOOKUP($G504,Depth_Lookup!$A$3:$J$561,10,FALSE))+(I504/100)</f>
        <v>67.44</v>
      </c>
      <c r="M504" s="54" t="s">
        <v>292</v>
      </c>
      <c r="N504" s="31">
        <v>3</v>
      </c>
      <c r="O504" s="31" t="s">
        <v>296</v>
      </c>
      <c r="P504" s="31" t="s">
        <v>179</v>
      </c>
      <c r="Q504" s="31" t="s">
        <v>569</v>
      </c>
      <c r="R504" s="31" t="s">
        <v>731</v>
      </c>
      <c r="S504" s="31" t="s">
        <v>165</v>
      </c>
      <c r="T504" s="31" t="s">
        <v>1560</v>
      </c>
      <c r="U504" s="31" t="s">
        <v>1467</v>
      </c>
      <c r="AS504" s="31">
        <v>100</v>
      </c>
      <c r="AZ504" s="19">
        <f t="shared" si="148"/>
        <v>100</v>
      </c>
      <c r="BB504" s="55">
        <v>1</v>
      </c>
      <c r="BC504" s="31"/>
      <c r="BD504" s="31">
        <v>2</v>
      </c>
      <c r="BE504" s="66"/>
      <c r="BF504" s="66" t="s">
        <v>1561</v>
      </c>
      <c r="CL504" s="70">
        <f t="shared" si="149"/>
        <v>0</v>
      </c>
      <c r="CM504" s="66">
        <f t="shared" si="150"/>
        <v>0</v>
      </c>
      <c r="CN504" s="66">
        <f t="shared" si="146"/>
        <v>0</v>
      </c>
      <c r="CO504" s="66">
        <f t="shared" si="138"/>
        <v>67.387500000000003</v>
      </c>
      <c r="CP504" s="104"/>
      <c r="CQ504" s="55"/>
      <c r="CR504" s="56"/>
      <c r="CS504" s="56"/>
      <c r="CT504" s="56"/>
      <c r="CU504" s="56"/>
      <c r="CV504" s="56"/>
      <c r="CW504" s="113"/>
      <c r="CX504" s="31">
        <v>62</v>
      </c>
      <c r="CY504" s="31">
        <v>90</v>
      </c>
      <c r="CZ504" s="31">
        <v>56</v>
      </c>
      <c r="DA504" s="31">
        <v>0</v>
      </c>
      <c r="DB504" s="19">
        <f t="shared" si="139"/>
        <v>-128.24841747404281</v>
      </c>
      <c r="DC504" s="19">
        <f t="shared" si="140"/>
        <v>231.75158252595719</v>
      </c>
      <c r="DD504" s="19">
        <f t="shared" si="141"/>
        <v>22.663927732990093</v>
      </c>
      <c r="DE504" s="19">
        <f t="shared" si="142"/>
        <v>321.75158252595719</v>
      </c>
      <c r="DF504" s="19">
        <f t="shared" si="143"/>
        <v>67.336072267009911</v>
      </c>
      <c r="DG504" s="67">
        <f t="shared" si="144"/>
        <v>51.75158252595719</v>
      </c>
      <c r="DH504" s="67">
        <f t="shared" si="145"/>
        <v>67.336072267009911</v>
      </c>
      <c r="DJ504" s="19"/>
      <c r="DK504" s="31"/>
      <c r="DL504" s="55"/>
      <c r="DM504" s="58"/>
      <c r="DO504" s="68"/>
      <c r="DP504" s="68"/>
      <c r="DQ504" s="69"/>
      <c r="DR504" s="58"/>
      <c r="DS504" s="58"/>
      <c r="DT504" s="58"/>
      <c r="DU504" s="58"/>
      <c r="DV504" s="58"/>
      <c r="DW504" s="58"/>
      <c r="DX504" s="58"/>
      <c r="DY504" s="58"/>
      <c r="DZ504" s="58"/>
      <c r="EA504" s="58"/>
      <c r="EB504" s="58"/>
      <c r="EC504" s="58"/>
      <c r="ED504" s="58"/>
      <c r="EE504" s="58"/>
      <c r="EF504" s="58"/>
      <c r="EG504" s="58"/>
      <c r="EH504" s="58"/>
      <c r="EI504" s="58"/>
      <c r="EJ504" s="58"/>
      <c r="EK504" s="58"/>
      <c r="EL504" s="58"/>
      <c r="EM504" s="58"/>
      <c r="EN504" s="58"/>
      <c r="EO504" s="58"/>
      <c r="EP504" s="70"/>
    </row>
    <row r="505" spans="1:146">
      <c r="A505" s="118">
        <v>43329</v>
      </c>
      <c r="B505" t="s">
        <v>1552</v>
      </c>
      <c r="C505" s="56"/>
      <c r="D505" s="56" t="s">
        <v>1363</v>
      </c>
      <c r="E505" s="58">
        <v>30</v>
      </c>
      <c r="F505" s="58">
        <v>2</v>
      </c>
      <c r="G505" s="63" t="str">
        <f t="shared" si="151"/>
        <v>30-2</v>
      </c>
      <c r="H505" s="31">
        <v>34</v>
      </c>
      <c r="I505" s="31">
        <v>46.5</v>
      </c>
      <c r="J505" s="64" t="str">
        <f>IF(((VLOOKUP($G505,Depth_Lookup!$A$3:$J$5461,9,FALSE))-(I505/100))&gt;=0,"Good","Too Long")</f>
        <v>Good</v>
      </c>
      <c r="K505" s="65">
        <f>(VLOOKUP($G505,Depth_Lookup!$A$3:$J$561,10,FALSE))+(H505/100)</f>
        <v>67.335000000000008</v>
      </c>
      <c r="L505" s="65">
        <f>(VLOOKUP($G505,Depth_Lookup!$A$3:$J$561,10,FALSE))+(I505/100)</f>
        <v>67.460000000000008</v>
      </c>
      <c r="M505" s="54" t="s">
        <v>293</v>
      </c>
      <c r="N505" s="31">
        <v>0.5</v>
      </c>
      <c r="O505" s="31" t="s">
        <v>734</v>
      </c>
      <c r="P505" s="31" t="s">
        <v>193</v>
      </c>
      <c r="Q505" s="31" t="s">
        <v>206</v>
      </c>
      <c r="R505" s="31" t="s">
        <v>188</v>
      </c>
      <c r="S505" s="31" t="s">
        <v>165</v>
      </c>
      <c r="T505" s="31" t="s">
        <v>1364</v>
      </c>
      <c r="U505" s="31" t="s">
        <v>1395</v>
      </c>
      <c r="AS505" s="31">
        <v>100</v>
      </c>
      <c r="AZ505" s="19">
        <f t="shared" si="148"/>
        <v>100</v>
      </c>
      <c r="BB505" s="55">
        <v>3</v>
      </c>
      <c r="BC505" s="31"/>
      <c r="BD505" s="31">
        <v>1</v>
      </c>
      <c r="BE505" s="66" t="s">
        <v>1562</v>
      </c>
      <c r="BF505" s="66"/>
      <c r="CL505" s="70">
        <f t="shared" si="149"/>
        <v>0</v>
      </c>
      <c r="CM505" s="66">
        <f t="shared" si="150"/>
        <v>0</v>
      </c>
      <c r="CN505" s="66">
        <f t="shared" si="146"/>
        <v>1</v>
      </c>
      <c r="CO505" s="66">
        <f t="shared" si="138"/>
        <v>67.397500000000008</v>
      </c>
      <c r="CP505" s="104"/>
      <c r="CQ505" s="55"/>
      <c r="CR505" s="56"/>
      <c r="CS505" s="56"/>
      <c r="CT505" s="56"/>
      <c r="CU505" s="56"/>
      <c r="CV505" s="56"/>
      <c r="CW505" s="113"/>
      <c r="DB505" s="19" t="e">
        <f t="shared" si="139"/>
        <v>#DIV/0!</v>
      </c>
      <c r="DC505" s="19" t="e">
        <f t="shared" si="140"/>
        <v>#DIV/0!</v>
      </c>
      <c r="DD505" s="19" t="e">
        <f t="shared" si="141"/>
        <v>#DIV/0!</v>
      </c>
      <c r="DE505" s="19" t="e">
        <f t="shared" si="142"/>
        <v>#DIV/0!</v>
      </c>
      <c r="DF505" s="19" t="e">
        <f t="shared" si="143"/>
        <v>#DIV/0!</v>
      </c>
      <c r="DG505" s="67" t="e">
        <f t="shared" si="144"/>
        <v>#DIV/0!</v>
      </c>
      <c r="DH505" s="67" t="e">
        <f t="shared" si="145"/>
        <v>#DIV/0!</v>
      </c>
      <c r="DJ505" s="19"/>
      <c r="DK505" s="31"/>
      <c r="DL505" s="55"/>
      <c r="DM505" s="58"/>
      <c r="DO505" s="68"/>
      <c r="DP505" s="68"/>
      <c r="DQ505" s="69"/>
      <c r="DR505" s="58"/>
      <c r="DS505" s="58"/>
      <c r="DT505" s="58"/>
      <c r="DU505" s="58"/>
      <c r="DV505" s="58"/>
      <c r="DW505" s="58"/>
      <c r="DX505" s="58"/>
      <c r="DY505" s="58"/>
      <c r="DZ505" s="58"/>
      <c r="EA505" s="58"/>
      <c r="EB505" s="58"/>
      <c r="EC505" s="58"/>
      <c r="ED505" s="58"/>
      <c r="EE505" s="58"/>
      <c r="EF505" s="58"/>
      <c r="EG505" s="58"/>
      <c r="EH505" s="58"/>
      <c r="EI505" s="58"/>
      <c r="EJ505" s="58"/>
      <c r="EK505" s="58"/>
      <c r="EL505" s="58"/>
      <c r="EM505" s="58"/>
      <c r="EN505" s="58"/>
      <c r="EO505" s="58"/>
      <c r="EP505" s="70"/>
    </row>
    <row r="506" spans="1:146">
      <c r="A506" s="118">
        <v>43329</v>
      </c>
      <c r="B506" t="s">
        <v>1552</v>
      </c>
      <c r="C506" s="56"/>
      <c r="D506" s="56" t="s">
        <v>1363</v>
      </c>
      <c r="E506" s="58">
        <v>30</v>
      </c>
      <c r="F506" s="58">
        <v>2</v>
      </c>
      <c r="G506" s="63" t="str">
        <f t="shared" si="151"/>
        <v>30-2</v>
      </c>
      <c r="H506" s="31">
        <v>36</v>
      </c>
      <c r="I506" s="31">
        <v>44.5</v>
      </c>
      <c r="J506" s="64" t="str">
        <f>IF(((VLOOKUP($G506,Depth_Lookup!$A$3:$J$5461,9,FALSE))-(I506/100))&gt;=0,"Good","Too Long")</f>
        <v>Good</v>
      </c>
      <c r="K506" s="65">
        <f>(VLOOKUP($G506,Depth_Lookup!$A$3:$J$561,10,FALSE))+(H506/100)</f>
        <v>67.355000000000004</v>
      </c>
      <c r="L506" s="65">
        <f>(VLOOKUP($G506,Depth_Lookup!$A$3:$J$561,10,FALSE))+(I506/100)</f>
        <v>67.44</v>
      </c>
      <c r="M506" s="54" t="s">
        <v>292</v>
      </c>
      <c r="N506" s="31">
        <v>4</v>
      </c>
      <c r="O506" s="31" t="s">
        <v>296</v>
      </c>
      <c r="P506" s="31" t="s">
        <v>179</v>
      </c>
      <c r="Q506" s="31" t="s">
        <v>569</v>
      </c>
      <c r="R506" s="31" t="s">
        <v>730</v>
      </c>
      <c r="S506" s="31" t="s">
        <v>165</v>
      </c>
      <c r="T506" s="31" t="s">
        <v>1563</v>
      </c>
      <c r="U506" s="31" t="s">
        <v>1495</v>
      </c>
      <c r="AS506" s="31">
        <v>100</v>
      </c>
      <c r="AZ506" s="19">
        <f t="shared" si="148"/>
        <v>100</v>
      </c>
      <c r="BB506" s="55">
        <v>1</v>
      </c>
      <c r="BC506" s="31"/>
      <c r="BD506" s="31">
        <v>2</v>
      </c>
      <c r="BE506" s="66" t="s">
        <v>1467</v>
      </c>
      <c r="BF506" s="66" t="s">
        <v>1395</v>
      </c>
      <c r="CL506" s="70">
        <f t="shared" si="149"/>
        <v>0</v>
      </c>
      <c r="CM506" s="66">
        <f t="shared" si="150"/>
        <v>0</v>
      </c>
      <c r="CN506" s="66">
        <f t="shared" si="146"/>
        <v>1</v>
      </c>
      <c r="CO506" s="66">
        <f t="shared" si="138"/>
        <v>67.397500000000008</v>
      </c>
      <c r="CP506" s="104"/>
      <c r="CQ506" s="55"/>
      <c r="CR506" s="56"/>
      <c r="CS506" s="56"/>
      <c r="CT506" s="56"/>
      <c r="CU506" s="56"/>
      <c r="CV506" s="56"/>
      <c r="CW506" s="113"/>
      <c r="DB506" s="19" t="e">
        <f t="shared" si="139"/>
        <v>#DIV/0!</v>
      </c>
      <c r="DC506" s="19" t="e">
        <f t="shared" si="140"/>
        <v>#DIV/0!</v>
      </c>
      <c r="DD506" s="19" t="e">
        <f t="shared" si="141"/>
        <v>#DIV/0!</v>
      </c>
      <c r="DE506" s="19" t="e">
        <f t="shared" si="142"/>
        <v>#DIV/0!</v>
      </c>
      <c r="DF506" s="19" t="e">
        <f t="shared" si="143"/>
        <v>#DIV/0!</v>
      </c>
      <c r="DG506" s="67" t="e">
        <f t="shared" si="144"/>
        <v>#DIV/0!</v>
      </c>
      <c r="DH506" s="67" t="e">
        <f t="shared" si="145"/>
        <v>#DIV/0!</v>
      </c>
      <c r="DJ506" s="19"/>
      <c r="DK506" s="31"/>
      <c r="DL506" s="55"/>
      <c r="DM506" s="58"/>
      <c r="DO506" s="68"/>
      <c r="DP506" s="68"/>
      <c r="DQ506" s="69"/>
      <c r="DR506" s="58"/>
      <c r="DS506" s="58"/>
      <c r="DT506" s="58"/>
      <c r="DU506" s="58"/>
      <c r="DV506" s="58"/>
      <c r="DW506" s="58"/>
      <c r="DX506" s="58"/>
      <c r="DY506" s="58"/>
      <c r="DZ506" s="58"/>
      <c r="EA506" s="58"/>
      <c r="EB506" s="58"/>
      <c r="EC506" s="58"/>
      <c r="ED506" s="58"/>
      <c r="EE506" s="58"/>
      <c r="EF506" s="58"/>
      <c r="EG506" s="58"/>
      <c r="EH506" s="58"/>
      <c r="EI506" s="58"/>
      <c r="EJ506" s="58"/>
      <c r="EK506" s="58"/>
      <c r="EL506" s="58"/>
      <c r="EM506" s="58"/>
      <c r="EN506" s="58"/>
      <c r="EO506" s="58"/>
      <c r="EP506" s="70"/>
    </row>
    <row r="507" spans="1:146">
      <c r="A507" s="118">
        <v>43329</v>
      </c>
      <c r="B507" t="s">
        <v>1552</v>
      </c>
      <c r="C507" s="56"/>
      <c r="D507" s="56" t="s">
        <v>1363</v>
      </c>
      <c r="E507" s="58">
        <v>30</v>
      </c>
      <c r="F507" s="58">
        <v>2</v>
      </c>
      <c r="G507" s="63" t="str">
        <f t="shared" si="151"/>
        <v>30-2</v>
      </c>
      <c r="H507" s="31">
        <v>44.5</v>
      </c>
      <c r="I507" s="31">
        <v>53.5</v>
      </c>
      <c r="J507" s="64" t="str">
        <f>IF(((VLOOKUP($G507,Depth_Lookup!$A$3:$J$5461,9,FALSE))-(I507/100))&gt;=0,"Good","Too Long")</f>
        <v>Good</v>
      </c>
      <c r="K507" s="65">
        <f>(VLOOKUP($G507,Depth_Lookup!$A$3:$J$561,10,FALSE))+(H507/100)</f>
        <v>67.44</v>
      </c>
      <c r="L507" s="65">
        <f>(VLOOKUP($G507,Depth_Lookup!$A$3:$J$561,10,FALSE))+(I507/100)</f>
        <v>67.53</v>
      </c>
      <c r="M507" s="54" t="s">
        <v>293</v>
      </c>
      <c r="N507" s="31">
        <v>2</v>
      </c>
      <c r="O507" s="31" t="s">
        <v>734</v>
      </c>
      <c r="P507" s="31" t="s">
        <v>179</v>
      </c>
      <c r="Q507" s="31" t="s">
        <v>569</v>
      </c>
      <c r="R507" s="31" t="s">
        <v>119</v>
      </c>
      <c r="S507" s="31" t="s">
        <v>165</v>
      </c>
      <c r="T507" s="31" t="s">
        <v>1370</v>
      </c>
      <c r="U507" s="31" t="s">
        <v>1368</v>
      </c>
      <c r="AS507" s="31">
        <v>100</v>
      </c>
      <c r="AZ507" s="19">
        <f t="shared" si="148"/>
        <v>100</v>
      </c>
      <c r="BB507" s="55">
        <v>2</v>
      </c>
      <c r="BC507" s="31"/>
      <c r="BD507" s="31">
        <v>2</v>
      </c>
      <c r="BE507" s="66" t="s">
        <v>1564</v>
      </c>
      <c r="BF507" s="66"/>
      <c r="CL507" s="70">
        <f t="shared" si="149"/>
        <v>0</v>
      </c>
      <c r="CM507" s="66">
        <f t="shared" si="150"/>
        <v>0</v>
      </c>
      <c r="CN507" s="66">
        <f t="shared" si="146"/>
        <v>1</v>
      </c>
      <c r="CO507" s="66">
        <f t="shared" si="138"/>
        <v>67.484999999999999</v>
      </c>
      <c r="CP507" s="104"/>
      <c r="CQ507" s="55"/>
      <c r="CR507" s="56"/>
      <c r="CS507" s="56"/>
      <c r="CT507" s="56"/>
      <c r="CU507" s="56"/>
      <c r="CV507" s="56"/>
      <c r="CW507" s="113"/>
      <c r="DB507" s="19" t="e">
        <f t="shared" si="139"/>
        <v>#DIV/0!</v>
      </c>
      <c r="DC507" s="19" t="e">
        <f t="shared" si="140"/>
        <v>#DIV/0!</v>
      </c>
      <c r="DD507" s="19" t="e">
        <f t="shared" si="141"/>
        <v>#DIV/0!</v>
      </c>
      <c r="DE507" s="19" t="e">
        <f t="shared" si="142"/>
        <v>#DIV/0!</v>
      </c>
      <c r="DF507" s="19" t="e">
        <f t="shared" si="143"/>
        <v>#DIV/0!</v>
      </c>
      <c r="DG507" s="67" t="e">
        <f t="shared" si="144"/>
        <v>#DIV/0!</v>
      </c>
      <c r="DH507" s="67" t="e">
        <f t="shared" si="145"/>
        <v>#DIV/0!</v>
      </c>
      <c r="DJ507" s="19"/>
      <c r="DK507" s="31"/>
      <c r="DL507" s="55"/>
      <c r="DM507" s="58"/>
      <c r="DO507" s="68"/>
      <c r="DP507" s="68"/>
      <c r="DQ507" s="69"/>
      <c r="DR507" s="58"/>
      <c r="DS507" s="58"/>
      <c r="DT507" s="58"/>
      <c r="DU507" s="58"/>
      <c r="DV507" s="58"/>
      <c r="DW507" s="58"/>
      <c r="DX507" s="58"/>
      <c r="DY507" s="58"/>
      <c r="DZ507" s="58"/>
      <c r="EA507" s="58"/>
      <c r="EB507" s="58"/>
      <c r="EC507" s="58"/>
      <c r="ED507" s="58"/>
      <c r="EE507" s="58"/>
      <c r="EF507" s="58"/>
      <c r="EG507" s="58"/>
      <c r="EH507" s="58"/>
      <c r="EI507" s="58"/>
      <c r="EJ507" s="58"/>
      <c r="EK507" s="58"/>
      <c r="EL507" s="58"/>
      <c r="EM507" s="58"/>
      <c r="EN507" s="58"/>
      <c r="EO507" s="58"/>
      <c r="EP507" s="70"/>
    </row>
    <row r="508" spans="1:146">
      <c r="A508" s="118">
        <v>43329</v>
      </c>
      <c r="B508" t="s">
        <v>1552</v>
      </c>
      <c r="C508" s="56"/>
      <c r="D508" s="56" t="s">
        <v>1363</v>
      </c>
      <c r="E508" s="58">
        <v>30</v>
      </c>
      <c r="F508" s="58">
        <v>2</v>
      </c>
      <c r="G508" s="63" t="str">
        <f t="shared" si="151"/>
        <v>30-2</v>
      </c>
      <c r="H508" s="31">
        <v>46.5</v>
      </c>
      <c r="I508" s="31">
        <v>48.5</v>
      </c>
      <c r="J508" s="64" t="str">
        <f>IF(((VLOOKUP($G508,Depth_Lookup!$A$3:$J$5461,9,FALSE))-(I508/100))&gt;=0,"Good","Too Long")</f>
        <v>Good</v>
      </c>
      <c r="K508" s="65">
        <f>(VLOOKUP($G508,Depth_Lookup!$A$3:$J$561,10,FALSE))+(H508/100)</f>
        <v>67.460000000000008</v>
      </c>
      <c r="L508" s="65">
        <f>(VLOOKUP($G508,Depth_Lookup!$A$3:$J$561,10,FALSE))+(I508/100)</f>
        <v>67.48</v>
      </c>
      <c r="M508" s="54" t="s">
        <v>293</v>
      </c>
      <c r="N508" s="31">
        <v>0.5</v>
      </c>
      <c r="O508" s="31" t="s">
        <v>296</v>
      </c>
      <c r="P508" s="31" t="s">
        <v>179</v>
      </c>
      <c r="Q508" s="31" t="s">
        <v>206</v>
      </c>
      <c r="R508" s="31" t="s">
        <v>188</v>
      </c>
      <c r="S508" s="31" t="s">
        <v>165</v>
      </c>
      <c r="T508" s="31" t="s">
        <v>1565</v>
      </c>
      <c r="U508" s="31" t="s">
        <v>1458</v>
      </c>
      <c r="AS508" s="31">
        <v>100</v>
      </c>
      <c r="AZ508" s="19">
        <f t="shared" si="148"/>
        <v>100</v>
      </c>
      <c r="BB508" s="55">
        <v>5</v>
      </c>
      <c r="BC508" s="31"/>
      <c r="BD508" s="31">
        <v>50</v>
      </c>
      <c r="BE508" s="66"/>
      <c r="BF508" s="66" t="s">
        <v>1566</v>
      </c>
      <c r="CL508" s="70">
        <f t="shared" si="149"/>
        <v>0</v>
      </c>
      <c r="CM508" s="66">
        <f t="shared" si="150"/>
        <v>0</v>
      </c>
      <c r="CN508" s="66">
        <f t="shared" si="146"/>
        <v>0</v>
      </c>
      <c r="CO508" s="66">
        <f t="shared" si="138"/>
        <v>67.47</v>
      </c>
      <c r="CP508" s="104"/>
      <c r="CQ508" s="55"/>
      <c r="CR508" s="56"/>
      <c r="CS508" s="56"/>
      <c r="CT508" s="56"/>
      <c r="CU508" s="56"/>
      <c r="CV508" s="56"/>
      <c r="CW508" s="113"/>
      <c r="DB508" s="19" t="e">
        <f t="shared" si="139"/>
        <v>#DIV/0!</v>
      </c>
      <c r="DC508" s="19" t="e">
        <f t="shared" si="140"/>
        <v>#DIV/0!</v>
      </c>
      <c r="DD508" s="19" t="e">
        <f t="shared" si="141"/>
        <v>#DIV/0!</v>
      </c>
      <c r="DE508" s="19" t="e">
        <f t="shared" si="142"/>
        <v>#DIV/0!</v>
      </c>
      <c r="DF508" s="19" t="e">
        <f t="shared" si="143"/>
        <v>#DIV/0!</v>
      </c>
      <c r="DG508" s="67" t="e">
        <f t="shared" si="144"/>
        <v>#DIV/0!</v>
      </c>
      <c r="DH508" s="67" t="e">
        <f t="shared" si="145"/>
        <v>#DIV/0!</v>
      </c>
      <c r="DJ508" s="19"/>
      <c r="DK508" s="31"/>
      <c r="DL508" s="55"/>
      <c r="DM508" s="58"/>
      <c r="DO508" s="68"/>
      <c r="DP508" s="68"/>
      <c r="DQ508" s="69"/>
      <c r="DR508" s="58"/>
      <c r="DS508" s="58"/>
      <c r="DT508" s="58"/>
      <c r="DU508" s="58"/>
      <c r="DV508" s="58"/>
      <c r="DW508" s="58"/>
      <c r="DX508" s="58"/>
      <c r="DY508" s="58"/>
      <c r="DZ508" s="58"/>
      <c r="EA508" s="58"/>
      <c r="EB508" s="58"/>
      <c r="EC508" s="58"/>
      <c r="ED508" s="58"/>
      <c r="EE508" s="58"/>
      <c r="EF508" s="58"/>
      <c r="EG508" s="58"/>
      <c r="EH508" s="58"/>
      <c r="EI508" s="58"/>
      <c r="EJ508" s="58"/>
      <c r="EK508" s="58"/>
      <c r="EL508" s="58"/>
      <c r="EM508" s="58"/>
      <c r="EN508" s="58"/>
      <c r="EO508" s="58"/>
      <c r="EP508" s="70"/>
    </row>
    <row r="509" spans="1:146">
      <c r="A509" s="118">
        <v>43329</v>
      </c>
      <c r="B509" t="s">
        <v>1552</v>
      </c>
      <c r="C509" s="56"/>
      <c r="D509" s="56" t="s">
        <v>1363</v>
      </c>
      <c r="E509" s="58">
        <v>30</v>
      </c>
      <c r="F509" s="58">
        <v>2</v>
      </c>
      <c r="G509" s="63" t="str">
        <f t="shared" si="151"/>
        <v>30-2</v>
      </c>
      <c r="H509" s="31">
        <v>47.5</v>
      </c>
      <c r="I509" s="31">
        <v>49.5</v>
      </c>
      <c r="J509" s="64" t="str">
        <f>IF(((VLOOKUP($G509,Depth_Lookup!$A$3:$J$5461,9,FALSE))-(I509/100))&gt;=0,"Good","Too Long")</f>
        <v>Good</v>
      </c>
      <c r="K509" s="65">
        <f>(VLOOKUP($G509,Depth_Lookup!$A$3:$J$561,10,FALSE))+(H509/100)</f>
        <v>67.47</v>
      </c>
      <c r="L509" s="65">
        <f>(VLOOKUP($G509,Depth_Lookup!$A$3:$J$561,10,FALSE))+(I509/100)</f>
        <v>67.490000000000009</v>
      </c>
      <c r="M509" s="54" t="s">
        <v>292</v>
      </c>
      <c r="N509" s="31">
        <v>10</v>
      </c>
      <c r="O509" s="31" t="s">
        <v>296</v>
      </c>
      <c r="P509" s="31" t="s">
        <v>182</v>
      </c>
      <c r="Q509" s="31" t="s">
        <v>206</v>
      </c>
      <c r="R509" s="31" t="s">
        <v>189</v>
      </c>
      <c r="S509" s="31" t="s">
        <v>139</v>
      </c>
      <c r="T509" s="31" t="s">
        <v>1491</v>
      </c>
      <c r="U509" s="31" t="s">
        <v>1490</v>
      </c>
      <c r="AS509" s="31">
        <v>100</v>
      </c>
      <c r="AZ509" s="19">
        <f t="shared" si="148"/>
        <v>100</v>
      </c>
      <c r="BB509" s="55">
        <v>1</v>
      </c>
      <c r="BC509" s="31"/>
      <c r="BD509" s="31">
        <v>60</v>
      </c>
      <c r="BE509" s="66" t="s">
        <v>1458</v>
      </c>
      <c r="BF509" s="66" t="s">
        <v>1368</v>
      </c>
      <c r="CL509" s="70">
        <f t="shared" si="149"/>
        <v>0</v>
      </c>
      <c r="CM509" s="66">
        <f t="shared" si="150"/>
        <v>0</v>
      </c>
      <c r="CN509" s="66">
        <f t="shared" si="146"/>
        <v>1</v>
      </c>
      <c r="CO509" s="66">
        <f t="shared" si="138"/>
        <v>67.48</v>
      </c>
      <c r="CP509" s="104"/>
      <c r="CQ509" s="55"/>
      <c r="CR509" s="56"/>
      <c r="CS509" s="56"/>
      <c r="CT509" s="56"/>
      <c r="CU509" s="56"/>
      <c r="CV509" s="56"/>
      <c r="CW509" s="113"/>
      <c r="DB509" s="19" t="e">
        <f t="shared" si="139"/>
        <v>#DIV/0!</v>
      </c>
      <c r="DC509" s="19" t="e">
        <f t="shared" si="140"/>
        <v>#DIV/0!</v>
      </c>
      <c r="DD509" s="19" t="e">
        <f t="shared" si="141"/>
        <v>#DIV/0!</v>
      </c>
      <c r="DE509" s="19" t="e">
        <f t="shared" si="142"/>
        <v>#DIV/0!</v>
      </c>
      <c r="DF509" s="19" t="e">
        <f t="shared" si="143"/>
        <v>#DIV/0!</v>
      </c>
      <c r="DG509" s="67" t="e">
        <f t="shared" si="144"/>
        <v>#DIV/0!</v>
      </c>
      <c r="DH509" s="67" t="e">
        <f t="shared" si="145"/>
        <v>#DIV/0!</v>
      </c>
      <c r="DJ509" s="19"/>
      <c r="DK509" s="31"/>
      <c r="DL509" s="55"/>
      <c r="DM509" s="58"/>
      <c r="DO509" s="68"/>
      <c r="DP509" s="68"/>
      <c r="DQ509" s="69"/>
      <c r="DR509" s="58"/>
      <c r="DS509" s="58"/>
      <c r="DT509" s="58"/>
      <c r="DU509" s="58"/>
      <c r="DV509" s="58"/>
      <c r="DW509" s="58"/>
      <c r="DX509" s="58"/>
      <c r="DY509" s="58"/>
      <c r="DZ509" s="58"/>
      <c r="EA509" s="58"/>
      <c r="EB509" s="58"/>
      <c r="EC509" s="58"/>
      <c r="ED509" s="58"/>
      <c r="EE509" s="58"/>
      <c r="EF509" s="58"/>
      <c r="EG509" s="58"/>
      <c r="EH509" s="58"/>
      <c r="EI509" s="58"/>
      <c r="EJ509" s="58"/>
      <c r="EK509" s="58"/>
      <c r="EL509" s="58"/>
      <c r="EM509" s="58"/>
      <c r="EN509" s="58"/>
      <c r="EO509" s="58"/>
      <c r="EP509" s="70"/>
    </row>
    <row r="510" spans="1:146">
      <c r="A510" s="118">
        <v>43329</v>
      </c>
      <c r="B510" t="s">
        <v>1552</v>
      </c>
      <c r="C510" s="56"/>
      <c r="D510" s="56" t="s">
        <v>1363</v>
      </c>
      <c r="E510" s="58">
        <v>30</v>
      </c>
      <c r="F510" s="58">
        <v>2</v>
      </c>
      <c r="G510" s="63" t="str">
        <f t="shared" si="151"/>
        <v>30-2</v>
      </c>
      <c r="H510" s="31">
        <v>57</v>
      </c>
      <c r="I510" s="31">
        <v>89</v>
      </c>
      <c r="J510" s="64" t="str">
        <f>IF(((VLOOKUP($G510,Depth_Lookup!$A$3:$J$5461,9,FALSE))-(I510/100))&gt;=0,"Good","Too Long")</f>
        <v>Good</v>
      </c>
      <c r="K510" s="65">
        <f>(VLOOKUP($G510,Depth_Lookup!$A$3:$J$561,10,FALSE))+(H510/100)</f>
        <v>67.564999999999998</v>
      </c>
      <c r="L510" s="65">
        <f>(VLOOKUP($G510,Depth_Lookup!$A$3:$J$561,10,FALSE))+(I510/100)</f>
        <v>67.885000000000005</v>
      </c>
      <c r="M510" s="54" t="s">
        <v>293</v>
      </c>
      <c r="N510" s="31">
        <v>1</v>
      </c>
      <c r="O510" s="31" t="s">
        <v>296</v>
      </c>
      <c r="P510" s="31" t="s">
        <v>179</v>
      </c>
      <c r="Q510" s="31" t="s">
        <v>569</v>
      </c>
      <c r="R510" s="31" t="s">
        <v>119</v>
      </c>
      <c r="S510" s="31" t="s">
        <v>165</v>
      </c>
      <c r="T510" s="31" t="s">
        <v>1364</v>
      </c>
      <c r="U510" s="31" t="s">
        <v>1395</v>
      </c>
      <c r="AJ510" s="19">
        <v>70</v>
      </c>
      <c r="AS510" s="31">
        <v>30</v>
      </c>
      <c r="AZ510" s="19">
        <f t="shared" si="148"/>
        <v>100</v>
      </c>
      <c r="BB510" s="55">
        <v>5</v>
      </c>
      <c r="BC510" s="31"/>
      <c r="BD510" s="31">
        <v>4</v>
      </c>
      <c r="BE510" s="66"/>
      <c r="BF510" s="66"/>
      <c r="CL510" s="70">
        <f t="shared" si="149"/>
        <v>0</v>
      </c>
      <c r="CM510" s="66">
        <f t="shared" si="150"/>
        <v>0</v>
      </c>
      <c r="CN510" s="66">
        <f t="shared" si="146"/>
        <v>0</v>
      </c>
      <c r="CO510" s="66">
        <f t="shared" si="138"/>
        <v>67.724999999999994</v>
      </c>
      <c r="CP510" s="104"/>
      <c r="CQ510" s="55"/>
      <c r="CR510" s="56"/>
      <c r="CS510" s="56"/>
      <c r="CT510" s="56"/>
      <c r="CU510" s="56"/>
      <c r="CV510" s="56"/>
      <c r="CW510" s="113"/>
      <c r="DB510" s="19" t="e">
        <f t="shared" si="139"/>
        <v>#DIV/0!</v>
      </c>
      <c r="DC510" s="19" t="e">
        <f t="shared" si="140"/>
        <v>#DIV/0!</v>
      </c>
      <c r="DD510" s="19" t="e">
        <f t="shared" si="141"/>
        <v>#DIV/0!</v>
      </c>
      <c r="DE510" s="19" t="e">
        <f t="shared" si="142"/>
        <v>#DIV/0!</v>
      </c>
      <c r="DF510" s="19" t="e">
        <f t="shared" si="143"/>
        <v>#DIV/0!</v>
      </c>
      <c r="DG510" s="67" t="e">
        <f t="shared" si="144"/>
        <v>#DIV/0!</v>
      </c>
      <c r="DH510" s="67" t="e">
        <f t="shared" si="145"/>
        <v>#DIV/0!</v>
      </c>
      <c r="DJ510" s="19"/>
      <c r="DK510" s="31"/>
      <c r="DL510" s="55"/>
      <c r="DM510" s="58"/>
      <c r="DO510" s="68"/>
      <c r="DP510" s="68"/>
      <c r="DQ510" s="69"/>
      <c r="DR510" s="58"/>
      <c r="DS510" s="58"/>
      <c r="DT510" s="58"/>
      <c r="DU510" s="58"/>
      <c r="DV510" s="58"/>
      <c r="DW510" s="58"/>
      <c r="DX510" s="58"/>
      <c r="DY510" s="58"/>
      <c r="DZ510" s="58"/>
      <c r="EA510" s="58"/>
      <c r="EB510" s="58"/>
      <c r="EC510" s="58"/>
      <c r="ED510" s="58"/>
      <c r="EE510" s="58"/>
      <c r="EF510" s="58"/>
      <c r="EG510" s="58"/>
      <c r="EH510" s="58"/>
      <c r="EI510" s="58"/>
      <c r="EJ510" s="58"/>
      <c r="EK510" s="58"/>
      <c r="EL510" s="58"/>
      <c r="EM510" s="58"/>
      <c r="EN510" s="58"/>
      <c r="EO510" s="58"/>
      <c r="EP510" s="70"/>
    </row>
    <row r="511" spans="1:146">
      <c r="A511" s="118">
        <v>43329</v>
      </c>
      <c r="B511" t="s">
        <v>1552</v>
      </c>
      <c r="C511" s="56"/>
      <c r="D511" s="56" t="s">
        <v>1363</v>
      </c>
      <c r="E511" s="58">
        <v>30</v>
      </c>
      <c r="F511" s="58">
        <v>3</v>
      </c>
      <c r="G511" s="63" t="str">
        <f t="shared" si="151"/>
        <v>30-3</v>
      </c>
      <c r="H511" s="31">
        <v>2</v>
      </c>
      <c r="I511" s="31">
        <v>79</v>
      </c>
      <c r="J511" s="64" t="str">
        <f>IF(((VLOOKUP($G511,Depth_Lookup!$A$3:$J$5461,9,FALSE))-(I511/100))&gt;=0,"Good","Too Long")</f>
        <v>Good</v>
      </c>
      <c r="K511" s="65">
        <f>(VLOOKUP($G511,Depth_Lookup!$A$3:$J$561,10,FALSE))+(H511/100)</f>
        <v>67.924999999999997</v>
      </c>
      <c r="L511" s="65">
        <f>(VLOOKUP($G511,Depth_Lookup!$A$3:$J$561,10,FALSE))+(I511/100)</f>
        <v>68.695000000000007</v>
      </c>
      <c r="M511" s="54" t="s">
        <v>293</v>
      </c>
      <c r="N511" s="31">
        <v>0.5</v>
      </c>
      <c r="O511" s="31" t="s">
        <v>734</v>
      </c>
      <c r="P511" s="31" t="s">
        <v>193</v>
      </c>
      <c r="Q511" s="31" t="s">
        <v>206</v>
      </c>
      <c r="R511" s="31" t="s">
        <v>119</v>
      </c>
      <c r="S511" s="31" t="s">
        <v>165</v>
      </c>
      <c r="T511" s="31" t="s">
        <v>1567</v>
      </c>
      <c r="U511" s="31" t="s">
        <v>1395</v>
      </c>
      <c r="AJ511" s="19">
        <v>70</v>
      </c>
      <c r="AS511" s="31">
        <v>30</v>
      </c>
      <c r="AZ511" s="19">
        <f t="shared" si="148"/>
        <v>100</v>
      </c>
      <c r="BB511" s="55">
        <v>4</v>
      </c>
      <c r="BC511" s="31"/>
      <c r="BD511" s="31">
        <v>5</v>
      </c>
      <c r="BE511" s="66"/>
      <c r="BF511" s="66" t="s">
        <v>1568</v>
      </c>
      <c r="CL511" s="70">
        <f t="shared" si="149"/>
        <v>0</v>
      </c>
      <c r="CM511" s="66">
        <f t="shared" si="150"/>
        <v>0</v>
      </c>
      <c r="CN511" s="66">
        <f t="shared" si="146"/>
        <v>0</v>
      </c>
      <c r="CO511" s="66">
        <f t="shared" si="138"/>
        <v>68.31</v>
      </c>
      <c r="CP511" s="104"/>
      <c r="CQ511" s="55"/>
      <c r="CR511" s="56"/>
      <c r="CS511" s="56"/>
      <c r="CT511" s="56"/>
      <c r="CU511" s="56"/>
      <c r="CV511" s="56"/>
      <c r="CW511" s="113"/>
      <c r="DB511" s="19" t="e">
        <f t="shared" si="139"/>
        <v>#DIV/0!</v>
      </c>
      <c r="DC511" s="19" t="e">
        <f t="shared" si="140"/>
        <v>#DIV/0!</v>
      </c>
      <c r="DD511" s="19" t="e">
        <f t="shared" si="141"/>
        <v>#DIV/0!</v>
      </c>
      <c r="DE511" s="19" t="e">
        <f t="shared" si="142"/>
        <v>#DIV/0!</v>
      </c>
      <c r="DF511" s="19" t="e">
        <f t="shared" si="143"/>
        <v>#DIV/0!</v>
      </c>
      <c r="DG511" s="67" t="e">
        <f t="shared" si="144"/>
        <v>#DIV/0!</v>
      </c>
      <c r="DH511" s="67" t="e">
        <f t="shared" si="145"/>
        <v>#DIV/0!</v>
      </c>
      <c r="DJ511" s="19"/>
      <c r="DK511" s="31"/>
      <c r="DL511" s="55"/>
      <c r="DM511" s="58"/>
      <c r="DO511" s="68"/>
      <c r="DP511" s="68"/>
      <c r="DQ511" s="69"/>
      <c r="DR511" s="58"/>
      <c r="DS511" s="58"/>
      <c r="DT511" s="58"/>
      <c r="DU511" s="58"/>
      <c r="DV511" s="58"/>
      <c r="DW511" s="58"/>
      <c r="DX511" s="58"/>
      <c r="DY511" s="58"/>
      <c r="DZ511" s="58"/>
      <c r="EA511" s="58"/>
      <c r="EB511" s="58"/>
      <c r="EC511" s="58"/>
      <c r="ED511" s="58"/>
      <c r="EE511" s="58"/>
      <c r="EF511" s="58"/>
      <c r="EG511" s="58"/>
      <c r="EH511" s="58"/>
      <c r="EI511" s="58"/>
      <c r="EJ511" s="58"/>
      <c r="EK511" s="58"/>
      <c r="EL511" s="58"/>
      <c r="EM511" s="58"/>
      <c r="EN511" s="58"/>
      <c r="EO511" s="58"/>
      <c r="EP511" s="70"/>
    </row>
    <row r="512" spans="1:146">
      <c r="A512" s="118">
        <v>43329</v>
      </c>
      <c r="B512" t="s">
        <v>1552</v>
      </c>
      <c r="C512" s="56"/>
      <c r="D512" s="56" t="s">
        <v>1363</v>
      </c>
      <c r="E512" s="58">
        <v>30</v>
      </c>
      <c r="F512" s="58">
        <v>3</v>
      </c>
      <c r="G512" s="63" t="str">
        <f t="shared" si="151"/>
        <v>30-3</v>
      </c>
      <c r="H512" s="31">
        <v>5.5</v>
      </c>
      <c r="I512" s="31">
        <v>20</v>
      </c>
      <c r="J512" s="64" t="str">
        <f>IF(((VLOOKUP($G512,Depth_Lookup!$A$3:$J$5461,9,FALSE))-(I512/100))&gt;=0,"Good","Too Long")</f>
        <v>Good</v>
      </c>
      <c r="K512" s="65">
        <f>(VLOOKUP($G512,Depth_Lookup!$A$3:$J$561,10,FALSE))+(H512/100)</f>
        <v>67.960000000000008</v>
      </c>
      <c r="L512" s="65">
        <f>(VLOOKUP($G512,Depth_Lookup!$A$3:$J$561,10,FALSE))+(I512/100)</f>
        <v>68.105000000000004</v>
      </c>
      <c r="M512" s="54" t="s">
        <v>725</v>
      </c>
      <c r="N512" s="31">
        <v>2</v>
      </c>
      <c r="O512" s="31" t="s">
        <v>296</v>
      </c>
      <c r="P512" s="31" t="s">
        <v>42</v>
      </c>
      <c r="Q512" s="31" t="s">
        <v>572</v>
      </c>
      <c r="R512" s="31" t="s">
        <v>730</v>
      </c>
      <c r="S512" s="31" t="s">
        <v>165</v>
      </c>
      <c r="T512" s="31" t="s">
        <v>1563</v>
      </c>
      <c r="U512" s="31" t="s">
        <v>1495</v>
      </c>
      <c r="AS512" s="31">
        <v>100</v>
      </c>
      <c r="AZ512" s="19">
        <f t="shared" si="148"/>
        <v>100</v>
      </c>
      <c r="BB512" s="55">
        <v>2</v>
      </c>
      <c r="BC512" s="31"/>
      <c r="BD512" s="31">
        <v>5</v>
      </c>
      <c r="BE512" s="66" t="s">
        <v>1395</v>
      </c>
      <c r="BF512" s="66"/>
      <c r="CL512" s="70">
        <f t="shared" si="149"/>
        <v>0</v>
      </c>
      <c r="CM512" s="66">
        <f t="shared" si="150"/>
        <v>0</v>
      </c>
      <c r="CN512" s="66">
        <f t="shared" si="146"/>
        <v>1</v>
      </c>
      <c r="CO512" s="66">
        <f t="shared" si="138"/>
        <v>68.032499999999999</v>
      </c>
      <c r="CP512" s="104"/>
      <c r="CQ512" s="55"/>
      <c r="CR512" s="56"/>
      <c r="CS512" s="56"/>
      <c r="CT512" s="56"/>
      <c r="CU512" s="56"/>
      <c r="CV512" s="56"/>
      <c r="CW512" s="113"/>
      <c r="CX512" s="19">
        <v>48</v>
      </c>
      <c r="CY512" s="19">
        <v>270</v>
      </c>
      <c r="CZ512" s="19">
        <v>65</v>
      </c>
      <c r="DA512" s="31">
        <v>0</v>
      </c>
      <c r="DB512" s="19">
        <f t="shared" si="139"/>
        <v>152.62094284669183</v>
      </c>
      <c r="DC512" s="19">
        <f t="shared" si="140"/>
        <v>152.62094284669183</v>
      </c>
      <c r="DD512" s="19">
        <f t="shared" si="141"/>
        <v>22.493151105719086</v>
      </c>
      <c r="DE512" s="19">
        <f t="shared" si="142"/>
        <v>242.62094284669183</v>
      </c>
      <c r="DF512" s="19">
        <f t="shared" si="143"/>
        <v>67.506848894280921</v>
      </c>
      <c r="DG512" s="67">
        <f t="shared" si="144"/>
        <v>332.62094284669183</v>
      </c>
      <c r="DH512" s="67">
        <f t="shared" si="145"/>
        <v>67.506848894280921</v>
      </c>
      <c r="DJ512" s="19"/>
      <c r="DK512" s="31"/>
      <c r="DL512" s="55"/>
      <c r="DM512" s="58"/>
      <c r="DO512" s="68"/>
      <c r="DP512" s="68"/>
      <c r="DQ512" s="69"/>
      <c r="DR512" s="58"/>
      <c r="DS512" s="58"/>
      <c r="DT512" s="58"/>
      <c r="DU512" s="58"/>
      <c r="DV512" s="58"/>
      <c r="DW512" s="58"/>
      <c r="DX512" s="58"/>
      <c r="DY512" s="58"/>
      <c r="DZ512" s="58"/>
      <c r="EA512" s="58"/>
      <c r="EB512" s="58"/>
      <c r="EC512" s="58"/>
      <c r="ED512" s="58"/>
      <c r="EE512" s="58"/>
      <c r="EF512" s="58"/>
      <c r="EG512" s="58"/>
      <c r="EH512" s="58"/>
      <c r="EI512" s="58"/>
      <c r="EJ512" s="58"/>
      <c r="EK512" s="58"/>
      <c r="EL512" s="58"/>
      <c r="EM512" s="58"/>
      <c r="EN512" s="58"/>
      <c r="EO512" s="58"/>
      <c r="EP512" s="70"/>
    </row>
    <row r="513" spans="1:146">
      <c r="A513" s="118">
        <v>43329</v>
      </c>
      <c r="B513" t="s">
        <v>1552</v>
      </c>
      <c r="C513" s="56"/>
      <c r="D513" s="56" t="s">
        <v>1363</v>
      </c>
      <c r="E513" s="58">
        <v>30</v>
      </c>
      <c r="F513" s="58">
        <v>3</v>
      </c>
      <c r="G513" s="63" t="str">
        <f t="shared" si="151"/>
        <v>30-3</v>
      </c>
      <c r="H513" s="31">
        <v>56.5</v>
      </c>
      <c r="I513" s="31">
        <v>66.5</v>
      </c>
      <c r="J513" s="64" t="str">
        <f>IF(((VLOOKUP($G513,Depth_Lookup!$A$3:$J$5461,9,FALSE))-(I513/100))&gt;=0,"Good","Too Long")</f>
        <v>Good</v>
      </c>
      <c r="K513" s="65">
        <f>(VLOOKUP($G513,Depth_Lookup!$A$3:$J$561,10,FALSE))+(H513/100)</f>
        <v>68.47</v>
      </c>
      <c r="L513" s="65">
        <f>(VLOOKUP($G513,Depth_Lookup!$A$3:$J$561,10,FALSE))+(I513/100)</f>
        <v>68.570000000000007</v>
      </c>
      <c r="M513" s="54" t="s">
        <v>725</v>
      </c>
      <c r="N513" s="31">
        <v>2</v>
      </c>
      <c r="O513" s="31" t="s">
        <v>296</v>
      </c>
      <c r="P513" s="31" t="s">
        <v>193</v>
      </c>
      <c r="Q513" s="31" t="s">
        <v>570</v>
      </c>
      <c r="R513" s="31" t="s">
        <v>730</v>
      </c>
      <c r="S513" s="31" t="s">
        <v>165</v>
      </c>
      <c r="T513" s="31" t="s">
        <v>1569</v>
      </c>
      <c r="U513" s="31" t="s">
        <v>1570</v>
      </c>
      <c r="AS513" s="31">
        <v>100</v>
      </c>
      <c r="AZ513" s="19">
        <f t="shared" si="148"/>
        <v>100</v>
      </c>
      <c r="BB513" s="55">
        <v>3</v>
      </c>
      <c r="BC513" s="31"/>
      <c r="BD513" s="31">
        <v>3</v>
      </c>
      <c r="BE513" s="66" t="s">
        <v>1395</v>
      </c>
      <c r="BF513" s="66"/>
      <c r="CL513" s="70">
        <f t="shared" si="149"/>
        <v>0</v>
      </c>
      <c r="CM513" s="66">
        <f t="shared" si="150"/>
        <v>0</v>
      </c>
      <c r="CN513" s="66">
        <f t="shared" si="146"/>
        <v>1</v>
      </c>
      <c r="CO513" s="66">
        <f t="shared" si="138"/>
        <v>68.52000000000001</v>
      </c>
      <c r="CP513" s="104"/>
      <c r="CQ513" s="55"/>
      <c r="CR513" s="56"/>
      <c r="CS513" s="56"/>
      <c r="CT513" s="56"/>
      <c r="CU513" s="56"/>
      <c r="CV513" s="56"/>
      <c r="CW513" s="113"/>
      <c r="CX513" s="19">
        <v>33</v>
      </c>
      <c r="CY513" s="19">
        <v>90</v>
      </c>
      <c r="CZ513" s="19">
        <v>12</v>
      </c>
      <c r="DA513" s="31">
        <v>0</v>
      </c>
      <c r="DB513" s="19">
        <f t="shared" si="139"/>
        <v>-108.12370649873853</v>
      </c>
      <c r="DC513" s="19">
        <f t="shared" si="140"/>
        <v>251.87629350126147</v>
      </c>
      <c r="DD513" s="19">
        <f t="shared" si="141"/>
        <v>55.654872325126803</v>
      </c>
      <c r="DE513" s="19">
        <f t="shared" si="142"/>
        <v>341.87629350126144</v>
      </c>
      <c r="DF513" s="19">
        <f t="shared" si="143"/>
        <v>34.345127674873197</v>
      </c>
      <c r="DG513" s="67">
        <f t="shared" si="144"/>
        <v>71.876293501261472</v>
      </c>
      <c r="DH513" s="67">
        <f t="shared" si="145"/>
        <v>34.345127674873197</v>
      </c>
      <c r="DJ513" s="19"/>
      <c r="DK513" s="31"/>
      <c r="DL513" s="55"/>
      <c r="DM513" s="58"/>
      <c r="DO513" s="68"/>
      <c r="DP513" s="68"/>
      <c r="DQ513" s="69"/>
      <c r="DR513" s="58"/>
      <c r="DS513" s="58"/>
      <c r="DT513" s="58"/>
      <c r="DU513" s="58"/>
      <c r="DV513" s="58"/>
      <c r="DW513" s="58"/>
      <c r="DX513" s="58"/>
      <c r="DY513" s="58"/>
      <c r="DZ513" s="58"/>
      <c r="EA513" s="58"/>
      <c r="EB513" s="58"/>
      <c r="EC513" s="58"/>
      <c r="ED513" s="58"/>
      <c r="EE513" s="58"/>
      <c r="EF513" s="58"/>
      <c r="EG513" s="58"/>
      <c r="EH513" s="58"/>
      <c r="EI513" s="58"/>
      <c r="EJ513" s="58"/>
      <c r="EK513" s="58"/>
      <c r="EL513" s="58"/>
      <c r="EM513" s="58"/>
      <c r="EN513" s="58"/>
      <c r="EO513" s="58"/>
      <c r="EP513" s="70"/>
    </row>
    <row r="514" spans="1:146">
      <c r="A514" s="118">
        <v>43329</v>
      </c>
      <c r="B514" t="s">
        <v>1552</v>
      </c>
      <c r="C514" s="56"/>
      <c r="D514" s="56" t="s">
        <v>1363</v>
      </c>
      <c r="E514" s="58">
        <v>30</v>
      </c>
      <c r="F514" s="58">
        <v>3</v>
      </c>
      <c r="G514" s="63" t="str">
        <f t="shared" si="151"/>
        <v>30-3</v>
      </c>
      <c r="H514" s="31">
        <v>72</v>
      </c>
      <c r="I514" s="31">
        <v>81</v>
      </c>
      <c r="J514" s="64" t="str">
        <f>IF(((VLOOKUP($G514,Depth_Lookup!$A$3:$J$5461,9,FALSE))-(I514/100))&gt;=0,"Good","Too Long")</f>
        <v>Good</v>
      </c>
      <c r="K514" s="65">
        <f>(VLOOKUP($G514,Depth_Lookup!$A$3:$J$561,10,FALSE))+(H514/100)</f>
        <v>68.625</v>
      </c>
      <c r="L514" s="65">
        <f>(VLOOKUP($G514,Depth_Lookup!$A$3:$J$561,10,FALSE))+(I514/100)</f>
        <v>68.715000000000003</v>
      </c>
      <c r="M514" s="54" t="s">
        <v>725</v>
      </c>
      <c r="N514" s="31">
        <v>1</v>
      </c>
      <c r="O514" s="31" t="s">
        <v>295</v>
      </c>
      <c r="P514" s="31" t="s">
        <v>179</v>
      </c>
      <c r="Q514" s="31" t="s">
        <v>569</v>
      </c>
      <c r="R514" s="31" t="s">
        <v>119</v>
      </c>
      <c r="S514" s="31" t="s">
        <v>165</v>
      </c>
      <c r="T514" s="31" t="s">
        <v>1370</v>
      </c>
      <c r="U514" s="31" t="s">
        <v>1368</v>
      </c>
      <c r="AS514" s="31">
        <v>100</v>
      </c>
      <c r="AZ514" s="19">
        <f t="shared" si="148"/>
        <v>100</v>
      </c>
      <c r="BB514" s="55">
        <v>2</v>
      </c>
      <c r="BC514" s="31"/>
      <c r="BD514" s="31">
        <v>1</v>
      </c>
      <c r="BE514" s="66" t="s">
        <v>1395</v>
      </c>
      <c r="BF514" s="66"/>
      <c r="CL514" s="70">
        <f t="shared" si="149"/>
        <v>0</v>
      </c>
      <c r="CM514" s="66">
        <f t="shared" si="150"/>
        <v>0</v>
      </c>
      <c r="CN514" s="66">
        <f t="shared" si="146"/>
        <v>1</v>
      </c>
      <c r="CO514" s="66">
        <f t="shared" si="138"/>
        <v>68.67</v>
      </c>
      <c r="CP514" s="104"/>
      <c r="CQ514" s="55"/>
      <c r="CR514" s="56"/>
      <c r="CS514" s="56"/>
      <c r="CT514" s="56"/>
      <c r="CU514" s="56"/>
      <c r="CV514" s="56"/>
      <c r="CW514" s="113"/>
      <c r="DB514" s="19" t="e">
        <f t="shared" si="139"/>
        <v>#DIV/0!</v>
      </c>
      <c r="DC514" s="19" t="e">
        <f t="shared" si="140"/>
        <v>#DIV/0!</v>
      </c>
      <c r="DD514" s="19" t="e">
        <f t="shared" si="141"/>
        <v>#DIV/0!</v>
      </c>
      <c r="DE514" s="19" t="e">
        <f t="shared" si="142"/>
        <v>#DIV/0!</v>
      </c>
      <c r="DF514" s="19" t="e">
        <f t="shared" si="143"/>
        <v>#DIV/0!</v>
      </c>
      <c r="DG514" s="67" t="e">
        <f t="shared" si="144"/>
        <v>#DIV/0!</v>
      </c>
      <c r="DH514" s="67" t="e">
        <f t="shared" si="145"/>
        <v>#DIV/0!</v>
      </c>
      <c r="DJ514" s="19"/>
      <c r="DK514" s="31"/>
      <c r="DL514" s="55"/>
      <c r="DM514" s="58"/>
      <c r="DO514" s="68"/>
      <c r="DP514" s="68"/>
      <c r="DQ514" s="69"/>
      <c r="DR514" s="58"/>
      <c r="DS514" s="58"/>
      <c r="DT514" s="58"/>
      <c r="DU514" s="58"/>
      <c r="DV514" s="58"/>
      <c r="DW514" s="58"/>
      <c r="DX514" s="58"/>
      <c r="DY514" s="58"/>
      <c r="DZ514" s="58"/>
      <c r="EA514" s="58"/>
      <c r="EB514" s="58"/>
      <c r="EC514" s="58"/>
      <c r="ED514" s="58"/>
      <c r="EE514" s="58"/>
      <c r="EF514" s="58"/>
      <c r="EG514" s="58"/>
      <c r="EH514" s="58"/>
      <c r="EI514" s="58"/>
      <c r="EJ514" s="58"/>
      <c r="EK514" s="58"/>
      <c r="EL514" s="58"/>
      <c r="EM514" s="58"/>
      <c r="EN514" s="58"/>
      <c r="EO514" s="58"/>
      <c r="EP514" s="70"/>
    </row>
    <row r="515" spans="1:146">
      <c r="A515" s="118">
        <v>43329</v>
      </c>
      <c r="B515" t="s">
        <v>1552</v>
      </c>
      <c r="C515" s="56"/>
      <c r="D515" s="56" t="s">
        <v>1363</v>
      </c>
      <c r="E515" s="58">
        <v>31</v>
      </c>
      <c r="F515" s="58">
        <v>1</v>
      </c>
      <c r="G515" s="63" t="str">
        <f t="shared" si="151"/>
        <v>31-1</v>
      </c>
      <c r="H515" s="31">
        <v>1</v>
      </c>
      <c r="I515" s="31">
        <v>18</v>
      </c>
      <c r="J515" s="64" t="str">
        <f>IF(((VLOOKUP($G515,Depth_Lookup!$A$3:$J$5461,9,FALSE))-(I515/100))&gt;=0,"Good","Too Long")</f>
        <v>Good</v>
      </c>
      <c r="K515" s="65">
        <f>(VLOOKUP($G515,Depth_Lookup!$A$3:$J$561,10,FALSE))+(H515/100)</f>
        <v>68.710000000000008</v>
      </c>
      <c r="L515" s="65">
        <f>(VLOOKUP($G515,Depth_Lookup!$A$3:$J$561,10,FALSE))+(I515/100)</f>
        <v>68.88000000000001</v>
      </c>
      <c r="M515" s="54" t="s">
        <v>292</v>
      </c>
      <c r="N515" s="31">
        <v>2</v>
      </c>
      <c r="O515" s="31" t="s">
        <v>295</v>
      </c>
      <c r="P515" s="31" t="s">
        <v>179</v>
      </c>
      <c r="Q515" s="31" t="s">
        <v>569</v>
      </c>
      <c r="R515" s="31" t="s">
        <v>187</v>
      </c>
      <c r="S515" s="31" t="s">
        <v>165</v>
      </c>
      <c r="T515" s="31" t="s">
        <v>1370</v>
      </c>
      <c r="U515" s="31" t="s">
        <v>1368</v>
      </c>
      <c r="AS515" s="31">
        <v>100</v>
      </c>
      <c r="AZ515" s="19">
        <f t="shared" si="148"/>
        <v>100</v>
      </c>
      <c r="BB515" s="55">
        <v>1</v>
      </c>
      <c r="BC515" s="31"/>
      <c r="BD515" s="31">
        <v>1</v>
      </c>
      <c r="BE515" s="66" t="s">
        <v>1571</v>
      </c>
      <c r="BF515" s="66"/>
      <c r="CL515" s="70">
        <f t="shared" si="149"/>
        <v>0</v>
      </c>
      <c r="CM515" s="66">
        <f t="shared" si="150"/>
        <v>0</v>
      </c>
      <c r="CN515" s="66">
        <f t="shared" si="146"/>
        <v>1</v>
      </c>
      <c r="CO515" s="66">
        <f t="shared" ref="CO515:CO578" si="152">(L515+K515)/2</f>
        <v>68.795000000000016</v>
      </c>
      <c r="CP515" s="104"/>
      <c r="CQ515" s="55"/>
      <c r="CR515" s="56"/>
      <c r="CS515" s="56">
        <v>10</v>
      </c>
      <c r="CT515" s="56"/>
      <c r="CU515" s="56"/>
      <c r="CV515" s="56"/>
      <c r="CW515" s="113"/>
      <c r="DB515" s="19" t="e">
        <f t="shared" si="139"/>
        <v>#DIV/0!</v>
      </c>
      <c r="DC515" s="19" t="e">
        <f t="shared" si="140"/>
        <v>#DIV/0!</v>
      </c>
      <c r="DD515" s="19" t="e">
        <f t="shared" si="141"/>
        <v>#DIV/0!</v>
      </c>
      <c r="DE515" s="19" t="e">
        <f t="shared" si="142"/>
        <v>#DIV/0!</v>
      </c>
      <c r="DF515" s="19" t="e">
        <f t="shared" si="143"/>
        <v>#DIV/0!</v>
      </c>
      <c r="DG515" s="67" t="e">
        <f t="shared" si="144"/>
        <v>#DIV/0!</v>
      </c>
      <c r="DH515" s="67" t="e">
        <f t="shared" si="145"/>
        <v>#DIV/0!</v>
      </c>
      <c r="DJ515" s="19"/>
      <c r="DK515" s="31" t="s">
        <v>1572</v>
      </c>
      <c r="DL515" s="55"/>
      <c r="DM515" s="58"/>
      <c r="DO515" s="68"/>
      <c r="DP515" s="68"/>
      <c r="DQ515" s="69"/>
      <c r="DR515" s="58"/>
      <c r="DS515" s="58"/>
      <c r="DT515" s="58"/>
      <c r="DU515" s="58"/>
      <c r="DV515" s="58"/>
      <c r="DW515" s="58"/>
      <c r="DX515" s="58"/>
      <c r="DY515" s="58"/>
      <c r="DZ515" s="58"/>
      <c r="EA515" s="58"/>
      <c r="EB515" s="58"/>
      <c r="EC515" s="58"/>
      <c r="ED515" s="58"/>
      <c r="EE515" s="58"/>
      <c r="EF515" s="58"/>
      <c r="EG515" s="58"/>
      <c r="EH515" s="58"/>
      <c r="EI515" s="58"/>
      <c r="EJ515" s="58"/>
      <c r="EK515" s="58"/>
      <c r="EL515" s="58"/>
      <c r="EM515" s="58"/>
      <c r="EN515" s="58"/>
      <c r="EO515" s="58"/>
      <c r="EP515" s="70"/>
    </row>
    <row r="516" spans="1:146">
      <c r="A516" s="118">
        <v>43329</v>
      </c>
      <c r="B516" t="s">
        <v>1552</v>
      </c>
      <c r="C516" s="56"/>
      <c r="D516" s="56" t="s">
        <v>1363</v>
      </c>
      <c r="E516" s="58">
        <v>31</v>
      </c>
      <c r="F516" s="58">
        <v>1</v>
      </c>
      <c r="G516" s="63" t="str">
        <f t="shared" si="151"/>
        <v>31-1</v>
      </c>
      <c r="H516" s="31">
        <v>1</v>
      </c>
      <c r="I516" s="31">
        <v>18</v>
      </c>
      <c r="J516" s="64" t="str">
        <f>IF(((VLOOKUP($G516,Depth_Lookup!$A$3:$J$5461,9,FALSE))-(I516/100))&gt;=0,"Good","Too Long")</f>
        <v>Good</v>
      </c>
      <c r="K516" s="65">
        <f>(VLOOKUP($G516,Depth_Lookup!$A$3:$J$561,10,FALSE))+(H516/100)</f>
        <v>68.710000000000008</v>
      </c>
      <c r="L516" s="65">
        <f>(VLOOKUP($G516,Depth_Lookup!$A$3:$J$561,10,FALSE))+(I516/100)</f>
        <v>68.88000000000001</v>
      </c>
      <c r="M516" s="54" t="s">
        <v>293</v>
      </c>
      <c r="N516" s="31">
        <v>0.5</v>
      </c>
      <c r="O516" s="31" t="s">
        <v>734</v>
      </c>
      <c r="P516" s="31" t="s">
        <v>181</v>
      </c>
      <c r="Q516" s="31" t="s">
        <v>206</v>
      </c>
      <c r="R516" s="31" t="s">
        <v>188</v>
      </c>
      <c r="S516" s="31" t="s">
        <v>165</v>
      </c>
      <c r="T516" s="31" t="s">
        <v>1364</v>
      </c>
      <c r="U516" s="31" t="s">
        <v>1395</v>
      </c>
      <c r="AJ516" s="19">
        <v>50</v>
      </c>
      <c r="AS516" s="31">
        <v>50</v>
      </c>
      <c r="AZ516" s="19">
        <f t="shared" si="148"/>
        <v>100</v>
      </c>
      <c r="BB516" s="55">
        <v>3</v>
      </c>
      <c r="BC516" s="31"/>
      <c r="BD516" s="31">
        <v>0.5</v>
      </c>
      <c r="BE516" s="66" t="s">
        <v>1377</v>
      </c>
      <c r="BF516" s="66" t="s">
        <v>1368</v>
      </c>
      <c r="CL516" s="70">
        <f t="shared" si="149"/>
        <v>0</v>
      </c>
      <c r="CM516" s="66">
        <f t="shared" si="150"/>
        <v>0</v>
      </c>
      <c r="CN516" s="66">
        <f t="shared" si="146"/>
        <v>1</v>
      </c>
      <c r="CO516" s="66">
        <f t="shared" si="152"/>
        <v>68.795000000000016</v>
      </c>
      <c r="CP516" s="104"/>
      <c r="CQ516" s="55"/>
      <c r="CR516" s="56"/>
      <c r="CS516" s="56"/>
      <c r="CT516" s="56"/>
      <c r="CU516" s="56"/>
      <c r="CV516" s="56"/>
      <c r="CW516" s="113"/>
      <c r="DB516" s="19" t="e">
        <f t="shared" ref="DB516:DB579" si="153">+(IF($CY516&lt;$DA516,((MIN($DA516,$CY516)+(DEGREES(ATAN((TAN(RADIANS($CZ516))/((TAN(RADIANS($CX516))*SIN(RADIANS(ABS($CY516-$DA516))))))-(COS(RADIANS(ABS($CY516-$DA516)))/SIN(RADIANS(ABS($CY516-$DA516)))))))-180)),((MAX($DA516,$CY516)-(DEGREES(ATAN((TAN(RADIANS($CZ516))/((TAN(RADIANS($CX516))*SIN(RADIANS(ABS($CY516-$DA516))))))-(COS(RADIANS(ABS($CY516-$DA516)))/SIN(RADIANS(ABS($CY516-$DA516)))))))-180))))</f>
        <v>#DIV/0!</v>
      </c>
      <c r="DC516" s="19" t="e">
        <f t="shared" ref="DC516:DC579" si="154">IF($DB516&gt;0,$DB516,360+$DB516)</f>
        <v>#DIV/0!</v>
      </c>
      <c r="DD516" s="19" t="e">
        <f t="shared" ref="DD516:DD579" si="155">+ABS(DEGREES(ATAN((COS(RADIANS(ABS($DB516+180-(IF($CY516&gt;$DA516,MAX($CZ516,$CY516),MIN($CY516,$DA516))))))/(TAN(RADIANS($CX516)))))))</f>
        <v>#DIV/0!</v>
      </c>
      <c r="DE516" s="19" t="e">
        <f t="shared" ref="DE516:DE579" si="156">+IF(($DB516+90)&gt;0,$DB516+90,$DB516+450)</f>
        <v>#DIV/0!</v>
      </c>
      <c r="DF516" s="19" t="e">
        <f t="shared" ref="DF516:DF579" si="157">-$DD516+90</f>
        <v>#DIV/0!</v>
      </c>
      <c r="DG516" s="67" t="e">
        <f t="shared" ref="DG516:DG579" si="158">IF(($DC516&lt;180),$DC516+180,$DC516-180)</f>
        <v>#DIV/0!</v>
      </c>
      <c r="DH516" s="67" t="e">
        <f t="shared" ref="DH516:DH579" si="159">-$DD516+90</f>
        <v>#DIV/0!</v>
      </c>
      <c r="DJ516" s="19"/>
      <c r="DK516" s="31"/>
      <c r="DL516" s="55"/>
      <c r="DM516" s="58"/>
      <c r="DN516" s="58"/>
      <c r="DO516" s="68"/>
      <c r="DP516" s="68"/>
      <c r="DQ516" s="69"/>
      <c r="DR516" s="58"/>
      <c r="DS516" s="58"/>
      <c r="DT516" s="58"/>
      <c r="DU516" s="58"/>
      <c r="DV516" s="58"/>
      <c r="DW516" s="58"/>
      <c r="DX516" s="58"/>
      <c r="DY516" s="58"/>
      <c r="DZ516" s="58"/>
      <c r="EA516" s="58"/>
      <c r="EB516" s="58"/>
      <c r="EC516" s="58"/>
      <c r="ED516" s="58"/>
      <c r="EE516" s="58"/>
      <c r="EF516" s="58"/>
      <c r="EG516" s="58"/>
      <c r="EH516" s="58"/>
      <c r="EI516" s="58"/>
      <c r="EJ516" s="58"/>
      <c r="EK516" s="58"/>
      <c r="EL516" s="58"/>
      <c r="EM516" s="58"/>
      <c r="EN516" s="58"/>
      <c r="EO516" s="58"/>
      <c r="EP516" s="70"/>
    </row>
    <row r="517" spans="1:146">
      <c r="A517" s="118">
        <v>43329</v>
      </c>
      <c r="B517" t="s">
        <v>1552</v>
      </c>
      <c r="C517" s="56"/>
      <c r="D517" s="56" t="s">
        <v>1363</v>
      </c>
      <c r="E517" s="58">
        <v>31</v>
      </c>
      <c r="F517" s="58">
        <v>1</v>
      </c>
      <c r="G517" s="63" t="str">
        <f t="shared" si="151"/>
        <v>31-1</v>
      </c>
      <c r="H517" s="31">
        <v>13</v>
      </c>
      <c r="I517" s="31">
        <v>13.5</v>
      </c>
      <c r="J517" s="64" t="str">
        <f>IF(((VLOOKUP($G517,Depth_Lookup!$A$3:$J$5461,9,FALSE))-(I517/100))&gt;=0,"Good","Too Long")</f>
        <v>Good</v>
      </c>
      <c r="K517" s="65">
        <f>(VLOOKUP($G517,Depth_Lookup!$A$3:$J$561,10,FALSE))+(H517/100)</f>
        <v>68.83</v>
      </c>
      <c r="L517" s="65">
        <f>(VLOOKUP($G517,Depth_Lookup!$A$3:$J$561,10,FALSE))+(I517/100)</f>
        <v>68.835000000000008</v>
      </c>
      <c r="M517" s="54" t="s">
        <v>292</v>
      </c>
      <c r="N517" s="31">
        <v>3</v>
      </c>
      <c r="O517" s="31" t="s">
        <v>724</v>
      </c>
      <c r="P517" s="31" t="s">
        <v>179</v>
      </c>
      <c r="Q517" s="31" t="s">
        <v>569</v>
      </c>
      <c r="R517" s="31" t="s">
        <v>187</v>
      </c>
      <c r="S517" s="31" t="s">
        <v>139</v>
      </c>
      <c r="T517" s="31" t="s">
        <v>1376</v>
      </c>
      <c r="U517" s="31" t="s">
        <v>1377</v>
      </c>
      <c r="AS517" s="31">
        <v>100</v>
      </c>
      <c r="AZ517" s="19">
        <f t="shared" si="148"/>
        <v>100</v>
      </c>
      <c r="BB517" s="55">
        <v>1</v>
      </c>
      <c r="BC517" s="31"/>
      <c r="BD517" s="31">
        <v>0.5</v>
      </c>
      <c r="BE517" s="66"/>
      <c r="BF517" s="66" t="s">
        <v>1573</v>
      </c>
      <c r="CL517" s="70">
        <f t="shared" si="149"/>
        <v>0</v>
      </c>
      <c r="CM517" s="66">
        <f t="shared" si="150"/>
        <v>0</v>
      </c>
      <c r="CN517" s="66">
        <f t="shared" si="146"/>
        <v>0</v>
      </c>
      <c r="CO517" s="66">
        <f t="shared" si="152"/>
        <v>68.83250000000001</v>
      </c>
      <c r="CP517" s="104"/>
      <c r="CQ517" s="55"/>
      <c r="CR517" s="56"/>
      <c r="CS517" s="56"/>
      <c r="CT517" s="56"/>
      <c r="CU517" s="56"/>
      <c r="CV517" s="56"/>
      <c r="CW517" s="113"/>
      <c r="CX517" s="19">
        <v>6</v>
      </c>
      <c r="CY517" s="19">
        <v>90</v>
      </c>
      <c r="CZ517" s="19">
        <v>20</v>
      </c>
      <c r="DA517" s="31">
        <v>180</v>
      </c>
      <c r="DB517" s="19">
        <f t="shared" si="153"/>
        <v>-16.10721092616518</v>
      </c>
      <c r="DC517" s="19">
        <f t="shared" si="154"/>
        <v>343.89278907383482</v>
      </c>
      <c r="DD517" s="19">
        <f t="shared" si="155"/>
        <v>69.251209884103972</v>
      </c>
      <c r="DE517" s="19">
        <f t="shared" si="156"/>
        <v>73.89278907383482</v>
      </c>
      <c r="DF517" s="19">
        <f t="shared" si="157"/>
        <v>20.748790115896028</v>
      </c>
      <c r="DG517" s="67">
        <f t="shared" si="158"/>
        <v>163.89278907383482</v>
      </c>
      <c r="DH517" s="67">
        <f t="shared" si="159"/>
        <v>20.748790115896028</v>
      </c>
      <c r="DJ517" s="19"/>
      <c r="DK517" s="31"/>
      <c r="DL517" s="55"/>
      <c r="DM517" s="58"/>
      <c r="DN517" s="58"/>
      <c r="DO517" s="68"/>
      <c r="DP517" s="68"/>
      <c r="DQ517" s="69"/>
      <c r="DR517" s="58"/>
      <c r="DS517" s="58"/>
      <c r="DT517" s="58"/>
      <c r="DU517" s="58"/>
      <c r="DV517" s="58"/>
      <c r="DW517" s="58"/>
      <c r="DX517" s="58"/>
      <c r="DY517" s="58"/>
      <c r="DZ517" s="58"/>
      <c r="EA517" s="58"/>
      <c r="EB517" s="58"/>
      <c r="EC517" s="58"/>
      <c r="ED517" s="58"/>
      <c r="EE517" s="58"/>
      <c r="EF517" s="58"/>
      <c r="EG517" s="58"/>
      <c r="EH517" s="58"/>
      <c r="EI517" s="58"/>
      <c r="EJ517" s="58"/>
      <c r="EK517" s="58"/>
      <c r="EL517" s="58"/>
      <c r="EM517" s="58"/>
      <c r="EN517" s="58"/>
      <c r="EO517" s="58"/>
      <c r="EP517" s="70"/>
    </row>
    <row r="518" spans="1:146">
      <c r="A518" s="118">
        <v>43329</v>
      </c>
      <c r="B518" t="s">
        <v>1552</v>
      </c>
      <c r="C518" s="56"/>
      <c r="D518" s="56" t="s">
        <v>1363</v>
      </c>
      <c r="E518" s="58">
        <v>31</v>
      </c>
      <c r="F518" s="58">
        <v>1</v>
      </c>
      <c r="G518" s="63" t="str">
        <f t="shared" si="151"/>
        <v>31-1</v>
      </c>
      <c r="H518" s="31">
        <v>19</v>
      </c>
      <c r="I518" s="31">
        <v>60</v>
      </c>
      <c r="J518" s="64" t="str">
        <f>IF(((VLOOKUP($G518,Depth_Lookup!$A$3:$J$5461,9,FALSE))-(I518/100))&gt;=0,"Good","Too Long")</f>
        <v>Good</v>
      </c>
      <c r="K518" s="65">
        <f>(VLOOKUP($G518,Depth_Lookup!$A$3:$J$561,10,FALSE))+(H518/100)</f>
        <v>68.89</v>
      </c>
      <c r="L518" s="65">
        <f>(VLOOKUP($G518,Depth_Lookup!$A$3:$J$561,10,FALSE))+(I518/100)</f>
        <v>69.3</v>
      </c>
      <c r="M518" s="54" t="s">
        <v>293</v>
      </c>
      <c r="N518" s="31">
        <v>1</v>
      </c>
      <c r="O518" s="31" t="s">
        <v>734</v>
      </c>
      <c r="P518" s="31" t="s">
        <v>193</v>
      </c>
      <c r="Q518" s="31" t="s">
        <v>570</v>
      </c>
      <c r="R518" s="31" t="s">
        <v>119</v>
      </c>
      <c r="S518" s="31" t="s">
        <v>165</v>
      </c>
      <c r="T518" s="31" t="s">
        <v>1392</v>
      </c>
      <c r="U518" s="31" t="s">
        <v>1365</v>
      </c>
      <c r="AJ518" s="19">
        <v>10</v>
      </c>
      <c r="AS518" s="31">
        <v>90</v>
      </c>
      <c r="AZ518" s="19">
        <f t="shared" si="148"/>
        <v>100</v>
      </c>
      <c r="BB518" s="55">
        <v>4</v>
      </c>
      <c r="BC518" s="31"/>
      <c r="BD518" s="31">
        <v>2</v>
      </c>
      <c r="BE518" s="66"/>
      <c r="BF518" s="66"/>
      <c r="CL518" s="70">
        <f t="shared" si="149"/>
        <v>0</v>
      </c>
      <c r="CM518" s="66">
        <f t="shared" si="150"/>
        <v>0</v>
      </c>
      <c r="CN518" s="66">
        <f t="shared" si="146"/>
        <v>0</v>
      </c>
      <c r="CO518" s="66">
        <f t="shared" si="152"/>
        <v>69.094999999999999</v>
      </c>
      <c r="CP518" s="104"/>
      <c r="CQ518" s="55"/>
      <c r="CR518" s="56"/>
      <c r="CS518" s="56"/>
      <c r="CT518" s="56"/>
      <c r="CU518" s="56"/>
      <c r="CV518" s="56"/>
      <c r="CW518" s="113"/>
      <c r="DB518" s="19" t="e">
        <f t="shared" si="153"/>
        <v>#DIV/0!</v>
      </c>
      <c r="DC518" s="19" t="e">
        <f t="shared" si="154"/>
        <v>#DIV/0!</v>
      </c>
      <c r="DD518" s="19" t="e">
        <f t="shared" si="155"/>
        <v>#DIV/0!</v>
      </c>
      <c r="DE518" s="19" t="e">
        <f t="shared" si="156"/>
        <v>#DIV/0!</v>
      </c>
      <c r="DF518" s="19" t="e">
        <f t="shared" si="157"/>
        <v>#DIV/0!</v>
      </c>
      <c r="DG518" s="67" t="e">
        <f t="shared" si="158"/>
        <v>#DIV/0!</v>
      </c>
      <c r="DH518" s="67" t="e">
        <f t="shared" si="159"/>
        <v>#DIV/0!</v>
      </c>
      <c r="DJ518" s="19"/>
      <c r="DK518" s="31" t="s">
        <v>1574</v>
      </c>
      <c r="DL518" s="55"/>
      <c r="DM518" s="58"/>
      <c r="DN518" s="58"/>
      <c r="DO518" s="68"/>
      <c r="DP518" s="68"/>
      <c r="DQ518" s="69"/>
      <c r="DR518" s="58"/>
      <c r="DS518" s="58"/>
      <c r="DT518" s="58"/>
      <c r="DU518" s="58"/>
      <c r="DV518" s="58"/>
      <c r="DW518" s="58"/>
      <c r="DX518" s="58"/>
      <c r="DY518" s="58"/>
      <c r="DZ518" s="58"/>
      <c r="EA518" s="58"/>
      <c r="EB518" s="58"/>
      <c r="EC518" s="58"/>
      <c r="ED518" s="58"/>
      <c r="EE518" s="58"/>
      <c r="EF518" s="58"/>
      <c r="EG518" s="58"/>
      <c r="EH518" s="58"/>
      <c r="EI518" s="58"/>
      <c r="EJ518" s="58"/>
      <c r="EK518" s="58"/>
      <c r="EL518" s="58"/>
      <c r="EM518" s="58"/>
      <c r="EN518" s="58"/>
      <c r="EO518" s="58"/>
      <c r="EP518" s="70"/>
    </row>
    <row r="519" spans="1:146">
      <c r="A519" s="118">
        <v>43329</v>
      </c>
      <c r="B519" t="s">
        <v>1552</v>
      </c>
      <c r="C519" s="56"/>
      <c r="D519" s="56" t="s">
        <v>1363</v>
      </c>
      <c r="E519" s="58">
        <v>31</v>
      </c>
      <c r="F519" s="58">
        <v>1</v>
      </c>
      <c r="G519" s="63" t="str">
        <f t="shared" si="151"/>
        <v>31-1</v>
      </c>
      <c r="H519" s="31">
        <v>33.5</v>
      </c>
      <c r="I519" s="31">
        <v>40</v>
      </c>
      <c r="J519" s="64" t="str">
        <f>IF(((VLOOKUP($G519,Depth_Lookup!$A$3:$J$5461,9,FALSE))-(I519/100))&gt;=0,"Good","Too Long")</f>
        <v>Good</v>
      </c>
      <c r="K519" s="65">
        <f>(VLOOKUP($G519,Depth_Lookup!$A$3:$J$561,10,FALSE))+(H519/100)</f>
        <v>69.034999999999997</v>
      </c>
      <c r="L519" s="65">
        <f>(VLOOKUP($G519,Depth_Lookup!$A$3:$J$561,10,FALSE))+(I519/100)</f>
        <v>69.100000000000009</v>
      </c>
      <c r="M519" s="54" t="s">
        <v>725</v>
      </c>
      <c r="N519" s="31">
        <v>2</v>
      </c>
      <c r="O519" s="31" t="s">
        <v>296</v>
      </c>
      <c r="P519" s="31" t="s">
        <v>193</v>
      </c>
      <c r="Q519" s="31" t="s">
        <v>570</v>
      </c>
      <c r="R519" s="31" t="s">
        <v>119</v>
      </c>
      <c r="S519" s="31" t="s">
        <v>165</v>
      </c>
      <c r="T519" s="31" t="s">
        <v>1575</v>
      </c>
      <c r="U519" s="31" t="s">
        <v>1368</v>
      </c>
      <c r="AS519" s="31">
        <v>100</v>
      </c>
      <c r="AZ519" s="19">
        <f t="shared" si="148"/>
        <v>100</v>
      </c>
      <c r="BB519" s="55">
        <v>2</v>
      </c>
      <c r="BC519" s="31"/>
      <c r="BD519" s="31">
        <v>5</v>
      </c>
      <c r="BE519" s="66"/>
      <c r="BF519" s="66"/>
      <c r="CL519" s="70">
        <f t="shared" si="149"/>
        <v>0</v>
      </c>
      <c r="CM519" s="66">
        <f t="shared" si="150"/>
        <v>0</v>
      </c>
      <c r="CN519" s="66">
        <f t="shared" si="146"/>
        <v>0</v>
      </c>
      <c r="CO519" s="66">
        <f t="shared" si="152"/>
        <v>69.067499999999995</v>
      </c>
      <c r="CP519" s="104"/>
      <c r="CQ519" s="55"/>
      <c r="CR519" s="56"/>
      <c r="CS519" s="56"/>
      <c r="CT519" s="56"/>
      <c r="CU519" s="56"/>
      <c r="CV519" s="56"/>
      <c r="CW519" s="113"/>
      <c r="CX519" s="19">
        <v>60</v>
      </c>
      <c r="CY519" s="19">
        <v>270</v>
      </c>
      <c r="CZ519" s="19">
        <v>32</v>
      </c>
      <c r="DA519" s="31">
        <v>180</v>
      </c>
      <c r="DB519" s="19">
        <f t="shared" si="153"/>
        <v>70.162153778686644</v>
      </c>
      <c r="DC519" s="19">
        <f t="shared" si="154"/>
        <v>70.162153778686644</v>
      </c>
      <c r="DD519" s="19">
        <f t="shared" si="155"/>
        <v>28.5058746003332</v>
      </c>
      <c r="DE519" s="19">
        <f t="shared" si="156"/>
        <v>160.16215377868664</v>
      </c>
      <c r="DF519" s="19">
        <f t="shared" si="157"/>
        <v>61.4941253996668</v>
      </c>
      <c r="DG519" s="67">
        <f t="shared" si="158"/>
        <v>250.16215377868664</v>
      </c>
      <c r="DH519" s="67">
        <f t="shared" si="159"/>
        <v>61.4941253996668</v>
      </c>
      <c r="DJ519" s="19"/>
      <c r="DK519" s="31" t="s">
        <v>1484</v>
      </c>
      <c r="DL519" s="55"/>
      <c r="DM519" s="58"/>
      <c r="DN519" s="58"/>
      <c r="DO519" s="68"/>
      <c r="DP519" s="68"/>
      <c r="DQ519" s="69"/>
      <c r="DR519" s="58"/>
      <c r="DS519" s="58"/>
      <c r="DT519" s="58"/>
      <c r="DU519" s="58"/>
      <c r="DV519" s="58"/>
      <c r="DW519" s="58"/>
      <c r="DX519" s="58"/>
      <c r="DY519" s="58"/>
      <c r="DZ519" s="58"/>
      <c r="EA519" s="58"/>
      <c r="EB519" s="58"/>
      <c r="EC519" s="58"/>
      <c r="ED519" s="58"/>
      <c r="EE519" s="58"/>
      <c r="EF519" s="58"/>
      <c r="EG519" s="58"/>
      <c r="EH519" s="58"/>
      <c r="EI519" s="58"/>
      <c r="EJ519" s="58"/>
      <c r="EK519" s="58"/>
      <c r="EL519" s="58"/>
      <c r="EM519" s="58"/>
      <c r="EN519" s="58"/>
      <c r="EO519" s="58"/>
      <c r="EP519" s="70"/>
    </row>
    <row r="520" spans="1:146">
      <c r="A520" s="118">
        <v>43329</v>
      </c>
      <c r="B520" t="s">
        <v>1552</v>
      </c>
      <c r="C520" s="56"/>
      <c r="D520" s="56" t="s">
        <v>1363</v>
      </c>
      <c r="E520" s="58">
        <v>31</v>
      </c>
      <c r="F520" s="58">
        <v>1</v>
      </c>
      <c r="G520" s="63" t="str">
        <f t="shared" si="151"/>
        <v>31-1</v>
      </c>
      <c r="H520" s="31">
        <v>59</v>
      </c>
      <c r="I520" s="31">
        <v>83</v>
      </c>
      <c r="J520" s="64" t="str">
        <f>IF(((VLOOKUP($G520,Depth_Lookup!$A$3:$J$5461,9,FALSE))-(I520/100))&gt;=0,"Good","Too Long")</f>
        <v>Good</v>
      </c>
      <c r="K520" s="65">
        <f>(VLOOKUP($G520,Depth_Lookup!$A$3:$J$561,10,FALSE))+(H520/100)</f>
        <v>69.290000000000006</v>
      </c>
      <c r="L520" s="65">
        <f>(VLOOKUP($G520,Depth_Lookup!$A$3:$J$561,10,FALSE))+(I520/100)</f>
        <v>69.53</v>
      </c>
      <c r="M520" s="54" t="s">
        <v>293</v>
      </c>
      <c r="N520" s="31">
        <v>0.5</v>
      </c>
      <c r="O520" s="31" t="s">
        <v>734</v>
      </c>
      <c r="P520" s="31" t="s">
        <v>193</v>
      </c>
      <c r="Q520" s="31" t="s">
        <v>206</v>
      </c>
      <c r="R520" s="31" t="s">
        <v>119</v>
      </c>
      <c r="S520" s="31" t="s">
        <v>165</v>
      </c>
      <c r="T520" s="31" t="s">
        <v>1364</v>
      </c>
      <c r="U520" s="31" t="s">
        <v>1395</v>
      </c>
      <c r="AJ520" s="19">
        <v>50</v>
      </c>
      <c r="AS520" s="31">
        <v>50</v>
      </c>
      <c r="AZ520" s="19">
        <f t="shared" si="148"/>
        <v>100</v>
      </c>
      <c r="BB520" s="55">
        <v>5</v>
      </c>
      <c r="BC520" s="31"/>
      <c r="BD520" s="31">
        <v>3</v>
      </c>
      <c r="BE520" s="66"/>
      <c r="BF520" s="66" t="s">
        <v>1576</v>
      </c>
      <c r="CL520" s="70">
        <f t="shared" si="149"/>
        <v>0</v>
      </c>
      <c r="CM520" s="66">
        <f t="shared" si="150"/>
        <v>0</v>
      </c>
      <c r="CN520" s="66">
        <f t="shared" si="146"/>
        <v>0</v>
      </c>
      <c r="CO520" s="66">
        <f t="shared" si="152"/>
        <v>69.41</v>
      </c>
      <c r="CP520" s="104"/>
      <c r="CQ520" s="55"/>
      <c r="CR520" s="56"/>
      <c r="CS520" s="56"/>
      <c r="CT520" s="56"/>
      <c r="CU520" s="56"/>
      <c r="CV520" s="56"/>
      <c r="CW520" s="113"/>
      <c r="DB520" s="19" t="e">
        <f t="shared" si="153"/>
        <v>#DIV/0!</v>
      </c>
      <c r="DC520" s="19" t="e">
        <f t="shared" si="154"/>
        <v>#DIV/0!</v>
      </c>
      <c r="DD520" s="19" t="e">
        <f t="shared" si="155"/>
        <v>#DIV/0!</v>
      </c>
      <c r="DE520" s="19" t="e">
        <f t="shared" si="156"/>
        <v>#DIV/0!</v>
      </c>
      <c r="DF520" s="19" t="e">
        <f t="shared" si="157"/>
        <v>#DIV/0!</v>
      </c>
      <c r="DG520" s="67" t="e">
        <f t="shared" si="158"/>
        <v>#DIV/0!</v>
      </c>
      <c r="DH520" s="67" t="e">
        <f t="shared" si="159"/>
        <v>#DIV/0!</v>
      </c>
      <c r="DJ520" s="19"/>
      <c r="DK520" s="31" t="s">
        <v>1577</v>
      </c>
      <c r="DL520" s="55"/>
      <c r="DM520" s="58"/>
      <c r="DN520" s="58"/>
      <c r="DO520" s="68"/>
      <c r="DP520" s="68"/>
      <c r="DQ520" s="69"/>
      <c r="DR520" s="58"/>
      <c r="DS520" s="58"/>
      <c r="DT520" s="58"/>
      <c r="DU520" s="58"/>
      <c r="DV520" s="58"/>
      <c r="DW520" s="58"/>
      <c r="DX520" s="58"/>
      <c r="DY520" s="58"/>
      <c r="DZ520" s="58"/>
      <c r="EA520" s="58"/>
      <c r="EB520" s="58"/>
      <c r="EC520" s="58"/>
      <c r="ED520" s="58"/>
      <c r="EE520" s="58"/>
      <c r="EF520" s="58"/>
      <c r="EG520" s="58"/>
      <c r="EH520" s="58"/>
      <c r="EI520" s="58"/>
      <c r="EJ520" s="58"/>
      <c r="EK520" s="58"/>
      <c r="EL520" s="58"/>
      <c r="EM520" s="58"/>
      <c r="EN520" s="58"/>
      <c r="EO520" s="58"/>
      <c r="EP520" s="70"/>
    </row>
    <row r="521" spans="1:146">
      <c r="A521" s="118">
        <v>43329</v>
      </c>
      <c r="B521" t="s">
        <v>1552</v>
      </c>
      <c r="C521" s="56"/>
      <c r="D521" s="56" t="s">
        <v>1363</v>
      </c>
      <c r="E521" s="58">
        <v>31</v>
      </c>
      <c r="F521" s="58">
        <v>1</v>
      </c>
      <c r="G521" s="63" t="str">
        <f t="shared" si="151"/>
        <v>31-1</v>
      </c>
      <c r="H521" s="31">
        <v>60</v>
      </c>
      <c r="I521" s="31">
        <v>61</v>
      </c>
      <c r="J521" s="64" t="str">
        <f>IF(((VLOOKUP($G521,Depth_Lookup!$A$3:$J$5461,9,FALSE))-(I521/100))&gt;=0,"Good","Too Long")</f>
        <v>Good</v>
      </c>
      <c r="K521" s="65">
        <f>(VLOOKUP($G521,Depth_Lookup!$A$3:$J$561,10,FALSE))+(H521/100)</f>
        <v>69.3</v>
      </c>
      <c r="L521" s="65">
        <f>(VLOOKUP($G521,Depth_Lookup!$A$3:$J$561,10,FALSE))+(I521/100)</f>
        <v>69.31</v>
      </c>
      <c r="M521" s="54" t="s">
        <v>292</v>
      </c>
      <c r="N521" s="31">
        <v>5</v>
      </c>
      <c r="O521" s="31" t="s">
        <v>724</v>
      </c>
      <c r="P521" s="31" t="s">
        <v>181</v>
      </c>
      <c r="Q521" s="31" t="s">
        <v>570</v>
      </c>
      <c r="R521" s="31" t="s">
        <v>187</v>
      </c>
      <c r="S521" s="31" t="s">
        <v>139</v>
      </c>
      <c r="T521" s="31" t="s">
        <v>1370</v>
      </c>
      <c r="U521" s="31" t="s">
        <v>1368</v>
      </c>
      <c r="AS521" s="31">
        <v>100</v>
      </c>
      <c r="AZ521" s="19">
        <f t="shared" si="148"/>
        <v>100</v>
      </c>
      <c r="BB521" s="55">
        <v>1</v>
      </c>
      <c r="BC521" s="31"/>
      <c r="BD521" s="31">
        <v>50</v>
      </c>
      <c r="BE521" s="66" t="s">
        <v>1395</v>
      </c>
      <c r="BF521" s="66"/>
      <c r="CL521" s="70">
        <f t="shared" si="149"/>
        <v>0</v>
      </c>
      <c r="CM521" s="66">
        <f t="shared" si="150"/>
        <v>0</v>
      </c>
      <c r="CN521" s="66">
        <f t="shared" si="146"/>
        <v>1</v>
      </c>
      <c r="CO521" s="66">
        <f t="shared" si="152"/>
        <v>69.305000000000007</v>
      </c>
      <c r="CP521" s="104"/>
      <c r="CQ521" s="55"/>
      <c r="CR521" s="56"/>
      <c r="CS521" s="56"/>
      <c r="CT521" s="56"/>
      <c r="CU521" s="56"/>
      <c r="CV521" s="56"/>
      <c r="CW521" s="113"/>
      <c r="CX521" s="19">
        <v>2</v>
      </c>
      <c r="CY521" s="19">
        <v>270</v>
      </c>
      <c r="CZ521" s="19">
        <v>13</v>
      </c>
      <c r="DA521" s="31">
        <v>0</v>
      </c>
      <c r="DB521" s="19">
        <f t="shared" si="153"/>
        <v>171.39872905383277</v>
      </c>
      <c r="DC521" s="19">
        <f t="shared" si="154"/>
        <v>171.39872905383277</v>
      </c>
      <c r="DD521" s="19">
        <f t="shared" si="155"/>
        <v>76.857232228509943</v>
      </c>
      <c r="DE521" s="19">
        <f t="shared" si="156"/>
        <v>261.39872905383277</v>
      </c>
      <c r="DF521" s="19">
        <f t="shared" si="157"/>
        <v>13.142767771490057</v>
      </c>
      <c r="DG521" s="67">
        <f t="shared" si="158"/>
        <v>351.39872905383277</v>
      </c>
      <c r="DH521" s="67">
        <f t="shared" si="159"/>
        <v>13.142767771490057</v>
      </c>
      <c r="DJ521" s="19"/>
      <c r="DK521" s="31" t="s">
        <v>1577</v>
      </c>
      <c r="DL521" s="55"/>
      <c r="DM521" s="58"/>
      <c r="DN521" s="58"/>
      <c r="DO521" s="68"/>
      <c r="DP521" s="68"/>
      <c r="DQ521" s="69"/>
      <c r="DR521" s="58"/>
      <c r="DS521" s="58"/>
      <c r="DT521" s="58"/>
      <c r="DU521" s="58"/>
      <c r="DV521" s="58"/>
      <c r="DW521" s="58"/>
      <c r="DX521" s="58"/>
      <c r="DY521" s="58"/>
      <c r="DZ521" s="58"/>
      <c r="EA521" s="58"/>
      <c r="EB521" s="58"/>
      <c r="EC521" s="58"/>
      <c r="ED521" s="58"/>
      <c r="EE521" s="58"/>
      <c r="EF521" s="58"/>
      <c r="EG521" s="58"/>
      <c r="EH521" s="58"/>
      <c r="EI521" s="58"/>
      <c r="EJ521" s="58"/>
      <c r="EK521" s="58"/>
      <c r="EL521" s="58"/>
      <c r="EM521" s="58"/>
      <c r="EN521" s="58"/>
      <c r="EO521" s="58"/>
      <c r="EP521" s="70"/>
    </row>
    <row r="522" spans="1:146">
      <c r="A522" s="118">
        <v>43329</v>
      </c>
      <c r="B522" t="s">
        <v>1552</v>
      </c>
      <c r="C522" s="56"/>
      <c r="D522" s="56" t="s">
        <v>1363</v>
      </c>
      <c r="E522" s="58">
        <v>31</v>
      </c>
      <c r="F522" s="58">
        <v>1</v>
      </c>
      <c r="G522" s="63" t="str">
        <f t="shared" si="151"/>
        <v>31-1</v>
      </c>
      <c r="H522" s="31">
        <v>64</v>
      </c>
      <c r="I522" s="31">
        <v>65</v>
      </c>
      <c r="J522" s="64" t="str">
        <f>IF(((VLOOKUP($G522,Depth_Lookup!$A$3:$J$5461,9,FALSE))-(I522/100))&gt;=0,"Good","Too Long")</f>
        <v>Good</v>
      </c>
      <c r="K522" s="65">
        <f>(VLOOKUP($G522,Depth_Lookup!$A$3:$J$561,10,FALSE))+(H522/100)</f>
        <v>69.34</v>
      </c>
      <c r="L522" s="65">
        <f>(VLOOKUP($G522,Depth_Lookup!$A$3:$J$561,10,FALSE))+(I522/100)</f>
        <v>69.350000000000009</v>
      </c>
      <c r="M522" s="54" t="s">
        <v>292</v>
      </c>
      <c r="N522" s="31">
        <v>1</v>
      </c>
      <c r="O522" s="31"/>
      <c r="P522" s="31"/>
      <c r="Q522" s="31"/>
      <c r="R522" s="31"/>
      <c r="S522" s="31"/>
      <c r="T522" s="31" t="s">
        <v>1389</v>
      </c>
      <c r="AS522" s="31"/>
      <c r="BB522" s="55">
        <v>1</v>
      </c>
      <c r="BC522" s="31"/>
      <c r="BD522" s="31"/>
      <c r="BE522" s="66"/>
      <c r="BF522" s="66"/>
      <c r="CL522" s="70"/>
      <c r="CM522" s="66"/>
      <c r="CN522" s="66"/>
      <c r="CO522" s="66">
        <f t="shared" si="152"/>
        <v>69.344999999999999</v>
      </c>
      <c r="CP522" s="104"/>
      <c r="CQ522" s="55"/>
      <c r="CR522" s="56"/>
      <c r="CS522" s="56"/>
      <c r="CT522" s="56"/>
      <c r="CU522" s="56"/>
      <c r="CV522" s="56"/>
      <c r="CW522" s="113"/>
      <c r="CX522" s="31">
        <v>41</v>
      </c>
      <c r="CY522" s="31">
        <v>90</v>
      </c>
      <c r="CZ522" s="31">
        <v>12</v>
      </c>
      <c r="DA522" s="31">
        <v>0</v>
      </c>
      <c r="DB522" s="19">
        <f t="shared" si="153"/>
        <v>-103.74026413534087</v>
      </c>
      <c r="DC522" s="19">
        <f t="shared" si="154"/>
        <v>256.25973586465915</v>
      </c>
      <c r="DD522" s="19">
        <f t="shared" si="155"/>
        <v>48.174750395933039</v>
      </c>
      <c r="DE522" s="19">
        <f t="shared" si="156"/>
        <v>346.25973586465915</v>
      </c>
      <c r="DF522" s="19">
        <f t="shared" si="157"/>
        <v>41.825249604066961</v>
      </c>
      <c r="DG522" s="67">
        <f t="shared" si="158"/>
        <v>76.259735864659149</v>
      </c>
      <c r="DH522" s="67">
        <f t="shared" si="159"/>
        <v>41.825249604066961</v>
      </c>
      <c r="DJ522" s="19"/>
      <c r="DK522" s="31"/>
      <c r="DL522" s="55"/>
      <c r="DM522" s="58"/>
      <c r="DN522" s="58"/>
      <c r="DO522" s="68"/>
      <c r="DP522" s="68"/>
      <c r="DQ522" s="69"/>
      <c r="DR522" s="58"/>
      <c r="DS522" s="58"/>
      <c r="DT522" s="58"/>
      <c r="DU522" s="58"/>
      <c r="DV522" s="58"/>
      <c r="DW522" s="58"/>
      <c r="DX522" s="58"/>
      <c r="DY522" s="58"/>
      <c r="DZ522" s="58"/>
      <c r="EA522" s="58"/>
      <c r="EB522" s="58"/>
      <c r="EC522" s="58"/>
      <c r="ED522" s="58"/>
      <c r="EE522" s="58"/>
      <c r="EF522" s="58"/>
      <c r="EG522" s="58"/>
      <c r="EH522" s="58"/>
      <c r="EI522" s="58"/>
      <c r="EJ522" s="58"/>
      <c r="EK522" s="58"/>
      <c r="EL522" s="58"/>
      <c r="EM522" s="58"/>
      <c r="EN522" s="58"/>
      <c r="EO522" s="58"/>
      <c r="EP522" s="70"/>
    </row>
    <row r="523" spans="1:146">
      <c r="A523" s="118">
        <v>43329</v>
      </c>
      <c r="B523" t="s">
        <v>1552</v>
      </c>
      <c r="C523" s="56"/>
      <c r="D523" s="56" t="s">
        <v>1363</v>
      </c>
      <c r="E523" s="58">
        <v>31</v>
      </c>
      <c r="F523" s="58">
        <v>1</v>
      </c>
      <c r="G523" s="63" t="str">
        <f t="shared" si="151"/>
        <v>31-1</v>
      </c>
      <c r="H523" s="31">
        <v>72</v>
      </c>
      <c r="I523" s="31">
        <v>73</v>
      </c>
      <c r="J523" s="64" t="str">
        <f>IF(((VLOOKUP($G523,Depth_Lookup!$A$3:$J$5461,9,FALSE))-(I523/100))&gt;=0,"Good","Too Long")</f>
        <v>Good</v>
      </c>
      <c r="K523" s="65">
        <f>(VLOOKUP($G523,Depth_Lookup!$A$3:$J$561,10,FALSE))+(H523/100)</f>
        <v>69.42</v>
      </c>
      <c r="L523" s="65">
        <f>(VLOOKUP($G523,Depth_Lookup!$A$3:$J$561,10,FALSE))+(I523/100)</f>
        <v>69.430000000000007</v>
      </c>
      <c r="M523" s="54" t="s">
        <v>292</v>
      </c>
      <c r="N523" s="31">
        <v>5</v>
      </c>
      <c r="O523" s="31" t="s">
        <v>724</v>
      </c>
      <c r="P523" s="31" t="s">
        <v>181</v>
      </c>
      <c r="Q523" s="31" t="s">
        <v>570</v>
      </c>
      <c r="R523" s="31" t="s">
        <v>730</v>
      </c>
      <c r="S523" s="31" t="s">
        <v>139</v>
      </c>
      <c r="T523" s="31" t="s">
        <v>1370</v>
      </c>
      <c r="U523" s="31" t="s">
        <v>1570</v>
      </c>
      <c r="AS523" s="31">
        <v>100</v>
      </c>
      <c r="AZ523" s="19">
        <f t="shared" si="148"/>
        <v>100</v>
      </c>
      <c r="BB523" s="55">
        <v>1</v>
      </c>
      <c r="BC523" s="31"/>
      <c r="BD523" s="31">
        <v>50</v>
      </c>
      <c r="BE523" s="66" t="s">
        <v>1395</v>
      </c>
      <c r="BF523" s="66"/>
      <c r="CL523" s="70">
        <f t="shared" si="149"/>
        <v>0</v>
      </c>
      <c r="CM523" s="66">
        <f t="shared" si="150"/>
        <v>0</v>
      </c>
      <c r="CN523" s="66">
        <f t="shared" si="146"/>
        <v>1</v>
      </c>
      <c r="CO523" s="66">
        <f t="shared" si="152"/>
        <v>69.425000000000011</v>
      </c>
      <c r="CP523" s="104"/>
      <c r="CQ523" s="55"/>
      <c r="CR523" s="56"/>
      <c r="CS523" s="56"/>
      <c r="CT523" s="56"/>
      <c r="CU523" s="56"/>
      <c r="CV523" s="56"/>
      <c r="CW523" s="113"/>
      <c r="DB523" s="19" t="e">
        <f t="shared" si="153"/>
        <v>#DIV/0!</v>
      </c>
      <c r="DC523" s="19" t="e">
        <f t="shared" si="154"/>
        <v>#DIV/0!</v>
      </c>
      <c r="DD523" s="19" t="e">
        <f t="shared" si="155"/>
        <v>#DIV/0!</v>
      </c>
      <c r="DE523" s="19" t="e">
        <f t="shared" si="156"/>
        <v>#DIV/0!</v>
      </c>
      <c r="DF523" s="19" t="e">
        <f t="shared" si="157"/>
        <v>#DIV/0!</v>
      </c>
      <c r="DG523" s="67" t="e">
        <f t="shared" si="158"/>
        <v>#DIV/0!</v>
      </c>
      <c r="DH523" s="67" t="e">
        <f t="shared" si="159"/>
        <v>#DIV/0!</v>
      </c>
      <c r="DJ523" s="19"/>
      <c r="DK523" s="31"/>
      <c r="DL523" s="55"/>
      <c r="DM523" s="58"/>
      <c r="DN523" s="58"/>
      <c r="DO523" s="68"/>
      <c r="DP523" s="68"/>
      <c r="DQ523" s="69"/>
      <c r="DR523" s="58"/>
      <c r="DS523" s="58"/>
      <c r="DT523" s="58"/>
      <c r="DU523" s="58"/>
      <c r="DV523" s="58"/>
      <c r="DW523" s="58"/>
      <c r="DX523" s="58"/>
      <c r="DY523" s="58"/>
      <c r="DZ523" s="58"/>
      <c r="EA523" s="58"/>
      <c r="EB523" s="58"/>
      <c r="EC523" s="58"/>
      <c r="ED523" s="58"/>
      <c r="EE523" s="58"/>
      <c r="EF523" s="58"/>
      <c r="EG523" s="58"/>
      <c r="EH523" s="58"/>
      <c r="EI523" s="58"/>
      <c r="EJ523" s="58"/>
      <c r="EK523" s="58"/>
      <c r="EL523" s="58"/>
      <c r="EM523" s="58"/>
      <c r="EN523" s="58"/>
      <c r="EO523" s="58"/>
      <c r="EP523" s="70"/>
    </row>
    <row r="524" spans="1:146">
      <c r="A524" s="118">
        <v>43329</v>
      </c>
      <c r="B524" t="s">
        <v>1552</v>
      </c>
      <c r="C524" s="56"/>
      <c r="D524" s="56" t="s">
        <v>1363</v>
      </c>
      <c r="E524" s="58">
        <v>31</v>
      </c>
      <c r="F524" s="58">
        <v>2</v>
      </c>
      <c r="G524" s="63" t="str">
        <f t="shared" si="151"/>
        <v>31-2</v>
      </c>
      <c r="H524" s="31">
        <v>1</v>
      </c>
      <c r="I524" s="31">
        <v>42</v>
      </c>
      <c r="J524" s="64" t="str">
        <f>IF(((VLOOKUP($G524,Depth_Lookup!$A$3:$J$5461,9,FALSE))-(I524/100))&gt;=0,"Good","Too Long")</f>
        <v>Good</v>
      </c>
      <c r="K524" s="65">
        <f>(VLOOKUP($G524,Depth_Lookup!$A$3:$J$561,10,FALSE))+(H524/100)</f>
        <v>69.545000000000002</v>
      </c>
      <c r="L524" s="65">
        <f>(VLOOKUP($G524,Depth_Lookup!$A$3:$J$561,10,FALSE))+(I524/100)</f>
        <v>69.954999999999998</v>
      </c>
      <c r="M524" s="54" t="s">
        <v>293</v>
      </c>
      <c r="N524" s="31">
        <v>1</v>
      </c>
      <c r="O524" s="31" t="s">
        <v>734</v>
      </c>
      <c r="P524" s="31" t="s">
        <v>193</v>
      </c>
      <c r="Q524" s="31" t="s">
        <v>206</v>
      </c>
      <c r="R524" s="31" t="s">
        <v>119</v>
      </c>
      <c r="S524" s="31" t="s">
        <v>165</v>
      </c>
      <c r="T524" s="31" t="s">
        <v>1364</v>
      </c>
      <c r="U524" s="31" t="s">
        <v>1365</v>
      </c>
      <c r="AS524" s="31">
        <v>100</v>
      </c>
      <c r="AZ524" s="19">
        <f t="shared" si="148"/>
        <v>100</v>
      </c>
      <c r="BB524" s="55">
        <v>5</v>
      </c>
      <c r="BC524" s="31"/>
      <c r="BD524" s="31">
        <v>3</v>
      </c>
      <c r="BE524" s="66"/>
      <c r="BF524" s="66" t="s">
        <v>1570</v>
      </c>
      <c r="CL524" s="70">
        <f t="shared" si="149"/>
        <v>0</v>
      </c>
      <c r="CM524" s="66">
        <f t="shared" si="150"/>
        <v>0</v>
      </c>
      <c r="CN524" s="66">
        <f t="shared" si="146"/>
        <v>0</v>
      </c>
      <c r="CO524" s="66">
        <f t="shared" si="152"/>
        <v>69.75</v>
      </c>
      <c r="CP524" s="104"/>
      <c r="CQ524" s="55"/>
      <c r="CR524" s="56"/>
      <c r="CS524" s="56"/>
      <c r="CT524" s="56"/>
      <c r="CU524" s="56"/>
      <c r="CV524" s="56"/>
      <c r="CW524" s="113"/>
      <c r="DB524" s="19" t="e">
        <f t="shared" si="153"/>
        <v>#DIV/0!</v>
      </c>
      <c r="DC524" s="19" t="e">
        <f t="shared" si="154"/>
        <v>#DIV/0!</v>
      </c>
      <c r="DD524" s="19" t="e">
        <f t="shared" si="155"/>
        <v>#DIV/0!</v>
      </c>
      <c r="DE524" s="19" t="e">
        <f t="shared" si="156"/>
        <v>#DIV/0!</v>
      </c>
      <c r="DF524" s="19" t="e">
        <f t="shared" si="157"/>
        <v>#DIV/0!</v>
      </c>
      <c r="DG524" s="67" t="e">
        <f t="shared" si="158"/>
        <v>#DIV/0!</v>
      </c>
      <c r="DH524" s="67" t="e">
        <f t="shared" si="159"/>
        <v>#DIV/0!</v>
      </c>
      <c r="DJ524" s="19"/>
      <c r="DK524" s="31" t="s">
        <v>1578</v>
      </c>
      <c r="DL524" s="55"/>
      <c r="DM524" s="58"/>
      <c r="DN524" s="58"/>
      <c r="DO524" s="68"/>
      <c r="DP524" s="68"/>
      <c r="DQ524" s="69"/>
      <c r="DR524" s="58"/>
      <c r="DS524" s="58"/>
      <c r="DT524" s="58"/>
      <c r="DU524" s="58"/>
      <c r="DV524" s="58"/>
      <c r="DW524" s="58"/>
      <c r="DX524" s="58"/>
      <c r="DY524" s="58"/>
      <c r="DZ524" s="58"/>
      <c r="EA524" s="58"/>
      <c r="EB524" s="58"/>
      <c r="EC524" s="58"/>
      <c r="ED524" s="58"/>
      <c r="EE524" s="58"/>
      <c r="EF524" s="58"/>
      <c r="EG524" s="58"/>
      <c r="EH524" s="58"/>
      <c r="EI524" s="58"/>
      <c r="EJ524" s="58"/>
      <c r="EK524" s="58"/>
      <c r="EL524" s="58"/>
      <c r="EM524" s="58"/>
      <c r="EN524" s="58"/>
      <c r="EO524" s="58"/>
      <c r="EP524" s="70"/>
    </row>
    <row r="525" spans="1:146">
      <c r="A525" s="118">
        <v>43329</v>
      </c>
      <c r="B525" t="s">
        <v>1552</v>
      </c>
      <c r="C525" s="56"/>
      <c r="D525" s="56" t="s">
        <v>1363</v>
      </c>
      <c r="E525" s="58">
        <v>31</v>
      </c>
      <c r="F525" s="58">
        <v>2</v>
      </c>
      <c r="G525" s="63" t="str">
        <f t="shared" si="151"/>
        <v>31-2</v>
      </c>
      <c r="H525" s="31">
        <v>13.5</v>
      </c>
      <c r="I525" s="31">
        <v>17</v>
      </c>
      <c r="J525" s="64" t="str">
        <f>IF(((VLOOKUP($G525,Depth_Lookup!$A$3:$J$5461,9,FALSE))-(I525/100))&gt;=0,"Good","Too Long")</f>
        <v>Good</v>
      </c>
      <c r="K525" s="65">
        <f>(VLOOKUP($G525,Depth_Lookup!$A$3:$J$561,10,FALSE))+(H525/100)</f>
        <v>69.67</v>
      </c>
      <c r="L525" s="65">
        <f>(VLOOKUP($G525,Depth_Lookup!$A$3:$J$561,10,FALSE))+(I525/100)</f>
        <v>69.704999999999998</v>
      </c>
      <c r="M525" s="54" t="s">
        <v>292</v>
      </c>
      <c r="N525" s="31">
        <v>5</v>
      </c>
      <c r="O525" s="31" t="s">
        <v>724</v>
      </c>
      <c r="P525" s="31" t="s">
        <v>193</v>
      </c>
      <c r="Q525" s="31" t="s">
        <v>571</v>
      </c>
      <c r="R525" s="31" t="s">
        <v>730</v>
      </c>
      <c r="S525" s="31" t="s">
        <v>165</v>
      </c>
      <c r="T525" s="31" t="s">
        <v>1579</v>
      </c>
      <c r="U525" s="31" t="s">
        <v>1570</v>
      </c>
      <c r="AS525" s="31">
        <v>100</v>
      </c>
      <c r="AZ525" s="19">
        <f t="shared" si="148"/>
        <v>100</v>
      </c>
      <c r="BB525" s="55">
        <v>1</v>
      </c>
      <c r="BC525" s="31"/>
      <c r="BD525" s="31">
        <v>10</v>
      </c>
      <c r="BE525" s="66" t="s">
        <v>1365</v>
      </c>
      <c r="BF525" s="66"/>
      <c r="BG525" s="59">
        <v>3</v>
      </c>
      <c r="BH525" s="59" t="s">
        <v>1385</v>
      </c>
      <c r="BI525" s="59" t="s">
        <v>179</v>
      </c>
      <c r="CD525" s="59">
        <v>100</v>
      </c>
      <c r="CL525" s="70">
        <f t="shared" si="149"/>
        <v>100</v>
      </c>
      <c r="CM525" s="66">
        <f t="shared" si="150"/>
        <v>1</v>
      </c>
      <c r="CN525" s="66">
        <f t="shared" si="146"/>
        <v>1</v>
      </c>
      <c r="CO525" s="66">
        <f t="shared" si="152"/>
        <v>69.6875</v>
      </c>
      <c r="CP525" s="104"/>
      <c r="CQ525" s="55"/>
      <c r="CR525" s="56"/>
      <c r="CS525" s="56"/>
      <c r="CT525" s="56"/>
      <c r="CU525" s="56"/>
      <c r="CV525" s="56"/>
      <c r="CW525" s="113"/>
      <c r="CX525" s="19">
        <v>1</v>
      </c>
      <c r="CY525" s="19">
        <v>90</v>
      </c>
      <c r="CZ525" s="19">
        <v>0</v>
      </c>
      <c r="DA525" s="31">
        <v>0</v>
      </c>
      <c r="DB525" s="19">
        <f t="shared" si="153"/>
        <v>-90</v>
      </c>
      <c r="DC525" s="19">
        <f t="shared" si="154"/>
        <v>270</v>
      </c>
      <c r="DD525" s="19">
        <f t="shared" si="155"/>
        <v>89</v>
      </c>
      <c r="DE525" s="19">
        <f t="shared" si="156"/>
        <v>360</v>
      </c>
      <c r="DF525" s="19">
        <f t="shared" si="157"/>
        <v>1</v>
      </c>
      <c r="DG525" s="67">
        <f t="shared" si="158"/>
        <v>90</v>
      </c>
      <c r="DH525" s="67">
        <f t="shared" si="159"/>
        <v>1</v>
      </c>
      <c r="DJ525" s="19"/>
      <c r="DK525" s="31" t="s">
        <v>1438</v>
      </c>
      <c r="DL525" s="55"/>
      <c r="DM525" s="58"/>
      <c r="DN525" s="58"/>
      <c r="DO525" s="68"/>
      <c r="DP525" s="68"/>
      <c r="DQ525" s="69"/>
      <c r="DR525" s="58"/>
      <c r="DS525" s="58"/>
      <c r="DT525" s="58"/>
      <c r="DU525" s="58"/>
      <c r="DV525" s="58"/>
      <c r="DW525" s="58"/>
      <c r="DX525" s="58"/>
      <c r="DY525" s="58"/>
      <c r="DZ525" s="58"/>
      <c r="EA525" s="58"/>
      <c r="EB525" s="58"/>
      <c r="EC525" s="58"/>
      <c r="ED525" s="58"/>
      <c r="EE525" s="58"/>
      <c r="EF525" s="58"/>
      <c r="EG525" s="58"/>
      <c r="EH525" s="58"/>
      <c r="EI525" s="58"/>
      <c r="EJ525" s="58"/>
      <c r="EK525" s="58"/>
      <c r="EL525" s="58"/>
      <c r="EM525" s="58"/>
      <c r="EN525" s="58"/>
      <c r="EO525" s="58"/>
      <c r="EP525" s="70"/>
    </row>
    <row r="526" spans="1:146">
      <c r="A526" s="118">
        <v>43329</v>
      </c>
      <c r="B526" t="s">
        <v>1552</v>
      </c>
      <c r="C526" s="56"/>
      <c r="D526" s="56" t="s">
        <v>1363</v>
      </c>
      <c r="E526" s="58">
        <v>31</v>
      </c>
      <c r="F526" s="58">
        <v>2</v>
      </c>
      <c r="G526" s="63" t="str">
        <f t="shared" si="151"/>
        <v>31-2</v>
      </c>
      <c r="H526" s="31">
        <v>40</v>
      </c>
      <c r="I526" s="31">
        <v>43.5</v>
      </c>
      <c r="J526" s="64" t="str">
        <f>IF(((VLOOKUP($G526,Depth_Lookup!$A$3:$J$5461,9,FALSE))-(I526/100))&gt;=0,"Good","Too Long")</f>
        <v>Good</v>
      </c>
      <c r="K526" s="65">
        <f>(VLOOKUP($G526,Depth_Lookup!$A$3:$J$561,10,FALSE))+(H526/100)</f>
        <v>69.935000000000002</v>
      </c>
      <c r="L526" s="65">
        <f>(VLOOKUP($G526,Depth_Lookup!$A$3:$J$561,10,FALSE))+(I526/100)</f>
        <v>69.97</v>
      </c>
      <c r="M526" s="54" t="s">
        <v>725</v>
      </c>
      <c r="N526" s="31">
        <v>0.5</v>
      </c>
      <c r="O526" s="31" t="s">
        <v>296</v>
      </c>
      <c r="P526" s="31" t="s">
        <v>179</v>
      </c>
      <c r="Q526" s="31" t="s">
        <v>569</v>
      </c>
      <c r="R526" s="31" t="s">
        <v>191</v>
      </c>
      <c r="S526" s="31" t="s">
        <v>165</v>
      </c>
      <c r="T526" s="31" t="s">
        <v>1567</v>
      </c>
      <c r="U526" s="31" t="s">
        <v>1368</v>
      </c>
      <c r="AS526" s="31">
        <v>100</v>
      </c>
      <c r="AZ526" s="19">
        <f t="shared" si="148"/>
        <v>100</v>
      </c>
      <c r="BB526" s="55">
        <v>3</v>
      </c>
      <c r="BC526" s="31"/>
      <c r="BD526" s="31">
        <v>1</v>
      </c>
      <c r="BE526" s="66"/>
      <c r="BF526" s="66"/>
      <c r="CL526" s="70">
        <f t="shared" si="149"/>
        <v>0</v>
      </c>
      <c r="CM526" s="66">
        <f t="shared" si="150"/>
        <v>0</v>
      </c>
      <c r="CN526" s="66">
        <f t="shared" si="146"/>
        <v>0</v>
      </c>
      <c r="CO526" s="66">
        <f t="shared" si="152"/>
        <v>69.952500000000001</v>
      </c>
      <c r="CP526" s="104"/>
      <c r="CQ526" s="55"/>
      <c r="CR526" s="56"/>
      <c r="CS526" s="56"/>
      <c r="CT526" s="56"/>
      <c r="CU526" s="56"/>
      <c r="CV526" s="56"/>
      <c r="CW526" s="113"/>
      <c r="CX526" s="31">
        <v>15</v>
      </c>
      <c r="CY526" s="31">
        <v>270</v>
      </c>
      <c r="CZ526" s="31">
        <v>5</v>
      </c>
      <c r="DA526" s="31">
        <v>180</v>
      </c>
      <c r="DB526" s="19">
        <f t="shared" si="153"/>
        <v>71.917511165965038</v>
      </c>
      <c r="DC526" s="19">
        <f t="shared" si="154"/>
        <v>71.917511165965038</v>
      </c>
      <c r="DD526" s="19">
        <f t="shared" si="155"/>
        <v>74.258416161575198</v>
      </c>
      <c r="DE526" s="19">
        <f t="shared" si="156"/>
        <v>161.91751116596504</v>
      </c>
      <c r="DF526" s="19">
        <f t="shared" si="157"/>
        <v>15.741583838424802</v>
      </c>
      <c r="DG526" s="67">
        <f t="shared" si="158"/>
        <v>251.91751116596504</v>
      </c>
      <c r="DH526" s="67">
        <f t="shared" si="159"/>
        <v>15.741583838424802</v>
      </c>
      <c r="DJ526" s="19"/>
      <c r="DK526" s="31" t="s">
        <v>1580</v>
      </c>
      <c r="DL526" s="55"/>
      <c r="DM526" s="58"/>
      <c r="DN526" s="58"/>
      <c r="DO526" s="68"/>
      <c r="DP526" s="68"/>
      <c r="DQ526" s="69"/>
      <c r="DR526" s="58"/>
      <c r="DS526" s="58"/>
      <c r="DT526" s="58"/>
      <c r="DU526" s="58"/>
      <c r="DV526" s="58"/>
      <c r="DW526" s="58"/>
      <c r="DX526" s="58"/>
      <c r="DY526" s="58"/>
      <c r="DZ526" s="58"/>
      <c r="EA526" s="58"/>
      <c r="EB526" s="58"/>
      <c r="EC526" s="58"/>
      <c r="ED526" s="58"/>
      <c r="EE526" s="58"/>
      <c r="EF526" s="58"/>
      <c r="EG526" s="58"/>
      <c r="EH526" s="58"/>
      <c r="EI526" s="58"/>
      <c r="EJ526" s="58"/>
      <c r="EK526" s="58"/>
      <c r="EL526" s="58"/>
      <c r="EM526" s="58"/>
      <c r="EN526" s="58"/>
      <c r="EO526" s="58"/>
      <c r="EP526" s="70"/>
    </row>
    <row r="527" spans="1:146">
      <c r="A527" s="118">
        <v>43329</v>
      </c>
      <c r="B527" t="s">
        <v>1552</v>
      </c>
      <c r="C527" s="56"/>
      <c r="D527" s="56" t="s">
        <v>1363</v>
      </c>
      <c r="E527" s="58">
        <v>31</v>
      </c>
      <c r="F527" s="58">
        <v>2</v>
      </c>
      <c r="G527" s="63" t="str">
        <f t="shared" si="151"/>
        <v>31-2</v>
      </c>
      <c r="H527" s="31">
        <v>43</v>
      </c>
      <c r="I527" s="31">
        <v>89</v>
      </c>
      <c r="J527" s="64" t="str">
        <f>IF(((VLOOKUP($G527,Depth_Lookup!$A$3:$J$5461,9,FALSE))-(I527/100))&gt;=0,"Good","Too Long")</f>
        <v>Good</v>
      </c>
      <c r="K527" s="65">
        <f>(VLOOKUP($G527,Depth_Lookup!$A$3:$J$561,10,FALSE))+(H527/100)</f>
        <v>69.965000000000003</v>
      </c>
      <c r="L527" s="65">
        <f>(VLOOKUP($G527,Depth_Lookup!$A$3:$J$561,10,FALSE))+(I527/100)</f>
        <v>70.424999999999997</v>
      </c>
      <c r="M527" s="54" t="s">
        <v>293</v>
      </c>
      <c r="N527" s="31">
        <v>1</v>
      </c>
      <c r="O527" s="31" t="s">
        <v>734</v>
      </c>
      <c r="P527" s="31" t="s">
        <v>193</v>
      </c>
      <c r="Q527" s="31" t="s">
        <v>206</v>
      </c>
      <c r="R527" s="31" t="s">
        <v>119</v>
      </c>
      <c r="S527" s="31" t="s">
        <v>165</v>
      </c>
      <c r="T527" s="31" t="s">
        <v>1364</v>
      </c>
      <c r="U527" s="31" t="s">
        <v>1365</v>
      </c>
      <c r="AJ527" s="19">
        <v>10</v>
      </c>
      <c r="AS527" s="31">
        <v>90</v>
      </c>
      <c r="AZ527" s="19">
        <f t="shared" si="148"/>
        <v>100</v>
      </c>
      <c r="BB527" s="55">
        <v>4</v>
      </c>
      <c r="BC527" s="31"/>
      <c r="BD527" s="31">
        <v>2</v>
      </c>
      <c r="BE527" s="66"/>
      <c r="BF527" s="66"/>
      <c r="CL527" s="70">
        <f t="shared" si="149"/>
        <v>0</v>
      </c>
      <c r="CM527" s="66">
        <f t="shared" si="150"/>
        <v>0</v>
      </c>
      <c r="CN527" s="66">
        <f t="shared" si="146"/>
        <v>0</v>
      </c>
      <c r="CO527" s="66">
        <f t="shared" si="152"/>
        <v>70.194999999999993</v>
      </c>
      <c r="CP527" s="104"/>
      <c r="CQ527" s="55"/>
      <c r="CR527" s="56"/>
      <c r="CS527" s="56"/>
      <c r="CT527" s="56"/>
      <c r="CU527" s="56"/>
      <c r="CV527" s="56"/>
      <c r="CW527" s="113"/>
      <c r="DB527" s="19" t="e">
        <f t="shared" si="153"/>
        <v>#DIV/0!</v>
      </c>
      <c r="DC527" s="19" t="e">
        <f t="shared" si="154"/>
        <v>#DIV/0!</v>
      </c>
      <c r="DD527" s="19" t="e">
        <f t="shared" si="155"/>
        <v>#DIV/0!</v>
      </c>
      <c r="DE527" s="19" t="e">
        <f t="shared" si="156"/>
        <v>#DIV/0!</v>
      </c>
      <c r="DF527" s="19" t="e">
        <f t="shared" si="157"/>
        <v>#DIV/0!</v>
      </c>
      <c r="DG527" s="67" t="e">
        <f t="shared" si="158"/>
        <v>#DIV/0!</v>
      </c>
      <c r="DH527" s="67" t="e">
        <f t="shared" si="159"/>
        <v>#DIV/0!</v>
      </c>
      <c r="DJ527" s="19"/>
      <c r="DK527" s="31"/>
      <c r="DL527" s="55"/>
      <c r="DM527" s="58"/>
      <c r="DN527" s="58"/>
      <c r="DO527" s="68"/>
      <c r="DP527" s="68"/>
      <c r="DQ527" s="69"/>
      <c r="DR527" s="58"/>
      <c r="DS527" s="58"/>
      <c r="DT527" s="58"/>
      <c r="DU527" s="58"/>
      <c r="DV527" s="58"/>
      <c r="DW527" s="58"/>
      <c r="DX527" s="58"/>
      <c r="DY527" s="58"/>
      <c r="DZ527" s="58"/>
      <c r="EA527" s="58"/>
      <c r="EB527" s="58"/>
      <c r="EC527" s="58"/>
      <c r="ED527" s="58"/>
      <c r="EE527" s="58"/>
      <c r="EF527" s="58"/>
      <c r="EG527" s="58"/>
      <c r="EH527" s="58"/>
      <c r="EI527" s="58"/>
      <c r="EJ527" s="58"/>
      <c r="EK527" s="58"/>
      <c r="EL527" s="58"/>
      <c r="EM527" s="58"/>
      <c r="EN527" s="58"/>
      <c r="EO527" s="58"/>
      <c r="EP527" s="70"/>
    </row>
    <row r="528" spans="1:146">
      <c r="A528" s="118">
        <v>43329</v>
      </c>
      <c r="B528" t="s">
        <v>1552</v>
      </c>
      <c r="C528" s="56"/>
      <c r="D528" s="56" t="s">
        <v>1363</v>
      </c>
      <c r="E528" s="58">
        <v>31</v>
      </c>
      <c r="F528" s="58">
        <v>4</v>
      </c>
      <c r="G528" s="63" t="str">
        <f t="shared" si="151"/>
        <v>31-4</v>
      </c>
      <c r="H528" s="31">
        <v>3</v>
      </c>
      <c r="I528" s="31">
        <v>27</v>
      </c>
      <c r="J528" s="64" t="str">
        <f>IF(((VLOOKUP($G528,Depth_Lookup!$A$3:$J$5461,9,FALSE))-(I528/100))&gt;=0,"Good","Too Long")</f>
        <v>Good</v>
      </c>
      <c r="K528" s="65">
        <f>(VLOOKUP($G528,Depth_Lookup!$A$3:$J$561,10,FALSE))+(H528/100)</f>
        <v>71.05</v>
      </c>
      <c r="L528" s="65">
        <f>(VLOOKUP($G528,Depth_Lookup!$A$3:$J$561,10,FALSE))+(I528/100)</f>
        <v>71.289999999999992</v>
      </c>
      <c r="M528" s="54" t="s">
        <v>725</v>
      </c>
      <c r="N528" s="31">
        <v>2</v>
      </c>
      <c r="O528" s="31" t="s">
        <v>296</v>
      </c>
      <c r="P528" s="31" t="s">
        <v>179</v>
      </c>
      <c r="Q528" s="31" t="s">
        <v>569</v>
      </c>
      <c r="R528" s="31" t="s">
        <v>730</v>
      </c>
      <c r="S528" s="31" t="s">
        <v>165</v>
      </c>
      <c r="T528" s="31" t="s">
        <v>1581</v>
      </c>
      <c r="U528" s="31" t="s">
        <v>1467</v>
      </c>
      <c r="AS528" s="31">
        <v>100</v>
      </c>
      <c r="AZ528" s="19">
        <f t="shared" si="148"/>
        <v>100</v>
      </c>
      <c r="BB528" s="55">
        <v>3</v>
      </c>
      <c r="BC528" s="31"/>
      <c r="BD528" s="31">
        <v>5</v>
      </c>
      <c r="BE528" s="66"/>
      <c r="BF528" s="66"/>
      <c r="CL528" s="70">
        <f t="shared" si="149"/>
        <v>0</v>
      </c>
      <c r="CM528" s="66">
        <f t="shared" si="150"/>
        <v>0</v>
      </c>
      <c r="CN528" s="66">
        <f t="shared" si="146"/>
        <v>0</v>
      </c>
      <c r="CO528" s="66">
        <f t="shared" si="152"/>
        <v>71.169999999999987</v>
      </c>
      <c r="CP528" s="104"/>
      <c r="CQ528" s="55"/>
      <c r="CR528" s="56"/>
      <c r="CS528" s="56"/>
      <c r="CT528" s="56"/>
      <c r="CU528" s="56"/>
      <c r="CV528" s="56"/>
      <c r="CW528" s="113"/>
      <c r="CX528" s="19">
        <v>67</v>
      </c>
      <c r="CY528" s="19">
        <v>90</v>
      </c>
      <c r="CZ528" s="19">
        <v>22</v>
      </c>
      <c r="DA528" s="31">
        <v>0</v>
      </c>
      <c r="DB528" s="19">
        <f t="shared" si="153"/>
        <v>-99.731496223449554</v>
      </c>
      <c r="DC528" s="19">
        <f t="shared" si="154"/>
        <v>260.26850377655046</v>
      </c>
      <c r="DD528" s="19">
        <f t="shared" si="155"/>
        <v>22.702821328572536</v>
      </c>
      <c r="DE528" s="19">
        <f t="shared" si="156"/>
        <v>350.26850377655046</v>
      </c>
      <c r="DF528" s="19">
        <f t="shared" si="157"/>
        <v>67.29717867142746</v>
      </c>
      <c r="DG528" s="67">
        <f t="shared" si="158"/>
        <v>80.26850377655046</v>
      </c>
      <c r="DH528" s="67">
        <f t="shared" si="159"/>
        <v>67.29717867142746</v>
      </c>
      <c r="DJ528" s="19"/>
      <c r="DK528" s="31"/>
      <c r="DL528" s="55"/>
      <c r="DM528" s="58"/>
      <c r="DN528" s="58"/>
      <c r="DO528" s="68"/>
      <c r="DP528" s="68"/>
      <c r="DQ528" s="69"/>
      <c r="DR528" s="58"/>
      <c r="DS528" s="58"/>
      <c r="DT528" s="58"/>
      <c r="DU528" s="58"/>
      <c r="DV528" s="58"/>
      <c r="DW528" s="58"/>
      <c r="DX528" s="58"/>
      <c r="DY528" s="58"/>
      <c r="DZ528" s="58"/>
      <c r="EA528" s="58"/>
      <c r="EB528" s="58"/>
      <c r="EC528" s="58"/>
      <c r="ED528" s="58"/>
      <c r="EE528" s="58"/>
      <c r="EF528" s="58"/>
      <c r="EG528" s="58"/>
      <c r="EH528" s="58"/>
      <c r="EI528" s="58"/>
      <c r="EJ528" s="58"/>
      <c r="EK528" s="58"/>
      <c r="EL528" s="58"/>
      <c r="EM528" s="58"/>
      <c r="EN528" s="58"/>
      <c r="EO528" s="58"/>
      <c r="EP528" s="70"/>
    </row>
    <row r="529" spans="1:146">
      <c r="A529" s="118">
        <v>43329</v>
      </c>
      <c r="B529" t="s">
        <v>1552</v>
      </c>
      <c r="C529" s="56"/>
      <c r="D529" s="56" t="s">
        <v>1363</v>
      </c>
      <c r="E529" s="58">
        <v>31</v>
      </c>
      <c r="F529" s="58">
        <v>4</v>
      </c>
      <c r="G529" s="63" t="str">
        <f t="shared" si="151"/>
        <v>31-4</v>
      </c>
      <c r="H529" s="31">
        <v>25</v>
      </c>
      <c r="I529" s="31">
        <v>34</v>
      </c>
      <c r="J529" s="64" t="str">
        <f>IF(((VLOOKUP($G529,Depth_Lookup!$A$3:$J$5461,9,FALSE))-(I529/100))&gt;=0,"Good","Too Long")</f>
        <v>Good</v>
      </c>
      <c r="K529" s="65">
        <f>(VLOOKUP($G529,Depth_Lookup!$A$3:$J$561,10,FALSE))+(H529/100)</f>
        <v>71.27</v>
      </c>
      <c r="L529" s="65">
        <f>(VLOOKUP($G529,Depth_Lookup!$A$3:$J$561,10,FALSE))+(I529/100)</f>
        <v>71.36</v>
      </c>
      <c r="M529" s="54" t="s">
        <v>725</v>
      </c>
      <c r="N529" s="31">
        <v>1</v>
      </c>
      <c r="O529" s="31" t="s">
        <v>296</v>
      </c>
      <c r="P529" s="31" t="s">
        <v>179</v>
      </c>
      <c r="Q529" s="31" t="s">
        <v>569</v>
      </c>
      <c r="R529" s="31" t="s">
        <v>191</v>
      </c>
      <c r="S529" s="31" t="s">
        <v>165</v>
      </c>
      <c r="T529" s="31" t="s">
        <v>1370</v>
      </c>
      <c r="U529" s="31" t="s">
        <v>1368</v>
      </c>
      <c r="AS529" s="31">
        <v>100</v>
      </c>
      <c r="AZ529" s="19">
        <f t="shared" si="148"/>
        <v>100</v>
      </c>
      <c r="BB529" s="55">
        <v>3</v>
      </c>
      <c r="BC529" s="31"/>
      <c r="BD529" s="31">
        <v>2</v>
      </c>
      <c r="BE529" s="66" t="s">
        <v>1375</v>
      </c>
      <c r="BF529" s="66"/>
      <c r="CL529" s="70">
        <f t="shared" si="149"/>
        <v>0</v>
      </c>
      <c r="CM529" s="66">
        <f t="shared" si="150"/>
        <v>0</v>
      </c>
      <c r="CN529" s="66">
        <f t="shared" si="146"/>
        <v>1</v>
      </c>
      <c r="CO529" s="66">
        <f t="shared" si="152"/>
        <v>71.314999999999998</v>
      </c>
      <c r="CP529" s="104"/>
      <c r="CQ529" s="55"/>
      <c r="CR529" s="56"/>
      <c r="CS529" s="56"/>
      <c r="CT529" s="56"/>
      <c r="CU529" s="56"/>
      <c r="CV529" s="56"/>
      <c r="CW529" s="113"/>
      <c r="CX529" s="31">
        <v>38</v>
      </c>
      <c r="CY529" s="31">
        <v>270</v>
      </c>
      <c r="CZ529" s="31">
        <v>52</v>
      </c>
      <c r="DA529" s="31">
        <v>180</v>
      </c>
      <c r="DB529" s="19">
        <f t="shared" si="153"/>
        <v>31.400192985377856</v>
      </c>
      <c r="DC529" s="19">
        <f t="shared" si="154"/>
        <v>31.400192985377856</v>
      </c>
      <c r="DD529" s="19">
        <f t="shared" si="155"/>
        <v>33.697957686619461</v>
      </c>
      <c r="DE529" s="19">
        <f t="shared" si="156"/>
        <v>121.40019298537786</v>
      </c>
      <c r="DF529" s="19">
        <f t="shared" si="157"/>
        <v>56.302042313380539</v>
      </c>
      <c r="DG529" s="67">
        <f t="shared" si="158"/>
        <v>211.40019298537786</v>
      </c>
      <c r="DH529" s="67">
        <f t="shared" si="159"/>
        <v>56.302042313380539</v>
      </c>
      <c r="DJ529" s="19"/>
      <c r="DK529" s="31"/>
      <c r="DL529" s="55"/>
      <c r="DM529" s="58"/>
      <c r="DN529" s="58"/>
      <c r="DO529" s="68"/>
      <c r="DP529" s="68"/>
      <c r="DQ529" s="69"/>
      <c r="DR529" s="58"/>
      <c r="DS529" s="58"/>
      <c r="DT529" s="58"/>
      <c r="DU529" s="58"/>
      <c r="DV529" s="58"/>
      <c r="DW529" s="58"/>
      <c r="DX529" s="58"/>
      <c r="DY529" s="58"/>
      <c r="DZ529" s="58"/>
      <c r="EA529" s="58"/>
      <c r="EB529" s="58"/>
      <c r="EC529" s="58"/>
      <c r="ED529" s="58"/>
      <c r="EE529" s="58"/>
      <c r="EF529" s="58"/>
      <c r="EG529" s="58"/>
      <c r="EH529" s="58"/>
      <c r="EI529" s="58"/>
      <c r="EJ529" s="58"/>
      <c r="EK529" s="58"/>
      <c r="EL529" s="58"/>
      <c r="EM529" s="58"/>
      <c r="EN529" s="58"/>
      <c r="EO529" s="58"/>
      <c r="EP529" s="70"/>
    </row>
    <row r="530" spans="1:146">
      <c r="A530" s="118">
        <v>43329</v>
      </c>
      <c r="B530" t="s">
        <v>1552</v>
      </c>
      <c r="C530" s="56"/>
      <c r="D530" s="56" t="s">
        <v>1363</v>
      </c>
      <c r="E530" s="58">
        <v>31</v>
      </c>
      <c r="F530" s="58">
        <v>4</v>
      </c>
      <c r="G530" s="63" t="str">
        <f t="shared" si="151"/>
        <v>31-4</v>
      </c>
      <c r="H530" s="31">
        <v>35</v>
      </c>
      <c r="I530" s="31">
        <v>41</v>
      </c>
      <c r="J530" s="64" t="str">
        <f>IF(((VLOOKUP($G530,Depth_Lookup!$A$3:$J$5461,9,FALSE))-(I530/100))&gt;=0,"Good","Too Long")</f>
        <v>Good</v>
      </c>
      <c r="K530" s="65">
        <f>(VLOOKUP($G530,Depth_Lookup!$A$3:$J$561,10,FALSE))+(H530/100)</f>
        <v>71.36999999999999</v>
      </c>
      <c r="L530" s="65">
        <f>(VLOOKUP($G530,Depth_Lookup!$A$3:$J$561,10,FALSE))+(I530/100)</f>
        <v>71.429999999999993</v>
      </c>
      <c r="M530" s="54" t="s">
        <v>725</v>
      </c>
      <c r="N530" s="31">
        <v>1</v>
      </c>
      <c r="O530" s="31" t="s">
        <v>296</v>
      </c>
      <c r="P530" s="31" t="s">
        <v>181</v>
      </c>
      <c r="Q530" s="31" t="s">
        <v>569</v>
      </c>
      <c r="R530" s="31" t="s">
        <v>191</v>
      </c>
      <c r="S530" s="31" t="s">
        <v>165</v>
      </c>
      <c r="T530" s="31" t="s">
        <v>1364</v>
      </c>
      <c r="U530" s="31" t="s">
        <v>1395</v>
      </c>
      <c r="AJ530" s="19">
        <v>90</v>
      </c>
      <c r="AS530" s="31">
        <v>10</v>
      </c>
      <c r="AZ530" s="19">
        <f t="shared" si="148"/>
        <v>100</v>
      </c>
      <c r="BB530" s="55">
        <v>2</v>
      </c>
      <c r="BC530" s="31"/>
      <c r="BD530" s="31">
        <v>1</v>
      </c>
      <c r="BE530" s="66" t="s">
        <v>1368</v>
      </c>
      <c r="BF530" s="66"/>
      <c r="CL530" s="70">
        <f t="shared" si="149"/>
        <v>0</v>
      </c>
      <c r="CM530" s="66">
        <f t="shared" si="150"/>
        <v>0</v>
      </c>
      <c r="CN530" s="66">
        <f t="shared" ref="CN530:CN628" si="160">IF(COUNTA(BE530)&gt;0,1,0)</f>
        <v>1</v>
      </c>
      <c r="CO530" s="66">
        <f t="shared" si="152"/>
        <v>71.399999999999991</v>
      </c>
      <c r="CP530" s="104"/>
      <c r="CQ530" s="55"/>
      <c r="CR530" s="56"/>
      <c r="CS530" s="56"/>
      <c r="CT530" s="56"/>
      <c r="CU530" s="56"/>
      <c r="CV530" s="56"/>
      <c r="CW530" s="113"/>
      <c r="DB530" s="19" t="e">
        <f t="shared" si="153"/>
        <v>#DIV/0!</v>
      </c>
      <c r="DC530" s="19" t="e">
        <f t="shared" si="154"/>
        <v>#DIV/0!</v>
      </c>
      <c r="DD530" s="19" t="e">
        <f t="shared" si="155"/>
        <v>#DIV/0!</v>
      </c>
      <c r="DE530" s="19" t="e">
        <f t="shared" si="156"/>
        <v>#DIV/0!</v>
      </c>
      <c r="DF530" s="19" t="e">
        <f t="shared" si="157"/>
        <v>#DIV/0!</v>
      </c>
      <c r="DG530" s="67" t="e">
        <f t="shared" si="158"/>
        <v>#DIV/0!</v>
      </c>
      <c r="DH530" s="67" t="e">
        <f t="shared" si="159"/>
        <v>#DIV/0!</v>
      </c>
      <c r="DJ530" s="19"/>
      <c r="DK530" s="31"/>
      <c r="DL530" s="55"/>
      <c r="DM530" s="58"/>
      <c r="DN530" s="58"/>
      <c r="DO530" s="68"/>
      <c r="DP530" s="68"/>
      <c r="DQ530" s="69"/>
      <c r="DR530" s="58"/>
      <c r="DS530" s="58"/>
      <c r="DT530" s="58"/>
      <c r="DU530" s="58"/>
      <c r="DV530" s="58"/>
      <c r="DW530" s="58"/>
      <c r="DX530" s="58"/>
      <c r="DY530" s="58"/>
      <c r="DZ530" s="58"/>
      <c r="EA530" s="58"/>
      <c r="EB530" s="58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M530" s="58"/>
      <c r="EN530" s="58"/>
      <c r="EO530" s="58"/>
      <c r="EP530" s="70"/>
    </row>
    <row r="531" spans="1:146">
      <c r="A531" s="118">
        <v>43329</v>
      </c>
      <c r="B531" t="s">
        <v>1552</v>
      </c>
      <c r="C531" s="56"/>
      <c r="D531" s="56" t="s">
        <v>1363</v>
      </c>
      <c r="E531" s="58">
        <v>31</v>
      </c>
      <c r="F531" s="58">
        <v>4</v>
      </c>
      <c r="G531" s="63" t="str">
        <f t="shared" si="151"/>
        <v>31-4</v>
      </c>
      <c r="H531" s="31">
        <v>35.5</v>
      </c>
      <c r="I531" s="31">
        <v>48</v>
      </c>
      <c r="J531" s="64" t="str">
        <f>IF(((VLOOKUP($G531,Depth_Lookup!$A$3:$J$5461,9,FALSE))-(I531/100))&gt;=0,"Good","Too Long")</f>
        <v>Good</v>
      </c>
      <c r="K531" s="65">
        <f>(VLOOKUP($G531,Depth_Lookup!$A$3:$J$561,10,FALSE))+(H531/100)</f>
        <v>71.375</v>
      </c>
      <c r="L531" s="65">
        <f>(VLOOKUP($G531,Depth_Lookup!$A$3:$J$561,10,FALSE))+(I531/100)</f>
        <v>71.5</v>
      </c>
      <c r="M531" s="54" t="s">
        <v>293</v>
      </c>
      <c r="N531" s="31">
        <v>2</v>
      </c>
      <c r="O531" s="31" t="s">
        <v>296</v>
      </c>
      <c r="P531" s="31" t="s">
        <v>179</v>
      </c>
      <c r="Q531" s="31" t="s">
        <v>570</v>
      </c>
      <c r="R531" s="31" t="s">
        <v>188</v>
      </c>
      <c r="S531" s="31" t="s">
        <v>165</v>
      </c>
      <c r="T531" s="31" t="s">
        <v>1370</v>
      </c>
      <c r="U531" s="31" t="s">
        <v>1368</v>
      </c>
      <c r="AS531" s="31">
        <v>100</v>
      </c>
      <c r="AZ531" s="19">
        <f t="shared" si="148"/>
        <v>100</v>
      </c>
      <c r="BB531" s="55">
        <v>2</v>
      </c>
      <c r="BC531" s="31"/>
      <c r="BD531" s="31">
        <v>3</v>
      </c>
      <c r="BE531" s="66"/>
      <c r="BF531" s="66" t="s">
        <v>1395</v>
      </c>
      <c r="CL531" s="70">
        <f t="shared" si="149"/>
        <v>0</v>
      </c>
      <c r="CM531" s="66">
        <f t="shared" si="150"/>
        <v>0</v>
      </c>
      <c r="CN531" s="66">
        <f t="shared" si="160"/>
        <v>0</v>
      </c>
      <c r="CO531" s="66">
        <f t="shared" si="152"/>
        <v>71.4375</v>
      </c>
      <c r="CP531" s="104"/>
      <c r="CQ531" s="55"/>
      <c r="CR531" s="56"/>
      <c r="CS531" s="56"/>
      <c r="CT531" s="56"/>
      <c r="CU531" s="56"/>
      <c r="CV531" s="56"/>
      <c r="CW531" s="113"/>
      <c r="DB531" s="19" t="e">
        <f t="shared" si="153"/>
        <v>#DIV/0!</v>
      </c>
      <c r="DC531" s="19" t="e">
        <f t="shared" si="154"/>
        <v>#DIV/0!</v>
      </c>
      <c r="DD531" s="19" t="e">
        <f t="shared" si="155"/>
        <v>#DIV/0!</v>
      </c>
      <c r="DE531" s="19" t="e">
        <f t="shared" si="156"/>
        <v>#DIV/0!</v>
      </c>
      <c r="DF531" s="19" t="e">
        <f t="shared" si="157"/>
        <v>#DIV/0!</v>
      </c>
      <c r="DG531" s="67" t="e">
        <f t="shared" si="158"/>
        <v>#DIV/0!</v>
      </c>
      <c r="DH531" s="67" t="e">
        <f t="shared" si="159"/>
        <v>#DIV/0!</v>
      </c>
      <c r="DJ531" s="19"/>
      <c r="DK531" s="31"/>
      <c r="DL531" s="55"/>
      <c r="DM531" s="58"/>
      <c r="DN531" s="58"/>
      <c r="DO531" s="68"/>
      <c r="DP531" s="68"/>
      <c r="DQ531" s="69"/>
      <c r="DR531" s="58"/>
      <c r="DS531" s="58"/>
      <c r="DT531" s="58"/>
      <c r="DU531" s="58"/>
      <c r="DV531" s="58"/>
      <c r="DW531" s="58"/>
      <c r="DX531" s="58"/>
      <c r="DY531" s="58"/>
      <c r="DZ531" s="58"/>
      <c r="EA531" s="58"/>
      <c r="EB531" s="58"/>
      <c r="EC531" s="58"/>
      <c r="ED531" s="58"/>
      <c r="EE531" s="58"/>
      <c r="EF531" s="58"/>
      <c r="EG531" s="58"/>
      <c r="EH531" s="58"/>
      <c r="EI531" s="58"/>
      <c r="EJ531" s="58"/>
      <c r="EK531" s="58"/>
      <c r="EL531" s="58"/>
      <c r="EM531" s="58"/>
      <c r="EN531" s="58"/>
      <c r="EO531" s="58"/>
      <c r="EP531" s="70"/>
    </row>
    <row r="532" spans="1:146">
      <c r="A532" s="118">
        <v>43329</v>
      </c>
      <c r="B532" t="s">
        <v>1552</v>
      </c>
      <c r="C532" s="56"/>
      <c r="D532" s="56" t="s">
        <v>1363</v>
      </c>
      <c r="E532" s="58">
        <v>31</v>
      </c>
      <c r="F532" s="58">
        <v>4</v>
      </c>
      <c r="G532" s="63" t="str">
        <f t="shared" si="151"/>
        <v>31-4</v>
      </c>
      <c r="H532" s="31">
        <v>50</v>
      </c>
      <c r="I532" s="31">
        <v>78</v>
      </c>
      <c r="J532" s="64" t="str">
        <f>IF(((VLOOKUP($G532,Depth_Lookup!$A$3:$J$5461,9,FALSE))-(I532/100))&gt;=0,"Good","Too Long")</f>
        <v>Good</v>
      </c>
      <c r="K532" s="65">
        <f>(VLOOKUP($G532,Depth_Lookup!$A$3:$J$561,10,FALSE))+(H532/100)</f>
        <v>71.52</v>
      </c>
      <c r="L532" s="65">
        <f>(VLOOKUP($G532,Depth_Lookup!$A$3:$J$561,10,FALSE))+(I532/100)</f>
        <v>71.8</v>
      </c>
      <c r="M532" s="54" t="s">
        <v>293</v>
      </c>
      <c r="N532" s="31">
        <v>0.5</v>
      </c>
      <c r="O532" s="31" t="s">
        <v>734</v>
      </c>
      <c r="P532" s="31" t="s">
        <v>181</v>
      </c>
      <c r="Q532" s="31" t="s">
        <v>570</v>
      </c>
      <c r="R532" s="31" t="s">
        <v>188</v>
      </c>
      <c r="S532" s="31" t="s">
        <v>165</v>
      </c>
      <c r="T532" s="31" t="s">
        <v>1364</v>
      </c>
      <c r="U532" s="31" t="s">
        <v>1395</v>
      </c>
      <c r="AJ532" s="19">
        <v>50</v>
      </c>
      <c r="AS532" s="31">
        <v>50</v>
      </c>
      <c r="AZ532" s="19">
        <f t="shared" si="148"/>
        <v>100</v>
      </c>
      <c r="BB532" s="55">
        <v>5</v>
      </c>
      <c r="BC532" s="31"/>
      <c r="BD532" s="31">
        <v>2</v>
      </c>
      <c r="BE532" s="66"/>
      <c r="BF532" s="66"/>
      <c r="CL532" s="70">
        <f t="shared" si="149"/>
        <v>0</v>
      </c>
      <c r="CM532" s="66">
        <f t="shared" si="150"/>
        <v>0</v>
      </c>
      <c r="CN532" s="66">
        <f t="shared" si="160"/>
        <v>0</v>
      </c>
      <c r="CO532" s="66">
        <f t="shared" si="152"/>
        <v>71.66</v>
      </c>
      <c r="CP532" s="104"/>
      <c r="CQ532" s="55"/>
      <c r="CR532" s="56"/>
      <c r="CS532" s="56"/>
      <c r="CT532" s="56"/>
      <c r="CU532" s="56"/>
      <c r="CV532" s="56"/>
      <c r="CW532" s="113"/>
      <c r="DB532" s="19" t="e">
        <f t="shared" si="153"/>
        <v>#DIV/0!</v>
      </c>
      <c r="DC532" s="19" t="e">
        <f t="shared" si="154"/>
        <v>#DIV/0!</v>
      </c>
      <c r="DD532" s="19" t="e">
        <f t="shared" si="155"/>
        <v>#DIV/0!</v>
      </c>
      <c r="DE532" s="19" t="e">
        <f t="shared" si="156"/>
        <v>#DIV/0!</v>
      </c>
      <c r="DF532" s="19" t="e">
        <f t="shared" si="157"/>
        <v>#DIV/0!</v>
      </c>
      <c r="DG532" s="67" t="e">
        <f t="shared" si="158"/>
        <v>#DIV/0!</v>
      </c>
      <c r="DH532" s="67" t="e">
        <f t="shared" si="159"/>
        <v>#DIV/0!</v>
      </c>
      <c r="DJ532" s="19"/>
      <c r="DK532" s="31"/>
      <c r="DL532" s="55"/>
      <c r="DM532" s="58"/>
      <c r="DN532" s="58"/>
      <c r="DO532" s="68"/>
      <c r="DP532" s="68"/>
      <c r="DQ532" s="69"/>
      <c r="DR532" s="58"/>
      <c r="DS532" s="58"/>
      <c r="DT532" s="58"/>
      <c r="DU532" s="58"/>
      <c r="DV532" s="58"/>
      <c r="DW532" s="58"/>
      <c r="DX532" s="58"/>
      <c r="DY532" s="58"/>
      <c r="DZ532" s="58"/>
      <c r="EA532" s="58"/>
      <c r="EB532" s="58"/>
      <c r="EC532" s="58"/>
      <c r="ED532" s="58"/>
      <c r="EE532" s="58"/>
      <c r="EF532" s="58"/>
      <c r="EG532" s="58"/>
      <c r="EH532" s="58"/>
      <c r="EI532" s="58"/>
      <c r="EJ532" s="58"/>
      <c r="EK532" s="58"/>
      <c r="EL532" s="58"/>
      <c r="EM532" s="58"/>
      <c r="EN532" s="58"/>
      <c r="EO532" s="58"/>
      <c r="EP532" s="70"/>
    </row>
    <row r="533" spans="1:146">
      <c r="A533" s="118">
        <v>43329</v>
      </c>
      <c r="B533" t="s">
        <v>1552</v>
      </c>
      <c r="C533" s="56"/>
      <c r="D533" s="56" t="s">
        <v>1363</v>
      </c>
      <c r="E533" s="58">
        <v>32</v>
      </c>
      <c r="F533" s="58">
        <v>1</v>
      </c>
      <c r="G533" s="63" t="str">
        <f t="shared" si="151"/>
        <v>32-1</v>
      </c>
      <c r="H533" s="31">
        <v>2</v>
      </c>
      <c r="I533" s="31">
        <v>41</v>
      </c>
      <c r="J533" s="64" t="str">
        <f>IF(((VLOOKUP($G533,Depth_Lookup!$A$3:$J$5461,9,FALSE))-(I533/100))&gt;=0,"Good","Too Long")</f>
        <v>Good</v>
      </c>
      <c r="K533" s="65">
        <f>(VLOOKUP($G533,Depth_Lookup!$A$3:$J$561,10,FALSE))+(H533/100)</f>
        <v>71.72</v>
      </c>
      <c r="L533" s="65">
        <f>(VLOOKUP($G533,Depth_Lookup!$A$3:$J$561,10,FALSE))+(I533/100)</f>
        <v>72.11</v>
      </c>
      <c r="M533" s="54" t="s">
        <v>293</v>
      </c>
      <c r="N533" s="31">
        <v>0.5</v>
      </c>
      <c r="O533" s="31" t="s">
        <v>734</v>
      </c>
      <c r="P533" s="31" t="s">
        <v>181</v>
      </c>
      <c r="Q533" s="31" t="s">
        <v>570</v>
      </c>
      <c r="R533" s="31" t="s">
        <v>188</v>
      </c>
      <c r="S533" s="31" t="s">
        <v>165</v>
      </c>
      <c r="T533" s="31" t="s">
        <v>1364</v>
      </c>
      <c r="U533" s="31" t="s">
        <v>1395</v>
      </c>
      <c r="AJ533" s="19">
        <v>50</v>
      </c>
      <c r="AS533" s="31">
        <v>50</v>
      </c>
      <c r="AZ533" s="19">
        <f t="shared" si="148"/>
        <v>100</v>
      </c>
      <c r="BB533" s="55">
        <v>5</v>
      </c>
      <c r="BC533" s="31"/>
      <c r="BD533" s="31">
        <v>2</v>
      </c>
      <c r="BE533" s="66"/>
      <c r="BF533" s="66"/>
      <c r="CL533" s="70">
        <f t="shared" si="149"/>
        <v>0</v>
      </c>
      <c r="CM533" s="66">
        <f t="shared" si="150"/>
        <v>0</v>
      </c>
      <c r="CN533" s="66">
        <f t="shared" si="160"/>
        <v>0</v>
      </c>
      <c r="CO533" s="66">
        <f t="shared" si="152"/>
        <v>71.914999999999992</v>
      </c>
      <c r="CP533" s="104"/>
      <c r="CQ533" s="55"/>
      <c r="CR533" s="56"/>
      <c r="CS533" s="56"/>
      <c r="CT533" s="56"/>
      <c r="CU533" s="56"/>
      <c r="CV533" s="56"/>
      <c r="CW533" s="113"/>
      <c r="DB533" s="19" t="e">
        <f t="shared" si="153"/>
        <v>#DIV/0!</v>
      </c>
      <c r="DC533" s="19" t="e">
        <f t="shared" si="154"/>
        <v>#DIV/0!</v>
      </c>
      <c r="DD533" s="19" t="e">
        <f t="shared" si="155"/>
        <v>#DIV/0!</v>
      </c>
      <c r="DE533" s="19" t="e">
        <f t="shared" si="156"/>
        <v>#DIV/0!</v>
      </c>
      <c r="DF533" s="19" t="e">
        <f t="shared" si="157"/>
        <v>#DIV/0!</v>
      </c>
      <c r="DG533" s="67" t="e">
        <f t="shared" si="158"/>
        <v>#DIV/0!</v>
      </c>
      <c r="DH533" s="67" t="e">
        <f t="shared" si="159"/>
        <v>#DIV/0!</v>
      </c>
      <c r="DJ533" s="19"/>
      <c r="DK533" s="31"/>
      <c r="DL533" s="55"/>
      <c r="DM533" s="58"/>
      <c r="DN533" s="58"/>
      <c r="DO533" s="68"/>
      <c r="DP533" s="68"/>
      <c r="DQ533" s="69"/>
      <c r="DR533" s="58"/>
      <c r="DS533" s="58"/>
      <c r="DT533" s="58"/>
      <c r="DU533" s="58"/>
      <c r="DV533" s="58"/>
      <c r="DW533" s="58"/>
      <c r="DX533" s="58"/>
      <c r="DY533" s="58"/>
      <c r="DZ533" s="58"/>
      <c r="EA533" s="58"/>
      <c r="EB533" s="58"/>
      <c r="EC533" s="58"/>
      <c r="ED533" s="58"/>
      <c r="EE533" s="58"/>
      <c r="EF533" s="58"/>
      <c r="EG533" s="58"/>
      <c r="EH533" s="58"/>
      <c r="EI533" s="58"/>
      <c r="EJ533" s="58"/>
      <c r="EK533" s="58"/>
      <c r="EL533" s="58"/>
      <c r="EM533" s="58"/>
      <c r="EN533" s="58"/>
      <c r="EO533" s="58"/>
      <c r="EP533" s="70"/>
    </row>
    <row r="534" spans="1:146">
      <c r="A534" s="118">
        <v>43329</v>
      </c>
      <c r="B534" t="s">
        <v>1552</v>
      </c>
      <c r="C534" s="56"/>
      <c r="D534" s="56" t="s">
        <v>1363</v>
      </c>
      <c r="E534" s="58">
        <v>32</v>
      </c>
      <c r="F534" s="58">
        <v>1</v>
      </c>
      <c r="G534" s="63" t="str">
        <f t="shared" si="151"/>
        <v>32-1</v>
      </c>
      <c r="H534" s="31">
        <v>42</v>
      </c>
      <c r="I534" s="31">
        <v>58</v>
      </c>
      <c r="J534" s="64" t="str">
        <f>IF(((VLOOKUP($G534,Depth_Lookup!$A$3:$J$5461,9,FALSE))-(I534/100))&gt;=0,"Good","Too Long")</f>
        <v>Good</v>
      </c>
      <c r="K534" s="65">
        <f>(VLOOKUP($G534,Depth_Lookup!$A$3:$J$561,10,FALSE))+(H534/100)</f>
        <v>72.12</v>
      </c>
      <c r="L534" s="65">
        <f>(VLOOKUP($G534,Depth_Lookup!$A$3:$J$561,10,FALSE))+(I534/100)</f>
        <v>72.28</v>
      </c>
      <c r="M534" s="54" t="s">
        <v>293</v>
      </c>
      <c r="N534" s="31">
        <v>0.5</v>
      </c>
      <c r="O534" s="31" t="s">
        <v>734</v>
      </c>
      <c r="P534" s="31" t="s">
        <v>181</v>
      </c>
      <c r="Q534" s="31" t="s">
        <v>570</v>
      </c>
      <c r="R534" s="31" t="s">
        <v>188</v>
      </c>
      <c r="S534" s="31" t="s">
        <v>165</v>
      </c>
      <c r="T534" s="31" t="s">
        <v>1364</v>
      </c>
      <c r="U534" s="31" t="s">
        <v>1395</v>
      </c>
      <c r="AJ534" s="19">
        <v>50</v>
      </c>
      <c r="AS534" s="31">
        <v>50</v>
      </c>
      <c r="AZ534" s="19">
        <f t="shared" si="148"/>
        <v>100</v>
      </c>
      <c r="BB534" s="55">
        <v>5</v>
      </c>
      <c r="BC534" s="31"/>
      <c r="BD534" s="31">
        <v>2</v>
      </c>
      <c r="BE534" s="66"/>
      <c r="BF534" s="66"/>
      <c r="CL534" s="70">
        <f t="shared" si="149"/>
        <v>0</v>
      </c>
      <c r="CM534" s="66">
        <f t="shared" si="150"/>
        <v>0</v>
      </c>
      <c r="CN534" s="66">
        <f t="shared" si="160"/>
        <v>0</v>
      </c>
      <c r="CO534" s="66">
        <f t="shared" si="152"/>
        <v>72.2</v>
      </c>
      <c r="CP534" s="104"/>
      <c r="CQ534" s="55"/>
      <c r="CR534" s="56"/>
      <c r="CS534" s="56"/>
      <c r="CT534" s="56"/>
      <c r="CU534" s="56"/>
      <c r="CV534" s="56"/>
      <c r="CW534" s="113"/>
      <c r="DB534" s="19" t="e">
        <f t="shared" si="153"/>
        <v>#DIV/0!</v>
      </c>
      <c r="DC534" s="19" t="e">
        <f t="shared" si="154"/>
        <v>#DIV/0!</v>
      </c>
      <c r="DD534" s="19" t="e">
        <f t="shared" si="155"/>
        <v>#DIV/0!</v>
      </c>
      <c r="DE534" s="19" t="e">
        <f t="shared" si="156"/>
        <v>#DIV/0!</v>
      </c>
      <c r="DF534" s="19" t="e">
        <f t="shared" si="157"/>
        <v>#DIV/0!</v>
      </c>
      <c r="DG534" s="67" t="e">
        <f t="shared" si="158"/>
        <v>#DIV/0!</v>
      </c>
      <c r="DH534" s="67" t="e">
        <f t="shared" si="159"/>
        <v>#DIV/0!</v>
      </c>
      <c r="DJ534" s="19"/>
      <c r="DK534" s="31"/>
      <c r="DL534" s="55"/>
      <c r="DM534" s="58"/>
      <c r="DN534" s="58"/>
      <c r="DO534" s="68"/>
      <c r="DP534" s="68"/>
      <c r="DQ534" s="69"/>
      <c r="DR534" s="58"/>
      <c r="DS534" s="58"/>
      <c r="DT534" s="58"/>
      <c r="DU534" s="58"/>
      <c r="DV534" s="58"/>
      <c r="DW534" s="58"/>
      <c r="DX534" s="58"/>
      <c r="DY534" s="58"/>
      <c r="DZ534" s="58"/>
      <c r="EA534" s="58"/>
      <c r="EB534" s="58"/>
      <c r="EC534" s="58"/>
      <c r="ED534" s="58"/>
      <c r="EE534" s="58"/>
      <c r="EF534" s="58"/>
      <c r="EG534" s="58"/>
      <c r="EH534" s="58"/>
      <c r="EI534" s="58"/>
      <c r="EJ534" s="58"/>
      <c r="EK534" s="58"/>
      <c r="EL534" s="58"/>
      <c r="EM534" s="58"/>
      <c r="EN534" s="58"/>
      <c r="EO534" s="58"/>
      <c r="EP534" s="70"/>
    </row>
    <row r="535" spans="1:146">
      <c r="A535" s="118">
        <v>43329</v>
      </c>
      <c r="B535" t="s">
        <v>1552</v>
      </c>
      <c r="C535" s="56"/>
      <c r="D535" s="56" t="s">
        <v>1363</v>
      </c>
      <c r="E535" s="58">
        <v>32</v>
      </c>
      <c r="F535" s="58">
        <v>1</v>
      </c>
      <c r="G535" s="63" t="str">
        <f t="shared" si="151"/>
        <v>32-1</v>
      </c>
      <c r="H535" s="31">
        <v>58</v>
      </c>
      <c r="I535" s="31">
        <v>78</v>
      </c>
      <c r="J535" s="64" t="str">
        <f>IF(((VLOOKUP($G535,Depth_Lookup!$A$3:$J$5461,9,FALSE))-(I535/100))&gt;=0,"Good","Too Long")</f>
        <v>Good</v>
      </c>
      <c r="K535" s="65">
        <f>(VLOOKUP($G535,Depth_Lookup!$A$3:$J$561,10,FALSE))+(H535/100)</f>
        <v>72.28</v>
      </c>
      <c r="L535" s="65">
        <f>(VLOOKUP($G535,Depth_Lookup!$A$3:$J$561,10,FALSE))+(I535/100)</f>
        <v>72.48</v>
      </c>
      <c r="M535" s="54" t="s">
        <v>293</v>
      </c>
      <c r="N535" s="31">
        <v>0.5</v>
      </c>
      <c r="O535" s="31" t="s">
        <v>734</v>
      </c>
      <c r="P535" s="31" t="s">
        <v>181</v>
      </c>
      <c r="Q535" s="31" t="s">
        <v>570</v>
      </c>
      <c r="R535" s="31" t="s">
        <v>188</v>
      </c>
      <c r="S535" s="31" t="s">
        <v>165</v>
      </c>
      <c r="T535" s="31" t="s">
        <v>1364</v>
      </c>
      <c r="U535" s="31" t="s">
        <v>1395</v>
      </c>
      <c r="AJ535" s="19">
        <v>50</v>
      </c>
      <c r="AS535" s="31">
        <v>50</v>
      </c>
      <c r="AZ535" s="19">
        <f t="shared" si="148"/>
        <v>100</v>
      </c>
      <c r="BB535" s="55">
        <v>5</v>
      </c>
      <c r="BC535" s="31"/>
      <c r="BD535" s="31">
        <v>3</v>
      </c>
      <c r="BE535" s="66"/>
      <c r="BF535" s="66"/>
      <c r="CL535" s="70">
        <f t="shared" si="149"/>
        <v>0</v>
      </c>
      <c r="CM535" s="66">
        <f t="shared" si="150"/>
        <v>0</v>
      </c>
      <c r="CN535" s="66">
        <f t="shared" si="160"/>
        <v>0</v>
      </c>
      <c r="CO535" s="66">
        <f t="shared" si="152"/>
        <v>72.38</v>
      </c>
      <c r="CP535" s="104"/>
      <c r="CQ535" s="55"/>
      <c r="CR535" s="56"/>
      <c r="CS535" s="56"/>
      <c r="CT535" s="56"/>
      <c r="CU535" s="56"/>
      <c r="CV535" s="56"/>
      <c r="CW535" s="113"/>
      <c r="CX535" s="19">
        <v>60</v>
      </c>
      <c r="CY535" s="19">
        <v>90</v>
      </c>
      <c r="CZ535" s="19">
        <v>62</v>
      </c>
      <c r="DA535" s="31">
        <v>0</v>
      </c>
      <c r="DB535" s="19">
        <f t="shared" si="153"/>
        <v>-137.35654819640615</v>
      </c>
      <c r="DC535" s="19">
        <f t="shared" si="154"/>
        <v>222.64345180359385</v>
      </c>
      <c r="DD535" s="19">
        <f t="shared" si="155"/>
        <v>21.361298412964366</v>
      </c>
      <c r="DE535" s="19">
        <f t="shared" si="156"/>
        <v>312.64345180359385</v>
      </c>
      <c r="DF535" s="19">
        <f t="shared" si="157"/>
        <v>68.638701587035627</v>
      </c>
      <c r="DG535" s="67">
        <f t="shared" si="158"/>
        <v>42.643451803593848</v>
      </c>
      <c r="DH535" s="67">
        <f t="shared" si="159"/>
        <v>68.638701587035627</v>
      </c>
      <c r="DJ535" s="19"/>
      <c r="DK535" s="31" t="s">
        <v>1433</v>
      </c>
      <c r="DL535" s="55"/>
      <c r="DM535" s="58"/>
      <c r="DN535" s="58"/>
      <c r="DO535" s="68"/>
      <c r="DP535" s="68"/>
      <c r="DQ535" s="69"/>
      <c r="DR535" s="58"/>
      <c r="DS535" s="58"/>
      <c r="DT535" s="58"/>
      <c r="DU535" s="58"/>
      <c r="DV535" s="58"/>
      <c r="DW535" s="58"/>
      <c r="DX535" s="58"/>
      <c r="DY535" s="58"/>
      <c r="DZ535" s="58"/>
      <c r="EA535" s="58"/>
      <c r="EB535" s="58"/>
      <c r="EC535" s="58"/>
      <c r="ED535" s="58"/>
      <c r="EE535" s="58"/>
      <c r="EF535" s="58"/>
      <c r="EG535" s="58"/>
      <c r="EH535" s="58"/>
      <c r="EI535" s="58"/>
      <c r="EJ535" s="58"/>
      <c r="EK535" s="58"/>
      <c r="EL535" s="58"/>
      <c r="EM535" s="58"/>
      <c r="EN535" s="58"/>
      <c r="EO535" s="58"/>
      <c r="EP535" s="70"/>
    </row>
    <row r="536" spans="1:146">
      <c r="A536" s="118">
        <v>43329</v>
      </c>
      <c r="B536" t="s">
        <v>1552</v>
      </c>
      <c r="C536" s="56"/>
      <c r="D536" s="56" t="s">
        <v>1363</v>
      </c>
      <c r="E536" s="58">
        <v>32</v>
      </c>
      <c r="F536" s="58">
        <v>1</v>
      </c>
      <c r="G536" s="63" t="str">
        <f t="shared" si="151"/>
        <v>32-1</v>
      </c>
      <c r="H536" s="31">
        <v>58</v>
      </c>
      <c r="I536" s="31">
        <v>78</v>
      </c>
      <c r="J536" s="64" t="str">
        <f>IF(((VLOOKUP($G536,Depth_Lookup!$A$3:$J$5461,9,FALSE))-(I536/100))&gt;=0,"Good","Too Long")</f>
        <v>Good</v>
      </c>
      <c r="K536" s="65">
        <f>(VLOOKUP($G536,Depth_Lookup!$A$3:$J$561,10,FALSE))+(H536/100)</f>
        <v>72.28</v>
      </c>
      <c r="L536" s="65">
        <f>(VLOOKUP($G536,Depth_Lookup!$A$3:$J$561,10,FALSE))+(I536/100)</f>
        <v>72.48</v>
      </c>
      <c r="M536" s="54" t="s">
        <v>293</v>
      </c>
      <c r="N536" s="31">
        <v>0.5</v>
      </c>
      <c r="O536" s="31" t="s">
        <v>734</v>
      </c>
      <c r="P536" s="31" t="s">
        <v>181</v>
      </c>
      <c r="Q536" s="31" t="s">
        <v>570</v>
      </c>
      <c r="R536" s="31" t="s">
        <v>188</v>
      </c>
      <c r="S536" s="31" t="s">
        <v>165</v>
      </c>
      <c r="T536" s="31" t="s">
        <v>1364</v>
      </c>
      <c r="U536" s="31" t="s">
        <v>1395</v>
      </c>
      <c r="AS536" s="31"/>
      <c r="BB536" s="55"/>
      <c r="BC536" s="31"/>
      <c r="BD536" s="31"/>
      <c r="BE536" s="66"/>
      <c r="BF536" s="66"/>
      <c r="CL536" s="70"/>
      <c r="CM536" s="66"/>
      <c r="CN536" s="66"/>
      <c r="CO536" s="66">
        <f t="shared" si="152"/>
        <v>72.38</v>
      </c>
      <c r="CP536" s="104"/>
      <c r="CQ536" s="55"/>
      <c r="CR536" s="56"/>
      <c r="CS536" s="56"/>
      <c r="CT536" s="56"/>
      <c r="CU536" s="56"/>
      <c r="CV536" s="56"/>
      <c r="CW536" s="113"/>
      <c r="CX536" s="19">
        <v>48</v>
      </c>
      <c r="CY536" s="19">
        <v>270</v>
      </c>
      <c r="CZ536" s="19">
        <v>40</v>
      </c>
      <c r="DA536" s="31">
        <v>180</v>
      </c>
      <c r="DB536" s="19">
        <f t="shared" si="153"/>
        <v>52.927906172208367</v>
      </c>
      <c r="DC536" s="19">
        <f t="shared" si="154"/>
        <v>52.927906172208367</v>
      </c>
      <c r="DD536" s="19">
        <f t="shared" si="155"/>
        <v>35.693929269036403</v>
      </c>
      <c r="DE536" s="19">
        <f t="shared" si="156"/>
        <v>142.92790617220837</v>
      </c>
      <c r="DF536" s="19">
        <f t="shared" si="157"/>
        <v>54.306070730963597</v>
      </c>
      <c r="DG536" s="67">
        <f t="shared" si="158"/>
        <v>232.92790617220837</v>
      </c>
      <c r="DH536" s="67">
        <f t="shared" si="159"/>
        <v>54.306070730963597</v>
      </c>
      <c r="DJ536" s="19"/>
      <c r="DK536" s="31" t="s">
        <v>1434</v>
      </c>
      <c r="DL536" s="55"/>
      <c r="DM536" s="58"/>
      <c r="DN536" s="58"/>
      <c r="DO536" s="68"/>
      <c r="DP536" s="68"/>
      <c r="DQ536" s="69"/>
      <c r="DR536" s="58"/>
      <c r="DS536" s="58"/>
      <c r="DT536" s="58"/>
      <c r="DU536" s="58"/>
      <c r="DV536" s="58"/>
      <c r="DW536" s="58"/>
      <c r="DX536" s="58"/>
      <c r="DY536" s="58"/>
      <c r="DZ536" s="58"/>
      <c r="EA536" s="58"/>
      <c r="EB536" s="58"/>
      <c r="EC536" s="58"/>
      <c r="ED536" s="58"/>
      <c r="EE536" s="58"/>
      <c r="EF536" s="58"/>
      <c r="EG536" s="58"/>
      <c r="EH536" s="58"/>
      <c r="EI536" s="58"/>
      <c r="EJ536" s="58"/>
      <c r="EK536" s="58"/>
      <c r="EL536" s="58"/>
      <c r="EM536" s="58"/>
      <c r="EN536" s="58"/>
      <c r="EO536" s="58"/>
      <c r="EP536" s="70"/>
    </row>
    <row r="537" spans="1:146">
      <c r="A537" s="118">
        <v>43329</v>
      </c>
      <c r="B537" t="s">
        <v>1552</v>
      </c>
      <c r="C537" s="56"/>
      <c r="D537" s="56" t="s">
        <v>1363</v>
      </c>
      <c r="E537" s="58">
        <v>32</v>
      </c>
      <c r="F537" s="58">
        <v>1</v>
      </c>
      <c r="G537" s="63" t="str">
        <f t="shared" si="151"/>
        <v>32-1</v>
      </c>
      <c r="H537" s="31">
        <v>79</v>
      </c>
      <c r="I537" s="31">
        <v>90</v>
      </c>
      <c r="J537" s="64" t="str">
        <f>IF(((VLOOKUP($G537,Depth_Lookup!$A$3:$J$5461,9,FALSE))-(I537/100))&gt;=0,"Good","Too Long")</f>
        <v>Good</v>
      </c>
      <c r="K537" s="65">
        <f>(VLOOKUP($G537,Depth_Lookup!$A$3:$J$561,10,FALSE))+(H537/100)</f>
        <v>72.490000000000009</v>
      </c>
      <c r="L537" s="65">
        <f>(VLOOKUP($G537,Depth_Lookup!$A$3:$J$561,10,FALSE))+(I537/100)</f>
        <v>72.600000000000009</v>
      </c>
      <c r="M537" s="54" t="s">
        <v>293</v>
      </c>
      <c r="N537" s="31">
        <v>0.5</v>
      </c>
      <c r="O537" s="31" t="s">
        <v>734</v>
      </c>
      <c r="P537" s="31" t="s">
        <v>181</v>
      </c>
      <c r="Q537" s="31" t="s">
        <v>570</v>
      </c>
      <c r="R537" s="31" t="s">
        <v>188</v>
      </c>
      <c r="S537" s="31" t="s">
        <v>165</v>
      </c>
      <c r="T537" s="31" t="s">
        <v>1364</v>
      </c>
      <c r="U537" s="31" t="s">
        <v>1395</v>
      </c>
      <c r="AJ537" s="19">
        <v>50</v>
      </c>
      <c r="AS537" s="31">
        <v>50</v>
      </c>
      <c r="AZ537" s="19">
        <f t="shared" si="148"/>
        <v>100</v>
      </c>
      <c r="BB537" s="55">
        <v>5</v>
      </c>
      <c r="BC537" s="31"/>
      <c r="BD537" s="31">
        <v>2</v>
      </c>
      <c r="BE537" s="66" t="s">
        <v>1368</v>
      </c>
      <c r="BF537" s="66"/>
      <c r="CL537" s="70">
        <f t="shared" si="149"/>
        <v>0</v>
      </c>
      <c r="CM537" s="66">
        <f t="shared" si="150"/>
        <v>0</v>
      </c>
      <c r="CN537" s="66">
        <f t="shared" si="160"/>
        <v>1</v>
      </c>
      <c r="CO537" s="66">
        <f t="shared" si="152"/>
        <v>72.545000000000016</v>
      </c>
      <c r="CP537" s="104"/>
      <c r="CQ537" s="55"/>
      <c r="CR537" s="56"/>
      <c r="CS537" s="56"/>
      <c r="CT537" s="56"/>
      <c r="CU537" s="56"/>
      <c r="CV537" s="56"/>
      <c r="CW537" s="113"/>
      <c r="DB537" s="19" t="e">
        <f t="shared" si="153"/>
        <v>#DIV/0!</v>
      </c>
      <c r="DC537" s="19" t="e">
        <f t="shared" si="154"/>
        <v>#DIV/0!</v>
      </c>
      <c r="DD537" s="19" t="e">
        <f t="shared" si="155"/>
        <v>#DIV/0!</v>
      </c>
      <c r="DE537" s="19" t="e">
        <f t="shared" si="156"/>
        <v>#DIV/0!</v>
      </c>
      <c r="DF537" s="19" t="e">
        <f t="shared" si="157"/>
        <v>#DIV/0!</v>
      </c>
      <c r="DG537" s="67" t="e">
        <f t="shared" si="158"/>
        <v>#DIV/0!</v>
      </c>
      <c r="DH537" s="67" t="e">
        <f t="shared" si="159"/>
        <v>#DIV/0!</v>
      </c>
      <c r="DJ537" s="19"/>
      <c r="DK537" s="31"/>
      <c r="DL537" s="55"/>
      <c r="DM537" s="58"/>
      <c r="DN537" s="58"/>
      <c r="DO537" s="68"/>
      <c r="DP537" s="68"/>
      <c r="DQ537" s="69"/>
      <c r="DR537" s="58"/>
      <c r="DS537" s="58"/>
      <c r="DT537" s="58"/>
      <c r="DU537" s="58"/>
      <c r="DV537" s="58"/>
      <c r="DW537" s="58"/>
      <c r="DX537" s="58"/>
      <c r="DY537" s="58"/>
      <c r="DZ537" s="58"/>
      <c r="EA537" s="58"/>
      <c r="EB537" s="58"/>
      <c r="EC537" s="58"/>
      <c r="ED537" s="58"/>
      <c r="EE537" s="58"/>
      <c r="EF537" s="58"/>
      <c r="EG537" s="58"/>
      <c r="EH537" s="58"/>
      <c r="EI537" s="58"/>
      <c r="EJ537" s="58"/>
      <c r="EK537" s="58"/>
      <c r="EL537" s="58"/>
      <c r="EM537" s="58"/>
      <c r="EN537" s="58"/>
      <c r="EO537" s="58"/>
      <c r="EP537" s="70"/>
    </row>
    <row r="538" spans="1:146">
      <c r="A538" s="118">
        <v>43329</v>
      </c>
      <c r="B538" t="s">
        <v>1552</v>
      </c>
      <c r="C538" s="56"/>
      <c r="D538" s="56" t="s">
        <v>1363</v>
      </c>
      <c r="E538" s="58">
        <v>32</v>
      </c>
      <c r="F538" s="58">
        <v>1</v>
      </c>
      <c r="G538" s="63" t="str">
        <f t="shared" si="151"/>
        <v>32-1</v>
      </c>
      <c r="H538" s="31">
        <v>79.5</v>
      </c>
      <c r="I538" s="31">
        <v>81.5</v>
      </c>
      <c r="J538" s="64" t="str">
        <f>IF(((VLOOKUP($G538,Depth_Lookup!$A$3:$J$5461,9,FALSE))-(I538/100))&gt;=0,"Good","Too Long")</f>
        <v>Good</v>
      </c>
      <c r="K538" s="65">
        <f>(VLOOKUP($G538,Depth_Lookup!$A$3:$J$561,10,FALSE))+(H538/100)</f>
        <v>72.495000000000005</v>
      </c>
      <c r="L538" s="65">
        <f>(VLOOKUP($G538,Depth_Lookup!$A$3:$J$561,10,FALSE))+(I538/100)</f>
        <v>72.515000000000001</v>
      </c>
      <c r="M538" s="54" t="s">
        <v>292</v>
      </c>
      <c r="N538" s="31">
        <v>5</v>
      </c>
      <c r="O538" s="31" t="s">
        <v>296</v>
      </c>
      <c r="P538" s="31" t="s">
        <v>179</v>
      </c>
      <c r="Q538" s="31" t="s">
        <v>569</v>
      </c>
      <c r="R538" s="31" t="s">
        <v>187</v>
      </c>
      <c r="S538" s="31" t="s">
        <v>165</v>
      </c>
      <c r="T538" s="31" t="s">
        <v>1370</v>
      </c>
      <c r="U538" s="31" t="s">
        <v>1368</v>
      </c>
      <c r="AS538" s="31">
        <v>100</v>
      </c>
      <c r="AZ538" s="19">
        <f t="shared" si="148"/>
        <v>100</v>
      </c>
      <c r="BB538" s="55">
        <v>1</v>
      </c>
      <c r="BC538" s="31"/>
      <c r="BD538" s="31">
        <v>60</v>
      </c>
      <c r="BE538" s="66"/>
      <c r="BF538" s="66" t="s">
        <v>1395</v>
      </c>
      <c r="CL538" s="70">
        <f t="shared" si="149"/>
        <v>0</v>
      </c>
      <c r="CM538" s="66">
        <f t="shared" si="150"/>
        <v>0</v>
      </c>
      <c r="CN538" s="66">
        <f t="shared" si="160"/>
        <v>0</v>
      </c>
      <c r="CO538" s="66">
        <f t="shared" si="152"/>
        <v>72.504999999999995</v>
      </c>
      <c r="CP538" s="104"/>
      <c r="CQ538" s="55"/>
      <c r="CR538" s="56"/>
      <c r="CS538" s="56"/>
      <c r="CT538" s="56"/>
      <c r="CU538" s="56"/>
      <c r="CV538" s="56"/>
      <c r="CW538" s="113"/>
      <c r="CX538" s="19">
        <v>11</v>
      </c>
      <c r="CY538" s="19">
        <v>90</v>
      </c>
      <c r="CZ538" s="19">
        <v>55</v>
      </c>
      <c r="DA538" s="31">
        <v>180</v>
      </c>
      <c r="DB538" s="19">
        <f t="shared" si="153"/>
        <v>-7.7507048966774619</v>
      </c>
      <c r="DC538" s="19">
        <f t="shared" si="154"/>
        <v>352.24929510332254</v>
      </c>
      <c r="DD538" s="19">
        <f t="shared" si="155"/>
        <v>34.753323485370991</v>
      </c>
      <c r="DE538" s="19">
        <f t="shared" si="156"/>
        <v>82.249295103322538</v>
      </c>
      <c r="DF538" s="19">
        <f t="shared" si="157"/>
        <v>55.246676514629009</v>
      </c>
      <c r="DG538" s="67">
        <f t="shared" si="158"/>
        <v>172.24929510332254</v>
      </c>
      <c r="DH538" s="67">
        <f t="shared" si="159"/>
        <v>55.246676514629009</v>
      </c>
      <c r="DJ538" s="19"/>
      <c r="DK538" s="31"/>
      <c r="DL538" s="55"/>
      <c r="DM538" s="58"/>
      <c r="DN538" s="58"/>
      <c r="DO538" s="68"/>
      <c r="DP538" s="68"/>
      <c r="DQ538" s="69"/>
      <c r="DR538" s="58"/>
      <c r="DS538" s="58"/>
      <c r="DT538" s="58"/>
      <c r="DU538" s="58"/>
      <c r="DV538" s="58"/>
      <c r="DW538" s="58"/>
      <c r="DX538" s="58"/>
      <c r="DY538" s="58"/>
      <c r="DZ538" s="58"/>
      <c r="EA538" s="58"/>
      <c r="EB538" s="58"/>
      <c r="EC538" s="58"/>
      <c r="ED538" s="58"/>
      <c r="EE538" s="58"/>
      <c r="EF538" s="58"/>
      <c r="EG538" s="58"/>
      <c r="EH538" s="58"/>
      <c r="EI538" s="58"/>
      <c r="EJ538" s="58"/>
      <c r="EK538" s="58"/>
      <c r="EL538" s="58"/>
      <c r="EM538" s="58"/>
      <c r="EN538" s="58"/>
      <c r="EO538" s="58"/>
      <c r="EP538" s="70"/>
    </row>
    <row r="539" spans="1:146">
      <c r="A539" s="118">
        <v>43329</v>
      </c>
      <c r="B539" t="s">
        <v>1552</v>
      </c>
      <c r="C539" s="56"/>
      <c r="D539" s="56" t="s">
        <v>1363</v>
      </c>
      <c r="E539" s="58">
        <v>32</v>
      </c>
      <c r="F539" s="58">
        <v>1</v>
      </c>
      <c r="G539" s="63" t="str">
        <f t="shared" si="151"/>
        <v>32-1</v>
      </c>
      <c r="H539" s="31">
        <v>82</v>
      </c>
      <c r="I539" s="31">
        <v>88</v>
      </c>
      <c r="J539" s="64" t="str">
        <f>IF(((VLOOKUP($G539,Depth_Lookup!$A$3:$J$5461,9,FALSE))-(I539/100))&gt;=0,"Good","Too Long")</f>
        <v>Good</v>
      </c>
      <c r="K539" s="65">
        <f>(VLOOKUP($G539,Depth_Lookup!$A$3:$J$561,10,FALSE))+(H539/100)</f>
        <v>72.52</v>
      </c>
      <c r="L539" s="65">
        <f>(VLOOKUP($G539,Depth_Lookup!$A$3:$J$561,10,FALSE))+(I539/100)</f>
        <v>72.58</v>
      </c>
      <c r="M539" s="54" t="s">
        <v>725</v>
      </c>
      <c r="N539" s="31">
        <v>2</v>
      </c>
      <c r="O539" s="31" t="s">
        <v>296</v>
      </c>
      <c r="P539" s="31" t="s">
        <v>181</v>
      </c>
      <c r="Q539" s="31" t="s">
        <v>570</v>
      </c>
      <c r="R539" s="31" t="s">
        <v>191</v>
      </c>
      <c r="S539" s="31" t="s">
        <v>165</v>
      </c>
      <c r="T539" s="31" t="s">
        <v>1575</v>
      </c>
      <c r="U539" s="31" t="s">
        <v>1582</v>
      </c>
      <c r="AJ539" s="31">
        <v>80</v>
      </c>
      <c r="AS539" s="31">
        <v>20</v>
      </c>
      <c r="AZ539" s="19">
        <f t="shared" si="148"/>
        <v>100</v>
      </c>
      <c r="BB539" s="55">
        <v>2</v>
      </c>
      <c r="BC539" s="31"/>
      <c r="BD539" s="31">
        <v>1</v>
      </c>
      <c r="BE539" s="66" t="s">
        <v>1395</v>
      </c>
      <c r="BF539" s="66"/>
      <c r="CL539" s="70">
        <f t="shared" si="149"/>
        <v>0</v>
      </c>
      <c r="CM539" s="66">
        <f t="shared" si="150"/>
        <v>0</v>
      </c>
      <c r="CN539" s="66">
        <f t="shared" si="160"/>
        <v>1</v>
      </c>
      <c r="CO539" s="66">
        <f t="shared" si="152"/>
        <v>72.55</v>
      </c>
      <c r="CP539" s="104"/>
      <c r="CQ539" s="55"/>
      <c r="CR539" s="56"/>
      <c r="CS539" s="56"/>
      <c r="CT539" s="56"/>
      <c r="CU539" s="56"/>
      <c r="CV539" s="56"/>
      <c r="CW539" s="113"/>
      <c r="CX539" s="31">
        <v>16</v>
      </c>
      <c r="CY539" s="31">
        <v>270</v>
      </c>
      <c r="CZ539" s="31">
        <v>49</v>
      </c>
      <c r="DA539" s="31">
        <v>180</v>
      </c>
      <c r="DB539" s="19">
        <f t="shared" si="153"/>
        <v>13.996545370931329</v>
      </c>
      <c r="DC539" s="19">
        <f t="shared" si="154"/>
        <v>13.996545370931329</v>
      </c>
      <c r="DD539" s="19">
        <f t="shared" si="155"/>
        <v>40.146891030155757</v>
      </c>
      <c r="DE539" s="19">
        <f t="shared" si="156"/>
        <v>103.99654537093133</v>
      </c>
      <c r="DF539" s="19">
        <f t="shared" si="157"/>
        <v>49.853108969844243</v>
      </c>
      <c r="DG539" s="67">
        <f t="shared" si="158"/>
        <v>193.99654537093133</v>
      </c>
      <c r="DH539" s="67">
        <f t="shared" si="159"/>
        <v>49.853108969844243</v>
      </c>
      <c r="DJ539" s="19"/>
      <c r="DK539" s="31"/>
      <c r="DL539" s="55"/>
      <c r="DM539" s="58"/>
      <c r="DN539" s="58"/>
      <c r="DO539" s="68"/>
      <c r="DP539" s="68"/>
      <c r="DQ539" s="69"/>
      <c r="DR539" s="58"/>
      <c r="DS539" s="58"/>
      <c r="DT539" s="58"/>
      <c r="DU539" s="58"/>
      <c r="DV539" s="58"/>
      <c r="DW539" s="58"/>
      <c r="DX539" s="58"/>
      <c r="DY539" s="58"/>
      <c r="DZ539" s="58"/>
      <c r="EA539" s="58"/>
      <c r="EB539" s="58"/>
      <c r="EC539" s="58"/>
      <c r="ED539" s="58"/>
      <c r="EE539" s="58"/>
      <c r="EF539" s="58"/>
      <c r="EG539" s="58"/>
      <c r="EH539" s="58"/>
      <c r="EI539" s="58"/>
      <c r="EJ539" s="58"/>
      <c r="EK539" s="58"/>
      <c r="EL539" s="58"/>
      <c r="EM539" s="58"/>
      <c r="EN539" s="58"/>
      <c r="EO539" s="58"/>
      <c r="EP539" s="70"/>
    </row>
    <row r="540" spans="1:146">
      <c r="A540" s="118">
        <v>43329</v>
      </c>
      <c r="B540" t="s">
        <v>1552</v>
      </c>
      <c r="C540" s="56"/>
      <c r="D540" s="56" t="s">
        <v>1363</v>
      </c>
      <c r="E540" s="58">
        <v>32</v>
      </c>
      <c r="F540" s="58">
        <v>2</v>
      </c>
      <c r="G540" s="63" t="str">
        <f t="shared" si="151"/>
        <v>32-2</v>
      </c>
      <c r="H540" s="31">
        <v>2</v>
      </c>
      <c r="I540" s="31">
        <v>14</v>
      </c>
      <c r="J540" s="64" t="str">
        <f>IF(((VLOOKUP($G540,Depth_Lookup!$A$3:$J$5461,9,FALSE))-(I540/100))&gt;=0,"Good","Too Long")</f>
        <v>Good</v>
      </c>
      <c r="K540" s="65">
        <f>(VLOOKUP($G540,Depth_Lookup!$A$3:$J$561,10,FALSE))+(H540/100)</f>
        <v>72.66</v>
      </c>
      <c r="L540" s="65">
        <f>(VLOOKUP($G540,Depth_Lookup!$A$3:$J$561,10,FALSE))+(I540/100)</f>
        <v>72.78</v>
      </c>
      <c r="M540" s="54" t="s">
        <v>725</v>
      </c>
      <c r="N540" s="31">
        <v>1</v>
      </c>
      <c r="O540" s="31" t="s">
        <v>296</v>
      </c>
      <c r="P540" s="31" t="s">
        <v>181</v>
      </c>
      <c r="Q540" s="31" t="s">
        <v>570</v>
      </c>
      <c r="R540" s="31" t="s">
        <v>191</v>
      </c>
      <c r="S540" s="31" t="s">
        <v>165</v>
      </c>
      <c r="T540" s="31" t="s">
        <v>1575</v>
      </c>
      <c r="U540" s="31" t="s">
        <v>1582</v>
      </c>
      <c r="AJ540" s="31">
        <v>80</v>
      </c>
      <c r="AS540" s="31">
        <v>20</v>
      </c>
      <c r="AZ540" s="19">
        <f t="shared" si="148"/>
        <v>100</v>
      </c>
      <c r="BB540" s="55">
        <v>3</v>
      </c>
      <c r="BC540" s="31"/>
      <c r="BD540" s="31">
        <v>1</v>
      </c>
      <c r="BE540" s="66"/>
      <c r="BF540" s="66"/>
      <c r="CL540" s="70">
        <f t="shared" si="149"/>
        <v>0</v>
      </c>
      <c r="CM540" s="66">
        <f t="shared" si="150"/>
        <v>0</v>
      </c>
      <c r="CN540" s="66">
        <f t="shared" si="160"/>
        <v>0</v>
      </c>
      <c r="CO540" s="66">
        <f t="shared" si="152"/>
        <v>72.72</v>
      </c>
      <c r="CP540" s="104"/>
      <c r="CQ540" s="55"/>
      <c r="CR540" s="56"/>
      <c r="CS540" s="56"/>
      <c r="CT540" s="56"/>
      <c r="CU540" s="56"/>
      <c r="CV540" s="56"/>
      <c r="CW540" s="113"/>
      <c r="DB540" s="19" t="e">
        <f t="shared" si="153"/>
        <v>#DIV/0!</v>
      </c>
      <c r="DC540" s="19" t="e">
        <f t="shared" si="154"/>
        <v>#DIV/0!</v>
      </c>
      <c r="DD540" s="19" t="e">
        <f t="shared" si="155"/>
        <v>#DIV/0!</v>
      </c>
      <c r="DE540" s="19" t="e">
        <f t="shared" si="156"/>
        <v>#DIV/0!</v>
      </c>
      <c r="DF540" s="19" t="e">
        <f t="shared" si="157"/>
        <v>#DIV/0!</v>
      </c>
      <c r="DG540" s="67" t="e">
        <f t="shared" si="158"/>
        <v>#DIV/0!</v>
      </c>
      <c r="DH540" s="67" t="e">
        <f t="shared" si="159"/>
        <v>#DIV/0!</v>
      </c>
      <c r="DJ540" s="19"/>
      <c r="DK540" s="31"/>
      <c r="DL540" s="55"/>
      <c r="DM540" s="58"/>
      <c r="DN540" s="58"/>
      <c r="DO540" s="68"/>
      <c r="DP540" s="68"/>
      <c r="DQ540" s="69"/>
      <c r="DR540" s="58"/>
      <c r="DS540" s="58"/>
      <c r="DT540" s="58"/>
      <c r="DU540" s="58"/>
      <c r="DV540" s="58"/>
      <c r="DW540" s="58"/>
      <c r="DX540" s="58"/>
      <c r="DY540" s="58"/>
      <c r="DZ540" s="58"/>
      <c r="EA540" s="58"/>
      <c r="EB540" s="58"/>
      <c r="EC540" s="58"/>
      <c r="ED540" s="58"/>
      <c r="EE540" s="58"/>
      <c r="EF540" s="58"/>
      <c r="EG540" s="58"/>
      <c r="EH540" s="58"/>
      <c r="EI540" s="58"/>
      <c r="EJ540" s="58"/>
      <c r="EK540" s="58"/>
      <c r="EL540" s="58"/>
      <c r="EM540" s="58"/>
      <c r="EN540" s="58"/>
      <c r="EO540" s="58"/>
      <c r="EP540" s="70"/>
    </row>
    <row r="541" spans="1:146">
      <c r="A541" s="118">
        <v>43329</v>
      </c>
      <c r="B541" t="s">
        <v>1552</v>
      </c>
      <c r="C541" s="56"/>
      <c r="D541" s="56" t="s">
        <v>1363</v>
      </c>
      <c r="E541" s="58">
        <v>32</v>
      </c>
      <c r="F541" s="58">
        <v>2</v>
      </c>
      <c r="G541" s="63" t="str">
        <f t="shared" si="151"/>
        <v>32-2</v>
      </c>
      <c r="H541" s="31">
        <v>2</v>
      </c>
      <c r="I541" s="31">
        <v>60</v>
      </c>
      <c r="J541" s="64" t="str">
        <f>IF(((VLOOKUP($G541,Depth_Lookup!$A$3:$J$5461,9,FALSE))-(I541/100))&gt;=0,"Good","Too Long")</f>
        <v>Good</v>
      </c>
      <c r="K541" s="65">
        <f>(VLOOKUP($G541,Depth_Lookup!$A$3:$J$561,10,FALSE))+(H541/100)</f>
        <v>72.66</v>
      </c>
      <c r="L541" s="65">
        <f>(VLOOKUP($G541,Depth_Lookup!$A$3:$J$561,10,FALSE))+(I541/100)</f>
        <v>73.239999999999995</v>
      </c>
      <c r="M541" s="54" t="s">
        <v>725</v>
      </c>
      <c r="N541" s="31">
        <v>0.5</v>
      </c>
      <c r="O541" s="31"/>
      <c r="P541" s="31"/>
      <c r="Q541" s="31"/>
      <c r="R541" s="31"/>
      <c r="S541" s="31"/>
      <c r="T541" s="31" t="s">
        <v>1364</v>
      </c>
      <c r="U541" s="31" t="s">
        <v>1582</v>
      </c>
      <c r="AJ541" s="31"/>
      <c r="AS541" s="31"/>
      <c r="BB541" s="55">
        <v>3</v>
      </c>
      <c r="BC541" s="31"/>
      <c r="BD541" s="31"/>
      <c r="BE541" s="66"/>
      <c r="BF541" s="66"/>
      <c r="CL541" s="70"/>
      <c r="CM541" s="66"/>
      <c r="CN541" s="66"/>
      <c r="CO541" s="66">
        <f t="shared" si="152"/>
        <v>72.949999999999989</v>
      </c>
      <c r="CP541" s="104"/>
      <c r="CQ541" s="55"/>
      <c r="CR541" s="56"/>
      <c r="CS541" s="56"/>
      <c r="CT541" s="56"/>
      <c r="CU541" s="56"/>
      <c r="CV541" s="56"/>
      <c r="CW541" s="113"/>
      <c r="CX541" s="31">
        <v>40</v>
      </c>
      <c r="CY541" s="31">
        <v>270</v>
      </c>
      <c r="CZ541" s="31">
        <v>35</v>
      </c>
      <c r="DA541" s="31">
        <v>0</v>
      </c>
      <c r="DB541" s="19">
        <f t="shared" si="153"/>
        <v>129.84414853618784</v>
      </c>
      <c r="DC541" s="19">
        <f t="shared" si="154"/>
        <v>129.84414853618784</v>
      </c>
      <c r="DD541" s="19">
        <f t="shared" si="155"/>
        <v>42.459030236519041</v>
      </c>
      <c r="DE541" s="19">
        <f t="shared" si="156"/>
        <v>219.84414853618784</v>
      </c>
      <c r="DF541" s="19">
        <f t="shared" si="157"/>
        <v>47.540969763480959</v>
      </c>
      <c r="DG541" s="67">
        <f t="shared" si="158"/>
        <v>309.84414853618784</v>
      </c>
      <c r="DH541" s="67">
        <f t="shared" si="159"/>
        <v>47.540969763480959</v>
      </c>
      <c r="DJ541" s="19"/>
      <c r="DK541" s="31" t="s">
        <v>1433</v>
      </c>
      <c r="DL541" s="55"/>
      <c r="DM541" s="58"/>
      <c r="DN541" s="58"/>
      <c r="DO541" s="68"/>
      <c r="DP541" s="68"/>
      <c r="DQ541" s="69"/>
      <c r="DR541" s="58"/>
      <c r="DS541" s="58"/>
      <c r="DT541" s="58"/>
      <c r="DU541" s="58"/>
      <c r="DV541" s="58"/>
      <c r="DW541" s="58"/>
      <c r="DX541" s="58"/>
      <c r="DY541" s="58"/>
      <c r="DZ541" s="58"/>
      <c r="EA541" s="58"/>
      <c r="EB541" s="58"/>
      <c r="EC541" s="58"/>
      <c r="ED541" s="58"/>
      <c r="EE541" s="58"/>
      <c r="EF541" s="58"/>
      <c r="EG541" s="58"/>
      <c r="EH541" s="58"/>
      <c r="EI541" s="58"/>
      <c r="EJ541" s="58"/>
      <c r="EK541" s="58"/>
      <c r="EL541" s="58"/>
      <c r="EM541" s="58"/>
      <c r="EN541" s="58"/>
      <c r="EO541" s="58"/>
      <c r="EP541" s="70"/>
    </row>
    <row r="542" spans="1:146">
      <c r="A542" s="118">
        <v>43329</v>
      </c>
      <c r="B542" t="s">
        <v>1552</v>
      </c>
      <c r="C542" s="56"/>
      <c r="D542" s="56" t="s">
        <v>1363</v>
      </c>
      <c r="E542" s="58">
        <v>32</v>
      </c>
      <c r="F542" s="58">
        <v>2</v>
      </c>
      <c r="G542" s="63" t="str">
        <f t="shared" si="151"/>
        <v>32-2</v>
      </c>
      <c r="H542" s="31">
        <v>2</v>
      </c>
      <c r="I542" s="31">
        <v>60</v>
      </c>
      <c r="J542" s="64" t="str">
        <f>IF(((VLOOKUP($G542,Depth_Lookup!$A$3:$J$5461,9,FALSE))-(I542/100))&gt;=0,"Good","Too Long")</f>
        <v>Good</v>
      </c>
      <c r="K542" s="65">
        <f>(VLOOKUP($G542,Depth_Lookup!$A$3:$J$561,10,FALSE))+(H542/100)</f>
        <v>72.66</v>
      </c>
      <c r="L542" s="65">
        <f>(VLOOKUP($G542,Depth_Lookup!$A$3:$J$561,10,FALSE))+(I542/100)</f>
        <v>73.239999999999995</v>
      </c>
      <c r="M542" s="54" t="s">
        <v>725</v>
      </c>
      <c r="N542" s="31">
        <v>0.5</v>
      </c>
      <c r="O542" s="31"/>
      <c r="P542" s="31"/>
      <c r="Q542" s="31"/>
      <c r="R542" s="31"/>
      <c r="S542" s="31"/>
      <c r="T542" s="31" t="s">
        <v>1364</v>
      </c>
      <c r="U542" s="31" t="s">
        <v>1582</v>
      </c>
      <c r="AJ542" s="31"/>
      <c r="AS542" s="31"/>
      <c r="BB542" s="55">
        <v>3</v>
      </c>
      <c r="BC542" s="31"/>
      <c r="BD542" s="31"/>
      <c r="BE542" s="66"/>
      <c r="BF542" s="66"/>
      <c r="CL542" s="70"/>
      <c r="CM542" s="66"/>
      <c r="CN542" s="66"/>
      <c r="CO542" s="66">
        <f t="shared" si="152"/>
        <v>72.949999999999989</v>
      </c>
      <c r="CP542" s="104"/>
      <c r="CQ542" s="55"/>
      <c r="CR542" s="56"/>
      <c r="CS542" s="56"/>
      <c r="CT542" s="56"/>
      <c r="CU542" s="56"/>
      <c r="CV542" s="56"/>
      <c r="CW542" s="113"/>
      <c r="CX542" s="31">
        <v>47</v>
      </c>
      <c r="CY542" s="31">
        <v>90</v>
      </c>
      <c r="CZ542" s="31">
        <v>57</v>
      </c>
      <c r="DA542" s="31">
        <v>180</v>
      </c>
      <c r="DB542" s="19">
        <f t="shared" si="153"/>
        <v>-34.853522300895776</v>
      </c>
      <c r="DC542" s="19">
        <f t="shared" si="154"/>
        <v>325.14647769910425</v>
      </c>
      <c r="DD542" s="19">
        <f t="shared" si="155"/>
        <v>28.05378197315375</v>
      </c>
      <c r="DE542" s="19">
        <f t="shared" si="156"/>
        <v>55.146477699104224</v>
      </c>
      <c r="DF542" s="19">
        <f t="shared" si="157"/>
        <v>61.946218026846253</v>
      </c>
      <c r="DG542" s="67">
        <f t="shared" si="158"/>
        <v>145.14647769910425</v>
      </c>
      <c r="DH542" s="67">
        <f t="shared" si="159"/>
        <v>61.946218026846253</v>
      </c>
      <c r="DJ542" s="19"/>
      <c r="DK542" s="31" t="s">
        <v>1434</v>
      </c>
      <c r="DL542" s="55"/>
      <c r="DM542" s="58"/>
      <c r="DN542" s="58"/>
      <c r="DO542" s="68"/>
      <c r="DP542" s="68"/>
      <c r="DQ542" s="69"/>
      <c r="DR542" s="58"/>
      <c r="DS542" s="58"/>
      <c r="DT542" s="58"/>
      <c r="DU542" s="58"/>
      <c r="DV542" s="58"/>
      <c r="DW542" s="58"/>
      <c r="DX542" s="58"/>
      <c r="DY542" s="58"/>
      <c r="DZ542" s="58"/>
      <c r="EA542" s="58"/>
      <c r="EB542" s="58"/>
      <c r="EC542" s="58"/>
      <c r="ED542" s="58"/>
      <c r="EE542" s="58"/>
      <c r="EF542" s="58"/>
      <c r="EG542" s="58"/>
      <c r="EH542" s="58"/>
      <c r="EI542" s="58"/>
      <c r="EJ542" s="58"/>
      <c r="EK542" s="58"/>
      <c r="EL542" s="58"/>
      <c r="EM542" s="58"/>
      <c r="EN542" s="58"/>
      <c r="EO542" s="58"/>
      <c r="EP542" s="70"/>
    </row>
    <row r="543" spans="1:146">
      <c r="A543" s="118">
        <v>43329</v>
      </c>
      <c r="B543" t="s">
        <v>1552</v>
      </c>
      <c r="C543" s="56"/>
      <c r="D543" s="56" t="s">
        <v>1363</v>
      </c>
      <c r="E543" s="58">
        <v>32</v>
      </c>
      <c r="F543" s="58">
        <v>3</v>
      </c>
      <c r="G543" s="63" t="str">
        <f t="shared" si="151"/>
        <v>32-3</v>
      </c>
      <c r="H543" s="31">
        <v>5</v>
      </c>
      <c r="I543" s="31">
        <v>61</v>
      </c>
      <c r="J543" s="64" t="str">
        <f>IF(((VLOOKUP($G543,Depth_Lookup!$A$3:$J$5461,9,FALSE))-(I543/100))&gt;=0,"Good","Too Long")</f>
        <v>Good</v>
      </c>
      <c r="K543" s="65">
        <f>(VLOOKUP($G543,Depth_Lookup!$A$3:$J$561,10,FALSE))+(H543/100)</f>
        <v>73.36999999999999</v>
      </c>
      <c r="L543" s="65">
        <f>(VLOOKUP($G543,Depth_Lookup!$A$3:$J$561,10,FALSE))+(I543/100)</f>
        <v>73.929999999999993</v>
      </c>
      <c r="M543" s="54" t="s">
        <v>725</v>
      </c>
      <c r="N543" s="31">
        <v>0.5</v>
      </c>
      <c r="O543" s="31" t="s">
        <v>296</v>
      </c>
      <c r="P543" s="31" t="s">
        <v>181</v>
      </c>
      <c r="Q543" s="31" t="s">
        <v>570</v>
      </c>
      <c r="R543" s="31" t="s">
        <v>191</v>
      </c>
      <c r="S543" s="31" t="s">
        <v>165</v>
      </c>
      <c r="T543" s="31" t="s">
        <v>1575</v>
      </c>
      <c r="U543" s="31" t="s">
        <v>1582</v>
      </c>
      <c r="AJ543" s="31">
        <v>80</v>
      </c>
      <c r="AS543" s="31">
        <v>20</v>
      </c>
      <c r="AZ543" s="19">
        <f t="shared" si="148"/>
        <v>100</v>
      </c>
      <c r="BB543" s="55">
        <v>3</v>
      </c>
      <c r="BC543" s="31"/>
      <c r="BD543" s="31">
        <v>1</v>
      </c>
      <c r="BE543" s="66" t="s">
        <v>1495</v>
      </c>
      <c r="BF543" s="66"/>
      <c r="CL543" s="70">
        <f t="shared" si="149"/>
        <v>0</v>
      </c>
      <c r="CM543" s="66">
        <f t="shared" si="150"/>
        <v>0</v>
      </c>
      <c r="CN543" s="66">
        <f t="shared" si="160"/>
        <v>1</v>
      </c>
      <c r="CO543" s="66">
        <f t="shared" si="152"/>
        <v>73.649999999999991</v>
      </c>
      <c r="CP543" s="104"/>
      <c r="CQ543" s="55"/>
      <c r="CR543" s="56"/>
      <c r="CS543" s="56"/>
      <c r="CT543" s="56"/>
      <c r="CU543" s="56"/>
      <c r="CV543" s="56"/>
      <c r="CW543" s="113"/>
      <c r="CX543" s="31">
        <v>32</v>
      </c>
      <c r="CY543" s="31">
        <v>90</v>
      </c>
      <c r="CZ543" s="31">
        <v>26</v>
      </c>
      <c r="DA543" s="31">
        <v>180</v>
      </c>
      <c r="DB543" s="19">
        <f t="shared" si="153"/>
        <v>-52.026705080845758</v>
      </c>
      <c r="DC543" s="19">
        <f t="shared" si="154"/>
        <v>307.97329491915423</v>
      </c>
      <c r="DD543" s="19">
        <f t="shared" si="155"/>
        <v>51.596770204412138</v>
      </c>
      <c r="DE543" s="19">
        <f t="shared" si="156"/>
        <v>37.973294919154242</v>
      </c>
      <c r="DF543" s="19">
        <f t="shared" si="157"/>
        <v>38.403229795587862</v>
      </c>
      <c r="DG543" s="67">
        <f t="shared" si="158"/>
        <v>127.97329491915423</v>
      </c>
      <c r="DH543" s="67">
        <f t="shared" si="159"/>
        <v>38.403229795587862</v>
      </c>
      <c r="DJ543" s="19"/>
      <c r="DK543" s="31" t="s">
        <v>1433</v>
      </c>
      <c r="DL543" s="55"/>
      <c r="DM543" s="58"/>
      <c r="DN543" s="58"/>
      <c r="DO543" s="68"/>
      <c r="DP543" s="68"/>
      <c r="DQ543" s="69"/>
      <c r="DR543" s="58"/>
      <c r="DS543" s="58"/>
      <c r="DT543" s="58"/>
      <c r="DU543" s="58"/>
      <c r="DV543" s="58"/>
      <c r="DW543" s="58"/>
      <c r="DX543" s="58"/>
      <c r="DY543" s="58"/>
      <c r="DZ543" s="58"/>
      <c r="EA543" s="58"/>
      <c r="EB543" s="58"/>
      <c r="EC543" s="58"/>
      <c r="ED543" s="58"/>
      <c r="EE543" s="58"/>
      <c r="EF543" s="58"/>
      <c r="EG543" s="58"/>
      <c r="EH543" s="58"/>
      <c r="EI543" s="58"/>
      <c r="EJ543" s="58"/>
      <c r="EK543" s="58"/>
      <c r="EL543" s="58"/>
      <c r="EM543" s="58"/>
      <c r="EN543" s="58"/>
      <c r="EO543" s="58"/>
      <c r="EP543" s="70"/>
    </row>
    <row r="544" spans="1:146">
      <c r="A544" s="118">
        <v>43329</v>
      </c>
      <c r="B544" t="s">
        <v>1552</v>
      </c>
      <c r="C544" s="56"/>
      <c r="D544" s="56" t="s">
        <v>1363</v>
      </c>
      <c r="E544" s="58">
        <v>32</v>
      </c>
      <c r="F544" s="58">
        <v>3</v>
      </c>
      <c r="G544" s="63" t="str">
        <f t="shared" si="151"/>
        <v>32-3</v>
      </c>
      <c r="H544" s="31">
        <v>5</v>
      </c>
      <c r="I544" s="31">
        <v>61</v>
      </c>
      <c r="J544" s="64" t="str">
        <f>IF(((VLOOKUP($G544,Depth_Lookup!$A$3:$J$5461,9,FALSE))-(I544/100))&gt;=0,"Good","Too Long")</f>
        <v>Good</v>
      </c>
      <c r="K544" s="65">
        <f>(VLOOKUP($G544,Depth_Lookup!$A$3:$J$561,10,FALSE))+(H544/100)</f>
        <v>73.36999999999999</v>
      </c>
      <c r="L544" s="65">
        <f>(VLOOKUP($G544,Depth_Lookup!$A$3:$J$561,10,FALSE))+(I544/100)</f>
        <v>73.929999999999993</v>
      </c>
      <c r="M544" s="54" t="s">
        <v>725</v>
      </c>
      <c r="N544" s="31">
        <v>1</v>
      </c>
      <c r="O544" s="31" t="s">
        <v>296</v>
      </c>
      <c r="P544" s="31" t="s">
        <v>181</v>
      </c>
      <c r="Q544" s="31" t="s">
        <v>570</v>
      </c>
      <c r="R544" s="31" t="s">
        <v>191</v>
      </c>
      <c r="S544" s="31" t="s">
        <v>165</v>
      </c>
      <c r="T544" s="31" t="s">
        <v>1575</v>
      </c>
      <c r="U544" s="31" t="s">
        <v>1582</v>
      </c>
      <c r="AJ544" s="31"/>
      <c r="AS544" s="31"/>
      <c r="BB544" s="55">
        <v>3</v>
      </c>
      <c r="BC544" s="31"/>
      <c r="BD544" s="31"/>
      <c r="BE544" s="66"/>
      <c r="BF544" s="66"/>
      <c r="CL544" s="70"/>
      <c r="CM544" s="66"/>
      <c r="CN544" s="66"/>
      <c r="CO544" s="66">
        <f t="shared" si="152"/>
        <v>73.649999999999991</v>
      </c>
      <c r="CP544" s="104"/>
      <c r="CQ544" s="55"/>
      <c r="CR544" s="56"/>
      <c r="CS544" s="56"/>
      <c r="CT544" s="56"/>
      <c r="CU544" s="56"/>
      <c r="CV544" s="56"/>
      <c r="CW544" s="113"/>
      <c r="CX544" s="31">
        <v>37</v>
      </c>
      <c r="CY544" s="31">
        <v>270</v>
      </c>
      <c r="CZ544" s="31">
        <v>58</v>
      </c>
      <c r="DA544" s="31">
        <v>0</v>
      </c>
      <c r="DB544" s="19">
        <f t="shared" si="153"/>
        <v>154.7855280421536</v>
      </c>
      <c r="DC544" s="19">
        <f t="shared" si="154"/>
        <v>154.7855280421536</v>
      </c>
      <c r="DD544" s="19">
        <f t="shared" si="155"/>
        <v>29.480842626927881</v>
      </c>
      <c r="DE544" s="19">
        <f t="shared" si="156"/>
        <v>244.7855280421536</v>
      </c>
      <c r="DF544" s="19">
        <f t="shared" si="157"/>
        <v>60.519157373072119</v>
      </c>
      <c r="DG544" s="67">
        <f t="shared" si="158"/>
        <v>334.7855280421536</v>
      </c>
      <c r="DH544" s="67">
        <f t="shared" si="159"/>
        <v>60.519157373072119</v>
      </c>
      <c r="DJ544" s="19"/>
      <c r="DK544" s="31" t="s">
        <v>1434</v>
      </c>
      <c r="DL544" s="55"/>
      <c r="DM544" s="58"/>
      <c r="DN544" s="58"/>
      <c r="DO544" s="68"/>
      <c r="DP544" s="68"/>
      <c r="DQ544" s="69"/>
      <c r="DR544" s="58"/>
      <c r="DS544" s="58"/>
      <c r="DT544" s="58"/>
      <c r="DU544" s="58"/>
      <c r="DV544" s="58"/>
      <c r="DW544" s="58"/>
      <c r="DX544" s="58"/>
      <c r="DY544" s="58"/>
      <c r="DZ544" s="58"/>
      <c r="EA544" s="58"/>
      <c r="EB544" s="58"/>
      <c r="EC544" s="58"/>
      <c r="ED544" s="58"/>
      <c r="EE544" s="58"/>
      <c r="EF544" s="58"/>
      <c r="EG544" s="58"/>
      <c r="EH544" s="58"/>
      <c r="EI544" s="58"/>
      <c r="EJ544" s="58"/>
      <c r="EK544" s="58"/>
      <c r="EL544" s="58"/>
      <c r="EM544" s="58"/>
      <c r="EN544" s="58"/>
      <c r="EO544" s="58"/>
      <c r="EP544" s="70"/>
    </row>
    <row r="545" spans="1:146">
      <c r="A545" s="118">
        <v>43329</v>
      </c>
      <c r="B545" t="s">
        <v>1552</v>
      </c>
      <c r="C545" s="56"/>
      <c r="D545" s="56" t="s">
        <v>1363</v>
      </c>
      <c r="E545" s="58">
        <v>32</v>
      </c>
      <c r="F545" s="58">
        <v>3</v>
      </c>
      <c r="G545" s="63" t="str">
        <f t="shared" si="151"/>
        <v>32-3</v>
      </c>
      <c r="H545" s="31">
        <v>33</v>
      </c>
      <c r="I545" s="31">
        <v>45</v>
      </c>
      <c r="J545" s="64" t="str">
        <f>IF(((VLOOKUP($G545,Depth_Lookup!$A$3:$J$5461,9,FALSE))-(I545/100))&gt;=0,"Good","Too Long")</f>
        <v>Good</v>
      </c>
      <c r="K545" s="65">
        <f>(VLOOKUP($G545,Depth_Lookup!$A$3:$J$561,10,FALSE))+(H545/100)</f>
        <v>73.649999999999991</v>
      </c>
      <c r="L545" s="65">
        <f>(VLOOKUP($G545,Depth_Lookup!$A$3:$J$561,10,FALSE))+(I545/100)</f>
        <v>73.77</v>
      </c>
      <c r="M545" s="54" t="s">
        <v>292</v>
      </c>
      <c r="N545" s="31">
        <v>0.5</v>
      </c>
      <c r="O545" s="31" t="s">
        <v>296</v>
      </c>
      <c r="P545" s="31" t="s">
        <v>193</v>
      </c>
      <c r="Q545" s="31" t="s">
        <v>572</v>
      </c>
      <c r="R545" s="31" t="s">
        <v>730</v>
      </c>
      <c r="S545" s="31" t="s">
        <v>165</v>
      </c>
      <c r="T545" s="31" t="s">
        <v>1560</v>
      </c>
      <c r="U545" s="31" t="s">
        <v>1495</v>
      </c>
      <c r="AS545" s="19">
        <v>100</v>
      </c>
      <c r="AZ545" s="19">
        <f t="shared" si="148"/>
        <v>100</v>
      </c>
      <c r="BB545" s="55">
        <v>1</v>
      </c>
      <c r="BC545" s="31"/>
      <c r="BD545" s="31">
        <v>0.5</v>
      </c>
      <c r="BE545" s="66"/>
      <c r="BF545" s="66" t="s">
        <v>1582</v>
      </c>
      <c r="CL545" s="70">
        <f t="shared" si="149"/>
        <v>0</v>
      </c>
      <c r="CM545" s="66">
        <f t="shared" si="150"/>
        <v>0</v>
      </c>
      <c r="CN545" s="66">
        <f t="shared" si="160"/>
        <v>0</v>
      </c>
      <c r="CO545" s="66">
        <f t="shared" si="152"/>
        <v>73.709999999999994</v>
      </c>
      <c r="CP545" s="104"/>
      <c r="CQ545" s="55"/>
      <c r="CR545" s="56"/>
      <c r="CS545" s="56"/>
      <c r="CT545" s="56"/>
      <c r="CU545" s="56"/>
      <c r="CV545" s="56"/>
      <c r="CW545" s="113"/>
      <c r="CX545" s="31">
        <v>52</v>
      </c>
      <c r="CY545" s="31">
        <v>90</v>
      </c>
      <c r="CZ545" s="31">
        <v>55</v>
      </c>
      <c r="DA545" s="31">
        <v>0</v>
      </c>
      <c r="DB545" s="19">
        <f t="shared" si="153"/>
        <v>-138.13251717357628</v>
      </c>
      <c r="DC545" s="19">
        <f t="shared" si="154"/>
        <v>221.86748282642372</v>
      </c>
      <c r="DD545" s="19">
        <f t="shared" si="155"/>
        <v>27.539241844723851</v>
      </c>
      <c r="DE545" s="19">
        <f t="shared" si="156"/>
        <v>311.86748282642372</v>
      </c>
      <c r="DF545" s="19">
        <f t="shared" si="157"/>
        <v>62.460758155276153</v>
      </c>
      <c r="DG545" s="67">
        <f t="shared" si="158"/>
        <v>41.867482826423725</v>
      </c>
      <c r="DH545" s="67">
        <f t="shared" si="159"/>
        <v>62.460758155276153</v>
      </c>
      <c r="DJ545" s="19"/>
      <c r="DK545" s="31" t="s">
        <v>295</v>
      </c>
      <c r="DL545" s="55"/>
      <c r="DM545" s="58"/>
      <c r="DN545" s="58"/>
      <c r="DO545" s="68"/>
      <c r="DP545" s="68"/>
      <c r="DQ545" s="69"/>
      <c r="DR545" s="58"/>
      <c r="DS545" s="58"/>
      <c r="DT545" s="58"/>
      <c r="DU545" s="58"/>
      <c r="DV545" s="58"/>
      <c r="DW545" s="58"/>
      <c r="DX545" s="58"/>
      <c r="DY545" s="58"/>
      <c r="DZ545" s="58"/>
      <c r="EA545" s="58"/>
      <c r="EB545" s="58"/>
      <c r="EC545" s="58"/>
      <c r="ED545" s="58"/>
      <c r="EE545" s="58"/>
      <c r="EF545" s="58"/>
      <c r="EG545" s="58"/>
      <c r="EH545" s="58"/>
      <c r="EI545" s="58"/>
      <c r="EJ545" s="58"/>
      <c r="EK545" s="58"/>
      <c r="EL545" s="58"/>
      <c r="EM545" s="58"/>
      <c r="EN545" s="58"/>
      <c r="EO545" s="58"/>
      <c r="EP545" s="70"/>
    </row>
    <row r="546" spans="1:146">
      <c r="A546" s="118">
        <v>43329</v>
      </c>
      <c r="B546" t="s">
        <v>1552</v>
      </c>
      <c r="C546" s="56"/>
      <c r="D546" s="56" t="s">
        <v>1363</v>
      </c>
      <c r="E546" s="58">
        <v>32</v>
      </c>
      <c r="F546" s="58">
        <v>4</v>
      </c>
      <c r="G546" s="63" t="str">
        <f t="shared" si="151"/>
        <v>32-4</v>
      </c>
      <c r="H546" s="31">
        <v>5</v>
      </c>
      <c r="I546" s="31">
        <v>22</v>
      </c>
      <c r="J546" s="64" t="str">
        <f>IF(((VLOOKUP($G546,Depth_Lookup!$A$3:$J$5461,9,FALSE))-(I546/100))&gt;=0,"Good","Too Long")</f>
        <v>Good</v>
      </c>
      <c r="K546" s="65">
        <f>(VLOOKUP($G546,Depth_Lookup!$A$3:$J$561,10,FALSE))+(H546/100)</f>
        <v>74</v>
      </c>
      <c r="L546" s="65">
        <f>(VLOOKUP($G546,Depth_Lookup!$A$3:$J$561,10,FALSE))+(I546/100)</f>
        <v>74.17</v>
      </c>
      <c r="M546" s="54" t="s">
        <v>725</v>
      </c>
      <c r="N546" s="31">
        <v>1</v>
      </c>
      <c r="O546" s="31" t="s">
        <v>296</v>
      </c>
      <c r="P546" s="31" t="s">
        <v>181</v>
      </c>
      <c r="Q546" s="31" t="s">
        <v>570</v>
      </c>
      <c r="R546" s="31" t="s">
        <v>191</v>
      </c>
      <c r="S546" s="31" t="s">
        <v>165</v>
      </c>
      <c r="T546" s="31" t="s">
        <v>1575</v>
      </c>
      <c r="U546" s="31" t="s">
        <v>1582</v>
      </c>
      <c r="AJ546" s="31">
        <v>80</v>
      </c>
      <c r="AS546" s="31">
        <v>20</v>
      </c>
      <c r="AZ546" s="19">
        <f t="shared" si="148"/>
        <v>100</v>
      </c>
      <c r="BB546" s="55">
        <v>3</v>
      </c>
      <c r="BC546" s="31"/>
      <c r="BD546" s="31">
        <v>1</v>
      </c>
      <c r="BE546" s="66"/>
      <c r="BF546" s="66"/>
      <c r="CL546" s="70">
        <f t="shared" si="149"/>
        <v>0</v>
      </c>
      <c r="CM546" s="66">
        <f t="shared" si="150"/>
        <v>0</v>
      </c>
      <c r="CN546" s="66">
        <f t="shared" si="160"/>
        <v>0</v>
      </c>
      <c r="CO546" s="66">
        <f t="shared" si="152"/>
        <v>74.085000000000008</v>
      </c>
      <c r="CP546" s="104"/>
      <c r="CQ546" s="55"/>
      <c r="CR546" s="56"/>
      <c r="CS546" s="56"/>
      <c r="CT546" s="56"/>
      <c r="CU546" s="56"/>
      <c r="CV546" s="56"/>
      <c r="CW546" s="113"/>
      <c r="DB546" s="19" t="e">
        <f t="shared" si="153"/>
        <v>#DIV/0!</v>
      </c>
      <c r="DC546" s="19" t="e">
        <f t="shared" si="154"/>
        <v>#DIV/0!</v>
      </c>
      <c r="DD546" s="19" t="e">
        <f t="shared" si="155"/>
        <v>#DIV/0!</v>
      </c>
      <c r="DE546" s="19" t="e">
        <f t="shared" si="156"/>
        <v>#DIV/0!</v>
      </c>
      <c r="DF546" s="19" t="e">
        <f t="shared" si="157"/>
        <v>#DIV/0!</v>
      </c>
      <c r="DG546" s="67" t="e">
        <f t="shared" si="158"/>
        <v>#DIV/0!</v>
      </c>
      <c r="DH546" s="67" t="e">
        <f t="shared" si="159"/>
        <v>#DIV/0!</v>
      </c>
      <c r="DJ546" s="19"/>
      <c r="DK546" s="31"/>
      <c r="DL546" s="55"/>
      <c r="DM546" s="58"/>
      <c r="DN546" s="58"/>
      <c r="DO546" s="68"/>
      <c r="DP546" s="68"/>
      <c r="DQ546" s="69"/>
      <c r="DR546" s="58"/>
      <c r="DS546" s="58"/>
      <c r="DT546" s="58"/>
      <c r="DU546" s="58"/>
      <c r="DV546" s="58"/>
      <c r="DW546" s="58"/>
      <c r="DX546" s="58"/>
      <c r="DY546" s="58"/>
      <c r="DZ546" s="58"/>
      <c r="EA546" s="58"/>
      <c r="EB546" s="58"/>
      <c r="EC546" s="58"/>
      <c r="ED546" s="58"/>
      <c r="EE546" s="58"/>
      <c r="EF546" s="58"/>
      <c r="EG546" s="58"/>
      <c r="EH546" s="58"/>
      <c r="EI546" s="58"/>
      <c r="EJ546" s="58"/>
      <c r="EK546" s="58"/>
      <c r="EL546" s="58"/>
      <c r="EM546" s="58"/>
      <c r="EN546" s="58"/>
      <c r="EO546" s="58"/>
      <c r="EP546" s="70"/>
    </row>
    <row r="547" spans="1:146">
      <c r="A547" s="118">
        <v>43329</v>
      </c>
      <c r="B547" t="s">
        <v>1552</v>
      </c>
      <c r="C547" s="56"/>
      <c r="D547" s="56" t="s">
        <v>1363</v>
      </c>
      <c r="E547" s="58">
        <v>32</v>
      </c>
      <c r="F547" s="58">
        <v>4</v>
      </c>
      <c r="G547" s="63" t="str">
        <f t="shared" si="151"/>
        <v>32-4</v>
      </c>
      <c r="H547" s="31">
        <v>25</v>
      </c>
      <c r="I547" s="31">
        <v>46</v>
      </c>
      <c r="J547" s="64" t="str">
        <f>IF(((VLOOKUP($G547,Depth_Lookup!$A$3:$J$5461,9,FALSE))-(I547/100))&gt;=0,"Good","Too Long")</f>
        <v>Good</v>
      </c>
      <c r="K547" s="65">
        <f>(VLOOKUP($G547,Depth_Lookup!$A$3:$J$561,10,FALSE))+(H547/100)</f>
        <v>74.2</v>
      </c>
      <c r="L547" s="65">
        <f>(VLOOKUP($G547,Depth_Lookup!$A$3:$J$561,10,FALSE))+(I547/100)</f>
        <v>74.41</v>
      </c>
      <c r="M547" s="54" t="s">
        <v>725</v>
      </c>
      <c r="N547" s="31">
        <v>1</v>
      </c>
      <c r="O547" s="31" t="s">
        <v>296</v>
      </c>
      <c r="P547" s="31" t="s">
        <v>179</v>
      </c>
      <c r="Q547" s="31" t="s">
        <v>570</v>
      </c>
      <c r="R547" s="31" t="s">
        <v>191</v>
      </c>
      <c r="S547" s="31" t="s">
        <v>165</v>
      </c>
      <c r="T547" s="31" t="s">
        <v>1575</v>
      </c>
      <c r="U547" s="31" t="s">
        <v>1368</v>
      </c>
      <c r="AJ547" s="31">
        <v>10</v>
      </c>
      <c r="AS547" s="19">
        <v>90</v>
      </c>
      <c r="AZ547" s="19">
        <f t="shared" si="148"/>
        <v>100</v>
      </c>
      <c r="BB547" s="55">
        <v>3</v>
      </c>
      <c r="BC547" s="31"/>
      <c r="BD547" s="31">
        <v>1</v>
      </c>
      <c r="BE547" s="66"/>
      <c r="BF547" s="66"/>
      <c r="CL547" s="70">
        <f t="shared" si="149"/>
        <v>0</v>
      </c>
      <c r="CM547" s="66">
        <f t="shared" si="150"/>
        <v>0</v>
      </c>
      <c r="CN547" s="66">
        <f t="shared" si="160"/>
        <v>0</v>
      </c>
      <c r="CO547" s="66">
        <f t="shared" si="152"/>
        <v>74.305000000000007</v>
      </c>
      <c r="CP547" s="104"/>
      <c r="CQ547" s="55"/>
      <c r="CR547" s="56"/>
      <c r="CS547" s="56"/>
      <c r="CT547" s="56"/>
      <c r="CU547" s="56"/>
      <c r="CV547" s="56"/>
      <c r="CW547" s="113"/>
      <c r="CX547" s="31">
        <v>37</v>
      </c>
      <c r="CY547" s="31">
        <v>270</v>
      </c>
      <c r="CZ547" s="31">
        <v>62</v>
      </c>
      <c r="DA547" s="31">
        <v>0</v>
      </c>
      <c r="DB547" s="19">
        <f t="shared" si="153"/>
        <v>158.16541625516669</v>
      </c>
      <c r="DC547" s="19">
        <f t="shared" si="154"/>
        <v>158.16541625516669</v>
      </c>
      <c r="DD547" s="19">
        <f t="shared" si="155"/>
        <v>26.269352128336028</v>
      </c>
      <c r="DE547" s="19">
        <f t="shared" si="156"/>
        <v>248.16541625516669</v>
      </c>
      <c r="DF547" s="19">
        <f t="shared" si="157"/>
        <v>63.730647871663976</v>
      </c>
      <c r="DG547" s="67">
        <f t="shared" si="158"/>
        <v>338.16541625516669</v>
      </c>
      <c r="DH547" s="67">
        <f t="shared" si="159"/>
        <v>63.730647871663976</v>
      </c>
      <c r="DJ547" s="19"/>
      <c r="DK547" s="31"/>
      <c r="DL547" s="55"/>
      <c r="DM547" s="58"/>
      <c r="DN547" s="58"/>
      <c r="DO547" s="68"/>
      <c r="DP547" s="68"/>
      <c r="DQ547" s="69"/>
      <c r="DR547" s="58"/>
      <c r="DS547" s="58"/>
      <c r="DT547" s="58"/>
      <c r="DU547" s="58"/>
      <c r="DV547" s="58"/>
      <c r="DW547" s="58"/>
      <c r="DX547" s="58"/>
      <c r="DY547" s="58"/>
      <c r="DZ547" s="58"/>
      <c r="EA547" s="58"/>
      <c r="EB547" s="58"/>
      <c r="EC547" s="58"/>
      <c r="ED547" s="58"/>
      <c r="EE547" s="58"/>
      <c r="EF547" s="58"/>
      <c r="EG547" s="58"/>
      <c r="EH547" s="58"/>
      <c r="EI547" s="58"/>
      <c r="EJ547" s="58"/>
      <c r="EK547" s="58"/>
      <c r="EL547" s="58"/>
      <c r="EM547" s="58"/>
      <c r="EN547" s="58"/>
      <c r="EO547" s="58"/>
      <c r="EP547" s="70"/>
    </row>
    <row r="548" spans="1:146">
      <c r="A548" s="118">
        <v>43329</v>
      </c>
      <c r="B548" t="s">
        <v>1552</v>
      </c>
      <c r="C548" s="56"/>
      <c r="D548" s="56" t="s">
        <v>1363</v>
      </c>
      <c r="E548" s="58">
        <v>32</v>
      </c>
      <c r="F548" s="58">
        <v>4</v>
      </c>
      <c r="G548" s="63" t="str">
        <f t="shared" si="151"/>
        <v>32-4</v>
      </c>
      <c r="H548" s="31">
        <v>51</v>
      </c>
      <c r="I548" s="31">
        <v>62</v>
      </c>
      <c r="J548" s="64" t="str">
        <f>IF(((VLOOKUP($G548,Depth_Lookup!$A$3:$J$5461,9,FALSE))-(I548/100))&gt;=0,"Good","Too Long")</f>
        <v>Good</v>
      </c>
      <c r="K548" s="65">
        <f>(VLOOKUP($G548,Depth_Lookup!$A$3:$J$561,10,FALSE))+(H548/100)</f>
        <v>74.460000000000008</v>
      </c>
      <c r="L548" s="65">
        <f>(VLOOKUP($G548,Depth_Lookup!$A$3:$J$561,10,FALSE))+(I548/100)</f>
        <v>74.570000000000007</v>
      </c>
      <c r="M548" s="54" t="s">
        <v>725</v>
      </c>
      <c r="N548" s="31">
        <v>1</v>
      </c>
      <c r="O548" s="31" t="s">
        <v>296</v>
      </c>
      <c r="P548" s="31" t="s">
        <v>181</v>
      </c>
      <c r="Q548" s="31" t="s">
        <v>570</v>
      </c>
      <c r="R548" s="31" t="s">
        <v>191</v>
      </c>
      <c r="S548" s="31" t="s">
        <v>165</v>
      </c>
      <c r="T548" s="31" t="s">
        <v>1575</v>
      </c>
      <c r="U548" s="31" t="s">
        <v>1582</v>
      </c>
      <c r="AJ548" s="31">
        <v>80</v>
      </c>
      <c r="AS548" s="31">
        <v>20</v>
      </c>
      <c r="AZ548" s="19">
        <f t="shared" si="148"/>
        <v>100</v>
      </c>
      <c r="BB548" s="55">
        <v>3</v>
      </c>
      <c r="BC548" s="31"/>
      <c r="BD548" s="31">
        <v>1</v>
      </c>
      <c r="BE548" s="66"/>
      <c r="BF548" s="66"/>
      <c r="CL548" s="70">
        <f t="shared" si="149"/>
        <v>0</v>
      </c>
      <c r="CM548" s="66">
        <f t="shared" si="150"/>
        <v>0</v>
      </c>
      <c r="CN548" s="66">
        <f t="shared" si="160"/>
        <v>0</v>
      </c>
      <c r="CO548" s="66">
        <f t="shared" si="152"/>
        <v>74.515000000000015</v>
      </c>
      <c r="CP548" s="104"/>
      <c r="CQ548" s="55"/>
      <c r="CR548" s="56"/>
      <c r="CS548" s="56"/>
      <c r="CT548" s="56"/>
      <c r="CU548" s="56"/>
      <c r="CV548" s="56"/>
      <c r="CW548" s="113"/>
      <c r="DB548" s="19" t="e">
        <f t="shared" si="153"/>
        <v>#DIV/0!</v>
      </c>
      <c r="DC548" s="19" t="e">
        <f t="shared" si="154"/>
        <v>#DIV/0!</v>
      </c>
      <c r="DD548" s="19" t="e">
        <f t="shared" si="155"/>
        <v>#DIV/0!</v>
      </c>
      <c r="DE548" s="19" t="e">
        <f t="shared" si="156"/>
        <v>#DIV/0!</v>
      </c>
      <c r="DF548" s="19" t="e">
        <f t="shared" si="157"/>
        <v>#DIV/0!</v>
      </c>
      <c r="DG548" s="67" t="e">
        <f t="shared" si="158"/>
        <v>#DIV/0!</v>
      </c>
      <c r="DH548" s="67" t="e">
        <f t="shared" si="159"/>
        <v>#DIV/0!</v>
      </c>
      <c r="DJ548" s="19"/>
      <c r="DK548" s="31"/>
      <c r="DL548" s="55"/>
      <c r="DM548" s="58"/>
      <c r="DN548" s="58"/>
      <c r="DO548" s="68"/>
      <c r="DP548" s="68"/>
      <c r="DQ548" s="69"/>
      <c r="DR548" s="58"/>
      <c r="DS548" s="58"/>
      <c r="DT548" s="58"/>
      <c r="DU548" s="58"/>
      <c r="DV548" s="58"/>
      <c r="DW548" s="58"/>
      <c r="DX548" s="58"/>
      <c r="DY548" s="58"/>
      <c r="DZ548" s="58"/>
      <c r="EA548" s="58"/>
      <c r="EB548" s="58"/>
      <c r="EC548" s="58"/>
      <c r="ED548" s="58"/>
      <c r="EE548" s="58"/>
      <c r="EF548" s="58"/>
      <c r="EG548" s="58"/>
      <c r="EH548" s="58"/>
      <c r="EI548" s="58"/>
      <c r="EJ548" s="58"/>
      <c r="EK548" s="58"/>
      <c r="EL548" s="58"/>
      <c r="EM548" s="58"/>
      <c r="EN548" s="58"/>
      <c r="EO548" s="58"/>
      <c r="EP548" s="70"/>
    </row>
    <row r="549" spans="1:146">
      <c r="A549" s="118">
        <v>43329</v>
      </c>
      <c r="B549" t="s">
        <v>1552</v>
      </c>
      <c r="C549" s="56"/>
      <c r="D549" s="56" t="s">
        <v>1363</v>
      </c>
      <c r="E549" s="58">
        <v>32</v>
      </c>
      <c r="F549" s="58">
        <v>4</v>
      </c>
      <c r="G549" s="63" t="str">
        <f t="shared" si="151"/>
        <v>32-4</v>
      </c>
      <c r="H549" s="31">
        <v>73</v>
      </c>
      <c r="I549" s="31">
        <v>92</v>
      </c>
      <c r="J549" s="64" t="str">
        <f>IF(((VLOOKUP($G549,Depth_Lookup!$A$3:$J$5461,9,FALSE))-(I549/100))&gt;=0,"Good","Too Long")</f>
        <v>Good</v>
      </c>
      <c r="K549" s="65">
        <f>(VLOOKUP($G549,Depth_Lookup!$A$3:$J$561,10,FALSE))+(H549/100)</f>
        <v>74.680000000000007</v>
      </c>
      <c r="L549" s="65">
        <f>(VLOOKUP($G549,Depth_Lookup!$A$3:$J$561,10,FALSE))+(I549/100)</f>
        <v>74.87</v>
      </c>
      <c r="M549" s="54" t="s">
        <v>725</v>
      </c>
      <c r="N549" s="31">
        <v>0.5</v>
      </c>
      <c r="O549" s="31" t="s">
        <v>296</v>
      </c>
      <c r="P549" s="31" t="s">
        <v>181</v>
      </c>
      <c r="Q549" s="31" t="s">
        <v>570</v>
      </c>
      <c r="R549" s="31" t="s">
        <v>191</v>
      </c>
      <c r="S549" s="31" t="s">
        <v>165</v>
      </c>
      <c r="T549" s="31" t="s">
        <v>1575</v>
      </c>
      <c r="U549" s="31" t="s">
        <v>1582</v>
      </c>
      <c r="AJ549" s="31">
        <v>80</v>
      </c>
      <c r="AS549" s="31">
        <v>20</v>
      </c>
      <c r="AZ549" s="19">
        <f t="shared" si="148"/>
        <v>100</v>
      </c>
      <c r="BB549" s="55">
        <v>2</v>
      </c>
      <c r="BC549" s="31"/>
      <c r="BD549" s="31">
        <v>0.5</v>
      </c>
      <c r="BE549" s="66"/>
      <c r="BF549" s="66" t="s">
        <v>1368</v>
      </c>
      <c r="CL549" s="70">
        <f t="shared" si="149"/>
        <v>0</v>
      </c>
      <c r="CM549" s="66">
        <f t="shared" si="150"/>
        <v>0</v>
      </c>
      <c r="CN549" s="66">
        <f t="shared" si="160"/>
        <v>0</v>
      </c>
      <c r="CO549" s="66">
        <f t="shared" si="152"/>
        <v>74.775000000000006</v>
      </c>
      <c r="CP549" s="104"/>
      <c r="CQ549" s="55"/>
      <c r="CR549" s="56"/>
      <c r="CS549" s="56"/>
      <c r="CT549" s="56"/>
      <c r="CU549" s="56"/>
      <c r="CV549" s="56"/>
      <c r="CW549" s="113"/>
      <c r="CX549" s="31">
        <v>13</v>
      </c>
      <c r="CY549" s="31">
        <v>270</v>
      </c>
      <c r="CZ549" s="31">
        <v>52</v>
      </c>
      <c r="DA549" s="31">
        <v>0</v>
      </c>
      <c r="DB549" s="19">
        <f t="shared" si="153"/>
        <v>169.77527154579161</v>
      </c>
      <c r="DC549" s="19">
        <f t="shared" si="154"/>
        <v>169.77527154579161</v>
      </c>
      <c r="DD549" s="19">
        <f t="shared" si="155"/>
        <v>37.555895031137503</v>
      </c>
      <c r="DE549" s="19">
        <f t="shared" si="156"/>
        <v>259.77527154579161</v>
      </c>
      <c r="DF549" s="19">
        <f t="shared" si="157"/>
        <v>52.444104968862497</v>
      </c>
      <c r="DG549" s="67">
        <f t="shared" si="158"/>
        <v>349.77527154579161</v>
      </c>
      <c r="DH549" s="67">
        <f t="shared" si="159"/>
        <v>52.444104968862497</v>
      </c>
      <c r="DJ549" s="19"/>
      <c r="DK549" s="31"/>
      <c r="DL549" s="55"/>
      <c r="DM549" s="58"/>
      <c r="DN549" s="58"/>
      <c r="DO549" s="68"/>
      <c r="DP549" s="68"/>
      <c r="DQ549" s="69"/>
      <c r="DR549" s="58"/>
      <c r="DS549" s="58"/>
      <c r="DT549" s="58"/>
      <c r="DU549" s="58"/>
      <c r="DV549" s="58"/>
      <c r="DW549" s="58"/>
      <c r="DX549" s="58"/>
      <c r="DY549" s="58"/>
      <c r="DZ549" s="58"/>
      <c r="EA549" s="58"/>
      <c r="EB549" s="58"/>
      <c r="EC549" s="58"/>
      <c r="ED549" s="58"/>
      <c r="EE549" s="58"/>
      <c r="EF549" s="58"/>
      <c r="EG549" s="58"/>
      <c r="EH549" s="58"/>
      <c r="EI549" s="58"/>
      <c r="EJ549" s="58"/>
      <c r="EK549" s="58"/>
      <c r="EL549" s="58"/>
      <c r="EM549" s="58"/>
      <c r="EN549" s="58"/>
      <c r="EO549" s="58"/>
      <c r="EP549" s="70"/>
    </row>
    <row r="550" spans="1:146">
      <c r="A550" s="118">
        <v>43329</v>
      </c>
      <c r="B550" t="s">
        <v>1552</v>
      </c>
      <c r="C550" s="56"/>
      <c r="D550" s="56" t="s">
        <v>1363</v>
      </c>
      <c r="E550" s="58">
        <v>32</v>
      </c>
      <c r="F550" s="58">
        <v>4</v>
      </c>
      <c r="G550" s="63" t="str">
        <f t="shared" si="151"/>
        <v>32-4</v>
      </c>
      <c r="H550" s="31">
        <v>75.5</v>
      </c>
      <c r="I550" s="31">
        <v>83</v>
      </c>
      <c r="J550" s="64" t="str">
        <f>IF(((VLOOKUP($G550,Depth_Lookup!$A$3:$J$5461,9,FALSE))-(I550/100))&gt;=0,"Good","Too Long")</f>
        <v>Good</v>
      </c>
      <c r="K550" s="65">
        <f>(VLOOKUP($G550,Depth_Lookup!$A$3:$J$561,10,FALSE))+(H550/100)</f>
        <v>74.704999999999998</v>
      </c>
      <c r="L550" s="65">
        <f>(VLOOKUP($G550,Depth_Lookup!$A$3:$J$561,10,FALSE))+(I550/100)</f>
        <v>74.78</v>
      </c>
      <c r="M550" s="54" t="s">
        <v>293</v>
      </c>
      <c r="N550" s="31">
        <v>7</v>
      </c>
      <c r="O550" s="31" t="s">
        <v>734</v>
      </c>
      <c r="P550" s="31" t="s">
        <v>182</v>
      </c>
      <c r="Q550" s="31" t="s">
        <v>569</v>
      </c>
      <c r="R550" s="31" t="s">
        <v>188</v>
      </c>
      <c r="S550" s="31" t="s">
        <v>165</v>
      </c>
      <c r="T550" s="31" t="s">
        <v>1370</v>
      </c>
      <c r="U550" s="31" t="s">
        <v>1368</v>
      </c>
      <c r="AS550" s="31">
        <v>100</v>
      </c>
      <c r="AZ550" s="19">
        <f t="shared" si="148"/>
        <v>100</v>
      </c>
      <c r="BB550" s="55">
        <v>1</v>
      </c>
      <c r="BC550" s="31"/>
      <c r="BD550" s="31">
        <v>5</v>
      </c>
      <c r="BE550" s="66" t="s">
        <v>1582</v>
      </c>
      <c r="BF550" s="66"/>
      <c r="CL550" s="70">
        <f t="shared" si="149"/>
        <v>0</v>
      </c>
      <c r="CM550" s="66">
        <f t="shared" si="150"/>
        <v>0</v>
      </c>
      <c r="CN550" s="66">
        <f t="shared" si="160"/>
        <v>1</v>
      </c>
      <c r="CO550" s="66">
        <f t="shared" si="152"/>
        <v>74.742500000000007</v>
      </c>
      <c r="CP550" s="104"/>
      <c r="CQ550" s="55"/>
      <c r="CR550" s="56"/>
      <c r="CS550" s="56"/>
      <c r="CT550" s="56"/>
      <c r="CU550" s="56"/>
      <c r="CV550" s="56"/>
      <c r="CW550" s="113"/>
      <c r="DB550" s="19" t="e">
        <f t="shared" si="153"/>
        <v>#DIV/0!</v>
      </c>
      <c r="DC550" s="19" t="e">
        <f t="shared" si="154"/>
        <v>#DIV/0!</v>
      </c>
      <c r="DD550" s="19" t="e">
        <f t="shared" si="155"/>
        <v>#DIV/0!</v>
      </c>
      <c r="DE550" s="19" t="e">
        <f t="shared" si="156"/>
        <v>#DIV/0!</v>
      </c>
      <c r="DF550" s="19" t="e">
        <f t="shared" si="157"/>
        <v>#DIV/0!</v>
      </c>
      <c r="DG550" s="67" t="e">
        <f t="shared" si="158"/>
        <v>#DIV/0!</v>
      </c>
      <c r="DH550" s="67" t="e">
        <f t="shared" si="159"/>
        <v>#DIV/0!</v>
      </c>
      <c r="DJ550" s="19"/>
      <c r="DK550" s="31"/>
      <c r="DL550" s="55"/>
      <c r="DM550" s="58"/>
      <c r="DN550" s="58"/>
      <c r="DO550" s="68"/>
      <c r="DP550" s="68"/>
      <c r="DQ550" s="69"/>
      <c r="DR550" s="58"/>
      <c r="DS550" s="58"/>
      <c r="DT550" s="58"/>
      <c r="DU550" s="58"/>
      <c r="DV550" s="58"/>
      <c r="DW550" s="58"/>
      <c r="DX550" s="58"/>
      <c r="DY550" s="58"/>
      <c r="DZ550" s="58"/>
      <c r="EA550" s="58"/>
      <c r="EB550" s="58"/>
      <c r="EC550" s="58"/>
      <c r="ED550" s="58"/>
      <c r="EE550" s="58"/>
      <c r="EF550" s="58"/>
      <c r="EG550" s="58"/>
      <c r="EH550" s="58"/>
      <c r="EI550" s="58"/>
      <c r="EJ550" s="58"/>
      <c r="EK550" s="58"/>
      <c r="EL550" s="58"/>
      <c r="EM550" s="58"/>
      <c r="EN550" s="58"/>
      <c r="EO550" s="58"/>
      <c r="EP550" s="70"/>
    </row>
    <row r="551" spans="1:146">
      <c r="A551" s="118">
        <v>43329</v>
      </c>
      <c r="B551" t="s">
        <v>1552</v>
      </c>
      <c r="C551" s="56"/>
      <c r="D551" s="56" t="s">
        <v>1363</v>
      </c>
      <c r="E551" s="58">
        <v>33</v>
      </c>
      <c r="F551" s="58">
        <v>1</v>
      </c>
      <c r="G551" s="63" t="str">
        <f t="shared" si="151"/>
        <v>33-1</v>
      </c>
      <c r="H551" s="31">
        <v>4</v>
      </c>
      <c r="I551" s="31">
        <v>9</v>
      </c>
      <c r="J551" s="64" t="str">
        <f>IF(((VLOOKUP($G551,Depth_Lookup!$A$3:$J$5461,9,FALSE))-(I551/100))&gt;=0,"Good","Too Long")</f>
        <v>Good</v>
      </c>
      <c r="K551" s="65">
        <f>(VLOOKUP($G551,Depth_Lookup!$A$3:$J$561,10,FALSE))+(H551/100)</f>
        <v>74.740000000000009</v>
      </c>
      <c r="L551" s="65">
        <f>(VLOOKUP($G551,Depth_Lookup!$A$3:$J$561,10,FALSE))+(I551/100)</f>
        <v>74.790000000000006</v>
      </c>
      <c r="M551" s="54" t="s">
        <v>293</v>
      </c>
      <c r="N551" s="31">
        <v>2</v>
      </c>
      <c r="O551" s="31" t="s">
        <v>734</v>
      </c>
      <c r="P551" s="31" t="s">
        <v>179</v>
      </c>
      <c r="Q551" s="31" t="s">
        <v>569</v>
      </c>
      <c r="R551" s="31" t="s">
        <v>119</v>
      </c>
      <c r="S551" s="31" t="s">
        <v>165</v>
      </c>
      <c r="T551" s="31" t="s">
        <v>1385</v>
      </c>
      <c r="U551" s="31" t="s">
        <v>1377</v>
      </c>
      <c r="AS551" s="31">
        <v>100</v>
      </c>
      <c r="AZ551" s="19">
        <f t="shared" ref="AZ551:AZ614" si="161">SUM(V551:AY551)</f>
        <v>100</v>
      </c>
      <c r="BB551" s="55">
        <v>2</v>
      </c>
      <c r="BC551" s="31"/>
      <c r="BD551" s="31">
        <v>2</v>
      </c>
      <c r="BE551" s="66"/>
      <c r="BF551" s="66" t="s">
        <v>1368</v>
      </c>
      <c r="CL551" s="70">
        <f t="shared" si="149"/>
        <v>0</v>
      </c>
      <c r="CM551" s="66">
        <f t="shared" si="150"/>
        <v>0</v>
      </c>
      <c r="CN551" s="66">
        <f t="shared" si="160"/>
        <v>0</v>
      </c>
      <c r="CO551" s="66">
        <f t="shared" si="152"/>
        <v>74.765000000000015</v>
      </c>
      <c r="CP551" s="104"/>
      <c r="CQ551" s="55"/>
      <c r="CR551" s="56"/>
      <c r="CS551" s="56"/>
      <c r="CT551" s="56"/>
      <c r="CU551" s="56"/>
      <c r="CV551" s="56"/>
      <c r="CW551" s="113"/>
      <c r="DB551" s="19" t="e">
        <f t="shared" si="153"/>
        <v>#DIV/0!</v>
      </c>
      <c r="DC551" s="19" t="e">
        <f t="shared" si="154"/>
        <v>#DIV/0!</v>
      </c>
      <c r="DD551" s="19" t="e">
        <f t="shared" si="155"/>
        <v>#DIV/0!</v>
      </c>
      <c r="DE551" s="19" t="e">
        <f t="shared" si="156"/>
        <v>#DIV/0!</v>
      </c>
      <c r="DF551" s="19" t="e">
        <f t="shared" si="157"/>
        <v>#DIV/0!</v>
      </c>
      <c r="DG551" s="67" t="e">
        <f t="shared" si="158"/>
        <v>#DIV/0!</v>
      </c>
      <c r="DH551" s="67" t="e">
        <f t="shared" si="159"/>
        <v>#DIV/0!</v>
      </c>
      <c r="DJ551" s="19"/>
      <c r="DK551" s="31"/>
      <c r="DL551" s="55"/>
      <c r="DM551" s="58"/>
      <c r="DN551" s="58"/>
      <c r="DO551" s="68"/>
      <c r="DP551" s="68"/>
      <c r="DQ551" s="69"/>
      <c r="DR551" s="58"/>
      <c r="DS551" s="58"/>
      <c r="DT551" s="58"/>
      <c r="DU551" s="58"/>
      <c r="DV551" s="58"/>
      <c r="DW551" s="58"/>
      <c r="DX551" s="58"/>
      <c r="DY551" s="58"/>
      <c r="DZ551" s="58"/>
      <c r="EA551" s="58"/>
      <c r="EB551" s="58"/>
      <c r="EC551" s="58"/>
      <c r="ED551" s="58"/>
      <c r="EE551" s="58"/>
      <c r="EF551" s="58"/>
      <c r="EG551" s="58"/>
      <c r="EH551" s="58"/>
      <c r="EI551" s="58"/>
      <c r="EJ551" s="58"/>
      <c r="EK551" s="58"/>
      <c r="EL551" s="58"/>
      <c r="EM551" s="58"/>
      <c r="EN551" s="58"/>
      <c r="EO551" s="58"/>
      <c r="EP551" s="70"/>
    </row>
    <row r="552" spans="1:146">
      <c r="A552" s="118">
        <v>43329</v>
      </c>
      <c r="B552" t="s">
        <v>1552</v>
      </c>
      <c r="C552" s="56"/>
      <c r="D552" s="56" t="s">
        <v>1363</v>
      </c>
      <c r="E552" s="58">
        <v>33</v>
      </c>
      <c r="F552" s="58">
        <v>1</v>
      </c>
      <c r="G552" s="63" t="str">
        <f t="shared" si="151"/>
        <v>33-1</v>
      </c>
      <c r="H552" s="31">
        <v>4</v>
      </c>
      <c r="I552" s="31">
        <v>10</v>
      </c>
      <c r="J552" s="64" t="str">
        <f>IF(((VLOOKUP($G552,Depth_Lookup!$A$3:$J$5461,9,FALSE))-(I552/100))&gt;=0,"Good","Too Long")</f>
        <v>Good</v>
      </c>
      <c r="K552" s="65">
        <f>(VLOOKUP($G552,Depth_Lookup!$A$3:$J$561,10,FALSE))+(H552/100)</f>
        <v>74.740000000000009</v>
      </c>
      <c r="L552" s="65">
        <f>(VLOOKUP($G552,Depth_Lookup!$A$3:$J$561,10,FALSE))+(I552/100)</f>
        <v>74.8</v>
      </c>
      <c r="M552" s="54" t="s">
        <v>293</v>
      </c>
      <c r="N552" s="31">
        <v>0.5</v>
      </c>
      <c r="O552" s="31" t="s">
        <v>734</v>
      </c>
      <c r="P552" s="31" t="s">
        <v>179</v>
      </c>
      <c r="Q552" s="31" t="s">
        <v>569</v>
      </c>
      <c r="R552" s="31" t="s">
        <v>188</v>
      </c>
      <c r="S552" s="31" t="s">
        <v>165</v>
      </c>
      <c r="T552" s="31" t="s">
        <v>1370</v>
      </c>
      <c r="U552" s="31" t="s">
        <v>1368</v>
      </c>
      <c r="AS552" s="31">
        <v>100</v>
      </c>
      <c r="AZ552" s="19">
        <f t="shared" si="161"/>
        <v>100</v>
      </c>
      <c r="BB552" s="55">
        <v>2</v>
      </c>
      <c r="BC552" s="31"/>
      <c r="BD552" s="31">
        <v>1.5</v>
      </c>
      <c r="BE552" s="66" t="s">
        <v>1377</v>
      </c>
      <c r="BF552" s="66"/>
      <c r="CL552" s="70">
        <f t="shared" si="149"/>
        <v>0</v>
      </c>
      <c r="CM552" s="66">
        <f t="shared" si="150"/>
        <v>0</v>
      </c>
      <c r="CN552" s="66">
        <f t="shared" si="160"/>
        <v>1</v>
      </c>
      <c r="CO552" s="66">
        <f t="shared" si="152"/>
        <v>74.77000000000001</v>
      </c>
      <c r="CP552" s="104"/>
      <c r="CQ552" s="55"/>
      <c r="CR552" s="56"/>
      <c r="CS552" s="56"/>
      <c r="CT552" s="56"/>
      <c r="CU552" s="56"/>
      <c r="CV552" s="56"/>
      <c r="CW552" s="113"/>
      <c r="DB552" s="19" t="e">
        <f t="shared" si="153"/>
        <v>#DIV/0!</v>
      </c>
      <c r="DC552" s="19" t="e">
        <f t="shared" si="154"/>
        <v>#DIV/0!</v>
      </c>
      <c r="DD552" s="19" t="e">
        <f t="shared" si="155"/>
        <v>#DIV/0!</v>
      </c>
      <c r="DE552" s="19" t="e">
        <f t="shared" si="156"/>
        <v>#DIV/0!</v>
      </c>
      <c r="DF552" s="19" t="e">
        <f t="shared" si="157"/>
        <v>#DIV/0!</v>
      </c>
      <c r="DG552" s="67" t="e">
        <f t="shared" si="158"/>
        <v>#DIV/0!</v>
      </c>
      <c r="DH552" s="67" t="e">
        <f t="shared" si="159"/>
        <v>#DIV/0!</v>
      </c>
      <c r="DJ552" s="19"/>
      <c r="DK552" s="31"/>
      <c r="DL552" s="55"/>
      <c r="DM552" s="58"/>
      <c r="DN552" s="58"/>
      <c r="DO552" s="68"/>
      <c r="DP552" s="68"/>
      <c r="DQ552" s="69"/>
      <c r="DR552" s="58"/>
      <c r="DS552" s="58"/>
      <c r="DT552" s="58"/>
      <c r="DU552" s="58"/>
      <c r="DV552" s="58"/>
      <c r="DW552" s="58"/>
      <c r="DX552" s="58"/>
      <c r="DY552" s="58"/>
      <c r="DZ552" s="58"/>
      <c r="EA552" s="58"/>
      <c r="EB552" s="58"/>
      <c r="EC552" s="58"/>
      <c r="ED552" s="58"/>
      <c r="EE552" s="58"/>
      <c r="EF552" s="58"/>
      <c r="EG552" s="58"/>
      <c r="EH552" s="58"/>
      <c r="EI552" s="58"/>
      <c r="EJ552" s="58"/>
      <c r="EK552" s="58"/>
      <c r="EL552" s="58"/>
      <c r="EM552" s="58"/>
      <c r="EN552" s="58"/>
      <c r="EO552" s="58"/>
      <c r="EP552" s="70"/>
    </row>
    <row r="553" spans="1:146">
      <c r="A553" s="118">
        <v>43329</v>
      </c>
      <c r="B553" t="s">
        <v>1552</v>
      </c>
      <c r="C553" s="56"/>
      <c r="D553" s="56" t="s">
        <v>1363</v>
      </c>
      <c r="E553" s="58">
        <v>33</v>
      </c>
      <c r="F553" s="58">
        <v>1</v>
      </c>
      <c r="G553" s="63" t="str">
        <f t="shared" si="151"/>
        <v>33-1</v>
      </c>
      <c r="H553" s="31">
        <v>10</v>
      </c>
      <c r="I553" s="31">
        <v>14</v>
      </c>
      <c r="J553" s="64" t="str">
        <f>IF(((VLOOKUP($G553,Depth_Lookup!$A$3:$J$5461,9,FALSE))-(I553/100))&gt;=0,"Good","Too Long")</f>
        <v>Good</v>
      </c>
      <c r="K553" s="65">
        <f>(VLOOKUP($G553,Depth_Lookup!$A$3:$J$561,10,FALSE))+(H553/100)</f>
        <v>74.8</v>
      </c>
      <c r="L553" s="65">
        <f>(VLOOKUP($G553,Depth_Lookup!$A$3:$J$561,10,FALSE))+(I553/100)</f>
        <v>74.84</v>
      </c>
      <c r="M553" s="54" t="s">
        <v>725</v>
      </c>
      <c r="N553" s="31">
        <v>1</v>
      </c>
      <c r="O553" s="31" t="s">
        <v>296</v>
      </c>
      <c r="P553" s="31" t="s">
        <v>179</v>
      </c>
      <c r="Q553" s="31" t="s">
        <v>570</v>
      </c>
      <c r="R553" s="31" t="s">
        <v>119</v>
      </c>
      <c r="S553" s="31" t="s">
        <v>165</v>
      </c>
      <c r="T553" s="31" t="s">
        <v>1583</v>
      </c>
      <c r="U553" s="31" t="s">
        <v>1368</v>
      </c>
      <c r="AJ553" s="19">
        <v>5</v>
      </c>
      <c r="AS553" s="31">
        <v>95</v>
      </c>
      <c r="AZ553" s="19">
        <f t="shared" si="161"/>
        <v>100</v>
      </c>
      <c r="BB553" s="55">
        <v>3</v>
      </c>
      <c r="BC553" s="31"/>
      <c r="BD553" s="31">
        <v>2</v>
      </c>
      <c r="BE553" s="66" t="s">
        <v>1375</v>
      </c>
      <c r="BF553" s="66"/>
      <c r="CL553" s="70">
        <f t="shared" si="149"/>
        <v>0</v>
      </c>
      <c r="CM553" s="66">
        <f t="shared" si="150"/>
        <v>0</v>
      </c>
      <c r="CN553" s="66">
        <f t="shared" si="160"/>
        <v>1</v>
      </c>
      <c r="CO553" s="66">
        <f t="shared" si="152"/>
        <v>74.819999999999993</v>
      </c>
      <c r="CP553" s="104"/>
      <c r="CQ553" s="55"/>
      <c r="CR553" s="56"/>
      <c r="CS553" s="56"/>
      <c r="CT553" s="56"/>
      <c r="CU553" s="56"/>
      <c r="CV553" s="56"/>
      <c r="CW553" s="113"/>
      <c r="DB553" s="19" t="e">
        <f t="shared" si="153"/>
        <v>#DIV/0!</v>
      </c>
      <c r="DC553" s="19" t="e">
        <f t="shared" si="154"/>
        <v>#DIV/0!</v>
      </c>
      <c r="DD553" s="19" t="e">
        <f t="shared" si="155"/>
        <v>#DIV/0!</v>
      </c>
      <c r="DE553" s="19" t="e">
        <f t="shared" si="156"/>
        <v>#DIV/0!</v>
      </c>
      <c r="DF553" s="19" t="e">
        <f t="shared" si="157"/>
        <v>#DIV/0!</v>
      </c>
      <c r="DG553" s="67" t="e">
        <f t="shared" si="158"/>
        <v>#DIV/0!</v>
      </c>
      <c r="DH553" s="67" t="e">
        <f t="shared" si="159"/>
        <v>#DIV/0!</v>
      </c>
      <c r="DJ553" s="19"/>
      <c r="DK553" s="31"/>
      <c r="DL553" s="55"/>
      <c r="DM553" s="58"/>
      <c r="DN553" s="58"/>
      <c r="DO553" s="68"/>
      <c r="DP553" s="68"/>
      <c r="DQ553" s="69"/>
      <c r="DR553" s="58"/>
      <c r="DS553" s="58"/>
      <c r="DT553" s="58"/>
      <c r="DU553" s="58"/>
      <c r="DV553" s="58"/>
      <c r="DW553" s="58"/>
      <c r="DX553" s="58"/>
      <c r="DY553" s="58"/>
      <c r="DZ553" s="58"/>
      <c r="EA553" s="58"/>
      <c r="EB553" s="58"/>
      <c r="EC553" s="58"/>
      <c r="ED553" s="58"/>
      <c r="EE553" s="58"/>
      <c r="EF553" s="58"/>
      <c r="EG553" s="58"/>
      <c r="EH553" s="58"/>
      <c r="EI553" s="58"/>
      <c r="EJ553" s="58"/>
      <c r="EK553" s="58"/>
      <c r="EL553" s="58"/>
      <c r="EM553" s="58"/>
      <c r="EN553" s="58"/>
      <c r="EO553" s="58"/>
      <c r="EP553" s="70"/>
    </row>
    <row r="554" spans="1:146">
      <c r="A554" s="118">
        <v>43329</v>
      </c>
      <c r="B554" t="s">
        <v>1552</v>
      </c>
      <c r="C554" s="56"/>
      <c r="D554" s="56" t="s">
        <v>1363</v>
      </c>
      <c r="E554" s="58">
        <v>33</v>
      </c>
      <c r="F554" s="58">
        <v>1</v>
      </c>
      <c r="G554" s="63" t="str">
        <f t="shared" si="151"/>
        <v>33-1</v>
      </c>
      <c r="H554" s="31">
        <v>14</v>
      </c>
      <c r="I554" s="31">
        <v>44</v>
      </c>
      <c r="J554" s="64" t="str">
        <f>IF(((VLOOKUP($G554,Depth_Lookup!$A$3:$J$5461,9,FALSE))-(I554/100))&gt;=0,"Good","Too Long")</f>
        <v>Good</v>
      </c>
      <c r="K554" s="65">
        <f>(VLOOKUP($G554,Depth_Lookup!$A$3:$J$561,10,FALSE))+(H554/100)</f>
        <v>74.84</v>
      </c>
      <c r="L554" s="65">
        <f>(VLOOKUP($G554,Depth_Lookup!$A$3:$J$561,10,FALSE))+(I554/100)</f>
        <v>75.14</v>
      </c>
      <c r="M554" s="54" t="s">
        <v>293</v>
      </c>
      <c r="N554" s="31">
        <v>0.5</v>
      </c>
      <c r="O554" s="31" t="s">
        <v>734</v>
      </c>
      <c r="P554" s="31" t="s">
        <v>193</v>
      </c>
      <c r="Q554" s="31" t="s">
        <v>206</v>
      </c>
      <c r="R554" s="31" t="s">
        <v>188</v>
      </c>
      <c r="S554" s="31" t="s">
        <v>165</v>
      </c>
      <c r="T554" s="31" t="s">
        <v>1364</v>
      </c>
      <c r="U554" s="31" t="s">
        <v>1365</v>
      </c>
      <c r="AJ554" s="19">
        <v>5</v>
      </c>
      <c r="AS554" s="31">
        <v>95</v>
      </c>
      <c r="AZ554" s="19">
        <f t="shared" si="161"/>
        <v>100</v>
      </c>
      <c r="BB554" s="55">
        <v>4</v>
      </c>
      <c r="BC554" s="31"/>
      <c r="BD554" s="31">
        <v>0.5</v>
      </c>
      <c r="BE554" s="66"/>
      <c r="BF554" s="66" t="s">
        <v>1582</v>
      </c>
      <c r="CL554" s="70">
        <f t="shared" si="149"/>
        <v>0</v>
      </c>
      <c r="CM554" s="66">
        <f t="shared" si="150"/>
        <v>0</v>
      </c>
      <c r="CN554" s="66">
        <f t="shared" si="160"/>
        <v>0</v>
      </c>
      <c r="CO554" s="66">
        <f t="shared" si="152"/>
        <v>74.990000000000009</v>
      </c>
      <c r="CP554" s="104"/>
      <c r="CQ554" s="55"/>
      <c r="CR554" s="56"/>
      <c r="CS554" s="56"/>
      <c r="CT554" s="56"/>
      <c r="CU554" s="56"/>
      <c r="CV554" s="56"/>
      <c r="CW554" s="113"/>
      <c r="DB554" s="19" t="e">
        <f t="shared" si="153"/>
        <v>#DIV/0!</v>
      </c>
      <c r="DC554" s="19" t="e">
        <f t="shared" si="154"/>
        <v>#DIV/0!</v>
      </c>
      <c r="DD554" s="19" t="e">
        <f t="shared" si="155"/>
        <v>#DIV/0!</v>
      </c>
      <c r="DE554" s="19" t="e">
        <f t="shared" si="156"/>
        <v>#DIV/0!</v>
      </c>
      <c r="DF554" s="19" t="e">
        <f t="shared" si="157"/>
        <v>#DIV/0!</v>
      </c>
      <c r="DG554" s="67" t="e">
        <f t="shared" si="158"/>
        <v>#DIV/0!</v>
      </c>
      <c r="DH554" s="67" t="e">
        <f t="shared" si="159"/>
        <v>#DIV/0!</v>
      </c>
      <c r="DJ554" s="19"/>
      <c r="DK554" s="31"/>
      <c r="DL554" s="55"/>
      <c r="DM554" s="58"/>
      <c r="DN554" s="58"/>
      <c r="DO554" s="68"/>
      <c r="DP554" s="68"/>
      <c r="DQ554" s="69"/>
      <c r="DR554" s="58"/>
      <c r="DS554" s="58"/>
      <c r="DT554" s="58"/>
      <c r="DU554" s="58"/>
      <c r="DV554" s="58"/>
      <c r="DW554" s="58"/>
      <c r="DX554" s="58"/>
      <c r="DY554" s="58"/>
      <c r="DZ554" s="58"/>
      <c r="EA554" s="58"/>
      <c r="EB554" s="58"/>
      <c r="EC554" s="58"/>
      <c r="ED554" s="58"/>
      <c r="EE554" s="58"/>
      <c r="EF554" s="58"/>
      <c r="EG554" s="58"/>
      <c r="EH554" s="58"/>
      <c r="EI554" s="58"/>
      <c r="EJ554" s="58"/>
      <c r="EK554" s="58"/>
      <c r="EL554" s="58"/>
      <c r="EM554" s="58"/>
      <c r="EN554" s="58"/>
      <c r="EO554" s="58"/>
      <c r="EP554" s="70"/>
    </row>
    <row r="555" spans="1:146">
      <c r="A555" s="118">
        <v>43329</v>
      </c>
      <c r="B555" t="s">
        <v>1552</v>
      </c>
      <c r="C555" s="56"/>
      <c r="D555" s="56" t="s">
        <v>1363</v>
      </c>
      <c r="E555" s="58">
        <v>33</v>
      </c>
      <c r="F555" s="58">
        <v>1</v>
      </c>
      <c r="G555" s="63" t="str">
        <f t="shared" si="151"/>
        <v>33-1</v>
      </c>
      <c r="H555" s="31">
        <v>14</v>
      </c>
      <c r="I555" s="31">
        <v>29</v>
      </c>
      <c r="J555" s="64" t="str">
        <f>IF(((VLOOKUP($G555,Depth_Lookup!$A$3:$J$5461,9,FALSE))-(I555/100))&gt;=0,"Good","Too Long")</f>
        <v>Good</v>
      </c>
      <c r="K555" s="65">
        <f>(VLOOKUP($G555,Depth_Lookup!$A$3:$J$561,10,FALSE))+(H555/100)</f>
        <v>74.84</v>
      </c>
      <c r="L555" s="65">
        <f>(VLOOKUP($G555,Depth_Lookup!$A$3:$J$561,10,FALSE))+(I555/100)</f>
        <v>74.990000000000009</v>
      </c>
      <c r="M555" s="54" t="s">
        <v>293</v>
      </c>
      <c r="N555" s="31">
        <v>1</v>
      </c>
      <c r="O555" s="31" t="s">
        <v>296</v>
      </c>
      <c r="P555" s="31" t="s">
        <v>181</v>
      </c>
      <c r="Q555" s="31" t="s">
        <v>570</v>
      </c>
      <c r="R555" s="31" t="s">
        <v>730</v>
      </c>
      <c r="S555" s="31" t="s">
        <v>165</v>
      </c>
      <c r="T555" s="31" t="s">
        <v>1584</v>
      </c>
      <c r="U555" s="31" t="s">
        <v>1582</v>
      </c>
      <c r="AJ555" s="19">
        <v>80</v>
      </c>
      <c r="AS555" s="31">
        <v>20</v>
      </c>
      <c r="AZ555" s="19">
        <f t="shared" si="161"/>
        <v>100</v>
      </c>
      <c r="BB555" s="55">
        <v>2</v>
      </c>
      <c r="BC555" s="31"/>
      <c r="BD555" s="31">
        <v>0.5</v>
      </c>
      <c r="BE555" s="66" t="s">
        <v>1365</v>
      </c>
      <c r="BF555" s="66"/>
      <c r="CL555" s="70">
        <f t="shared" si="149"/>
        <v>0</v>
      </c>
      <c r="CM555" s="66">
        <f t="shared" si="150"/>
        <v>0</v>
      </c>
      <c r="CN555" s="66">
        <f t="shared" si="160"/>
        <v>1</v>
      </c>
      <c r="CO555" s="66">
        <f t="shared" si="152"/>
        <v>74.915000000000006</v>
      </c>
      <c r="CP555" s="104"/>
      <c r="CQ555" s="55"/>
      <c r="CR555" s="56"/>
      <c r="CS555" s="56"/>
      <c r="CT555" s="56"/>
      <c r="CU555" s="56"/>
      <c r="CV555" s="56"/>
      <c r="CW555" s="113"/>
      <c r="CX555" s="19">
        <v>75</v>
      </c>
      <c r="CY555" s="19">
        <v>90</v>
      </c>
      <c r="CZ555" s="19">
        <v>73</v>
      </c>
      <c r="DA555" s="31">
        <v>180</v>
      </c>
      <c r="DB555" s="19">
        <f t="shared" si="153"/>
        <v>-48.76795214015263</v>
      </c>
      <c r="DC555" s="19">
        <f t="shared" si="154"/>
        <v>311.2320478598474</v>
      </c>
      <c r="DD555" s="19">
        <f t="shared" si="155"/>
        <v>11.393109150249922</v>
      </c>
      <c r="DE555" s="19">
        <f t="shared" si="156"/>
        <v>41.23204785984737</v>
      </c>
      <c r="DF555" s="19">
        <f t="shared" si="157"/>
        <v>78.606890849750073</v>
      </c>
      <c r="DG555" s="67">
        <f t="shared" si="158"/>
        <v>131.2320478598474</v>
      </c>
      <c r="DH555" s="67">
        <f t="shared" si="159"/>
        <v>78.606890849750073</v>
      </c>
      <c r="DJ555" s="19"/>
      <c r="DK555" s="31"/>
      <c r="DL555" s="55"/>
      <c r="DM555" s="58"/>
      <c r="DN555" s="58"/>
      <c r="DO555" s="68"/>
      <c r="DP555" s="68"/>
      <c r="DQ555" s="69"/>
      <c r="DR555" s="58"/>
      <c r="DS555" s="58"/>
      <c r="DT555" s="58"/>
      <c r="DU555" s="58"/>
      <c r="DV555" s="58"/>
      <c r="DW555" s="58"/>
      <c r="DX555" s="58"/>
      <c r="DY555" s="58"/>
      <c r="DZ555" s="58"/>
      <c r="EA555" s="58"/>
      <c r="EB555" s="58"/>
      <c r="EC555" s="58"/>
      <c r="ED555" s="58"/>
      <c r="EE555" s="58"/>
      <c r="EF555" s="58"/>
      <c r="EG555" s="58"/>
      <c r="EH555" s="58"/>
      <c r="EI555" s="58"/>
      <c r="EJ555" s="58"/>
      <c r="EK555" s="58"/>
      <c r="EL555" s="58"/>
      <c r="EM555" s="58"/>
      <c r="EN555" s="58"/>
      <c r="EO555" s="58"/>
      <c r="EP555" s="70"/>
    </row>
    <row r="556" spans="1:146">
      <c r="A556" s="118">
        <v>43329</v>
      </c>
      <c r="B556" t="s">
        <v>1552</v>
      </c>
      <c r="C556" s="56"/>
      <c r="D556" s="56" t="s">
        <v>1363</v>
      </c>
      <c r="E556" s="58">
        <v>33</v>
      </c>
      <c r="F556" s="58">
        <v>1</v>
      </c>
      <c r="G556" s="63" t="str">
        <f t="shared" si="151"/>
        <v>33-1</v>
      </c>
      <c r="H556" s="31">
        <v>55</v>
      </c>
      <c r="I556" s="31">
        <v>62</v>
      </c>
      <c r="J556" s="64" t="str">
        <f>IF(((VLOOKUP($G556,Depth_Lookup!$A$3:$J$5461,9,FALSE))-(I556/100))&gt;=0,"Good","Too Long")</f>
        <v>Good</v>
      </c>
      <c r="K556" s="65">
        <f>(VLOOKUP($G556,Depth_Lookup!$A$3:$J$561,10,FALSE))+(H556/100)</f>
        <v>75.25</v>
      </c>
      <c r="L556" s="65">
        <f>(VLOOKUP($G556,Depth_Lookup!$A$3:$J$561,10,FALSE))+(I556/100)</f>
        <v>75.320000000000007</v>
      </c>
      <c r="M556" s="54" t="s">
        <v>725</v>
      </c>
      <c r="N556" s="31">
        <v>1</v>
      </c>
      <c r="O556" s="31" t="s">
        <v>295</v>
      </c>
      <c r="P556" s="31" t="s">
        <v>181</v>
      </c>
      <c r="Q556" s="31" t="s">
        <v>570</v>
      </c>
      <c r="R556" s="31" t="s">
        <v>191</v>
      </c>
      <c r="S556" s="31" t="s">
        <v>165</v>
      </c>
      <c r="T556" s="31" t="s">
        <v>1585</v>
      </c>
      <c r="U556" s="31" t="s">
        <v>1582</v>
      </c>
      <c r="AJ556" s="19">
        <v>80</v>
      </c>
      <c r="AS556" s="31">
        <v>20</v>
      </c>
      <c r="AZ556" s="19">
        <f t="shared" si="161"/>
        <v>100</v>
      </c>
      <c r="BB556" s="55">
        <v>2</v>
      </c>
      <c r="BC556" s="31"/>
      <c r="BD556" s="31">
        <v>2</v>
      </c>
      <c r="BE556" s="66"/>
      <c r="BF556" s="66"/>
      <c r="CL556" s="70">
        <f t="shared" si="149"/>
        <v>0</v>
      </c>
      <c r="CM556" s="66">
        <f t="shared" si="150"/>
        <v>0</v>
      </c>
      <c r="CN556" s="66">
        <f t="shared" si="160"/>
        <v>0</v>
      </c>
      <c r="CO556" s="66">
        <f t="shared" si="152"/>
        <v>75.284999999999997</v>
      </c>
      <c r="CP556" s="104"/>
      <c r="CQ556" s="55"/>
      <c r="CR556" s="56"/>
      <c r="CS556" s="56"/>
      <c r="CT556" s="56"/>
      <c r="CU556" s="56"/>
      <c r="CV556" s="56"/>
      <c r="CW556" s="113"/>
      <c r="DB556" s="19" t="e">
        <f t="shared" si="153"/>
        <v>#DIV/0!</v>
      </c>
      <c r="DC556" s="19" t="e">
        <f t="shared" si="154"/>
        <v>#DIV/0!</v>
      </c>
      <c r="DD556" s="19" t="e">
        <f t="shared" si="155"/>
        <v>#DIV/0!</v>
      </c>
      <c r="DE556" s="19" t="e">
        <f t="shared" si="156"/>
        <v>#DIV/0!</v>
      </c>
      <c r="DF556" s="19" t="e">
        <f t="shared" si="157"/>
        <v>#DIV/0!</v>
      </c>
      <c r="DG556" s="67" t="e">
        <f t="shared" si="158"/>
        <v>#DIV/0!</v>
      </c>
      <c r="DH556" s="67" t="e">
        <f t="shared" si="159"/>
        <v>#DIV/0!</v>
      </c>
      <c r="DJ556" s="19"/>
      <c r="DK556" s="31"/>
      <c r="DL556" s="55"/>
      <c r="DM556" s="58"/>
      <c r="DN556" s="58"/>
      <c r="DO556" s="68"/>
      <c r="DP556" s="68"/>
      <c r="DQ556" s="69"/>
      <c r="DR556" s="58"/>
      <c r="DS556" s="58"/>
      <c r="DT556" s="58"/>
      <c r="DU556" s="58"/>
      <c r="DV556" s="58"/>
      <c r="DW556" s="58"/>
      <c r="DX556" s="58"/>
      <c r="DY556" s="58"/>
      <c r="DZ556" s="58"/>
      <c r="EA556" s="58"/>
      <c r="EB556" s="58"/>
      <c r="EC556" s="58"/>
      <c r="ED556" s="58"/>
      <c r="EE556" s="58"/>
      <c r="EF556" s="58"/>
      <c r="EG556" s="58"/>
      <c r="EH556" s="58"/>
      <c r="EI556" s="58"/>
      <c r="EJ556" s="58"/>
      <c r="EK556" s="58"/>
      <c r="EL556" s="58"/>
      <c r="EM556" s="58"/>
      <c r="EN556" s="58"/>
      <c r="EO556" s="58"/>
      <c r="EP556" s="70"/>
    </row>
    <row r="557" spans="1:146">
      <c r="A557" s="118">
        <v>43329</v>
      </c>
      <c r="B557" t="s">
        <v>1552</v>
      </c>
      <c r="C557" s="56"/>
      <c r="D557" s="56" t="s">
        <v>1363</v>
      </c>
      <c r="E557" s="58">
        <v>33</v>
      </c>
      <c r="F557" s="58">
        <v>1</v>
      </c>
      <c r="G557" s="63" t="str">
        <f t="shared" si="151"/>
        <v>33-1</v>
      </c>
      <c r="H557" s="31">
        <v>63</v>
      </c>
      <c r="I557" s="31">
        <v>66</v>
      </c>
      <c r="J557" s="64" t="str">
        <f>IF(((VLOOKUP($G557,Depth_Lookup!$A$3:$J$5461,9,FALSE))-(I557/100))&gt;=0,"Good","Too Long")</f>
        <v>Good</v>
      </c>
      <c r="K557" s="65">
        <f>(VLOOKUP($G557,Depth_Lookup!$A$3:$J$561,10,FALSE))+(H557/100)</f>
        <v>75.33</v>
      </c>
      <c r="L557" s="65">
        <f>(VLOOKUP($G557,Depth_Lookup!$A$3:$J$561,10,FALSE))+(I557/100)</f>
        <v>75.36</v>
      </c>
      <c r="M557" s="54" t="s">
        <v>293</v>
      </c>
      <c r="N557" s="31">
        <v>0.5</v>
      </c>
      <c r="O557" s="31" t="s">
        <v>734</v>
      </c>
      <c r="P557" s="31" t="s">
        <v>179</v>
      </c>
      <c r="Q557" s="31" t="s">
        <v>569</v>
      </c>
      <c r="R557" s="31" t="s">
        <v>188</v>
      </c>
      <c r="S557" s="31" t="s">
        <v>165</v>
      </c>
      <c r="T557" s="31" t="s">
        <v>1380</v>
      </c>
      <c r="U557" s="31" t="s">
        <v>1368</v>
      </c>
      <c r="AS557" s="31">
        <v>100</v>
      </c>
      <c r="AZ557" s="19">
        <f t="shared" si="161"/>
        <v>100</v>
      </c>
      <c r="BB557" s="55">
        <v>4</v>
      </c>
      <c r="BC557" s="31"/>
      <c r="BD557" s="31">
        <v>1</v>
      </c>
      <c r="BE557" s="66" t="s">
        <v>1586</v>
      </c>
      <c r="BF557" s="66"/>
      <c r="CL557" s="70">
        <f t="shared" si="149"/>
        <v>0</v>
      </c>
      <c r="CM557" s="66">
        <f t="shared" si="150"/>
        <v>0</v>
      </c>
      <c r="CN557" s="66">
        <f t="shared" si="160"/>
        <v>1</v>
      </c>
      <c r="CO557" s="66">
        <f t="shared" si="152"/>
        <v>75.344999999999999</v>
      </c>
      <c r="CP557" s="104"/>
      <c r="CQ557" s="55"/>
      <c r="CR557" s="56"/>
      <c r="CS557" s="56"/>
      <c r="CT557" s="56"/>
      <c r="CU557" s="56"/>
      <c r="CV557" s="56"/>
      <c r="CW557" s="113"/>
      <c r="DB557" s="19" t="e">
        <f t="shared" si="153"/>
        <v>#DIV/0!</v>
      </c>
      <c r="DC557" s="19" t="e">
        <f t="shared" si="154"/>
        <v>#DIV/0!</v>
      </c>
      <c r="DD557" s="19" t="e">
        <f t="shared" si="155"/>
        <v>#DIV/0!</v>
      </c>
      <c r="DE557" s="19" t="e">
        <f t="shared" si="156"/>
        <v>#DIV/0!</v>
      </c>
      <c r="DF557" s="19" t="e">
        <f t="shared" si="157"/>
        <v>#DIV/0!</v>
      </c>
      <c r="DG557" s="67" t="e">
        <f t="shared" si="158"/>
        <v>#DIV/0!</v>
      </c>
      <c r="DH557" s="67" t="e">
        <f t="shared" si="159"/>
        <v>#DIV/0!</v>
      </c>
      <c r="DJ557" s="19"/>
      <c r="DK557" s="31"/>
      <c r="DL557" s="55"/>
      <c r="DM557" s="58"/>
      <c r="DN557" s="58"/>
      <c r="DO557" s="68"/>
      <c r="DP557" s="68"/>
      <c r="DQ557" s="69"/>
      <c r="DR557" s="58"/>
      <c r="DS557" s="58"/>
      <c r="DT557" s="58"/>
      <c r="DU557" s="58"/>
      <c r="DV557" s="58"/>
      <c r="DW557" s="58"/>
      <c r="DX557" s="58"/>
      <c r="DY557" s="58"/>
      <c r="DZ557" s="58"/>
      <c r="EA557" s="58"/>
      <c r="EB557" s="58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70"/>
    </row>
    <row r="558" spans="1:146">
      <c r="A558" s="118">
        <v>43329</v>
      </c>
      <c r="B558" t="s">
        <v>1552</v>
      </c>
      <c r="C558" s="56"/>
      <c r="D558" s="56" t="s">
        <v>1363</v>
      </c>
      <c r="E558" s="58">
        <v>33</v>
      </c>
      <c r="F558" s="58">
        <v>1</v>
      </c>
      <c r="G558" s="63" t="str">
        <f t="shared" si="151"/>
        <v>33-1</v>
      </c>
      <c r="H558" s="31">
        <v>66</v>
      </c>
      <c r="I558" s="31">
        <v>79</v>
      </c>
      <c r="J558" s="64" t="str">
        <f>IF(((VLOOKUP($G558,Depth_Lookup!$A$3:$J$5461,9,FALSE))-(I558/100))&gt;=0,"Good","Too Long")</f>
        <v>Good</v>
      </c>
      <c r="K558" s="65">
        <f>(VLOOKUP($G558,Depth_Lookup!$A$3:$J$561,10,FALSE))+(H558/100)</f>
        <v>75.36</v>
      </c>
      <c r="L558" s="65">
        <f>(VLOOKUP($G558,Depth_Lookup!$A$3:$J$561,10,FALSE))+(I558/100)</f>
        <v>75.490000000000009</v>
      </c>
      <c r="M558" s="54" t="s">
        <v>293</v>
      </c>
      <c r="N558" s="31">
        <v>1</v>
      </c>
      <c r="O558" s="31" t="s">
        <v>734</v>
      </c>
      <c r="P558" s="31" t="s">
        <v>181</v>
      </c>
      <c r="Q558" s="31" t="s">
        <v>570</v>
      </c>
      <c r="R558" s="31" t="s">
        <v>188</v>
      </c>
      <c r="S558" s="31" t="s">
        <v>165</v>
      </c>
      <c r="T558" s="31" t="s">
        <v>1587</v>
      </c>
      <c r="U558" s="31" t="s">
        <v>1582</v>
      </c>
      <c r="AJ558" s="31">
        <v>80</v>
      </c>
      <c r="AS558" s="31">
        <v>20</v>
      </c>
      <c r="AZ558" s="19">
        <f t="shared" si="161"/>
        <v>100</v>
      </c>
      <c r="BB558" s="55">
        <v>4</v>
      </c>
      <c r="BC558" s="31"/>
      <c r="BD558" s="31">
        <v>1</v>
      </c>
      <c r="BE558" s="66"/>
      <c r="BF558" s="66"/>
      <c r="CL558" s="70">
        <f t="shared" si="149"/>
        <v>0</v>
      </c>
      <c r="CM558" s="66">
        <f t="shared" si="150"/>
        <v>0</v>
      </c>
      <c r="CN558" s="66">
        <f t="shared" si="160"/>
        <v>0</v>
      </c>
      <c r="CO558" s="66">
        <f t="shared" si="152"/>
        <v>75.425000000000011</v>
      </c>
      <c r="CP558" s="104"/>
      <c r="CQ558" s="55"/>
      <c r="CR558" s="56"/>
      <c r="CS558" s="56"/>
      <c r="CT558" s="56"/>
      <c r="CU558" s="56"/>
      <c r="CV558" s="56"/>
      <c r="CW558" s="113"/>
      <c r="DB558" s="19" t="e">
        <f t="shared" si="153"/>
        <v>#DIV/0!</v>
      </c>
      <c r="DC558" s="19" t="e">
        <f t="shared" si="154"/>
        <v>#DIV/0!</v>
      </c>
      <c r="DD558" s="19" t="e">
        <f t="shared" si="155"/>
        <v>#DIV/0!</v>
      </c>
      <c r="DE558" s="19" t="e">
        <f t="shared" si="156"/>
        <v>#DIV/0!</v>
      </c>
      <c r="DF558" s="19" t="e">
        <f t="shared" si="157"/>
        <v>#DIV/0!</v>
      </c>
      <c r="DG558" s="67" t="e">
        <f t="shared" si="158"/>
        <v>#DIV/0!</v>
      </c>
      <c r="DH558" s="67" t="e">
        <f t="shared" si="159"/>
        <v>#DIV/0!</v>
      </c>
      <c r="DJ558" s="19"/>
      <c r="DK558" s="31"/>
      <c r="DL558" s="55"/>
      <c r="DM558" s="58"/>
      <c r="DN558" s="58"/>
      <c r="DO558" s="68"/>
      <c r="DP558" s="68"/>
      <c r="DQ558" s="69"/>
      <c r="DR558" s="58"/>
      <c r="DS558" s="58"/>
      <c r="DT558" s="58"/>
      <c r="DU558" s="58"/>
      <c r="DV558" s="58"/>
      <c r="DW558" s="58"/>
      <c r="DX558" s="58"/>
      <c r="DY558" s="58"/>
      <c r="DZ558" s="58"/>
      <c r="EA558" s="58"/>
      <c r="EB558" s="58"/>
      <c r="EC558" s="58"/>
      <c r="ED558" s="58"/>
      <c r="EE558" s="58"/>
      <c r="EF558" s="58"/>
      <c r="EG558" s="58"/>
      <c r="EH558" s="58"/>
      <c r="EI558" s="58"/>
      <c r="EJ558" s="58"/>
      <c r="EK558" s="58"/>
      <c r="EL558" s="58"/>
      <c r="EM558" s="58"/>
      <c r="EN558" s="58"/>
      <c r="EO558" s="58"/>
      <c r="EP558" s="70"/>
    </row>
    <row r="559" spans="1:146">
      <c r="A559" s="118">
        <v>43329</v>
      </c>
      <c r="B559" t="s">
        <v>1552</v>
      </c>
      <c r="C559" s="56"/>
      <c r="D559" s="56" t="s">
        <v>1363</v>
      </c>
      <c r="E559" s="58">
        <v>33</v>
      </c>
      <c r="F559" s="58">
        <v>2</v>
      </c>
      <c r="G559" s="63" t="str">
        <f t="shared" si="151"/>
        <v>33-2</v>
      </c>
      <c r="H559" s="31">
        <v>4</v>
      </c>
      <c r="I559" s="31">
        <v>7</v>
      </c>
      <c r="J559" s="64" t="str">
        <f>IF(((VLOOKUP($G559,Depth_Lookup!$A$3:$J$5461,9,FALSE))-(I559/100))&gt;=0,"Good","Too Long")</f>
        <v>Good</v>
      </c>
      <c r="K559" s="65">
        <f>(VLOOKUP($G559,Depth_Lookup!$A$3:$J$561,10,FALSE))+(H559/100)</f>
        <v>75.570000000000007</v>
      </c>
      <c r="L559" s="65">
        <f>(VLOOKUP($G559,Depth_Lookup!$A$3:$J$561,10,FALSE))+(I559/100)</f>
        <v>75.599999999999994</v>
      </c>
      <c r="M559" s="54" t="s">
        <v>292</v>
      </c>
      <c r="N559" s="31">
        <v>0.5</v>
      </c>
      <c r="O559" s="31" t="s">
        <v>296</v>
      </c>
      <c r="P559" s="31" t="s">
        <v>181</v>
      </c>
      <c r="Q559" s="31" t="s">
        <v>570</v>
      </c>
      <c r="R559" s="31" t="s">
        <v>187</v>
      </c>
      <c r="S559" s="31" t="s">
        <v>165</v>
      </c>
      <c r="T559" s="31" t="s">
        <v>1575</v>
      </c>
      <c r="U559" s="31" t="s">
        <v>1368</v>
      </c>
      <c r="AJ559" s="31">
        <v>10</v>
      </c>
      <c r="AS559" s="31">
        <v>90</v>
      </c>
      <c r="AZ559" s="19">
        <f t="shared" si="161"/>
        <v>100</v>
      </c>
      <c r="BB559" s="55">
        <v>1</v>
      </c>
      <c r="BC559" s="31"/>
      <c r="BD559" s="31">
        <v>0.5</v>
      </c>
      <c r="BE559" s="66" t="s">
        <v>1375</v>
      </c>
      <c r="BF559" s="66"/>
      <c r="CL559" s="70">
        <f t="shared" si="149"/>
        <v>0</v>
      </c>
      <c r="CM559" s="66">
        <f t="shared" si="150"/>
        <v>0</v>
      </c>
      <c r="CN559" s="66">
        <f t="shared" si="160"/>
        <v>1</v>
      </c>
      <c r="CO559" s="66">
        <f t="shared" si="152"/>
        <v>75.585000000000008</v>
      </c>
      <c r="CP559" s="104"/>
      <c r="CQ559" s="55"/>
      <c r="CR559" s="56"/>
      <c r="CS559" s="56"/>
      <c r="CT559" s="56"/>
      <c r="CU559" s="56"/>
      <c r="CV559" s="56"/>
      <c r="CW559" s="113"/>
      <c r="CX559" s="19">
        <v>38</v>
      </c>
      <c r="CY559" s="19">
        <v>90</v>
      </c>
      <c r="CZ559" s="19">
        <v>49</v>
      </c>
      <c r="DA559" s="31">
        <v>0</v>
      </c>
      <c r="DB559" s="19">
        <f t="shared" si="153"/>
        <v>-145.81717295092295</v>
      </c>
      <c r="DC559" s="19">
        <f t="shared" si="154"/>
        <v>214.18282704907705</v>
      </c>
      <c r="DD559" s="19">
        <f t="shared" si="155"/>
        <v>35.720538454460026</v>
      </c>
      <c r="DE559" s="19">
        <f t="shared" si="156"/>
        <v>304.18282704907705</v>
      </c>
      <c r="DF559" s="19">
        <f t="shared" si="157"/>
        <v>54.279461545539974</v>
      </c>
      <c r="DG559" s="67">
        <f t="shared" si="158"/>
        <v>34.182827049077048</v>
      </c>
      <c r="DH559" s="67">
        <f t="shared" si="159"/>
        <v>54.279461545539974</v>
      </c>
      <c r="DJ559" s="19"/>
      <c r="DK559" s="31"/>
      <c r="DL559" s="55"/>
      <c r="DM559" s="58"/>
      <c r="DN559" s="58"/>
      <c r="DO559" s="68"/>
      <c r="DP559" s="68"/>
      <c r="DQ559" s="69"/>
      <c r="DR559" s="58"/>
      <c r="DS559" s="58"/>
      <c r="DT559" s="58"/>
      <c r="DU559" s="58"/>
      <c r="DV559" s="58"/>
      <c r="DW559" s="58"/>
      <c r="DX559" s="58"/>
      <c r="DY559" s="58"/>
      <c r="DZ559" s="58"/>
      <c r="EA559" s="58"/>
      <c r="EB559" s="58"/>
      <c r="EC559" s="58"/>
      <c r="ED559" s="58"/>
      <c r="EE559" s="58"/>
      <c r="EF559" s="58"/>
      <c r="EG559" s="58"/>
      <c r="EH559" s="58"/>
      <c r="EI559" s="58"/>
      <c r="EJ559" s="58"/>
      <c r="EK559" s="58"/>
      <c r="EL559" s="58"/>
      <c r="EM559" s="58"/>
      <c r="EN559" s="58"/>
      <c r="EO559" s="58"/>
      <c r="EP559" s="70"/>
    </row>
    <row r="560" spans="1:146">
      <c r="A560" s="118">
        <v>43329</v>
      </c>
      <c r="B560" t="s">
        <v>1552</v>
      </c>
      <c r="C560" s="56"/>
      <c r="D560" s="56" t="s">
        <v>1363</v>
      </c>
      <c r="E560" s="58">
        <v>33</v>
      </c>
      <c r="F560" s="58">
        <v>2</v>
      </c>
      <c r="G560" s="63" t="str">
        <f t="shared" si="151"/>
        <v>33-2</v>
      </c>
      <c r="H560" s="31">
        <v>6</v>
      </c>
      <c r="I560" s="31">
        <v>11</v>
      </c>
      <c r="J560" s="64" t="str">
        <f>IF(((VLOOKUP($G560,Depth_Lookup!$A$3:$J$5461,9,FALSE))-(I560/100))&gt;=0,"Good","Too Long")</f>
        <v>Good</v>
      </c>
      <c r="K560" s="65">
        <f>(VLOOKUP($G560,Depth_Lookup!$A$3:$J$561,10,FALSE))+(H560/100)</f>
        <v>75.59</v>
      </c>
      <c r="L560" s="65">
        <f>(VLOOKUP($G560,Depth_Lookup!$A$3:$J$561,10,FALSE))+(I560/100)</f>
        <v>75.64</v>
      </c>
      <c r="M560" s="54" t="s">
        <v>725</v>
      </c>
      <c r="N560" s="31">
        <v>0.5</v>
      </c>
      <c r="O560" s="31" t="s">
        <v>296</v>
      </c>
      <c r="P560" s="31" t="s">
        <v>181</v>
      </c>
      <c r="Q560" s="31" t="s">
        <v>570</v>
      </c>
      <c r="R560" s="31" t="s">
        <v>119</v>
      </c>
      <c r="S560" s="31" t="s">
        <v>165</v>
      </c>
      <c r="T560" s="31" t="s">
        <v>1364</v>
      </c>
      <c r="U560" s="31" t="s">
        <v>1396</v>
      </c>
      <c r="AJ560" s="31">
        <v>100</v>
      </c>
      <c r="AZ560" s="19">
        <f t="shared" si="161"/>
        <v>100</v>
      </c>
      <c r="BB560" s="55">
        <v>2</v>
      </c>
      <c r="BC560" s="31"/>
      <c r="BD560" s="31">
        <v>0.5</v>
      </c>
      <c r="BE560" s="66"/>
      <c r="BF560" s="66"/>
      <c r="CL560" s="70">
        <f t="shared" ref="CL560:CL616" si="162">SUM(BK560:CK560)</f>
        <v>0</v>
      </c>
      <c r="CM560" s="66">
        <f t="shared" ref="CM560:CM616" si="163">IF(COUNTA(BG560:BJ560)&gt;0,1,0)</f>
        <v>0</v>
      </c>
      <c r="CN560" s="66">
        <f t="shared" si="160"/>
        <v>0</v>
      </c>
      <c r="CO560" s="66">
        <f t="shared" si="152"/>
        <v>75.615000000000009</v>
      </c>
      <c r="CP560" s="104"/>
      <c r="CQ560" s="55"/>
      <c r="CR560" s="56"/>
      <c r="CS560" s="56"/>
      <c r="CT560" s="56"/>
      <c r="CU560" s="56"/>
      <c r="CV560" s="56"/>
      <c r="CW560" s="113"/>
      <c r="CX560" s="19">
        <v>25</v>
      </c>
      <c r="CY560" s="19">
        <v>90</v>
      </c>
      <c r="CZ560" s="19">
        <v>55</v>
      </c>
      <c r="DA560" s="31">
        <v>180</v>
      </c>
      <c r="DB560" s="19">
        <f t="shared" si="153"/>
        <v>-18.082488834034962</v>
      </c>
      <c r="DC560" s="19">
        <f t="shared" si="154"/>
        <v>341.91751116596504</v>
      </c>
      <c r="DD560" s="19">
        <f t="shared" si="155"/>
        <v>33.648718064266255</v>
      </c>
      <c r="DE560" s="19">
        <f t="shared" si="156"/>
        <v>71.917511165965038</v>
      </c>
      <c r="DF560" s="19">
        <f t="shared" si="157"/>
        <v>56.351281935733745</v>
      </c>
      <c r="DG560" s="67">
        <f t="shared" si="158"/>
        <v>161.91751116596504</v>
      </c>
      <c r="DH560" s="67">
        <f t="shared" si="159"/>
        <v>56.351281935733745</v>
      </c>
      <c r="DJ560" s="19"/>
      <c r="DK560" s="31"/>
      <c r="DL560" s="55"/>
      <c r="DM560" s="58"/>
      <c r="DN560" s="58"/>
      <c r="DO560" s="68"/>
      <c r="DP560" s="68"/>
      <c r="DQ560" s="69"/>
      <c r="DR560" s="58"/>
      <c r="DS560" s="58"/>
      <c r="DT560" s="58"/>
      <c r="DU560" s="58"/>
      <c r="DV560" s="58"/>
      <c r="DW560" s="58"/>
      <c r="DX560" s="58"/>
      <c r="DY560" s="58"/>
      <c r="DZ560" s="58"/>
      <c r="EA560" s="58"/>
      <c r="EB560" s="58"/>
      <c r="EC560" s="58"/>
      <c r="ED560" s="58"/>
      <c r="EE560" s="58"/>
      <c r="EF560" s="58"/>
      <c r="EG560" s="58"/>
      <c r="EH560" s="58"/>
      <c r="EI560" s="58"/>
      <c r="EJ560" s="58"/>
      <c r="EK560" s="58"/>
      <c r="EL560" s="58"/>
      <c r="EM560" s="58"/>
      <c r="EN560" s="58"/>
      <c r="EO560" s="58"/>
      <c r="EP560" s="70"/>
    </row>
    <row r="561" spans="1:146">
      <c r="A561" s="118">
        <v>43329</v>
      </c>
      <c r="B561" t="s">
        <v>1552</v>
      </c>
      <c r="C561" s="56"/>
      <c r="D561" s="56" t="s">
        <v>1363</v>
      </c>
      <c r="E561" s="58">
        <v>33</v>
      </c>
      <c r="F561" s="58">
        <v>2</v>
      </c>
      <c r="G561" s="63" t="str">
        <f t="shared" si="151"/>
        <v>33-2</v>
      </c>
      <c r="H561" s="31">
        <v>6</v>
      </c>
      <c r="I561" s="31">
        <v>11</v>
      </c>
      <c r="J561" s="64" t="str">
        <f>IF(((VLOOKUP($G561,Depth_Lookup!$A$3:$J$5461,9,FALSE))-(I561/100))&gt;=0,"Good","Too Long")</f>
        <v>Good</v>
      </c>
      <c r="K561" s="65">
        <f>(VLOOKUP($G561,Depth_Lookup!$A$3:$J$561,10,FALSE))+(H561/100)</f>
        <v>75.59</v>
      </c>
      <c r="L561" s="65">
        <f>(VLOOKUP($G561,Depth_Lookup!$A$3:$J$561,10,FALSE))+(I561/100)</f>
        <v>75.64</v>
      </c>
      <c r="M561" s="54" t="s">
        <v>725</v>
      </c>
      <c r="N561" s="31">
        <v>0.5</v>
      </c>
      <c r="O561" s="31" t="s">
        <v>296</v>
      </c>
      <c r="P561" s="31" t="s">
        <v>181</v>
      </c>
      <c r="Q561" s="31" t="s">
        <v>570</v>
      </c>
      <c r="R561" s="31" t="s">
        <v>119</v>
      </c>
      <c r="S561" s="31" t="s">
        <v>165</v>
      </c>
      <c r="T561" s="31" t="s">
        <v>1364</v>
      </c>
      <c r="U561" s="31" t="s">
        <v>1396</v>
      </c>
      <c r="AJ561" s="31">
        <v>100</v>
      </c>
      <c r="AZ561" s="19">
        <f t="shared" si="161"/>
        <v>100</v>
      </c>
      <c r="BB561" s="55">
        <v>2</v>
      </c>
      <c r="BC561" s="31"/>
      <c r="BD561" s="31">
        <v>0.5</v>
      </c>
      <c r="BE561" s="66" t="s">
        <v>1375</v>
      </c>
      <c r="BF561" s="66"/>
      <c r="CL561" s="70">
        <f t="shared" si="162"/>
        <v>0</v>
      </c>
      <c r="CM561" s="66">
        <f t="shared" si="163"/>
        <v>0</v>
      </c>
      <c r="CN561" s="66">
        <f t="shared" si="160"/>
        <v>1</v>
      </c>
      <c r="CO561" s="66">
        <f t="shared" si="152"/>
        <v>75.615000000000009</v>
      </c>
      <c r="CP561" s="104"/>
      <c r="CQ561" s="55"/>
      <c r="CR561" s="56"/>
      <c r="CS561" s="56"/>
      <c r="CT561" s="56"/>
      <c r="CU561" s="56"/>
      <c r="CV561" s="56"/>
      <c r="CW561" s="113"/>
      <c r="DB561" s="19" t="e">
        <f t="shared" si="153"/>
        <v>#DIV/0!</v>
      </c>
      <c r="DC561" s="19" t="e">
        <f t="shared" si="154"/>
        <v>#DIV/0!</v>
      </c>
      <c r="DD561" s="19" t="e">
        <f t="shared" si="155"/>
        <v>#DIV/0!</v>
      </c>
      <c r="DE561" s="19" t="e">
        <f t="shared" si="156"/>
        <v>#DIV/0!</v>
      </c>
      <c r="DF561" s="19" t="e">
        <f t="shared" si="157"/>
        <v>#DIV/0!</v>
      </c>
      <c r="DG561" s="67" t="e">
        <f t="shared" si="158"/>
        <v>#DIV/0!</v>
      </c>
      <c r="DH561" s="67" t="e">
        <f t="shared" si="159"/>
        <v>#DIV/0!</v>
      </c>
      <c r="DJ561" s="19"/>
      <c r="DK561" s="31"/>
      <c r="DL561" s="55"/>
      <c r="DM561" s="58"/>
      <c r="DN561" s="58"/>
      <c r="DO561" s="68"/>
      <c r="DP561" s="68"/>
      <c r="DQ561" s="69"/>
      <c r="DR561" s="58"/>
      <c r="DS561" s="58"/>
      <c r="DT561" s="58"/>
      <c r="DU561" s="58"/>
      <c r="DV561" s="58"/>
      <c r="DW561" s="58"/>
      <c r="DX561" s="58"/>
      <c r="DY561" s="58"/>
      <c r="DZ561" s="58"/>
      <c r="EA561" s="58"/>
      <c r="EB561" s="58"/>
      <c r="EC561" s="58"/>
      <c r="ED561" s="58"/>
      <c r="EE561" s="58"/>
      <c r="EF561" s="58"/>
      <c r="EG561" s="58"/>
      <c r="EH561" s="58"/>
      <c r="EI561" s="58"/>
      <c r="EJ561" s="58"/>
      <c r="EK561" s="58"/>
      <c r="EL561" s="58"/>
      <c r="EM561" s="58"/>
      <c r="EN561" s="58"/>
      <c r="EO561" s="58"/>
      <c r="EP561" s="70"/>
    </row>
    <row r="562" spans="1:146">
      <c r="A562" s="118">
        <v>43329</v>
      </c>
      <c r="B562" t="s">
        <v>1552</v>
      </c>
      <c r="C562" s="56"/>
      <c r="D562" s="56" t="s">
        <v>1363</v>
      </c>
      <c r="E562" s="58">
        <v>33</v>
      </c>
      <c r="F562" s="58">
        <v>2</v>
      </c>
      <c r="G562" s="63" t="str">
        <f t="shared" si="151"/>
        <v>33-2</v>
      </c>
      <c r="H562" s="31">
        <v>12</v>
      </c>
      <c r="I562" s="31">
        <v>18</v>
      </c>
      <c r="J562" s="64" t="str">
        <f>IF(((VLOOKUP($G562,Depth_Lookup!$A$3:$J$5461,9,FALSE))-(I562/100))&gt;=0,"Good","Too Long")</f>
        <v>Good</v>
      </c>
      <c r="K562" s="65">
        <f>(VLOOKUP($G562,Depth_Lookup!$A$3:$J$561,10,FALSE))+(H562/100)</f>
        <v>75.650000000000006</v>
      </c>
      <c r="L562" s="65">
        <f>(VLOOKUP($G562,Depth_Lookup!$A$3:$J$561,10,FALSE))+(I562/100)</f>
        <v>75.710000000000008</v>
      </c>
      <c r="M562" s="54" t="s">
        <v>725</v>
      </c>
      <c r="N562" s="31">
        <v>0.5</v>
      </c>
      <c r="O562" s="31" t="s">
        <v>296</v>
      </c>
      <c r="P562" s="31" t="s">
        <v>181</v>
      </c>
      <c r="Q562" s="31" t="s">
        <v>570</v>
      </c>
      <c r="R562" s="31" t="s">
        <v>187</v>
      </c>
      <c r="S562" s="31" t="s">
        <v>165</v>
      </c>
      <c r="T562" s="31" t="s">
        <v>1364</v>
      </c>
      <c r="U562" s="31" t="s">
        <v>1582</v>
      </c>
      <c r="AJ562" s="31">
        <v>95</v>
      </c>
      <c r="AS562" s="31">
        <v>5</v>
      </c>
      <c r="AZ562" s="19">
        <f t="shared" si="161"/>
        <v>100</v>
      </c>
      <c r="BB562" s="55">
        <v>2</v>
      </c>
      <c r="BC562" s="31"/>
      <c r="BD562" s="31">
        <v>1</v>
      </c>
      <c r="BE562" s="66"/>
      <c r="BF562" s="66"/>
      <c r="CL562" s="70">
        <f t="shared" si="162"/>
        <v>0</v>
      </c>
      <c r="CM562" s="66">
        <f t="shared" si="163"/>
        <v>0</v>
      </c>
      <c r="CN562" s="66">
        <f t="shared" si="160"/>
        <v>0</v>
      </c>
      <c r="CO562" s="66">
        <f t="shared" si="152"/>
        <v>75.680000000000007</v>
      </c>
      <c r="CP562" s="104"/>
      <c r="CQ562" s="55"/>
      <c r="CR562" s="56"/>
      <c r="CS562" s="56"/>
      <c r="CT562" s="56"/>
      <c r="CU562" s="56"/>
      <c r="CV562" s="56"/>
      <c r="CW562" s="113"/>
      <c r="DB562" s="19" t="e">
        <f t="shared" si="153"/>
        <v>#DIV/0!</v>
      </c>
      <c r="DC562" s="19" t="e">
        <f t="shared" si="154"/>
        <v>#DIV/0!</v>
      </c>
      <c r="DD562" s="19" t="e">
        <f t="shared" si="155"/>
        <v>#DIV/0!</v>
      </c>
      <c r="DE562" s="19" t="e">
        <f t="shared" si="156"/>
        <v>#DIV/0!</v>
      </c>
      <c r="DF562" s="19" t="e">
        <f t="shared" si="157"/>
        <v>#DIV/0!</v>
      </c>
      <c r="DG562" s="67" t="e">
        <f t="shared" si="158"/>
        <v>#DIV/0!</v>
      </c>
      <c r="DH562" s="67" t="e">
        <f t="shared" si="159"/>
        <v>#DIV/0!</v>
      </c>
      <c r="DJ562" s="19"/>
      <c r="DK562" s="31"/>
      <c r="DL562" s="55"/>
      <c r="DM562" s="58"/>
      <c r="DN562" s="58"/>
      <c r="DO562" s="68"/>
      <c r="DP562" s="68"/>
      <c r="DQ562" s="69"/>
      <c r="DR562" s="58"/>
      <c r="DS562" s="58"/>
      <c r="DT562" s="58"/>
      <c r="DU562" s="58"/>
      <c r="DV562" s="58"/>
      <c r="DW562" s="58"/>
      <c r="DX562" s="58"/>
      <c r="DY562" s="58"/>
      <c r="DZ562" s="58"/>
      <c r="EA562" s="58"/>
      <c r="EB562" s="58"/>
      <c r="EC562" s="58"/>
      <c r="ED562" s="58"/>
      <c r="EE562" s="58"/>
      <c r="EF562" s="58"/>
      <c r="EG562" s="58"/>
      <c r="EH562" s="58"/>
      <c r="EI562" s="58"/>
      <c r="EJ562" s="58"/>
      <c r="EK562" s="58"/>
      <c r="EL562" s="58"/>
      <c r="EM562" s="58"/>
      <c r="EN562" s="58"/>
      <c r="EO562" s="58"/>
      <c r="EP562" s="70"/>
    </row>
    <row r="563" spans="1:146">
      <c r="A563" s="118">
        <v>43329</v>
      </c>
      <c r="B563" t="s">
        <v>1552</v>
      </c>
      <c r="C563" s="56"/>
      <c r="D563" s="56" t="s">
        <v>1363</v>
      </c>
      <c r="E563" s="58">
        <v>33</v>
      </c>
      <c r="F563" s="58">
        <v>2</v>
      </c>
      <c r="G563" s="63" t="str">
        <f t="shared" si="151"/>
        <v>33-2</v>
      </c>
      <c r="H563" s="31">
        <v>17</v>
      </c>
      <c r="I563" s="31">
        <v>26</v>
      </c>
      <c r="J563" s="64" t="str">
        <f>IF(((VLOOKUP($G563,Depth_Lookup!$A$3:$J$5461,9,FALSE))-(I563/100))&gt;=0,"Good","Too Long")</f>
        <v>Good</v>
      </c>
      <c r="K563" s="65">
        <f>(VLOOKUP($G563,Depth_Lookup!$A$3:$J$561,10,FALSE))+(H563/100)</f>
        <v>75.7</v>
      </c>
      <c r="L563" s="65">
        <f>(VLOOKUP($G563,Depth_Lookup!$A$3:$J$561,10,FALSE))+(I563/100)</f>
        <v>75.790000000000006</v>
      </c>
      <c r="M563" s="54" t="s">
        <v>292</v>
      </c>
      <c r="N563" s="31">
        <v>2</v>
      </c>
      <c r="O563" s="31" t="s">
        <v>296</v>
      </c>
      <c r="P563" s="31" t="s">
        <v>181</v>
      </c>
      <c r="Q563" s="31" t="s">
        <v>569</v>
      </c>
      <c r="R563" s="31" t="s">
        <v>187</v>
      </c>
      <c r="S563" s="31" t="s">
        <v>165</v>
      </c>
      <c r="T563" s="31" t="s">
        <v>1364</v>
      </c>
      <c r="U563" s="31" t="s">
        <v>1396</v>
      </c>
      <c r="AJ563" s="31">
        <v>100</v>
      </c>
      <c r="AZ563" s="19">
        <f t="shared" si="161"/>
        <v>100</v>
      </c>
      <c r="BB563" s="55">
        <v>1</v>
      </c>
      <c r="BC563" s="31"/>
      <c r="BD563" s="31">
        <v>2</v>
      </c>
      <c r="BE563" s="66"/>
      <c r="BF563" s="66"/>
      <c r="CL563" s="70">
        <f t="shared" si="162"/>
        <v>0</v>
      </c>
      <c r="CM563" s="66">
        <f t="shared" si="163"/>
        <v>0</v>
      </c>
      <c r="CN563" s="66">
        <f t="shared" si="160"/>
        <v>0</v>
      </c>
      <c r="CO563" s="66">
        <f t="shared" si="152"/>
        <v>75.745000000000005</v>
      </c>
      <c r="CP563" s="104"/>
      <c r="CQ563" s="55"/>
      <c r="CR563" s="56"/>
      <c r="CS563" s="56"/>
      <c r="CT563" s="56"/>
      <c r="CU563" s="56"/>
      <c r="CV563" s="56"/>
      <c r="CW563" s="113"/>
      <c r="CX563" s="19">
        <v>44</v>
      </c>
      <c r="CY563" s="19">
        <v>90</v>
      </c>
      <c r="CZ563" s="19">
        <v>65</v>
      </c>
      <c r="DA563" s="31">
        <v>0</v>
      </c>
      <c r="DB563" s="19">
        <f t="shared" si="153"/>
        <v>-155.75757764422974</v>
      </c>
      <c r="DC563" s="19">
        <f t="shared" si="154"/>
        <v>204.24242235577026</v>
      </c>
      <c r="DD563" s="19">
        <f t="shared" si="155"/>
        <v>23.034564052276831</v>
      </c>
      <c r="DE563" s="19">
        <f t="shared" si="156"/>
        <v>294.24242235577026</v>
      </c>
      <c r="DF563" s="19">
        <f t="shared" si="157"/>
        <v>66.965435947723165</v>
      </c>
      <c r="DG563" s="67">
        <f t="shared" si="158"/>
        <v>24.242422355770259</v>
      </c>
      <c r="DH563" s="67">
        <f t="shared" si="159"/>
        <v>66.965435947723165</v>
      </c>
      <c r="DJ563" s="19"/>
      <c r="DK563" s="31"/>
      <c r="DL563" s="55"/>
      <c r="DM563" s="58"/>
      <c r="DN563" s="58"/>
      <c r="DO563" s="68"/>
      <c r="DP563" s="68"/>
      <c r="DQ563" s="69"/>
      <c r="DR563" s="58"/>
      <c r="DS563" s="58"/>
      <c r="DT563" s="58"/>
      <c r="DU563" s="58"/>
      <c r="DV563" s="58"/>
      <c r="DW563" s="58"/>
      <c r="DX563" s="58"/>
      <c r="DY563" s="58"/>
      <c r="DZ563" s="58"/>
      <c r="EA563" s="58"/>
      <c r="EB563" s="58"/>
      <c r="EC563" s="58"/>
      <c r="ED563" s="58"/>
      <c r="EE563" s="58"/>
      <c r="EF563" s="58"/>
      <c r="EG563" s="58"/>
      <c r="EH563" s="58"/>
      <c r="EI563" s="58"/>
      <c r="EJ563" s="58"/>
      <c r="EK563" s="58"/>
      <c r="EL563" s="58"/>
      <c r="EM563" s="58"/>
      <c r="EN563" s="58"/>
      <c r="EO563" s="58"/>
      <c r="EP563" s="70"/>
    </row>
    <row r="564" spans="1:146">
      <c r="A564" s="118">
        <v>43329</v>
      </c>
      <c r="B564" t="s">
        <v>1552</v>
      </c>
      <c r="C564" s="56"/>
      <c r="D564" s="56" t="s">
        <v>1363</v>
      </c>
      <c r="E564" s="58">
        <v>33</v>
      </c>
      <c r="F564" s="58">
        <v>2</v>
      </c>
      <c r="G564" s="63" t="str">
        <f t="shared" si="151"/>
        <v>33-2</v>
      </c>
      <c r="H564" s="31">
        <v>25</v>
      </c>
      <c r="I564" s="31">
        <v>35</v>
      </c>
      <c r="J564" s="64" t="str">
        <f>IF(((VLOOKUP($G564,Depth_Lookup!$A$3:$J$5461,9,FALSE))-(I564/100))&gt;=0,"Good","Too Long")</f>
        <v>Good</v>
      </c>
      <c r="K564" s="65">
        <f>(VLOOKUP($G564,Depth_Lookup!$A$3:$J$561,10,FALSE))+(H564/100)</f>
        <v>75.78</v>
      </c>
      <c r="L564" s="65">
        <f>(VLOOKUP($G564,Depth_Lookup!$A$3:$J$561,10,FALSE))+(I564/100)</f>
        <v>75.88</v>
      </c>
      <c r="M564" s="54" t="s">
        <v>293</v>
      </c>
      <c r="N564" s="31">
        <v>1</v>
      </c>
      <c r="O564" s="31" t="s">
        <v>296</v>
      </c>
      <c r="P564" s="31" t="s">
        <v>181</v>
      </c>
      <c r="Q564" s="31" t="s">
        <v>569</v>
      </c>
      <c r="R564" s="31" t="s">
        <v>188</v>
      </c>
      <c r="S564" s="31" t="s">
        <v>165</v>
      </c>
      <c r="T564" s="31" t="s">
        <v>1364</v>
      </c>
      <c r="U564" s="31" t="s">
        <v>1396</v>
      </c>
      <c r="AJ564" s="31">
        <v>100</v>
      </c>
      <c r="AZ564" s="19">
        <f t="shared" si="161"/>
        <v>100</v>
      </c>
      <c r="BB564" s="55">
        <v>2</v>
      </c>
      <c r="BC564" s="31"/>
      <c r="BD564" s="31">
        <v>0.5</v>
      </c>
      <c r="BE564" s="66"/>
      <c r="BF564" s="66"/>
      <c r="CL564" s="70">
        <f t="shared" si="162"/>
        <v>0</v>
      </c>
      <c r="CM564" s="66">
        <f t="shared" si="163"/>
        <v>0</v>
      </c>
      <c r="CN564" s="66">
        <f t="shared" si="160"/>
        <v>0</v>
      </c>
      <c r="CO564" s="66">
        <f t="shared" si="152"/>
        <v>75.83</v>
      </c>
      <c r="CP564" s="104"/>
      <c r="CQ564" s="55"/>
      <c r="CR564" s="56"/>
      <c r="CS564" s="56"/>
      <c r="CT564" s="56"/>
      <c r="CU564" s="56"/>
      <c r="CV564" s="56"/>
      <c r="CW564" s="113"/>
      <c r="DB564" s="19" t="e">
        <f t="shared" si="153"/>
        <v>#DIV/0!</v>
      </c>
      <c r="DC564" s="19" t="e">
        <f t="shared" si="154"/>
        <v>#DIV/0!</v>
      </c>
      <c r="DD564" s="19" t="e">
        <f t="shared" si="155"/>
        <v>#DIV/0!</v>
      </c>
      <c r="DE564" s="19" t="e">
        <f t="shared" si="156"/>
        <v>#DIV/0!</v>
      </c>
      <c r="DF564" s="19" t="e">
        <f t="shared" si="157"/>
        <v>#DIV/0!</v>
      </c>
      <c r="DG564" s="67" t="e">
        <f t="shared" si="158"/>
        <v>#DIV/0!</v>
      </c>
      <c r="DH564" s="67" t="e">
        <f t="shared" si="159"/>
        <v>#DIV/0!</v>
      </c>
      <c r="DJ564" s="19"/>
      <c r="DK564" s="31"/>
      <c r="DL564" s="55"/>
      <c r="DM564" s="58"/>
      <c r="DN564" s="58"/>
      <c r="DO564" s="68"/>
      <c r="DP564" s="68"/>
      <c r="DQ564" s="69"/>
      <c r="DR564" s="58"/>
      <c r="DS564" s="58"/>
      <c r="DT564" s="58"/>
      <c r="DU564" s="58"/>
      <c r="DV564" s="58"/>
      <c r="DW564" s="58"/>
      <c r="DX564" s="58"/>
      <c r="DY564" s="58"/>
      <c r="DZ564" s="58"/>
      <c r="EA564" s="58"/>
      <c r="EB564" s="58"/>
      <c r="EC564" s="58"/>
      <c r="ED564" s="58"/>
      <c r="EE564" s="58"/>
      <c r="EF564" s="58"/>
      <c r="EG564" s="58"/>
      <c r="EH564" s="58"/>
      <c r="EI564" s="58"/>
      <c r="EJ564" s="58"/>
      <c r="EK564" s="58"/>
      <c r="EL564" s="58"/>
      <c r="EM564" s="58"/>
      <c r="EN564" s="58"/>
      <c r="EO564" s="58"/>
      <c r="EP564" s="70"/>
    </row>
    <row r="565" spans="1:146">
      <c r="A565" s="118">
        <v>43329</v>
      </c>
      <c r="B565" t="s">
        <v>1552</v>
      </c>
      <c r="C565" s="56"/>
      <c r="D565" s="56" t="s">
        <v>1363</v>
      </c>
      <c r="E565" s="58">
        <v>33</v>
      </c>
      <c r="F565" s="58">
        <v>2</v>
      </c>
      <c r="G565" s="63" t="str">
        <f t="shared" ref="G565:G636" si="164">E565&amp;"-"&amp;F565</f>
        <v>33-2</v>
      </c>
      <c r="H565" s="31">
        <v>40</v>
      </c>
      <c r="I565" s="31">
        <v>76</v>
      </c>
      <c r="J565" s="64" t="str">
        <f>IF(((VLOOKUP($G565,Depth_Lookup!$A$3:$J$5461,9,FALSE))-(I565/100))&gt;=0,"Good","Too Long")</f>
        <v>Good</v>
      </c>
      <c r="K565" s="65">
        <f>(VLOOKUP($G565,Depth_Lookup!$A$3:$J$561,10,FALSE))+(H565/100)</f>
        <v>75.930000000000007</v>
      </c>
      <c r="L565" s="65">
        <f>(VLOOKUP($G565,Depth_Lookup!$A$3:$J$561,10,FALSE))+(I565/100)</f>
        <v>76.290000000000006</v>
      </c>
      <c r="M565" s="54" t="s">
        <v>293</v>
      </c>
      <c r="N565" s="31">
        <v>0.5</v>
      </c>
      <c r="O565" s="31" t="s">
        <v>734</v>
      </c>
      <c r="P565" s="31" t="s">
        <v>181</v>
      </c>
      <c r="Q565" s="31" t="s">
        <v>570</v>
      </c>
      <c r="R565" s="31" t="s">
        <v>188</v>
      </c>
      <c r="S565" s="31" t="s">
        <v>165</v>
      </c>
      <c r="T565" s="31" t="s">
        <v>1364</v>
      </c>
      <c r="U565" s="31" t="s">
        <v>1396</v>
      </c>
      <c r="AJ565" s="31">
        <v>100</v>
      </c>
      <c r="AZ565" s="19">
        <f t="shared" si="161"/>
        <v>100</v>
      </c>
      <c r="BB565" s="55">
        <v>5</v>
      </c>
      <c r="BC565" s="31"/>
      <c r="BD565" s="31">
        <v>1</v>
      </c>
      <c r="BE565" s="66"/>
      <c r="BF565" s="66" t="s">
        <v>1582</v>
      </c>
      <c r="CL565" s="70">
        <f t="shared" si="162"/>
        <v>0</v>
      </c>
      <c r="CM565" s="66">
        <f t="shared" si="163"/>
        <v>0</v>
      </c>
      <c r="CN565" s="66">
        <f t="shared" si="160"/>
        <v>0</v>
      </c>
      <c r="CO565" s="66">
        <f t="shared" si="152"/>
        <v>76.110000000000014</v>
      </c>
      <c r="CP565" s="104"/>
      <c r="CQ565" s="55"/>
      <c r="CR565" s="56"/>
      <c r="CS565" s="56"/>
      <c r="CT565" s="56"/>
      <c r="CU565" s="56"/>
      <c r="CV565" s="56"/>
      <c r="CW565" s="113"/>
      <c r="DB565" s="19" t="e">
        <f t="shared" si="153"/>
        <v>#DIV/0!</v>
      </c>
      <c r="DC565" s="19" t="e">
        <f t="shared" si="154"/>
        <v>#DIV/0!</v>
      </c>
      <c r="DD565" s="19" t="e">
        <f t="shared" si="155"/>
        <v>#DIV/0!</v>
      </c>
      <c r="DE565" s="19" t="e">
        <f t="shared" si="156"/>
        <v>#DIV/0!</v>
      </c>
      <c r="DF565" s="19" t="e">
        <f t="shared" si="157"/>
        <v>#DIV/0!</v>
      </c>
      <c r="DG565" s="67" t="e">
        <f t="shared" si="158"/>
        <v>#DIV/0!</v>
      </c>
      <c r="DH565" s="67" t="e">
        <f t="shared" si="159"/>
        <v>#DIV/0!</v>
      </c>
      <c r="DJ565" s="19"/>
      <c r="DK565" s="31"/>
      <c r="DL565" s="55"/>
      <c r="DM565" s="58"/>
      <c r="DN565" s="58"/>
      <c r="DO565" s="68"/>
      <c r="DP565" s="68"/>
      <c r="DQ565" s="69"/>
      <c r="DR565" s="58"/>
      <c r="DS565" s="58"/>
      <c r="DT565" s="58"/>
      <c r="DU565" s="58"/>
      <c r="DV565" s="58"/>
      <c r="DW565" s="58"/>
      <c r="DX565" s="58"/>
      <c r="DY565" s="58"/>
      <c r="DZ565" s="58"/>
      <c r="EA565" s="58"/>
      <c r="EB565" s="58"/>
      <c r="EC565" s="58"/>
      <c r="ED565" s="58"/>
      <c r="EE565" s="58"/>
      <c r="EF565" s="58"/>
      <c r="EG565" s="58"/>
      <c r="EH565" s="58"/>
      <c r="EI565" s="58"/>
      <c r="EJ565" s="58"/>
      <c r="EK565" s="58"/>
      <c r="EL565" s="58"/>
      <c r="EM565" s="58"/>
      <c r="EN565" s="58"/>
      <c r="EO565" s="58"/>
      <c r="EP565" s="70"/>
    </row>
    <row r="566" spans="1:146">
      <c r="A566" s="118">
        <v>43329</v>
      </c>
      <c r="B566" t="s">
        <v>1552</v>
      </c>
      <c r="C566" s="56"/>
      <c r="D566" s="56" t="s">
        <v>1363</v>
      </c>
      <c r="E566" s="58">
        <v>33</v>
      </c>
      <c r="F566" s="58">
        <v>2</v>
      </c>
      <c r="G566" s="63" t="str">
        <f t="shared" si="164"/>
        <v>33-2</v>
      </c>
      <c r="H566" s="31">
        <v>41</v>
      </c>
      <c r="I566" s="31">
        <v>66</v>
      </c>
      <c r="J566" s="64" t="str">
        <f>IF(((VLOOKUP($G566,Depth_Lookup!$A$3:$J$5461,9,FALSE))-(I566/100))&gt;=0,"Good","Too Long")</f>
        <v>Good</v>
      </c>
      <c r="K566" s="65">
        <f>(VLOOKUP($G566,Depth_Lookup!$A$3:$J$561,10,FALSE))+(H566/100)</f>
        <v>75.94</v>
      </c>
      <c r="L566" s="65">
        <f>(VLOOKUP($G566,Depth_Lookup!$A$3:$J$561,10,FALSE))+(I566/100)</f>
        <v>76.19</v>
      </c>
      <c r="M566" s="54" t="s">
        <v>725</v>
      </c>
      <c r="N566" s="31">
        <v>1</v>
      </c>
      <c r="O566" s="31" t="s">
        <v>296</v>
      </c>
      <c r="P566" s="31" t="s">
        <v>182</v>
      </c>
      <c r="Q566" s="31" t="s">
        <v>570</v>
      </c>
      <c r="R566" s="31" t="s">
        <v>191</v>
      </c>
      <c r="S566" s="31" t="s">
        <v>574</v>
      </c>
      <c r="T566" s="31" t="s">
        <v>1587</v>
      </c>
      <c r="U566" s="31" t="s">
        <v>1582</v>
      </c>
      <c r="AJ566" s="31">
        <v>70</v>
      </c>
      <c r="AS566" s="19">
        <v>30</v>
      </c>
      <c r="AZ566" s="19">
        <f t="shared" si="161"/>
        <v>100</v>
      </c>
      <c r="BB566" s="55">
        <v>3</v>
      </c>
      <c r="BC566" s="31"/>
      <c r="BD566" s="31">
        <v>1</v>
      </c>
      <c r="BE566" s="66" t="s">
        <v>1396</v>
      </c>
      <c r="BF566" s="66"/>
      <c r="CL566" s="70">
        <f t="shared" si="162"/>
        <v>0</v>
      </c>
      <c r="CM566" s="66">
        <f t="shared" si="163"/>
        <v>0</v>
      </c>
      <c r="CN566" s="66">
        <f t="shared" si="160"/>
        <v>1</v>
      </c>
      <c r="CO566" s="66">
        <f t="shared" si="152"/>
        <v>76.064999999999998</v>
      </c>
      <c r="CP566" s="104"/>
      <c r="CQ566" s="55"/>
      <c r="CR566" s="56"/>
      <c r="CS566" s="56"/>
      <c r="CT566" s="56"/>
      <c r="CU566" s="56"/>
      <c r="CV566" s="56"/>
      <c r="CW566" s="113"/>
      <c r="DB566" s="19" t="e">
        <f t="shared" si="153"/>
        <v>#DIV/0!</v>
      </c>
      <c r="DC566" s="19" t="e">
        <f t="shared" si="154"/>
        <v>#DIV/0!</v>
      </c>
      <c r="DD566" s="19" t="e">
        <f t="shared" si="155"/>
        <v>#DIV/0!</v>
      </c>
      <c r="DE566" s="19" t="e">
        <f t="shared" si="156"/>
        <v>#DIV/0!</v>
      </c>
      <c r="DF566" s="19" t="e">
        <f t="shared" si="157"/>
        <v>#DIV/0!</v>
      </c>
      <c r="DG566" s="67" t="e">
        <f t="shared" si="158"/>
        <v>#DIV/0!</v>
      </c>
      <c r="DH566" s="67" t="e">
        <f t="shared" si="159"/>
        <v>#DIV/0!</v>
      </c>
      <c r="DJ566" s="19"/>
      <c r="DK566" s="31"/>
      <c r="DL566" s="55"/>
      <c r="DM566" s="58"/>
      <c r="DN566" s="58"/>
      <c r="DO566" s="68"/>
      <c r="DP566" s="68"/>
      <c r="DQ566" s="69"/>
      <c r="DR566" s="58"/>
      <c r="DS566" s="58"/>
      <c r="DT566" s="58"/>
      <c r="DU566" s="58"/>
      <c r="DV566" s="58"/>
      <c r="DW566" s="58"/>
      <c r="DX566" s="58"/>
      <c r="DY566" s="58"/>
      <c r="DZ566" s="58"/>
      <c r="EA566" s="58"/>
      <c r="EB566" s="58"/>
      <c r="EC566" s="58"/>
      <c r="ED566" s="58"/>
      <c r="EE566" s="58"/>
      <c r="EF566" s="58"/>
      <c r="EG566" s="58"/>
      <c r="EH566" s="58"/>
      <c r="EI566" s="58"/>
      <c r="EJ566" s="58"/>
      <c r="EK566" s="58"/>
      <c r="EL566" s="58"/>
      <c r="EM566" s="58"/>
      <c r="EN566" s="58"/>
      <c r="EO566" s="58"/>
      <c r="EP566" s="70"/>
    </row>
    <row r="567" spans="1:146">
      <c r="A567" s="118">
        <v>43329</v>
      </c>
      <c r="B567" t="s">
        <v>1552</v>
      </c>
      <c r="C567" s="56"/>
      <c r="D567" s="56" t="s">
        <v>1363</v>
      </c>
      <c r="E567" s="58">
        <v>33</v>
      </c>
      <c r="F567" s="58">
        <v>2</v>
      </c>
      <c r="G567" s="63" t="str">
        <f t="shared" si="164"/>
        <v>33-2</v>
      </c>
      <c r="H567" s="31">
        <v>60</v>
      </c>
      <c r="I567" s="31">
        <v>76</v>
      </c>
      <c r="J567" s="64" t="str">
        <f>IF(((VLOOKUP($G567,Depth_Lookup!$A$3:$J$5461,9,FALSE))-(I567/100))&gt;=0,"Good","Too Long")</f>
        <v>Good</v>
      </c>
      <c r="K567" s="65">
        <f>(VLOOKUP($G567,Depth_Lookup!$A$3:$J$561,10,FALSE))+(H567/100)</f>
        <v>76.13</v>
      </c>
      <c r="L567" s="65">
        <f>(VLOOKUP($G567,Depth_Lookup!$A$3:$J$561,10,FALSE))+(I567/100)</f>
        <v>76.290000000000006</v>
      </c>
      <c r="M567" s="54" t="s">
        <v>292</v>
      </c>
      <c r="N567" s="31">
        <v>2</v>
      </c>
      <c r="O567" s="31" t="s">
        <v>296</v>
      </c>
      <c r="P567" s="31" t="s">
        <v>179</v>
      </c>
      <c r="Q567" s="31" t="s">
        <v>569</v>
      </c>
      <c r="R567" s="31" t="s">
        <v>730</v>
      </c>
      <c r="S567" s="31" t="s">
        <v>165</v>
      </c>
      <c r="T567" s="31" t="s">
        <v>1560</v>
      </c>
      <c r="U567" s="31" t="s">
        <v>1588</v>
      </c>
      <c r="AS567" s="19">
        <v>100</v>
      </c>
      <c r="AZ567" s="19">
        <f t="shared" si="161"/>
        <v>100</v>
      </c>
      <c r="BB567" s="55">
        <v>1</v>
      </c>
      <c r="BC567" s="31"/>
      <c r="BD567" s="31">
        <v>2</v>
      </c>
      <c r="BE567" s="66" t="s">
        <v>1377</v>
      </c>
      <c r="BF567" s="66" t="s">
        <v>1396</v>
      </c>
      <c r="CL567" s="70">
        <f t="shared" si="162"/>
        <v>0</v>
      </c>
      <c r="CM567" s="66">
        <f t="shared" si="163"/>
        <v>0</v>
      </c>
      <c r="CN567" s="66">
        <f t="shared" si="160"/>
        <v>1</v>
      </c>
      <c r="CO567" s="66">
        <f t="shared" si="152"/>
        <v>76.210000000000008</v>
      </c>
      <c r="CP567" s="104"/>
      <c r="CQ567" s="55"/>
      <c r="CR567" s="56"/>
      <c r="CS567" s="56"/>
      <c r="CT567" s="56"/>
      <c r="CU567" s="56"/>
      <c r="CV567" s="56"/>
      <c r="CW567" s="113"/>
      <c r="DB567" s="19" t="e">
        <f t="shared" si="153"/>
        <v>#DIV/0!</v>
      </c>
      <c r="DC567" s="19" t="e">
        <f t="shared" si="154"/>
        <v>#DIV/0!</v>
      </c>
      <c r="DD567" s="19" t="e">
        <f t="shared" si="155"/>
        <v>#DIV/0!</v>
      </c>
      <c r="DE567" s="19" t="e">
        <f t="shared" si="156"/>
        <v>#DIV/0!</v>
      </c>
      <c r="DF567" s="19" t="e">
        <f t="shared" si="157"/>
        <v>#DIV/0!</v>
      </c>
      <c r="DG567" s="67" t="e">
        <f t="shared" si="158"/>
        <v>#DIV/0!</v>
      </c>
      <c r="DH567" s="67" t="e">
        <f t="shared" si="159"/>
        <v>#DIV/0!</v>
      </c>
      <c r="DJ567" s="19"/>
      <c r="DK567" s="31"/>
      <c r="DL567" s="55"/>
      <c r="DM567" s="58"/>
      <c r="DN567" s="58"/>
      <c r="DO567" s="68"/>
      <c r="DP567" s="68"/>
      <c r="DQ567" s="69"/>
      <c r="DR567" s="58"/>
      <c r="DS567" s="58"/>
      <c r="DT567" s="58"/>
      <c r="DU567" s="58"/>
      <c r="DV567" s="58"/>
      <c r="DW567" s="58"/>
      <c r="DX567" s="58"/>
      <c r="DY567" s="58"/>
      <c r="DZ567" s="58"/>
      <c r="EA567" s="58"/>
      <c r="EB567" s="58"/>
      <c r="EC567" s="58"/>
      <c r="ED567" s="58"/>
      <c r="EE567" s="58"/>
      <c r="EF567" s="58"/>
      <c r="EG567" s="58"/>
      <c r="EH567" s="58"/>
      <c r="EI567" s="58"/>
      <c r="EJ567" s="58"/>
      <c r="EK567" s="58"/>
      <c r="EL567" s="58"/>
      <c r="EM567" s="58"/>
      <c r="EN567" s="58"/>
      <c r="EO567" s="58"/>
      <c r="EP567" s="70"/>
    </row>
    <row r="568" spans="1:146">
      <c r="A568" s="118">
        <v>43329</v>
      </c>
      <c r="B568" t="s">
        <v>1552</v>
      </c>
      <c r="C568" s="56"/>
      <c r="D568" s="56" t="s">
        <v>1363</v>
      </c>
      <c r="E568" s="58">
        <v>33</v>
      </c>
      <c r="F568" s="58">
        <v>3</v>
      </c>
      <c r="G568" s="63" t="str">
        <f t="shared" si="164"/>
        <v>33-3</v>
      </c>
      <c r="H568" s="31">
        <v>5</v>
      </c>
      <c r="I568" s="31">
        <v>27</v>
      </c>
      <c r="J568" s="64" t="str">
        <f>IF(((VLOOKUP($G568,Depth_Lookup!$A$3:$J$5461,9,FALSE))-(I568/100))&gt;=0,"Good","Too Long")</f>
        <v>Good</v>
      </c>
      <c r="K568" s="65">
        <f>(VLOOKUP($G568,Depth_Lookup!$A$3:$J$561,10,FALSE))+(H568/100)</f>
        <v>76.375</v>
      </c>
      <c r="L568" s="65">
        <f>(VLOOKUP($G568,Depth_Lookup!$A$3:$J$561,10,FALSE))+(I568/100)</f>
        <v>76.594999999999999</v>
      </c>
      <c r="M568" s="54" t="s">
        <v>292</v>
      </c>
      <c r="N568" s="31">
        <v>1</v>
      </c>
      <c r="O568" s="31" t="s">
        <v>295</v>
      </c>
      <c r="P568" s="31" t="s">
        <v>179</v>
      </c>
      <c r="Q568" s="31" t="s">
        <v>570</v>
      </c>
      <c r="R568" s="31" t="s">
        <v>119</v>
      </c>
      <c r="S568" s="31" t="s">
        <v>165</v>
      </c>
      <c r="T568" s="31" t="s">
        <v>1380</v>
      </c>
      <c r="U568" s="31" t="s">
        <v>1368</v>
      </c>
      <c r="AJ568" s="31">
        <v>5</v>
      </c>
      <c r="AS568" s="19">
        <v>95</v>
      </c>
      <c r="AZ568" s="19">
        <f t="shared" si="161"/>
        <v>100</v>
      </c>
      <c r="BB568" s="55">
        <v>1</v>
      </c>
      <c r="BC568" s="31"/>
      <c r="BD568" s="31">
        <v>0.5</v>
      </c>
      <c r="BE568" s="66" t="s">
        <v>1365</v>
      </c>
      <c r="BF568" s="66"/>
      <c r="CL568" s="70">
        <f t="shared" si="162"/>
        <v>0</v>
      </c>
      <c r="CM568" s="66">
        <f t="shared" si="163"/>
        <v>0</v>
      </c>
      <c r="CN568" s="66">
        <f t="shared" si="160"/>
        <v>1</v>
      </c>
      <c r="CO568" s="66">
        <f t="shared" si="152"/>
        <v>76.484999999999999</v>
      </c>
      <c r="CP568" s="104"/>
      <c r="CQ568" s="55"/>
      <c r="CR568" s="56"/>
      <c r="CS568" s="56"/>
      <c r="CT568" s="56"/>
      <c r="CU568" s="56"/>
      <c r="CV568" s="56"/>
      <c r="CW568" s="113"/>
      <c r="CX568" s="19">
        <v>66</v>
      </c>
      <c r="CY568" s="19">
        <v>90</v>
      </c>
      <c r="CZ568" s="19">
        <v>65</v>
      </c>
      <c r="DA568" s="31">
        <v>180</v>
      </c>
      <c r="DB568" s="19">
        <f t="shared" si="153"/>
        <v>-46.324709628140937</v>
      </c>
      <c r="DC568" s="19">
        <f t="shared" si="154"/>
        <v>313.67529037185909</v>
      </c>
      <c r="DD568" s="19">
        <f t="shared" si="155"/>
        <v>17.849510589584821</v>
      </c>
      <c r="DE568" s="19">
        <f t="shared" si="156"/>
        <v>43.675290371859063</v>
      </c>
      <c r="DF568" s="19">
        <f t="shared" si="157"/>
        <v>72.150489410415176</v>
      </c>
      <c r="DG568" s="67">
        <f t="shared" si="158"/>
        <v>133.67529037185909</v>
      </c>
      <c r="DH568" s="67">
        <f t="shared" si="159"/>
        <v>72.150489410415176</v>
      </c>
      <c r="DJ568" s="19"/>
      <c r="DK568" s="31"/>
      <c r="DL568" s="55"/>
      <c r="DM568" s="58"/>
      <c r="DN568" s="58"/>
      <c r="DO568" s="68"/>
      <c r="DP568" s="68"/>
      <c r="DQ568" s="69"/>
      <c r="DR568" s="58"/>
      <c r="DS568" s="58"/>
      <c r="DT568" s="58"/>
      <c r="DU568" s="58"/>
      <c r="DV568" s="58"/>
      <c r="DW568" s="58"/>
      <c r="DX568" s="58"/>
      <c r="DY568" s="58"/>
      <c r="DZ568" s="58"/>
      <c r="EA568" s="58"/>
      <c r="EB568" s="58"/>
      <c r="EC568" s="58"/>
      <c r="ED568" s="58"/>
      <c r="EE568" s="58"/>
      <c r="EF568" s="58"/>
      <c r="EG568" s="58"/>
      <c r="EH568" s="58"/>
      <c r="EI568" s="58"/>
      <c r="EJ568" s="58"/>
      <c r="EK568" s="58"/>
      <c r="EL568" s="58"/>
      <c r="EM568" s="58"/>
      <c r="EN568" s="58"/>
      <c r="EO568" s="58"/>
      <c r="EP568" s="70"/>
    </row>
    <row r="569" spans="1:146">
      <c r="A569" s="118">
        <v>43329</v>
      </c>
      <c r="B569" t="s">
        <v>1552</v>
      </c>
      <c r="C569" s="56"/>
      <c r="D569" s="56" t="s">
        <v>1363</v>
      </c>
      <c r="E569" s="58">
        <v>33</v>
      </c>
      <c r="F569" s="58">
        <v>3</v>
      </c>
      <c r="G569" s="63" t="str">
        <f t="shared" si="164"/>
        <v>33-3</v>
      </c>
      <c r="H569" s="31">
        <v>5</v>
      </c>
      <c r="I569" s="31">
        <v>29</v>
      </c>
      <c r="J569" s="64" t="str">
        <f>IF(((VLOOKUP($G569,Depth_Lookup!$A$3:$J$5461,9,FALSE))-(I569/100))&gt;=0,"Good","Too Long")</f>
        <v>Good</v>
      </c>
      <c r="K569" s="65">
        <f>(VLOOKUP($G569,Depth_Lookup!$A$3:$J$561,10,FALSE))+(H569/100)</f>
        <v>76.375</v>
      </c>
      <c r="L569" s="65">
        <f>(VLOOKUP($G569,Depth_Lookup!$A$3:$J$561,10,FALSE))+(I569/100)</f>
        <v>76.615000000000009</v>
      </c>
      <c r="M569" s="54" t="s">
        <v>293</v>
      </c>
      <c r="N569" s="31">
        <v>0.5</v>
      </c>
      <c r="O569" s="31" t="s">
        <v>296</v>
      </c>
      <c r="P569" s="31" t="s">
        <v>179</v>
      </c>
      <c r="Q569" s="31" t="s">
        <v>569</v>
      </c>
      <c r="R569" s="31" t="s">
        <v>119</v>
      </c>
      <c r="S569" s="31" t="s">
        <v>165</v>
      </c>
      <c r="T569" s="31" t="s">
        <v>1364</v>
      </c>
      <c r="U569" s="31" t="s">
        <v>1365</v>
      </c>
      <c r="AS569" s="31">
        <v>100</v>
      </c>
      <c r="AZ569" s="19">
        <f t="shared" si="161"/>
        <v>100</v>
      </c>
      <c r="BB569" s="55">
        <v>4</v>
      </c>
      <c r="BC569" s="31"/>
      <c r="BD569" s="31">
        <v>0.5</v>
      </c>
      <c r="BE569" s="66"/>
      <c r="BF569" s="66" t="s">
        <v>1368</v>
      </c>
      <c r="CL569" s="70">
        <f t="shared" si="162"/>
        <v>0</v>
      </c>
      <c r="CM569" s="66">
        <f t="shared" si="163"/>
        <v>0</v>
      </c>
      <c r="CN569" s="66">
        <f t="shared" si="160"/>
        <v>0</v>
      </c>
      <c r="CO569" s="66">
        <f t="shared" si="152"/>
        <v>76.495000000000005</v>
      </c>
      <c r="CP569" s="104"/>
      <c r="CQ569" s="55"/>
      <c r="CR569" s="56"/>
      <c r="CS569" s="56"/>
      <c r="CT569" s="56"/>
      <c r="CU569" s="56"/>
      <c r="CV569" s="56"/>
      <c r="CW569" s="113"/>
      <c r="DB569" s="19" t="e">
        <f t="shared" si="153"/>
        <v>#DIV/0!</v>
      </c>
      <c r="DC569" s="19" t="e">
        <f t="shared" si="154"/>
        <v>#DIV/0!</v>
      </c>
      <c r="DD569" s="19" t="e">
        <f t="shared" si="155"/>
        <v>#DIV/0!</v>
      </c>
      <c r="DE569" s="19" t="e">
        <f t="shared" si="156"/>
        <v>#DIV/0!</v>
      </c>
      <c r="DF569" s="19" t="e">
        <f t="shared" si="157"/>
        <v>#DIV/0!</v>
      </c>
      <c r="DG569" s="67" t="e">
        <f t="shared" si="158"/>
        <v>#DIV/0!</v>
      </c>
      <c r="DH569" s="67" t="e">
        <f t="shared" si="159"/>
        <v>#DIV/0!</v>
      </c>
      <c r="DJ569" s="19"/>
      <c r="DK569" s="31"/>
      <c r="DL569" s="55"/>
      <c r="DM569" s="58"/>
      <c r="DN569" s="58"/>
      <c r="DO569" s="68"/>
      <c r="DP569" s="68"/>
      <c r="DQ569" s="69"/>
      <c r="DR569" s="58"/>
      <c r="DS569" s="58"/>
      <c r="DT569" s="58"/>
      <c r="DU569" s="58"/>
      <c r="DV569" s="58"/>
      <c r="DW569" s="58"/>
      <c r="DX569" s="58"/>
      <c r="DY569" s="58"/>
      <c r="DZ569" s="58"/>
      <c r="EA569" s="58"/>
      <c r="EB569" s="58"/>
      <c r="EC569" s="58"/>
      <c r="ED569" s="58"/>
      <c r="EE569" s="58"/>
      <c r="EF569" s="58"/>
      <c r="EG569" s="58"/>
      <c r="EH569" s="58"/>
      <c r="EI569" s="58"/>
      <c r="EJ569" s="58"/>
      <c r="EK569" s="58"/>
      <c r="EL569" s="58"/>
      <c r="EM569" s="58"/>
      <c r="EN569" s="58"/>
      <c r="EO569" s="58"/>
      <c r="EP569" s="70"/>
    </row>
    <row r="570" spans="1:146">
      <c r="A570" s="118">
        <v>43329</v>
      </c>
      <c r="B570" t="s">
        <v>1552</v>
      </c>
      <c r="C570" s="56"/>
      <c r="D570" s="56" t="s">
        <v>1363</v>
      </c>
      <c r="E570" s="58">
        <v>33</v>
      </c>
      <c r="F570" s="58">
        <v>3</v>
      </c>
      <c r="G570" s="63" t="str">
        <f t="shared" si="164"/>
        <v>33-3</v>
      </c>
      <c r="H570" s="31">
        <v>35</v>
      </c>
      <c r="I570" s="31">
        <v>73</v>
      </c>
      <c r="J570" s="64" t="str">
        <f>IF(((VLOOKUP($G570,Depth_Lookup!$A$3:$J$5461,9,FALSE))-(I570/100))&gt;=0,"Good","Too Long")</f>
        <v>Good</v>
      </c>
      <c r="K570" s="65">
        <f>(VLOOKUP($G570,Depth_Lookup!$A$3:$J$561,10,FALSE))+(H570/100)</f>
        <v>76.674999999999997</v>
      </c>
      <c r="L570" s="65">
        <f>(VLOOKUP($G570,Depth_Lookup!$A$3:$J$561,10,FALSE))+(I570/100)</f>
        <v>77.055000000000007</v>
      </c>
      <c r="M570" s="54" t="s">
        <v>293</v>
      </c>
      <c r="N570" s="31">
        <v>0.5</v>
      </c>
      <c r="O570" s="31" t="s">
        <v>296</v>
      </c>
      <c r="P570" s="31" t="s">
        <v>179</v>
      </c>
      <c r="Q570" s="31" t="s">
        <v>569</v>
      </c>
      <c r="R570" s="31" t="s">
        <v>188</v>
      </c>
      <c r="S570" s="31" t="s">
        <v>165</v>
      </c>
      <c r="T570" s="31" t="s">
        <v>1364</v>
      </c>
      <c r="U570" s="31" t="s">
        <v>1365</v>
      </c>
      <c r="AS570" s="31">
        <v>100</v>
      </c>
      <c r="AZ570" s="19">
        <f t="shared" si="161"/>
        <v>100</v>
      </c>
      <c r="BB570" s="55">
        <v>4</v>
      </c>
      <c r="BC570" s="31"/>
      <c r="BD570" s="31">
        <v>0.5</v>
      </c>
      <c r="BE570" s="66"/>
      <c r="BF570" s="66"/>
      <c r="CL570" s="70">
        <f t="shared" si="162"/>
        <v>0</v>
      </c>
      <c r="CM570" s="66">
        <f t="shared" si="163"/>
        <v>0</v>
      </c>
      <c r="CN570" s="66">
        <f t="shared" si="160"/>
        <v>0</v>
      </c>
      <c r="CO570" s="66">
        <f t="shared" si="152"/>
        <v>76.865000000000009</v>
      </c>
      <c r="CP570" s="104"/>
      <c r="CQ570" s="55"/>
      <c r="CR570" s="56"/>
      <c r="CS570" s="56"/>
      <c r="CT570" s="56"/>
      <c r="CU570" s="56"/>
      <c r="CV570" s="56"/>
      <c r="CW570" s="113"/>
      <c r="CX570" s="19">
        <v>9</v>
      </c>
      <c r="CY570" s="19">
        <v>270</v>
      </c>
      <c r="CZ570" s="19">
        <v>56</v>
      </c>
      <c r="DA570" s="31">
        <v>180</v>
      </c>
      <c r="DB570" s="19">
        <f t="shared" si="153"/>
        <v>6.0978747205734578</v>
      </c>
      <c r="DC570" s="19">
        <f t="shared" si="154"/>
        <v>6.0978747205734578</v>
      </c>
      <c r="DD570" s="19">
        <f t="shared" si="155"/>
        <v>33.849443910718797</v>
      </c>
      <c r="DE570" s="19">
        <f t="shared" si="156"/>
        <v>96.097874720573458</v>
      </c>
      <c r="DF570" s="19">
        <f t="shared" si="157"/>
        <v>56.150556089281203</v>
      </c>
      <c r="DG570" s="67">
        <f t="shared" si="158"/>
        <v>186.09787472057346</v>
      </c>
      <c r="DH570" s="67">
        <f t="shared" si="159"/>
        <v>56.150556089281203</v>
      </c>
      <c r="DJ570" s="19"/>
      <c r="DK570" s="31" t="s">
        <v>1433</v>
      </c>
      <c r="DL570" s="55"/>
      <c r="DM570" s="58"/>
      <c r="DN570" s="58"/>
      <c r="DO570" s="68"/>
      <c r="DP570" s="68"/>
      <c r="DQ570" s="69"/>
      <c r="DR570" s="58"/>
      <c r="DS570" s="58"/>
      <c r="DT570" s="58"/>
      <c r="DU570" s="58"/>
      <c r="DV570" s="58"/>
      <c r="DW570" s="58"/>
      <c r="DX570" s="58"/>
      <c r="DY570" s="58"/>
      <c r="DZ570" s="58"/>
      <c r="EA570" s="58"/>
      <c r="EB570" s="58"/>
      <c r="EC570" s="58"/>
      <c r="ED570" s="58"/>
      <c r="EE570" s="58"/>
      <c r="EF570" s="58"/>
      <c r="EG570" s="58"/>
      <c r="EH570" s="58"/>
      <c r="EI570" s="58"/>
      <c r="EJ570" s="58"/>
      <c r="EK570" s="58"/>
      <c r="EL570" s="58"/>
      <c r="EM570" s="58"/>
      <c r="EN570" s="58"/>
      <c r="EO570" s="58"/>
      <c r="EP570" s="70"/>
    </row>
    <row r="571" spans="1:146">
      <c r="A571" s="118">
        <v>43329</v>
      </c>
      <c r="B571" t="s">
        <v>1552</v>
      </c>
      <c r="C571" s="56"/>
      <c r="D571" s="56" t="s">
        <v>1363</v>
      </c>
      <c r="E571" s="58">
        <v>33</v>
      </c>
      <c r="F571" s="58">
        <v>3</v>
      </c>
      <c r="G571" s="63" t="str">
        <f t="shared" si="164"/>
        <v>33-3</v>
      </c>
      <c r="H571" s="31">
        <v>35</v>
      </c>
      <c r="I571" s="31">
        <v>73</v>
      </c>
      <c r="J571" s="64" t="str">
        <f>IF(((VLOOKUP($G571,Depth_Lookup!$A$3:$J$5461,9,FALSE))-(I571/100))&gt;=0,"Good","Too Long")</f>
        <v>Good</v>
      </c>
      <c r="K571" s="65">
        <f>(VLOOKUP($G571,Depth_Lookup!$A$3:$J$561,10,FALSE))+(H571/100)</f>
        <v>76.674999999999997</v>
      </c>
      <c r="L571" s="65">
        <f>(VLOOKUP($G571,Depth_Lookup!$A$3:$J$561,10,FALSE))+(I571/100)</f>
        <v>77.055000000000007</v>
      </c>
      <c r="M571" s="54" t="s">
        <v>293</v>
      </c>
      <c r="N571" s="31">
        <v>0.5</v>
      </c>
      <c r="O571" s="31" t="s">
        <v>296</v>
      </c>
      <c r="P571" s="31" t="s">
        <v>179</v>
      </c>
      <c r="Q571" s="31" t="s">
        <v>569</v>
      </c>
      <c r="R571" s="31" t="s">
        <v>188</v>
      </c>
      <c r="S571" s="31" t="s">
        <v>165</v>
      </c>
      <c r="T571" s="31" t="s">
        <v>1364</v>
      </c>
      <c r="U571" s="31" t="s">
        <v>1365</v>
      </c>
      <c r="AS571" s="31"/>
      <c r="BB571" s="55">
        <v>4</v>
      </c>
      <c r="BC571" s="31"/>
      <c r="BD571" s="31"/>
      <c r="BE571" s="66"/>
      <c r="BF571" s="66"/>
      <c r="CL571" s="70"/>
      <c r="CM571" s="66"/>
      <c r="CN571" s="66"/>
      <c r="CO571" s="66">
        <f t="shared" si="152"/>
        <v>76.865000000000009</v>
      </c>
      <c r="CP571" s="104"/>
      <c r="CQ571" s="55"/>
      <c r="CR571" s="56"/>
      <c r="CS571" s="56"/>
      <c r="CT571" s="56"/>
      <c r="CU571" s="56"/>
      <c r="CV571" s="56"/>
      <c r="CW571" s="113"/>
      <c r="CX571" s="19">
        <v>73</v>
      </c>
      <c r="CY571" s="19">
        <v>270</v>
      </c>
      <c r="CZ571" s="19">
        <v>40</v>
      </c>
      <c r="DA571" s="31">
        <v>0</v>
      </c>
      <c r="DB571" s="19">
        <f t="shared" si="153"/>
        <v>104.38828901595758</v>
      </c>
      <c r="DC571" s="19">
        <f t="shared" si="154"/>
        <v>104.38828901595758</v>
      </c>
      <c r="DD571" s="19">
        <f t="shared" si="155"/>
        <v>16.496187871373646</v>
      </c>
      <c r="DE571" s="19">
        <f t="shared" si="156"/>
        <v>194.38828901595758</v>
      </c>
      <c r="DF571" s="19">
        <f t="shared" si="157"/>
        <v>73.50381212862635</v>
      </c>
      <c r="DG571" s="67">
        <f t="shared" si="158"/>
        <v>284.38828901595758</v>
      </c>
      <c r="DH571" s="67">
        <f t="shared" si="159"/>
        <v>73.50381212862635</v>
      </c>
      <c r="DJ571" s="19"/>
      <c r="DK571" s="31" t="s">
        <v>1434</v>
      </c>
      <c r="DL571" s="55"/>
      <c r="DM571" s="58"/>
      <c r="DN571" s="58"/>
      <c r="DO571" s="68"/>
      <c r="DP571" s="68"/>
      <c r="DQ571" s="69"/>
      <c r="DR571" s="58"/>
      <c r="DS571" s="58"/>
      <c r="DT571" s="58"/>
      <c r="DU571" s="58"/>
      <c r="DV571" s="58"/>
      <c r="DW571" s="58"/>
      <c r="DX571" s="58"/>
      <c r="DY571" s="58"/>
      <c r="DZ571" s="58"/>
      <c r="EA571" s="58"/>
      <c r="EB571" s="58"/>
      <c r="EC571" s="58"/>
      <c r="ED571" s="58"/>
      <c r="EE571" s="58"/>
      <c r="EF571" s="58"/>
      <c r="EG571" s="58"/>
      <c r="EH571" s="58"/>
      <c r="EI571" s="58"/>
      <c r="EJ571" s="58"/>
      <c r="EK571" s="58"/>
      <c r="EL571" s="58"/>
      <c r="EM571" s="58"/>
      <c r="EN571" s="58"/>
      <c r="EO571" s="58"/>
      <c r="EP571" s="70"/>
    </row>
    <row r="572" spans="1:146">
      <c r="A572" s="118">
        <v>43329</v>
      </c>
      <c r="B572" t="s">
        <v>1552</v>
      </c>
      <c r="C572" s="56"/>
      <c r="D572" s="56" t="s">
        <v>1363</v>
      </c>
      <c r="E572" s="58">
        <v>33</v>
      </c>
      <c r="F572" s="58">
        <v>4</v>
      </c>
      <c r="G572" s="63" t="str">
        <f t="shared" si="164"/>
        <v>33-4</v>
      </c>
      <c r="H572" s="31">
        <v>5</v>
      </c>
      <c r="I572" s="31">
        <v>18</v>
      </c>
      <c r="J572" s="64" t="str">
        <f>IF(((VLOOKUP($G572,Depth_Lookup!$A$3:$J$5461,9,FALSE))-(I572/100))&gt;=0,"Good","Too Long")</f>
        <v>Good</v>
      </c>
      <c r="K572" s="65">
        <f>(VLOOKUP($G572,Depth_Lookup!$A$3:$J$561,10,FALSE))+(H572/100)</f>
        <v>77.11</v>
      </c>
      <c r="L572" s="65">
        <f>(VLOOKUP($G572,Depth_Lookup!$A$3:$J$561,10,FALSE))+(I572/100)</f>
        <v>77.240000000000009</v>
      </c>
      <c r="M572" s="54" t="s">
        <v>293</v>
      </c>
      <c r="N572" s="31">
        <v>0.5</v>
      </c>
      <c r="O572" s="31" t="s">
        <v>734</v>
      </c>
      <c r="P572" s="31" t="s">
        <v>179</v>
      </c>
      <c r="Q572" s="31" t="s">
        <v>569</v>
      </c>
      <c r="R572" s="31" t="s">
        <v>188</v>
      </c>
      <c r="S572" s="31" t="s">
        <v>165</v>
      </c>
      <c r="T572" s="31" t="s">
        <v>1364</v>
      </c>
      <c r="U572" s="31" t="s">
        <v>1365</v>
      </c>
      <c r="AS572" s="31">
        <v>100</v>
      </c>
      <c r="AZ572" s="19">
        <f t="shared" si="161"/>
        <v>100</v>
      </c>
      <c r="BB572" s="55">
        <v>4</v>
      </c>
      <c r="BC572" s="31"/>
      <c r="BD572" s="31">
        <v>0.5</v>
      </c>
      <c r="BE572" s="66"/>
      <c r="BF572" s="66"/>
      <c r="CL572" s="70">
        <f t="shared" si="162"/>
        <v>0</v>
      </c>
      <c r="CM572" s="66">
        <f t="shared" si="163"/>
        <v>0</v>
      </c>
      <c r="CN572" s="66">
        <f t="shared" si="160"/>
        <v>0</v>
      </c>
      <c r="CO572" s="66">
        <f t="shared" si="152"/>
        <v>77.175000000000011</v>
      </c>
      <c r="CP572" s="104"/>
      <c r="CQ572" s="55"/>
      <c r="CR572" s="56"/>
      <c r="CS572" s="56"/>
      <c r="CT572" s="56"/>
      <c r="CU572" s="56"/>
      <c r="CV572" s="56"/>
      <c r="CW572" s="113"/>
      <c r="DB572" s="19" t="e">
        <f t="shared" si="153"/>
        <v>#DIV/0!</v>
      </c>
      <c r="DC572" s="19" t="e">
        <f t="shared" si="154"/>
        <v>#DIV/0!</v>
      </c>
      <c r="DD572" s="19" t="e">
        <f t="shared" si="155"/>
        <v>#DIV/0!</v>
      </c>
      <c r="DE572" s="19" t="e">
        <f t="shared" si="156"/>
        <v>#DIV/0!</v>
      </c>
      <c r="DF572" s="19" t="e">
        <f t="shared" si="157"/>
        <v>#DIV/0!</v>
      </c>
      <c r="DG572" s="67" t="e">
        <f t="shared" si="158"/>
        <v>#DIV/0!</v>
      </c>
      <c r="DH572" s="67" t="e">
        <f t="shared" si="159"/>
        <v>#DIV/0!</v>
      </c>
      <c r="DJ572" s="19"/>
      <c r="DK572" s="31"/>
      <c r="DL572" s="55"/>
      <c r="DM572" s="58"/>
      <c r="DN572" s="58"/>
      <c r="DO572" s="68"/>
      <c r="DP572" s="68"/>
      <c r="DQ572" s="69"/>
      <c r="DR572" s="58"/>
      <c r="DS572" s="58"/>
      <c r="DT572" s="58"/>
      <c r="DU572" s="58"/>
      <c r="DV572" s="58"/>
      <c r="DW572" s="58"/>
      <c r="DX572" s="58"/>
      <c r="DY572" s="58"/>
      <c r="DZ572" s="58"/>
      <c r="EA572" s="58"/>
      <c r="EB572" s="58"/>
      <c r="EC572" s="58"/>
      <c r="ED572" s="58"/>
      <c r="EE572" s="58"/>
      <c r="EF572" s="58"/>
      <c r="EG572" s="58"/>
      <c r="EH572" s="58"/>
      <c r="EI572" s="58"/>
      <c r="EJ572" s="58"/>
      <c r="EK572" s="58"/>
      <c r="EL572" s="58"/>
      <c r="EM572" s="58"/>
      <c r="EN572" s="58"/>
      <c r="EO572" s="58"/>
      <c r="EP572" s="70"/>
    </row>
    <row r="573" spans="1:146">
      <c r="A573" s="118">
        <v>43329</v>
      </c>
      <c r="B573" t="s">
        <v>1552</v>
      </c>
      <c r="C573" s="56"/>
      <c r="D573" s="56" t="s">
        <v>1363</v>
      </c>
      <c r="E573" s="58">
        <v>33</v>
      </c>
      <c r="F573" s="58">
        <v>4</v>
      </c>
      <c r="G573" s="63" t="str">
        <f t="shared" si="164"/>
        <v>33-4</v>
      </c>
      <c r="H573" s="31">
        <v>26</v>
      </c>
      <c r="I573" s="31">
        <v>72</v>
      </c>
      <c r="J573" s="64" t="str">
        <f>IF(((VLOOKUP($G573,Depth_Lookup!$A$3:$J$5461,9,FALSE))-(I573/100))&gt;=0,"Good","Too Long")</f>
        <v>Good</v>
      </c>
      <c r="K573" s="65">
        <f>(VLOOKUP($G573,Depth_Lookup!$A$3:$J$561,10,FALSE))+(H573/100)</f>
        <v>77.320000000000007</v>
      </c>
      <c r="L573" s="65">
        <f>(VLOOKUP($G573,Depth_Lookup!$A$3:$J$561,10,FALSE))+(I573/100)</f>
        <v>77.78</v>
      </c>
      <c r="M573" s="54" t="s">
        <v>293</v>
      </c>
      <c r="N573" s="31">
        <v>0.5</v>
      </c>
      <c r="O573" s="31" t="s">
        <v>734</v>
      </c>
      <c r="P573" s="31" t="s">
        <v>179</v>
      </c>
      <c r="Q573" s="31" t="s">
        <v>569</v>
      </c>
      <c r="R573" s="31" t="s">
        <v>188</v>
      </c>
      <c r="S573" s="31" t="s">
        <v>165</v>
      </c>
      <c r="T573" s="31" t="s">
        <v>1364</v>
      </c>
      <c r="U573" s="31" t="s">
        <v>1365</v>
      </c>
      <c r="AS573" s="31">
        <v>100</v>
      </c>
      <c r="AZ573" s="19">
        <f t="shared" si="161"/>
        <v>100</v>
      </c>
      <c r="BB573" s="55">
        <v>4</v>
      </c>
      <c r="BC573" s="31"/>
      <c r="BD573" s="31">
        <v>0.5</v>
      </c>
      <c r="BE573" s="66"/>
      <c r="BF573" s="66"/>
      <c r="CL573" s="70">
        <f t="shared" si="162"/>
        <v>0</v>
      </c>
      <c r="CM573" s="66">
        <f t="shared" si="163"/>
        <v>0</v>
      </c>
      <c r="CN573" s="66">
        <f t="shared" si="160"/>
        <v>0</v>
      </c>
      <c r="CO573" s="66">
        <f t="shared" si="152"/>
        <v>77.550000000000011</v>
      </c>
      <c r="CP573" s="104"/>
      <c r="CQ573" s="55"/>
      <c r="CR573" s="56"/>
      <c r="CS573" s="56"/>
      <c r="CT573" s="56"/>
      <c r="CU573" s="56"/>
      <c r="CV573" s="56"/>
      <c r="CW573" s="113"/>
      <c r="DA573" s="31"/>
      <c r="DB573" s="19" t="e">
        <f t="shared" si="153"/>
        <v>#DIV/0!</v>
      </c>
      <c r="DC573" s="19" t="e">
        <f t="shared" si="154"/>
        <v>#DIV/0!</v>
      </c>
      <c r="DD573" s="19" t="e">
        <f t="shared" si="155"/>
        <v>#DIV/0!</v>
      </c>
      <c r="DE573" s="19" t="e">
        <f t="shared" si="156"/>
        <v>#DIV/0!</v>
      </c>
      <c r="DF573" s="19" t="e">
        <f t="shared" si="157"/>
        <v>#DIV/0!</v>
      </c>
      <c r="DG573" s="67" t="e">
        <f t="shared" si="158"/>
        <v>#DIV/0!</v>
      </c>
      <c r="DH573" s="67" t="e">
        <f t="shared" si="159"/>
        <v>#DIV/0!</v>
      </c>
      <c r="DJ573" s="19"/>
      <c r="DK573" s="31"/>
      <c r="DL573" s="55"/>
      <c r="DM573" s="58"/>
      <c r="DN573" s="58"/>
      <c r="DO573" s="68"/>
      <c r="DP573" s="68"/>
      <c r="DQ573" s="69"/>
      <c r="DR573" s="58"/>
      <c r="DS573" s="58"/>
      <c r="DT573" s="58"/>
      <c r="DU573" s="58"/>
      <c r="DV573" s="58"/>
      <c r="DW573" s="58"/>
      <c r="DX573" s="58"/>
      <c r="DY573" s="58"/>
      <c r="DZ573" s="58"/>
      <c r="EA573" s="58"/>
      <c r="EB573" s="58"/>
      <c r="EC573" s="58"/>
      <c r="ED573" s="58"/>
      <c r="EE573" s="58"/>
      <c r="EF573" s="58"/>
      <c r="EG573" s="58"/>
      <c r="EH573" s="58"/>
      <c r="EI573" s="58"/>
      <c r="EJ573" s="58"/>
      <c r="EK573" s="58"/>
      <c r="EL573" s="58"/>
      <c r="EM573" s="58"/>
      <c r="EN573" s="58"/>
      <c r="EO573" s="58"/>
      <c r="EP573" s="70"/>
    </row>
    <row r="574" spans="1:146">
      <c r="A574" s="118">
        <v>43329</v>
      </c>
      <c r="B574" t="s">
        <v>1552</v>
      </c>
      <c r="C574" s="56"/>
      <c r="D574" s="56" t="s">
        <v>1363</v>
      </c>
      <c r="E574" s="58">
        <v>33</v>
      </c>
      <c r="F574" s="58">
        <v>4</v>
      </c>
      <c r="G574" s="63" t="str">
        <f t="shared" si="164"/>
        <v>33-4</v>
      </c>
      <c r="H574" s="31">
        <v>26</v>
      </c>
      <c r="I574" s="31">
        <v>72</v>
      </c>
      <c r="J574" s="64" t="str">
        <f>IF(((VLOOKUP($G574,Depth_Lookup!$A$3:$J$5461,9,FALSE))-(I574/100))&gt;=0,"Good","Too Long")</f>
        <v>Good</v>
      </c>
      <c r="K574" s="65">
        <f>(VLOOKUP($G574,Depth_Lookup!$A$3:$J$561,10,FALSE))+(H574/100)</f>
        <v>77.320000000000007</v>
      </c>
      <c r="L574" s="65">
        <f>(VLOOKUP($G574,Depth_Lookup!$A$3:$J$561,10,FALSE))+(I574/100)</f>
        <v>77.78</v>
      </c>
      <c r="M574" s="54" t="s">
        <v>293</v>
      </c>
      <c r="N574" s="31">
        <v>0.5</v>
      </c>
      <c r="O574" s="31" t="s">
        <v>734</v>
      </c>
      <c r="P574" s="31" t="s">
        <v>179</v>
      </c>
      <c r="Q574" s="31" t="s">
        <v>569</v>
      </c>
      <c r="R574" s="31" t="s">
        <v>188</v>
      </c>
      <c r="S574" s="31" t="s">
        <v>165</v>
      </c>
      <c r="T574" s="31" t="s">
        <v>1364</v>
      </c>
      <c r="U574" s="31" t="s">
        <v>1365</v>
      </c>
      <c r="AS574" s="31"/>
      <c r="BB574" s="55">
        <v>4</v>
      </c>
      <c r="BC574" s="31"/>
      <c r="BD574" s="31"/>
      <c r="BE574" s="66"/>
      <c r="BF574" s="66"/>
      <c r="CL574" s="70"/>
      <c r="CM574" s="66"/>
      <c r="CN574" s="66"/>
      <c r="CO574" s="66">
        <f t="shared" si="152"/>
        <v>77.550000000000011</v>
      </c>
      <c r="CP574" s="104"/>
      <c r="CQ574" s="55"/>
      <c r="CR574" s="56"/>
      <c r="CS574" s="56"/>
      <c r="CT574" s="56"/>
      <c r="CU574" s="56"/>
      <c r="CV574" s="56"/>
      <c r="CW574" s="113"/>
      <c r="DA574" s="31"/>
      <c r="DB574" s="19" t="e">
        <f t="shared" si="153"/>
        <v>#DIV/0!</v>
      </c>
      <c r="DC574" s="19" t="e">
        <f t="shared" si="154"/>
        <v>#DIV/0!</v>
      </c>
      <c r="DD574" s="19" t="e">
        <f t="shared" si="155"/>
        <v>#DIV/0!</v>
      </c>
      <c r="DE574" s="19" t="e">
        <f t="shared" si="156"/>
        <v>#DIV/0!</v>
      </c>
      <c r="DF574" s="19" t="e">
        <f t="shared" si="157"/>
        <v>#DIV/0!</v>
      </c>
      <c r="DG574" s="67" t="e">
        <f t="shared" si="158"/>
        <v>#DIV/0!</v>
      </c>
      <c r="DH574" s="67" t="e">
        <f t="shared" si="159"/>
        <v>#DIV/0!</v>
      </c>
      <c r="DJ574" s="19"/>
      <c r="DK574" s="31"/>
      <c r="DL574" s="55"/>
      <c r="DM574" s="58"/>
      <c r="DN574" s="58"/>
      <c r="DO574" s="68"/>
      <c r="DP574" s="68"/>
      <c r="DQ574" s="69"/>
      <c r="DR574" s="58"/>
      <c r="DS574" s="58"/>
      <c r="DT574" s="58"/>
      <c r="DU574" s="58"/>
      <c r="DV574" s="58"/>
      <c r="DW574" s="58"/>
      <c r="DX574" s="58"/>
      <c r="DY574" s="58"/>
      <c r="DZ574" s="58"/>
      <c r="EA574" s="58"/>
      <c r="EB574" s="58"/>
      <c r="EC574" s="58"/>
      <c r="ED574" s="58"/>
      <c r="EE574" s="58"/>
      <c r="EF574" s="58"/>
      <c r="EG574" s="58"/>
      <c r="EH574" s="58"/>
      <c r="EI574" s="58"/>
      <c r="EJ574" s="58"/>
      <c r="EK574" s="58"/>
      <c r="EL574" s="58"/>
      <c r="EM574" s="58"/>
      <c r="EN574" s="58"/>
      <c r="EO574" s="58"/>
      <c r="EP574" s="70"/>
    </row>
    <row r="575" spans="1:146">
      <c r="A575" s="118">
        <v>43329</v>
      </c>
      <c r="B575" t="s">
        <v>1552</v>
      </c>
      <c r="C575" s="56"/>
      <c r="D575" s="56" t="s">
        <v>1363</v>
      </c>
      <c r="E575" s="58">
        <v>34</v>
      </c>
      <c r="F575" s="58">
        <v>1</v>
      </c>
      <c r="G575" s="63" t="str">
        <f t="shared" si="164"/>
        <v>34-1</v>
      </c>
      <c r="H575" s="31">
        <v>5</v>
      </c>
      <c r="I575" s="31">
        <v>43</v>
      </c>
      <c r="J575" s="64" t="str">
        <f>IF(((VLOOKUP($G575,Depth_Lookup!$A$3:$J$5461,9,FALSE))-(I575/100))&gt;=0,"Good","Too Long")</f>
        <v>Good</v>
      </c>
      <c r="K575" s="65">
        <f>(VLOOKUP($G575,Depth_Lookup!$A$3:$J$561,10,FALSE))+(H575/100)</f>
        <v>77.75</v>
      </c>
      <c r="L575" s="65">
        <f>(VLOOKUP($G575,Depth_Lookup!$A$3:$J$561,10,FALSE))+(I575/100)</f>
        <v>78.13000000000001</v>
      </c>
      <c r="M575" s="54" t="s">
        <v>293</v>
      </c>
      <c r="N575" s="31">
        <v>0.5</v>
      </c>
      <c r="O575" s="31" t="s">
        <v>734</v>
      </c>
      <c r="P575" s="31" t="s">
        <v>179</v>
      </c>
      <c r="Q575" s="31" t="s">
        <v>569</v>
      </c>
      <c r="R575" s="31" t="s">
        <v>188</v>
      </c>
      <c r="S575" s="31" t="s">
        <v>165</v>
      </c>
      <c r="T575" s="31" t="s">
        <v>1364</v>
      </c>
      <c r="U575" s="31" t="s">
        <v>1396</v>
      </c>
      <c r="AJ575" s="19">
        <v>100</v>
      </c>
      <c r="AZ575" s="19">
        <f t="shared" si="161"/>
        <v>100</v>
      </c>
      <c r="BB575" s="55">
        <v>5</v>
      </c>
      <c r="BC575" s="31"/>
      <c r="BD575" s="31">
        <v>0.5</v>
      </c>
      <c r="BE575" s="66"/>
      <c r="BF575" s="66"/>
      <c r="CL575" s="70">
        <f t="shared" si="162"/>
        <v>0</v>
      </c>
      <c r="CM575" s="66">
        <f t="shared" si="163"/>
        <v>0</v>
      </c>
      <c r="CN575" s="66">
        <f t="shared" si="160"/>
        <v>0</v>
      </c>
      <c r="CO575" s="66">
        <f t="shared" si="152"/>
        <v>77.94</v>
      </c>
      <c r="CP575" s="104"/>
      <c r="CQ575" s="55"/>
      <c r="CR575" s="56"/>
      <c r="CS575" s="56"/>
      <c r="CT575" s="56"/>
      <c r="CU575" s="56"/>
      <c r="CV575" s="56"/>
      <c r="CW575" s="113"/>
      <c r="CX575" s="19">
        <v>16</v>
      </c>
      <c r="CY575" s="19">
        <v>90</v>
      </c>
      <c r="CZ575" s="19">
        <v>45</v>
      </c>
      <c r="DA575" s="31">
        <v>180</v>
      </c>
      <c r="DB575" s="19">
        <f t="shared" si="153"/>
        <v>-16</v>
      </c>
      <c r="DC575" s="19">
        <f t="shared" si="154"/>
        <v>344</v>
      </c>
      <c r="DD575" s="19">
        <f t="shared" si="155"/>
        <v>43.868456584194035</v>
      </c>
      <c r="DE575" s="19">
        <f t="shared" si="156"/>
        <v>74</v>
      </c>
      <c r="DF575" s="19">
        <f t="shared" si="157"/>
        <v>46.131543415805965</v>
      </c>
      <c r="DG575" s="67">
        <f t="shared" si="158"/>
        <v>164</v>
      </c>
      <c r="DH575" s="67">
        <f t="shared" si="159"/>
        <v>46.131543415805965</v>
      </c>
      <c r="DJ575" s="19"/>
      <c r="DK575" s="31" t="s">
        <v>1589</v>
      </c>
      <c r="DL575" s="55"/>
      <c r="DM575" s="58"/>
      <c r="DN575" s="58"/>
      <c r="DO575" s="68"/>
      <c r="DP575" s="68"/>
      <c r="DQ575" s="69"/>
      <c r="DR575" s="58"/>
      <c r="DS575" s="58"/>
      <c r="DT575" s="58"/>
      <c r="DU575" s="58"/>
      <c r="DV575" s="58"/>
      <c r="DW575" s="58"/>
      <c r="DX575" s="58"/>
      <c r="DY575" s="58"/>
      <c r="DZ575" s="58"/>
      <c r="EA575" s="58"/>
      <c r="EB575" s="58"/>
      <c r="EC575" s="58"/>
      <c r="ED575" s="58"/>
      <c r="EE575" s="58"/>
      <c r="EF575" s="58"/>
      <c r="EG575" s="58"/>
      <c r="EH575" s="58"/>
      <c r="EI575" s="58"/>
      <c r="EJ575" s="58"/>
      <c r="EK575" s="58"/>
      <c r="EL575" s="58"/>
      <c r="EM575" s="58"/>
      <c r="EN575" s="58"/>
      <c r="EO575" s="58"/>
      <c r="EP575" s="70"/>
    </row>
    <row r="576" spans="1:146">
      <c r="A576" s="118">
        <v>43329</v>
      </c>
      <c r="B576" t="s">
        <v>1552</v>
      </c>
      <c r="C576" s="56"/>
      <c r="D576" s="56" t="s">
        <v>1363</v>
      </c>
      <c r="E576" s="58">
        <v>34</v>
      </c>
      <c r="F576" s="58">
        <v>1</v>
      </c>
      <c r="G576" s="63" t="str">
        <f t="shared" si="164"/>
        <v>34-1</v>
      </c>
      <c r="H576" s="31">
        <v>43</v>
      </c>
      <c r="I576" s="31">
        <v>55</v>
      </c>
      <c r="J576" s="64" t="str">
        <f>IF(((VLOOKUP($G576,Depth_Lookup!$A$3:$J$5461,9,FALSE))-(I576/100))&gt;=0,"Good","Too Long")</f>
        <v>Good</v>
      </c>
      <c r="K576" s="65">
        <f>(VLOOKUP($G576,Depth_Lookup!$A$3:$J$561,10,FALSE))+(H576/100)</f>
        <v>78.13000000000001</v>
      </c>
      <c r="L576" s="65">
        <f>(VLOOKUP($G576,Depth_Lookup!$A$3:$J$561,10,FALSE))+(I576/100)</f>
        <v>78.25</v>
      </c>
      <c r="M576" s="54" t="s">
        <v>293</v>
      </c>
      <c r="N576" s="31">
        <v>3</v>
      </c>
      <c r="O576" s="31" t="s">
        <v>734</v>
      </c>
      <c r="P576" s="31" t="s">
        <v>179</v>
      </c>
      <c r="Q576" s="31" t="s">
        <v>569</v>
      </c>
      <c r="R576" s="31" t="s">
        <v>188</v>
      </c>
      <c r="S576" s="31" t="s">
        <v>165</v>
      </c>
      <c r="T576" s="31" t="s">
        <v>1370</v>
      </c>
      <c r="U576" s="31" t="s">
        <v>1368</v>
      </c>
      <c r="AS576" s="31">
        <v>100</v>
      </c>
      <c r="AZ576" s="19">
        <f t="shared" si="161"/>
        <v>100</v>
      </c>
      <c r="BB576" s="55">
        <v>4</v>
      </c>
      <c r="BC576" s="31"/>
      <c r="BD576" s="31">
        <v>2</v>
      </c>
      <c r="BE576" s="66" t="s">
        <v>1375</v>
      </c>
      <c r="BF576" s="66"/>
      <c r="CL576" s="70">
        <f t="shared" si="162"/>
        <v>0</v>
      </c>
      <c r="CM576" s="66">
        <f t="shared" si="163"/>
        <v>0</v>
      </c>
      <c r="CN576" s="66">
        <f t="shared" si="160"/>
        <v>1</v>
      </c>
      <c r="CO576" s="66">
        <f t="shared" si="152"/>
        <v>78.19</v>
      </c>
      <c r="CP576" s="104"/>
      <c r="CQ576" s="55"/>
      <c r="CR576" s="56"/>
      <c r="CS576" s="56"/>
      <c r="CT576" s="56"/>
      <c r="CU576" s="56"/>
      <c r="CV576" s="56"/>
      <c r="CW576" s="113"/>
      <c r="DB576" s="19" t="e">
        <f t="shared" si="153"/>
        <v>#DIV/0!</v>
      </c>
      <c r="DC576" s="19" t="e">
        <f t="shared" si="154"/>
        <v>#DIV/0!</v>
      </c>
      <c r="DD576" s="19" t="e">
        <f t="shared" si="155"/>
        <v>#DIV/0!</v>
      </c>
      <c r="DE576" s="19" t="e">
        <f t="shared" si="156"/>
        <v>#DIV/0!</v>
      </c>
      <c r="DF576" s="19" t="e">
        <f t="shared" si="157"/>
        <v>#DIV/0!</v>
      </c>
      <c r="DG576" s="67" t="e">
        <f t="shared" si="158"/>
        <v>#DIV/0!</v>
      </c>
      <c r="DH576" s="67" t="e">
        <f t="shared" si="159"/>
        <v>#DIV/0!</v>
      </c>
      <c r="DJ576" s="19"/>
      <c r="DK576" s="31"/>
      <c r="DL576" s="55"/>
      <c r="DM576" s="58"/>
      <c r="DN576" s="58"/>
      <c r="DO576" s="68"/>
      <c r="DP576" s="68"/>
      <c r="DQ576" s="69"/>
      <c r="DR576" s="58"/>
      <c r="DS576" s="58"/>
      <c r="DT576" s="58"/>
      <c r="DU576" s="58"/>
      <c r="DV576" s="58"/>
      <c r="DW576" s="58"/>
      <c r="DX576" s="58"/>
      <c r="DY576" s="58"/>
      <c r="DZ576" s="58"/>
      <c r="EA576" s="58"/>
      <c r="EB576" s="58"/>
      <c r="EC576" s="58"/>
      <c r="ED576" s="58"/>
      <c r="EE576" s="58"/>
      <c r="EF576" s="58"/>
      <c r="EG576" s="58"/>
      <c r="EH576" s="58"/>
      <c r="EI576" s="58"/>
      <c r="EJ576" s="58"/>
      <c r="EK576" s="58"/>
      <c r="EL576" s="58"/>
      <c r="EM576" s="58"/>
      <c r="EN576" s="58"/>
      <c r="EO576" s="58"/>
      <c r="EP576" s="70"/>
    </row>
    <row r="577" spans="1:146">
      <c r="A577" s="118">
        <v>43329</v>
      </c>
      <c r="B577" t="s">
        <v>1552</v>
      </c>
      <c r="C577" s="56"/>
      <c r="D577" s="56" t="s">
        <v>1363</v>
      </c>
      <c r="E577" s="58">
        <v>35</v>
      </c>
      <c r="F577" s="58">
        <v>1</v>
      </c>
      <c r="G577" s="63" t="str">
        <f t="shared" si="164"/>
        <v>35-1</v>
      </c>
      <c r="H577" s="31">
        <v>2</v>
      </c>
      <c r="I577" s="31">
        <v>11</v>
      </c>
      <c r="J577" s="64" t="str">
        <f>IF(((VLOOKUP($G577,Depth_Lookup!$A$3:$J$5461,9,FALSE))-(I577/100))&gt;=0,"Good","Too Long")</f>
        <v>Good</v>
      </c>
      <c r="K577" s="65">
        <f>(VLOOKUP($G577,Depth_Lookup!$A$3:$J$561,10,FALSE))+(H577/100)</f>
        <v>80.319999999999993</v>
      </c>
      <c r="L577" s="65">
        <f>(VLOOKUP($G577,Depth_Lookup!$A$3:$J$561,10,FALSE))+(I577/100)</f>
        <v>80.41</v>
      </c>
      <c r="M577" s="54" t="s">
        <v>293</v>
      </c>
      <c r="N577" s="31">
        <v>2</v>
      </c>
      <c r="O577" s="31" t="s">
        <v>295</v>
      </c>
      <c r="P577" s="31" t="s">
        <v>182</v>
      </c>
      <c r="Q577" s="31" t="s">
        <v>572</v>
      </c>
      <c r="R577" s="31" t="s">
        <v>119</v>
      </c>
      <c r="S577" s="31" t="s">
        <v>165</v>
      </c>
      <c r="T577" s="31" t="s">
        <v>1590</v>
      </c>
      <c r="U577" s="31" t="s">
        <v>239</v>
      </c>
      <c r="AS577" s="31">
        <v>50</v>
      </c>
      <c r="AW577" s="19">
        <v>50</v>
      </c>
      <c r="AZ577" s="19">
        <f t="shared" si="161"/>
        <v>100</v>
      </c>
      <c r="BB577" s="55">
        <v>4</v>
      </c>
      <c r="BC577" s="31"/>
      <c r="BD577" s="31">
        <v>12</v>
      </c>
      <c r="BE577" s="66" t="s">
        <v>1591</v>
      </c>
      <c r="BF577" s="66"/>
      <c r="CL577" s="70">
        <f t="shared" si="162"/>
        <v>0</v>
      </c>
      <c r="CM577" s="66">
        <f t="shared" si="163"/>
        <v>0</v>
      </c>
      <c r="CN577" s="66">
        <f t="shared" si="160"/>
        <v>1</v>
      </c>
      <c r="CO577" s="66">
        <f t="shared" si="152"/>
        <v>80.364999999999995</v>
      </c>
      <c r="CP577" s="104"/>
      <c r="CQ577" s="55"/>
      <c r="CR577" s="56"/>
      <c r="CS577" s="56"/>
      <c r="CT577" s="56"/>
      <c r="CU577" s="56"/>
      <c r="CV577" s="56"/>
      <c r="CW577" s="113"/>
      <c r="DB577" s="19" t="e">
        <f t="shared" si="153"/>
        <v>#DIV/0!</v>
      </c>
      <c r="DC577" s="19" t="e">
        <f t="shared" si="154"/>
        <v>#DIV/0!</v>
      </c>
      <c r="DD577" s="19" t="e">
        <f t="shared" si="155"/>
        <v>#DIV/0!</v>
      </c>
      <c r="DE577" s="19" t="e">
        <f t="shared" si="156"/>
        <v>#DIV/0!</v>
      </c>
      <c r="DF577" s="19" t="e">
        <f t="shared" si="157"/>
        <v>#DIV/0!</v>
      </c>
      <c r="DG577" s="67" t="e">
        <f t="shared" si="158"/>
        <v>#DIV/0!</v>
      </c>
      <c r="DH577" s="67" t="e">
        <f t="shared" si="159"/>
        <v>#DIV/0!</v>
      </c>
      <c r="DJ577" s="19"/>
      <c r="DK577" s="31"/>
      <c r="DL577" s="55"/>
      <c r="DM577" s="58"/>
      <c r="DN577" s="58"/>
      <c r="DO577" s="68"/>
      <c r="DP577" s="68"/>
      <c r="DQ577" s="69"/>
      <c r="DR577" s="58"/>
      <c r="DS577" s="58"/>
      <c r="DT577" s="58"/>
      <c r="DU577" s="58"/>
      <c r="DV577" s="58"/>
      <c r="DW577" s="58"/>
      <c r="DX577" s="58"/>
      <c r="DY577" s="58"/>
      <c r="DZ577" s="58"/>
      <c r="EA577" s="58"/>
      <c r="EB577" s="58"/>
      <c r="EC577" s="58"/>
      <c r="ED577" s="58"/>
      <c r="EE577" s="58"/>
      <c r="EF577" s="58"/>
      <c r="EG577" s="58"/>
      <c r="EH577" s="58"/>
      <c r="EI577" s="58"/>
      <c r="EJ577" s="58"/>
      <c r="EK577" s="58"/>
      <c r="EL577" s="58"/>
      <c r="EM577" s="58"/>
      <c r="EN577" s="58"/>
      <c r="EO577" s="58"/>
      <c r="EP577" s="70"/>
    </row>
    <row r="578" spans="1:146" ht="14" customHeight="1">
      <c r="A578" s="57">
        <v>43329</v>
      </c>
      <c r="B578" s="19" t="s">
        <v>1496</v>
      </c>
      <c r="C578" s="56"/>
      <c r="D578" s="56" t="s">
        <v>744</v>
      </c>
      <c r="E578" s="58">
        <v>36</v>
      </c>
      <c r="F578" s="58">
        <v>1</v>
      </c>
      <c r="G578" s="63" t="str">
        <f t="shared" si="164"/>
        <v>36-1</v>
      </c>
      <c r="H578" s="31">
        <v>6</v>
      </c>
      <c r="I578" s="58">
        <v>73</v>
      </c>
      <c r="J578" s="64" t="str">
        <f>IF(((VLOOKUP($G578,Depth_Lookup!$A$3:$J$5461,9,FALSE))-(I578/100))&gt;=0,"Good","Too Long")</f>
        <v>Good</v>
      </c>
      <c r="K578" s="65">
        <f>(VLOOKUP($G578,Depth_Lookup!$A$3:$J$561,10,FALSE))+(H578/100)</f>
        <v>80.760000000000005</v>
      </c>
      <c r="L578" s="65">
        <f>(VLOOKUP($G578,Depth_Lookup!$A$3:$J$561,10,FALSE))+(I578/100)</f>
        <v>81.430000000000007</v>
      </c>
      <c r="M578" s="54" t="s">
        <v>293</v>
      </c>
      <c r="N578" s="31">
        <v>0.5</v>
      </c>
      <c r="O578" s="31" t="s">
        <v>296</v>
      </c>
      <c r="P578" s="31" t="s">
        <v>179</v>
      </c>
      <c r="Q578" s="31" t="s">
        <v>569</v>
      </c>
      <c r="R578" s="31" t="s">
        <v>188</v>
      </c>
      <c r="S578" s="31" t="s">
        <v>165</v>
      </c>
      <c r="T578" s="31" t="s">
        <v>1592</v>
      </c>
      <c r="U578" s="31" t="s">
        <v>777</v>
      </c>
      <c r="AS578" s="19">
        <v>100</v>
      </c>
      <c r="AZ578" s="19">
        <f t="shared" si="161"/>
        <v>100</v>
      </c>
      <c r="BB578" s="31">
        <v>4</v>
      </c>
      <c r="BC578">
        <v>3</v>
      </c>
      <c r="BD578" s="31"/>
      <c r="BE578" s="66"/>
      <c r="BF578" s="66"/>
      <c r="CL578" s="70">
        <f t="shared" si="162"/>
        <v>0</v>
      </c>
      <c r="CM578" s="66">
        <f t="shared" si="163"/>
        <v>0</v>
      </c>
      <c r="CN578" s="66">
        <f t="shared" si="160"/>
        <v>0</v>
      </c>
      <c r="CO578" s="66">
        <f t="shared" si="152"/>
        <v>81.094999999999999</v>
      </c>
      <c r="CP578" s="104"/>
      <c r="CQ578" s="55"/>
      <c r="CR578" s="56"/>
      <c r="CS578" s="56"/>
      <c r="CT578" s="56"/>
      <c r="CU578" s="56"/>
      <c r="CV578" s="56"/>
      <c r="CW578" s="113"/>
      <c r="CX578" s="19">
        <v>3</v>
      </c>
      <c r="CY578" s="19">
        <v>270</v>
      </c>
      <c r="CZ578" s="19">
        <v>26</v>
      </c>
      <c r="DA578" s="31">
        <v>180</v>
      </c>
      <c r="DB578" s="19">
        <f t="shared" si="153"/>
        <v>6.1330072519085661</v>
      </c>
      <c r="DC578" s="19">
        <f t="shared" si="154"/>
        <v>6.1330072519085661</v>
      </c>
      <c r="DD578" s="19">
        <f t="shared" si="155"/>
        <v>63.870194328214481</v>
      </c>
      <c r="DE578" s="19">
        <f t="shared" si="156"/>
        <v>96.133007251908566</v>
      </c>
      <c r="DF578" s="19">
        <f t="shared" si="157"/>
        <v>26.129805671785519</v>
      </c>
      <c r="DG578" s="67">
        <f t="shared" si="158"/>
        <v>186.13300725190857</v>
      </c>
      <c r="DH578" s="67">
        <f t="shared" si="159"/>
        <v>26.129805671785519</v>
      </c>
      <c r="DJ578" s="19"/>
      <c r="DK578" s="31" t="s">
        <v>1510</v>
      </c>
      <c r="DL578" s="55"/>
      <c r="DM578" s="58"/>
      <c r="DN578" s="58"/>
      <c r="DO578" s="68"/>
      <c r="DP578" s="68"/>
      <c r="DQ578" s="69"/>
      <c r="DR578" s="58"/>
      <c r="DS578" s="58"/>
      <c r="DT578" s="58"/>
      <c r="DU578" s="58"/>
      <c r="DV578" s="58"/>
      <c r="DW578" s="58"/>
      <c r="DX578" s="58"/>
      <c r="DY578" s="58"/>
      <c r="DZ578" s="58"/>
      <c r="EA578" s="58"/>
      <c r="EB578" s="58"/>
      <c r="EC578" s="58"/>
      <c r="ED578" s="58"/>
      <c r="EE578" s="58"/>
      <c r="EF578" s="58"/>
      <c r="EG578" s="58"/>
      <c r="EH578" s="58"/>
      <c r="EI578" s="58"/>
      <c r="EJ578" s="58"/>
      <c r="EK578" s="58"/>
      <c r="EL578" s="58"/>
      <c r="EM578" s="58"/>
      <c r="EN578" s="58"/>
      <c r="EO578" s="58"/>
      <c r="EP578" s="70"/>
    </row>
    <row r="579" spans="1:146">
      <c r="A579" s="57">
        <v>43329</v>
      </c>
      <c r="B579" s="19" t="s">
        <v>1496</v>
      </c>
      <c r="C579" s="56"/>
      <c r="D579" s="56" t="s">
        <v>744</v>
      </c>
      <c r="E579" s="58">
        <v>36</v>
      </c>
      <c r="F579" s="58">
        <v>1</v>
      </c>
      <c r="G579" s="63" t="str">
        <f t="shared" si="164"/>
        <v>36-1</v>
      </c>
      <c r="H579" s="31">
        <v>29.5</v>
      </c>
      <c r="I579" s="58">
        <v>35</v>
      </c>
      <c r="J579" s="64" t="str">
        <f>IF(((VLOOKUP($G579,Depth_Lookup!$A$3:$J$5461,9,FALSE))-(I579/100))&gt;=0,"Good","Too Long")</f>
        <v>Good</v>
      </c>
      <c r="K579" s="65">
        <f>(VLOOKUP($G579,Depth_Lookup!$A$3:$J$561,10,FALSE))+(H579/100)</f>
        <v>80.995000000000005</v>
      </c>
      <c r="L579" s="65">
        <f>(VLOOKUP($G579,Depth_Lookup!$A$3:$J$561,10,FALSE))+(I579/100)</f>
        <v>81.05</v>
      </c>
      <c r="M579" s="54" t="s">
        <v>725</v>
      </c>
      <c r="N579" s="31">
        <v>1</v>
      </c>
      <c r="O579" s="31" t="s">
        <v>296</v>
      </c>
      <c r="P579" s="31" t="s">
        <v>1500</v>
      </c>
      <c r="Q579" s="31" t="s">
        <v>1505</v>
      </c>
      <c r="R579" s="31" t="s">
        <v>186</v>
      </c>
      <c r="S579" s="31" t="s">
        <v>165</v>
      </c>
      <c r="T579" s="31" t="s">
        <v>1502</v>
      </c>
      <c r="U579" s="31" t="s">
        <v>1503</v>
      </c>
      <c r="AS579" s="19">
        <v>100</v>
      </c>
      <c r="AZ579" s="19">
        <f t="shared" si="161"/>
        <v>100</v>
      </c>
      <c r="BB579" s="31">
        <v>2</v>
      </c>
      <c r="BC579">
        <v>3</v>
      </c>
      <c r="BD579" s="31"/>
      <c r="BE579" s="66"/>
      <c r="BF579" s="66"/>
      <c r="CL579" s="70">
        <f t="shared" si="162"/>
        <v>0</v>
      </c>
      <c r="CM579" s="66">
        <f t="shared" si="163"/>
        <v>0</v>
      </c>
      <c r="CN579" s="66">
        <f t="shared" si="160"/>
        <v>0</v>
      </c>
      <c r="CO579" s="66">
        <f t="shared" ref="CO579:CO642" si="165">(L579+K579)/2</f>
        <v>81.022500000000008</v>
      </c>
      <c r="CP579" s="104"/>
      <c r="CQ579" s="55"/>
      <c r="CR579" s="56"/>
      <c r="CS579" s="56"/>
      <c r="CT579" s="56"/>
      <c r="CU579" s="56"/>
      <c r="CV579" s="56"/>
      <c r="CW579" s="113"/>
      <c r="DB579" s="19" t="e">
        <f t="shared" si="153"/>
        <v>#DIV/0!</v>
      </c>
      <c r="DC579" s="19" t="e">
        <f t="shared" si="154"/>
        <v>#DIV/0!</v>
      </c>
      <c r="DD579" s="19" t="e">
        <f t="shared" si="155"/>
        <v>#DIV/0!</v>
      </c>
      <c r="DE579" s="19" t="e">
        <f t="shared" si="156"/>
        <v>#DIV/0!</v>
      </c>
      <c r="DF579" s="19" t="e">
        <f t="shared" si="157"/>
        <v>#DIV/0!</v>
      </c>
      <c r="DG579" s="67" t="e">
        <f t="shared" si="158"/>
        <v>#DIV/0!</v>
      </c>
      <c r="DH579" s="67" t="e">
        <f t="shared" si="159"/>
        <v>#DIV/0!</v>
      </c>
      <c r="DJ579" s="19"/>
      <c r="DK579" s="31"/>
      <c r="DL579" s="71" t="s">
        <v>638</v>
      </c>
      <c r="DM579" s="58"/>
      <c r="DO579" s="68"/>
      <c r="DP579" s="68"/>
      <c r="DQ579" s="69"/>
      <c r="DR579" s="58"/>
      <c r="DS579" s="58"/>
      <c r="DT579" s="58"/>
      <c r="DU579" s="58"/>
      <c r="DV579" s="58"/>
      <c r="DW579" s="58"/>
      <c r="DX579" s="58"/>
      <c r="DY579" s="58"/>
      <c r="DZ579" s="58"/>
      <c r="EA579" s="58"/>
      <c r="EB579" s="58"/>
      <c r="EC579" s="58"/>
      <c r="ED579" s="58"/>
      <c r="EE579" s="58"/>
      <c r="EF579" s="58"/>
      <c r="EG579" s="58"/>
      <c r="EH579" s="58"/>
      <c r="EI579" s="58"/>
      <c r="EJ579" s="58"/>
      <c r="EK579" s="58"/>
      <c r="EL579" s="58"/>
      <c r="EM579" s="58"/>
      <c r="EN579" s="58"/>
      <c r="EO579" s="58"/>
      <c r="EP579" s="70"/>
    </row>
    <row r="580" spans="1:146">
      <c r="A580" s="57">
        <v>43329</v>
      </c>
      <c r="B580" s="19" t="s">
        <v>1496</v>
      </c>
      <c r="C580" s="56"/>
      <c r="D580" s="56" t="s">
        <v>744</v>
      </c>
      <c r="E580" s="58">
        <v>36</v>
      </c>
      <c r="F580" s="58">
        <v>1</v>
      </c>
      <c r="G580" s="63" t="str">
        <f t="shared" si="164"/>
        <v>36-1</v>
      </c>
      <c r="H580" s="31">
        <v>59</v>
      </c>
      <c r="I580" s="58">
        <v>67</v>
      </c>
      <c r="J580" s="64" t="str">
        <f>IF(((VLOOKUP($G580,Depth_Lookup!$A$3:$J$5461,9,FALSE))-(I580/100))&gt;=0,"Good","Too Long")</f>
        <v>Good</v>
      </c>
      <c r="K580" s="65">
        <f>(VLOOKUP($G580,Depth_Lookup!$A$3:$J$561,10,FALSE))+(H580/100)</f>
        <v>81.290000000000006</v>
      </c>
      <c r="L580" s="65">
        <f>(VLOOKUP($G580,Depth_Lookup!$A$3:$J$561,10,FALSE))+(I580/100)</f>
        <v>81.37</v>
      </c>
      <c r="M580" s="54" t="s">
        <v>725</v>
      </c>
      <c r="N580" s="31">
        <v>1</v>
      </c>
      <c r="O580" s="31" t="s">
        <v>296</v>
      </c>
      <c r="P580" s="31" t="s">
        <v>182</v>
      </c>
      <c r="Q580" s="31" t="s">
        <v>570</v>
      </c>
      <c r="R580" s="31" t="s">
        <v>119</v>
      </c>
      <c r="S580" s="31" t="s">
        <v>1501</v>
      </c>
      <c r="T580" s="31" t="s">
        <v>1593</v>
      </c>
      <c r="U580" s="31" t="s">
        <v>1498</v>
      </c>
      <c r="AS580" s="19">
        <v>100</v>
      </c>
      <c r="AZ580" s="19">
        <f t="shared" si="161"/>
        <v>100</v>
      </c>
      <c r="BB580" s="31">
        <v>2</v>
      </c>
      <c r="BC580">
        <v>5</v>
      </c>
      <c r="BD580" s="31"/>
      <c r="BE580" s="66"/>
      <c r="BF580" s="66"/>
      <c r="CL580" s="70">
        <f t="shared" si="162"/>
        <v>0</v>
      </c>
      <c r="CM580" s="66">
        <f t="shared" si="163"/>
        <v>0</v>
      </c>
      <c r="CN580" s="66">
        <f t="shared" si="160"/>
        <v>0</v>
      </c>
      <c r="CO580" s="66">
        <f t="shared" si="165"/>
        <v>81.330000000000013</v>
      </c>
      <c r="CP580" s="104"/>
      <c r="CQ580" s="55"/>
      <c r="CR580" s="56"/>
      <c r="CS580" s="56"/>
      <c r="CT580" s="56"/>
      <c r="CU580" s="56"/>
      <c r="CV580" s="56"/>
      <c r="CW580" s="113"/>
      <c r="DB580" s="19" t="e">
        <f t="shared" ref="DB580:DB643" si="166">+(IF($CY580&lt;$DA580,((MIN($DA580,$CY580)+(DEGREES(ATAN((TAN(RADIANS($CZ580))/((TAN(RADIANS($CX580))*SIN(RADIANS(ABS($CY580-$DA580))))))-(COS(RADIANS(ABS($CY580-$DA580)))/SIN(RADIANS(ABS($CY580-$DA580)))))))-180)),((MAX($DA580,$CY580)-(DEGREES(ATAN((TAN(RADIANS($CZ580))/((TAN(RADIANS($CX580))*SIN(RADIANS(ABS($CY580-$DA580))))))-(COS(RADIANS(ABS($CY580-$DA580)))/SIN(RADIANS(ABS($CY580-$DA580)))))))-180))))</f>
        <v>#DIV/0!</v>
      </c>
      <c r="DC580" s="19" t="e">
        <f t="shared" ref="DC580:DC643" si="167">IF($DB580&gt;0,$DB580,360+$DB580)</f>
        <v>#DIV/0!</v>
      </c>
      <c r="DD580" s="19" t="e">
        <f t="shared" ref="DD580:DD643" si="168">+ABS(DEGREES(ATAN((COS(RADIANS(ABS($DB580+180-(IF($CY580&gt;$DA580,MAX($CZ580,$CY580),MIN($CY580,$DA580))))))/(TAN(RADIANS($CX580)))))))</f>
        <v>#DIV/0!</v>
      </c>
      <c r="DE580" s="19" t="e">
        <f t="shared" ref="DE580:DE643" si="169">+IF(($DB580+90)&gt;0,$DB580+90,$DB580+450)</f>
        <v>#DIV/0!</v>
      </c>
      <c r="DF580" s="19" t="e">
        <f t="shared" ref="DF580:DF643" si="170">-$DD580+90</f>
        <v>#DIV/0!</v>
      </c>
      <c r="DG580" s="67" t="e">
        <f t="shared" ref="DG580:DG643" si="171">IF(($DC580&lt;180),$DC580+180,$DC580-180)</f>
        <v>#DIV/0!</v>
      </c>
      <c r="DH580" s="67" t="e">
        <f t="shared" ref="DH580:DH643" si="172">-$DD580+90</f>
        <v>#DIV/0!</v>
      </c>
      <c r="DJ580" s="19"/>
      <c r="DK580" s="31"/>
      <c r="DL580" s="55"/>
      <c r="DM580" s="58"/>
      <c r="DO580" s="68"/>
      <c r="DP580" s="68"/>
      <c r="DQ580" s="69"/>
      <c r="DR580" s="58"/>
      <c r="DS580" s="58"/>
      <c r="DT580" s="58"/>
      <c r="DU580" s="58"/>
      <c r="DV580" s="58"/>
      <c r="DW580" s="58"/>
      <c r="DX580" s="58"/>
      <c r="DY580" s="58"/>
      <c r="DZ580" s="58"/>
      <c r="EA580" s="58"/>
      <c r="EB580" s="58"/>
      <c r="EC580" s="58"/>
      <c r="ED580" s="58"/>
      <c r="EE580" s="58"/>
      <c r="EF580" s="58"/>
      <c r="EG580" s="58"/>
      <c r="EH580" s="58"/>
      <c r="EI580" s="58"/>
      <c r="EJ580" s="58"/>
      <c r="EK580" s="58"/>
      <c r="EL580" s="58"/>
      <c r="EM580" s="58"/>
      <c r="EN580" s="58"/>
      <c r="EO580" s="58"/>
      <c r="EP580" s="70"/>
    </row>
    <row r="581" spans="1:146">
      <c r="A581" s="57">
        <v>43329</v>
      </c>
      <c r="B581" s="19" t="s">
        <v>1496</v>
      </c>
      <c r="C581" s="56"/>
      <c r="D581" s="56" t="s">
        <v>744</v>
      </c>
      <c r="E581" s="58">
        <v>36</v>
      </c>
      <c r="F581" s="58">
        <v>2</v>
      </c>
      <c r="G581" s="63" t="str">
        <f t="shared" si="164"/>
        <v>36-2</v>
      </c>
      <c r="H581" s="31">
        <v>1</v>
      </c>
      <c r="I581" s="58">
        <v>72</v>
      </c>
      <c r="J581" s="64" t="str">
        <f>IF(((VLOOKUP($G581,Depth_Lookup!$A$3:$J$5461,9,FALSE))-(I581/100))&gt;=0,"Good","Too Long")</f>
        <v>Good</v>
      </c>
      <c r="K581" s="65">
        <f>(VLOOKUP($G581,Depth_Lookup!$A$3:$J$561,10,FALSE))+(H581/100)</f>
        <v>81.440000000000012</v>
      </c>
      <c r="L581" s="65">
        <f>(VLOOKUP($G581,Depth_Lookup!$A$3:$J$561,10,FALSE))+(I581/100)</f>
        <v>82.15</v>
      </c>
      <c r="M581" s="54" t="s">
        <v>725</v>
      </c>
      <c r="N581" s="31">
        <v>1</v>
      </c>
      <c r="O581" s="31" t="s">
        <v>296</v>
      </c>
      <c r="P581" s="31" t="s">
        <v>1500</v>
      </c>
      <c r="Q581" s="31" t="s">
        <v>1505</v>
      </c>
      <c r="R581" s="31" t="s">
        <v>119</v>
      </c>
      <c r="S581" s="31" t="s">
        <v>1501</v>
      </c>
      <c r="T581" s="31" t="s">
        <v>1592</v>
      </c>
      <c r="U581" s="31" t="s">
        <v>777</v>
      </c>
      <c r="AS581" s="31">
        <v>100</v>
      </c>
      <c r="AZ581" s="19">
        <f t="shared" si="161"/>
        <v>100</v>
      </c>
      <c r="BB581" s="31">
        <v>4</v>
      </c>
      <c r="BC581">
        <v>3</v>
      </c>
      <c r="BD581" s="31"/>
      <c r="BE581" s="66"/>
      <c r="BF581" s="66"/>
      <c r="CL581" s="70">
        <f t="shared" si="162"/>
        <v>0</v>
      </c>
      <c r="CM581" s="66">
        <f t="shared" si="163"/>
        <v>0</v>
      </c>
      <c r="CN581" s="66">
        <f t="shared" si="160"/>
        <v>0</v>
      </c>
      <c r="CO581" s="66">
        <f t="shared" si="165"/>
        <v>81.795000000000016</v>
      </c>
      <c r="CP581" s="104"/>
      <c r="CQ581" s="55"/>
      <c r="CR581" s="56"/>
      <c r="CS581" s="56"/>
      <c r="CT581" s="56"/>
      <c r="CU581" s="56"/>
      <c r="CV581" s="56"/>
      <c r="CW581" s="113"/>
      <c r="CX581" s="19">
        <v>61</v>
      </c>
      <c r="CY581" s="19">
        <v>90</v>
      </c>
      <c r="CZ581" s="19">
        <v>57</v>
      </c>
      <c r="DA581" s="31">
        <v>0</v>
      </c>
      <c r="DB581" s="19">
        <f t="shared" si="166"/>
        <v>-130.48278160841849</v>
      </c>
      <c r="DC581" s="19">
        <f t="shared" si="167"/>
        <v>229.51721839158151</v>
      </c>
      <c r="DD581" s="19">
        <f t="shared" si="168"/>
        <v>22.86068098035112</v>
      </c>
      <c r="DE581" s="19">
        <f t="shared" si="169"/>
        <v>319.51721839158154</v>
      </c>
      <c r="DF581" s="19">
        <f t="shared" si="170"/>
        <v>67.13931901964888</v>
      </c>
      <c r="DG581" s="67">
        <f t="shared" si="171"/>
        <v>49.517218391581508</v>
      </c>
      <c r="DH581" s="67">
        <f t="shared" si="172"/>
        <v>67.13931901964888</v>
      </c>
      <c r="DJ581" s="19"/>
      <c r="DK581" s="31" t="s">
        <v>1433</v>
      </c>
      <c r="DL581" s="72"/>
      <c r="DM581" s="58"/>
      <c r="DO581" s="68"/>
      <c r="DP581" s="68"/>
      <c r="DQ581" s="69"/>
      <c r="DR581" s="58"/>
      <c r="DS581" s="58"/>
      <c r="DT581" s="58"/>
      <c r="DU581" s="58"/>
      <c r="DV581" s="58"/>
      <c r="DW581" s="58"/>
      <c r="DX581" s="58"/>
      <c r="DY581" s="58"/>
      <c r="DZ581" s="58"/>
      <c r="EA581" s="58"/>
      <c r="EB581" s="58"/>
      <c r="EC581" s="58"/>
      <c r="ED581" s="58"/>
      <c r="EE581" s="58"/>
      <c r="EF581" s="58"/>
      <c r="EG581" s="58"/>
      <c r="EH581" s="58"/>
      <c r="EI581" s="58"/>
      <c r="EJ581" s="58"/>
      <c r="EK581" s="58"/>
      <c r="EL581" s="58"/>
      <c r="EM581" s="58"/>
      <c r="EN581" s="58"/>
      <c r="EO581" s="58"/>
      <c r="EP581" s="70"/>
    </row>
    <row r="582" spans="1:146">
      <c r="A582" s="57">
        <v>43329</v>
      </c>
      <c r="B582" s="19" t="s">
        <v>1496</v>
      </c>
      <c r="C582" s="56"/>
      <c r="D582" s="56" t="s">
        <v>744</v>
      </c>
      <c r="E582" s="58">
        <v>36</v>
      </c>
      <c r="F582" s="58">
        <v>2</v>
      </c>
      <c r="G582" s="63" t="str">
        <f t="shared" si="164"/>
        <v>36-2</v>
      </c>
      <c r="H582" s="31">
        <v>1</v>
      </c>
      <c r="I582" s="58">
        <v>72</v>
      </c>
      <c r="J582" s="64" t="str">
        <f>IF(((VLOOKUP($G582,Depth_Lookup!$A$3:$J$5461,9,FALSE))-(I582/100))&gt;=0,"Good","Too Long")</f>
        <v>Good</v>
      </c>
      <c r="K582" s="65">
        <f>(VLOOKUP($G582,Depth_Lookup!$A$3:$J$561,10,FALSE))+(H582/100)</f>
        <v>81.440000000000012</v>
      </c>
      <c r="L582" s="65">
        <f>(VLOOKUP($G582,Depth_Lookup!$A$3:$J$561,10,FALSE))+(I582/100)</f>
        <v>82.15</v>
      </c>
      <c r="M582" s="54" t="s">
        <v>725</v>
      </c>
      <c r="N582" s="31">
        <v>1</v>
      </c>
      <c r="O582" s="31" t="s">
        <v>296</v>
      </c>
      <c r="P582" s="31" t="s">
        <v>1500</v>
      </c>
      <c r="Q582" s="31" t="s">
        <v>1505</v>
      </c>
      <c r="R582" s="31" t="s">
        <v>119</v>
      </c>
      <c r="S582" s="31" t="s">
        <v>1501</v>
      </c>
      <c r="T582" s="31" t="s">
        <v>1592</v>
      </c>
      <c r="U582" s="31" t="s">
        <v>777</v>
      </c>
      <c r="AS582" s="31"/>
      <c r="BB582" s="31">
        <v>4</v>
      </c>
      <c r="BC582">
        <v>3</v>
      </c>
      <c r="BD582" s="31"/>
      <c r="BE582" s="66"/>
      <c r="BF582" s="66"/>
      <c r="CL582" s="70"/>
      <c r="CM582" s="66"/>
      <c r="CN582" s="66"/>
      <c r="CO582" s="66">
        <f t="shared" si="165"/>
        <v>81.795000000000016</v>
      </c>
      <c r="CP582" s="104"/>
      <c r="CQ582" s="55"/>
      <c r="CR582" s="56"/>
      <c r="CS582" s="56"/>
      <c r="CT582" s="56"/>
      <c r="CU582" s="56"/>
      <c r="CV582" s="56"/>
      <c r="CW582" s="113"/>
      <c r="CX582" s="19">
        <v>45</v>
      </c>
      <c r="CY582" s="19">
        <v>270</v>
      </c>
      <c r="CZ582" s="19">
        <v>54</v>
      </c>
      <c r="DA582" s="31">
        <v>180</v>
      </c>
      <c r="DB582" s="19">
        <f t="shared" si="166"/>
        <v>36</v>
      </c>
      <c r="DC582" s="19">
        <f t="shared" si="167"/>
        <v>36</v>
      </c>
      <c r="DD582" s="19">
        <f t="shared" si="168"/>
        <v>30.446384317065238</v>
      </c>
      <c r="DE582" s="19">
        <f t="shared" si="169"/>
        <v>126</v>
      </c>
      <c r="DF582" s="19">
        <f t="shared" si="170"/>
        <v>59.553615682934762</v>
      </c>
      <c r="DG582" s="67">
        <f t="shared" si="171"/>
        <v>216</v>
      </c>
      <c r="DH582" s="67">
        <f t="shared" si="172"/>
        <v>59.553615682934762</v>
      </c>
      <c r="DJ582" s="19"/>
      <c r="DK582" s="31" t="s">
        <v>1434</v>
      </c>
      <c r="DL582" s="72"/>
      <c r="DM582" s="58"/>
      <c r="DO582" s="68"/>
      <c r="DP582" s="68"/>
      <c r="DQ582" s="69"/>
      <c r="DR582" s="58"/>
      <c r="DS582" s="58"/>
      <c r="DT582" s="58"/>
      <c r="DU582" s="58"/>
      <c r="DV582" s="58"/>
      <c r="DW582" s="58"/>
      <c r="DX582" s="58"/>
      <c r="DY582" s="58"/>
      <c r="DZ582" s="58"/>
      <c r="EA582" s="58"/>
      <c r="EB582" s="58"/>
      <c r="EC582" s="58"/>
      <c r="ED582" s="58"/>
      <c r="EE582" s="58"/>
      <c r="EF582" s="58"/>
      <c r="EG582" s="58"/>
      <c r="EH582" s="58"/>
      <c r="EI582" s="58"/>
      <c r="EJ582" s="58"/>
      <c r="EK582" s="58"/>
      <c r="EL582" s="58"/>
      <c r="EM582" s="58"/>
      <c r="EN582" s="58"/>
      <c r="EO582" s="58"/>
      <c r="EP582" s="70"/>
    </row>
    <row r="583" spans="1:146">
      <c r="A583" s="57">
        <v>43329</v>
      </c>
      <c r="B583" s="19" t="s">
        <v>1496</v>
      </c>
      <c r="C583" s="56"/>
      <c r="D583" s="56" t="s">
        <v>744</v>
      </c>
      <c r="E583" s="58">
        <v>36</v>
      </c>
      <c r="F583" s="58">
        <v>2</v>
      </c>
      <c r="G583" s="63" t="str">
        <f t="shared" si="164"/>
        <v>36-2</v>
      </c>
      <c r="H583" s="31">
        <v>1</v>
      </c>
      <c r="I583" s="58">
        <v>6</v>
      </c>
      <c r="J583" s="64" t="str">
        <f>IF(((VLOOKUP($G583,Depth_Lookup!$A$3:$J$5461,9,FALSE))-(I583/100))&gt;=0,"Good","Too Long")</f>
        <v>Good</v>
      </c>
      <c r="K583" s="65">
        <f>(VLOOKUP($G583,Depth_Lookup!$A$3:$J$561,10,FALSE))+(H583/100)</f>
        <v>81.440000000000012</v>
      </c>
      <c r="L583" s="65">
        <f>(VLOOKUP($G583,Depth_Lookup!$A$3:$J$561,10,FALSE))+(I583/100)</f>
        <v>81.490000000000009</v>
      </c>
      <c r="M583" s="54" t="s">
        <v>725</v>
      </c>
      <c r="N583" s="31">
        <v>2</v>
      </c>
      <c r="O583" s="31" t="s">
        <v>296</v>
      </c>
      <c r="P583" s="31" t="s">
        <v>182</v>
      </c>
      <c r="Q583" s="31" t="s">
        <v>1511</v>
      </c>
      <c r="R583" s="31" t="s">
        <v>187</v>
      </c>
      <c r="S583" s="31" t="s">
        <v>165</v>
      </c>
      <c r="T583" s="31" t="s">
        <v>1512</v>
      </c>
      <c r="U583" s="31" t="s">
        <v>1498</v>
      </c>
      <c r="AS583" s="31">
        <v>100</v>
      </c>
      <c r="AZ583" s="19">
        <f t="shared" si="161"/>
        <v>100</v>
      </c>
      <c r="BB583" s="31">
        <v>2</v>
      </c>
      <c r="BC583">
        <v>10</v>
      </c>
      <c r="BD583" s="31"/>
      <c r="BE583" s="66"/>
      <c r="BF583" s="66"/>
      <c r="CL583" s="70">
        <f t="shared" si="162"/>
        <v>0</v>
      </c>
      <c r="CM583" s="66">
        <f t="shared" si="163"/>
        <v>0</v>
      </c>
      <c r="CN583" s="66">
        <f t="shared" si="160"/>
        <v>0</v>
      </c>
      <c r="CO583" s="66">
        <f t="shared" si="165"/>
        <v>81.465000000000003</v>
      </c>
      <c r="CP583" s="104"/>
      <c r="CQ583" s="55"/>
      <c r="CR583" s="56"/>
      <c r="CS583" s="56"/>
      <c r="CT583" s="56"/>
      <c r="CU583" s="56"/>
      <c r="CV583" s="56"/>
      <c r="CW583" s="113"/>
      <c r="CX583" s="19">
        <v>55</v>
      </c>
      <c r="CY583" s="19">
        <v>90</v>
      </c>
      <c r="CZ583" s="19">
        <v>53</v>
      </c>
      <c r="DA583" s="31">
        <v>180</v>
      </c>
      <c r="DB583" s="19">
        <f t="shared" si="166"/>
        <v>-47.101554465038589</v>
      </c>
      <c r="DC583" s="19">
        <f t="shared" si="167"/>
        <v>312.89844553496141</v>
      </c>
      <c r="DD583" s="19">
        <f t="shared" si="168"/>
        <v>27.155328423188987</v>
      </c>
      <c r="DE583" s="19">
        <f t="shared" si="169"/>
        <v>42.898445534961411</v>
      </c>
      <c r="DF583" s="19">
        <f t="shared" si="170"/>
        <v>62.84467157681101</v>
      </c>
      <c r="DG583" s="67">
        <f t="shared" si="171"/>
        <v>132.89844553496141</v>
      </c>
      <c r="DH583" s="67">
        <f t="shared" si="172"/>
        <v>62.84467157681101</v>
      </c>
      <c r="DJ583" s="19"/>
      <c r="DK583" s="31"/>
      <c r="DL583" s="72"/>
      <c r="DM583" s="58"/>
      <c r="DO583" s="68"/>
      <c r="DP583" s="68"/>
      <c r="DQ583" s="69"/>
      <c r="DR583" s="58"/>
      <c r="DS583" s="58"/>
      <c r="DT583" s="58"/>
      <c r="DU583" s="58"/>
      <c r="DV583" s="58"/>
      <c r="DW583" s="58"/>
      <c r="DX583" s="58"/>
      <c r="DY583" s="58"/>
      <c r="DZ583" s="58"/>
      <c r="EA583" s="58"/>
      <c r="EB583" s="58"/>
      <c r="EC583" s="58"/>
      <c r="ED583" s="58"/>
      <c r="EE583" s="58"/>
      <c r="EF583" s="58"/>
      <c r="EG583" s="58"/>
      <c r="EH583" s="58"/>
      <c r="EI583" s="58"/>
      <c r="EJ583" s="58"/>
      <c r="EK583" s="58"/>
      <c r="EL583" s="58"/>
      <c r="EM583" s="58"/>
      <c r="EN583" s="58"/>
      <c r="EO583" s="58"/>
      <c r="EP583" s="70"/>
    </row>
    <row r="584" spans="1:146">
      <c r="A584" s="57">
        <v>43329</v>
      </c>
      <c r="B584" s="19" t="s">
        <v>1496</v>
      </c>
      <c r="C584" s="56"/>
      <c r="D584" s="56" t="s">
        <v>744</v>
      </c>
      <c r="E584" s="58">
        <v>36</v>
      </c>
      <c r="F584" s="58">
        <v>2</v>
      </c>
      <c r="G584" s="63" t="str">
        <f t="shared" si="164"/>
        <v>36-2</v>
      </c>
      <c r="H584" s="31">
        <v>12</v>
      </c>
      <c r="I584" s="58">
        <v>15</v>
      </c>
      <c r="J584" s="64" t="str">
        <f>IF(((VLOOKUP($G584,Depth_Lookup!$A$3:$J$5461,9,FALSE))-(I584/100))&gt;=0,"Good","Too Long")</f>
        <v>Good</v>
      </c>
      <c r="K584" s="65">
        <f>(VLOOKUP($G584,Depth_Lookup!$A$3:$J$561,10,FALSE))+(H584/100)</f>
        <v>81.550000000000011</v>
      </c>
      <c r="L584" s="65">
        <f>(VLOOKUP($G584,Depth_Lookup!$A$3:$J$561,10,FALSE))+(I584/100)</f>
        <v>81.580000000000013</v>
      </c>
      <c r="M584" s="54" t="s">
        <v>725</v>
      </c>
      <c r="N584" s="31">
        <v>2</v>
      </c>
      <c r="O584" s="31" t="s">
        <v>296</v>
      </c>
      <c r="P584" s="31" t="s">
        <v>182</v>
      </c>
      <c r="Q584" s="31" t="s">
        <v>1511</v>
      </c>
      <c r="R584" s="31" t="s">
        <v>187</v>
      </c>
      <c r="S584" s="31" t="s">
        <v>165</v>
      </c>
      <c r="T584" s="31" t="s">
        <v>1512</v>
      </c>
      <c r="U584" s="31" t="s">
        <v>1498</v>
      </c>
      <c r="AS584" s="31">
        <v>100</v>
      </c>
      <c r="AZ584" s="19">
        <f t="shared" si="161"/>
        <v>100</v>
      </c>
      <c r="BB584" s="31">
        <v>2</v>
      </c>
      <c r="BC584">
        <v>10</v>
      </c>
      <c r="BD584" s="31"/>
      <c r="BE584" s="66"/>
      <c r="BF584" s="66" t="s">
        <v>1503</v>
      </c>
      <c r="CL584" s="70">
        <f t="shared" si="162"/>
        <v>0</v>
      </c>
      <c r="CM584" s="66">
        <f t="shared" si="163"/>
        <v>0</v>
      </c>
      <c r="CN584" s="66">
        <f t="shared" si="160"/>
        <v>0</v>
      </c>
      <c r="CO584" s="66">
        <f t="shared" si="165"/>
        <v>81.565000000000012</v>
      </c>
      <c r="CP584" s="104"/>
      <c r="CQ584" s="55"/>
      <c r="CR584" s="56"/>
      <c r="CS584" s="56"/>
      <c r="CT584" s="56"/>
      <c r="CU584" s="56"/>
      <c r="CV584" s="56"/>
      <c r="CW584" s="113"/>
      <c r="DB584" s="19" t="e">
        <f t="shared" si="166"/>
        <v>#DIV/0!</v>
      </c>
      <c r="DC584" s="19" t="e">
        <f t="shared" si="167"/>
        <v>#DIV/0!</v>
      </c>
      <c r="DD584" s="19" t="e">
        <f t="shared" si="168"/>
        <v>#DIV/0!</v>
      </c>
      <c r="DE584" s="19" t="e">
        <f t="shared" si="169"/>
        <v>#DIV/0!</v>
      </c>
      <c r="DF584" s="19" t="e">
        <f t="shared" si="170"/>
        <v>#DIV/0!</v>
      </c>
      <c r="DG584" s="67" t="e">
        <f t="shared" si="171"/>
        <v>#DIV/0!</v>
      </c>
      <c r="DH584" s="67" t="e">
        <f t="shared" si="172"/>
        <v>#DIV/0!</v>
      </c>
      <c r="DJ584" s="19"/>
      <c r="DK584" s="31"/>
      <c r="DL584" s="72"/>
      <c r="DM584" s="58"/>
      <c r="DO584" s="68"/>
      <c r="DP584" s="68"/>
      <c r="DQ584" s="69"/>
      <c r="DR584" s="58"/>
      <c r="DS584" s="58"/>
      <c r="DT584" s="58"/>
      <c r="DU584" s="58"/>
      <c r="DV584" s="58"/>
      <c r="DW584" s="58"/>
      <c r="DX584" s="58"/>
      <c r="DY584" s="58"/>
      <c r="DZ584" s="58"/>
      <c r="EA584" s="58"/>
      <c r="EB584" s="58"/>
      <c r="EC584" s="58"/>
      <c r="ED584" s="58"/>
      <c r="EE584" s="58"/>
      <c r="EF584" s="58"/>
      <c r="EG584" s="58"/>
      <c r="EH584" s="58"/>
      <c r="EI584" s="58"/>
      <c r="EJ584" s="58"/>
      <c r="EK584" s="58"/>
      <c r="EL584" s="58"/>
      <c r="EM584" s="58"/>
      <c r="EN584" s="58"/>
      <c r="EO584" s="58"/>
      <c r="EP584" s="70"/>
    </row>
    <row r="585" spans="1:146">
      <c r="A585" s="57">
        <v>43329</v>
      </c>
      <c r="B585" s="19" t="s">
        <v>1496</v>
      </c>
      <c r="C585" s="56"/>
      <c r="D585" s="56" t="s">
        <v>744</v>
      </c>
      <c r="E585" s="58">
        <v>36</v>
      </c>
      <c r="F585" s="58">
        <v>2</v>
      </c>
      <c r="G585" s="63" t="str">
        <f t="shared" si="164"/>
        <v>36-2</v>
      </c>
      <c r="H585" s="31">
        <v>12</v>
      </c>
      <c r="I585" s="58">
        <v>30</v>
      </c>
      <c r="J585" s="64" t="str">
        <f>IF(((VLOOKUP($G585,Depth_Lookup!$A$3:$J$5461,9,FALSE))-(I585/100))&gt;=0,"Good","Too Long")</f>
        <v>Good</v>
      </c>
      <c r="K585" s="65">
        <f>(VLOOKUP($G585,Depth_Lookup!$A$3:$J$561,10,FALSE))+(H585/100)</f>
        <v>81.550000000000011</v>
      </c>
      <c r="L585" s="65">
        <f>(VLOOKUP($G585,Depth_Lookup!$A$3:$J$561,10,FALSE))+(I585/100)</f>
        <v>81.73</v>
      </c>
      <c r="M585" s="54" t="s">
        <v>725</v>
      </c>
      <c r="N585" s="31">
        <v>1</v>
      </c>
      <c r="O585" s="31" t="s">
        <v>1499</v>
      </c>
      <c r="P585" s="31" t="s">
        <v>1500</v>
      </c>
      <c r="Q585" s="31" t="s">
        <v>1505</v>
      </c>
      <c r="R585" s="31" t="s">
        <v>119</v>
      </c>
      <c r="S585" s="31" t="s">
        <v>1501</v>
      </c>
      <c r="T585" s="31" t="s">
        <v>1502</v>
      </c>
      <c r="U585" s="31" t="s">
        <v>1503</v>
      </c>
      <c r="AS585" s="31">
        <v>100</v>
      </c>
      <c r="AZ585" s="19">
        <f t="shared" si="161"/>
        <v>100</v>
      </c>
      <c r="BB585" s="31">
        <v>2</v>
      </c>
      <c r="BC585">
        <v>3</v>
      </c>
      <c r="BD585" s="31"/>
      <c r="BE585" s="66" t="s">
        <v>1498</v>
      </c>
      <c r="BF585" s="66"/>
      <c r="CL585" s="70">
        <f t="shared" si="162"/>
        <v>0</v>
      </c>
      <c r="CM585" s="66">
        <f t="shared" si="163"/>
        <v>0</v>
      </c>
      <c r="CN585" s="66">
        <f t="shared" si="160"/>
        <v>1</v>
      </c>
      <c r="CO585" s="66">
        <f t="shared" si="165"/>
        <v>81.640000000000015</v>
      </c>
      <c r="CP585" s="104"/>
      <c r="CQ585" s="55"/>
      <c r="CR585" s="56"/>
      <c r="CS585" s="56"/>
      <c r="CT585" s="56"/>
      <c r="CU585" s="56"/>
      <c r="CV585" s="56"/>
      <c r="CW585" s="113"/>
      <c r="DB585" s="19" t="e">
        <f t="shared" si="166"/>
        <v>#DIV/0!</v>
      </c>
      <c r="DC585" s="19" t="e">
        <f t="shared" si="167"/>
        <v>#DIV/0!</v>
      </c>
      <c r="DD585" s="19" t="e">
        <f t="shared" si="168"/>
        <v>#DIV/0!</v>
      </c>
      <c r="DE585" s="19" t="e">
        <f t="shared" si="169"/>
        <v>#DIV/0!</v>
      </c>
      <c r="DF585" s="19" t="e">
        <f t="shared" si="170"/>
        <v>#DIV/0!</v>
      </c>
      <c r="DG585" s="67" t="e">
        <f t="shared" si="171"/>
        <v>#DIV/0!</v>
      </c>
      <c r="DH585" s="67" t="e">
        <f t="shared" si="172"/>
        <v>#DIV/0!</v>
      </c>
      <c r="DJ585" s="19"/>
      <c r="DK585" s="31"/>
      <c r="DL585" s="72"/>
      <c r="DM585" s="58"/>
      <c r="DO585" s="68"/>
      <c r="DP585" s="68"/>
      <c r="DQ585" s="69"/>
      <c r="DR585" s="58"/>
      <c r="DS585" s="58"/>
      <c r="DT585" s="58"/>
      <c r="DU585" s="58"/>
      <c r="DV585" s="58"/>
      <c r="DW585" s="58"/>
      <c r="DX585" s="58"/>
      <c r="DY585" s="58"/>
      <c r="DZ585" s="58"/>
      <c r="EA585" s="58"/>
      <c r="EB585" s="58"/>
      <c r="EC585" s="58"/>
      <c r="ED585" s="58"/>
      <c r="EE585" s="58"/>
      <c r="EF585" s="58"/>
      <c r="EG585" s="58"/>
      <c r="EH585" s="58"/>
      <c r="EI585" s="58"/>
      <c r="EJ585" s="58"/>
      <c r="EK585" s="58"/>
      <c r="EL585" s="58"/>
      <c r="EM585" s="58"/>
      <c r="EN585" s="58"/>
      <c r="EO585" s="58"/>
      <c r="EP585" s="70"/>
    </row>
    <row r="586" spans="1:146">
      <c r="A586" s="57">
        <v>43329</v>
      </c>
      <c r="B586" s="19" t="s">
        <v>1496</v>
      </c>
      <c r="C586" s="56"/>
      <c r="D586" s="56" t="s">
        <v>744</v>
      </c>
      <c r="E586" s="58">
        <v>37</v>
      </c>
      <c r="F586" s="58">
        <v>1</v>
      </c>
      <c r="G586" s="63" t="str">
        <f t="shared" si="164"/>
        <v>37-1</v>
      </c>
      <c r="H586" s="31">
        <v>0</v>
      </c>
      <c r="I586" s="58">
        <v>93</v>
      </c>
      <c r="J586" s="64" t="str">
        <f>IF(((VLOOKUP($G586,Depth_Lookup!$A$3:$J$5461,9,FALSE))-(I586/100))&gt;=0,"Good","Too Long")</f>
        <v>Good</v>
      </c>
      <c r="K586" s="65">
        <f>(VLOOKUP($G586,Depth_Lookup!$A$3:$J$561,10,FALSE))+(H586/100)</f>
        <v>82.2</v>
      </c>
      <c r="L586" s="65">
        <f>(VLOOKUP($G586,Depth_Lookup!$A$3:$J$561,10,FALSE))+(I586/100)</f>
        <v>83.13000000000001</v>
      </c>
      <c r="M586" s="54" t="s">
        <v>725</v>
      </c>
      <c r="N586" s="31">
        <v>1</v>
      </c>
      <c r="O586" s="31" t="s">
        <v>1499</v>
      </c>
      <c r="P586" s="31" t="s">
        <v>1500</v>
      </c>
      <c r="Q586" s="31" t="s">
        <v>1505</v>
      </c>
      <c r="R586" s="31" t="s">
        <v>191</v>
      </c>
      <c r="S586" s="31" t="s">
        <v>1501</v>
      </c>
      <c r="T586" s="31" t="s">
        <v>1592</v>
      </c>
      <c r="U586" s="31" t="s">
        <v>777</v>
      </c>
      <c r="AS586" s="31">
        <v>100</v>
      </c>
      <c r="AZ586" s="19">
        <f t="shared" si="161"/>
        <v>100</v>
      </c>
      <c r="BB586" s="55">
        <v>3</v>
      </c>
      <c r="BC586">
        <v>8</v>
      </c>
      <c r="BD586" s="31"/>
      <c r="BE586" s="66"/>
      <c r="BF586" s="66" t="s">
        <v>1503</v>
      </c>
      <c r="CL586" s="70">
        <f t="shared" si="162"/>
        <v>0</v>
      </c>
      <c r="CM586" s="66">
        <f t="shared" si="163"/>
        <v>0</v>
      </c>
      <c r="CN586" s="66">
        <f t="shared" si="160"/>
        <v>0</v>
      </c>
      <c r="CO586" s="66">
        <f t="shared" si="165"/>
        <v>82.665000000000006</v>
      </c>
      <c r="CP586" s="104"/>
      <c r="CQ586" s="55"/>
      <c r="CR586" s="56"/>
      <c r="CS586" s="56"/>
      <c r="CT586" s="56"/>
      <c r="CU586" s="56"/>
      <c r="CV586" s="56"/>
      <c r="CW586" s="113"/>
      <c r="CX586" s="31">
        <v>23</v>
      </c>
      <c r="CY586" s="31">
        <v>90</v>
      </c>
      <c r="CZ586" s="31">
        <v>2</v>
      </c>
      <c r="DA586" s="31">
        <v>180</v>
      </c>
      <c r="DB586" s="19">
        <f t="shared" si="166"/>
        <v>-85.296971678709951</v>
      </c>
      <c r="DC586" s="19">
        <f t="shared" si="167"/>
        <v>274.70302832129005</v>
      </c>
      <c r="DD586" s="19">
        <f t="shared" si="168"/>
        <v>66.93041696667764</v>
      </c>
      <c r="DE586" s="19">
        <f t="shared" si="169"/>
        <v>4.7030283212900486</v>
      </c>
      <c r="DF586" s="19">
        <f t="shared" si="170"/>
        <v>23.06958303332236</v>
      </c>
      <c r="DG586" s="67">
        <f t="shared" si="171"/>
        <v>94.703028321290049</v>
      </c>
      <c r="DH586" s="67">
        <f t="shared" si="172"/>
        <v>23.06958303332236</v>
      </c>
      <c r="DJ586" s="19"/>
      <c r="DK586" s="31" t="s">
        <v>1433</v>
      </c>
      <c r="DL586" s="55"/>
      <c r="DM586" s="58"/>
      <c r="DO586" s="68"/>
      <c r="DP586" s="68"/>
      <c r="DQ586" s="69"/>
      <c r="DR586" s="58"/>
      <c r="DS586" s="58"/>
      <c r="DT586" s="58"/>
      <c r="DU586" s="58"/>
      <c r="DV586" s="58"/>
      <c r="DW586" s="58"/>
      <c r="DX586" s="58"/>
      <c r="DY586" s="58"/>
      <c r="DZ586" s="58"/>
      <c r="EA586" s="58"/>
      <c r="EB586" s="58"/>
      <c r="EC586" s="58"/>
      <c r="ED586" s="58"/>
      <c r="EE586" s="58"/>
      <c r="EF586" s="58"/>
      <c r="EG586" s="58"/>
      <c r="EH586" s="58"/>
      <c r="EI586" s="58"/>
      <c r="EJ586" s="58"/>
      <c r="EK586" s="58"/>
      <c r="EL586" s="58"/>
      <c r="EM586" s="58"/>
      <c r="EN586" s="58"/>
      <c r="EO586" s="58"/>
      <c r="EP586" s="70"/>
    </row>
    <row r="587" spans="1:146">
      <c r="A587" s="57">
        <v>43329</v>
      </c>
      <c r="B587" s="19" t="s">
        <v>1437</v>
      </c>
      <c r="C587" s="56"/>
      <c r="D587" s="56" t="s">
        <v>744</v>
      </c>
      <c r="E587" s="58">
        <v>37</v>
      </c>
      <c r="F587" s="58">
        <v>1</v>
      </c>
      <c r="G587" s="63" t="str">
        <f t="shared" si="164"/>
        <v>37-1</v>
      </c>
      <c r="H587" s="31">
        <v>0</v>
      </c>
      <c r="I587" s="58">
        <v>93</v>
      </c>
      <c r="J587" s="64" t="str">
        <f>IF(((VLOOKUP($G587,Depth_Lookup!$A$3:$J$5461,9,FALSE))-(I587/100))&gt;=0,"Good","Too Long")</f>
        <v>Good</v>
      </c>
      <c r="K587" s="65">
        <f>(VLOOKUP($G587,Depth_Lookup!$A$3:$J$561,10,FALSE))+(H587/100)</f>
        <v>82.2</v>
      </c>
      <c r="L587" s="65">
        <f>(VLOOKUP($G587,Depth_Lookup!$A$3:$J$561,10,FALSE))+(I587/100)</f>
        <v>83.13000000000001</v>
      </c>
      <c r="M587" s="54" t="s">
        <v>725</v>
      </c>
      <c r="N587" s="31">
        <v>1</v>
      </c>
      <c r="O587" s="31" t="s">
        <v>1499</v>
      </c>
      <c r="P587" s="31" t="s">
        <v>1500</v>
      </c>
      <c r="Q587" s="31" t="s">
        <v>1505</v>
      </c>
      <c r="R587" s="31" t="s">
        <v>191</v>
      </c>
      <c r="S587" s="31" t="s">
        <v>1501</v>
      </c>
      <c r="T587" s="31" t="s">
        <v>1592</v>
      </c>
      <c r="U587" s="31" t="s">
        <v>777</v>
      </c>
      <c r="AS587" s="31"/>
      <c r="BB587" s="55">
        <v>3</v>
      </c>
      <c r="BC587">
        <v>8</v>
      </c>
      <c r="BD587" s="31"/>
      <c r="BE587" s="66"/>
      <c r="BF587" s="66"/>
      <c r="CL587" s="70"/>
      <c r="CM587" s="66"/>
      <c r="CN587" s="66"/>
      <c r="CO587" s="66">
        <f t="shared" si="165"/>
        <v>82.665000000000006</v>
      </c>
      <c r="CP587" s="104"/>
      <c r="CQ587" s="55"/>
      <c r="CR587" s="56"/>
      <c r="CS587" s="56"/>
      <c r="CT587" s="56"/>
      <c r="CU587" s="56"/>
      <c r="CV587" s="56"/>
      <c r="CW587" s="113"/>
      <c r="CX587" s="31">
        <v>71</v>
      </c>
      <c r="CY587" s="31">
        <v>270</v>
      </c>
      <c r="CZ587" s="31">
        <v>15</v>
      </c>
      <c r="DA587" s="31">
        <v>0</v>
      </c>
      <c r="DB587" s="19">
        <f t="shared" si="166"/>
        <v>95.271317468228858</v>
      </c>
      <c r="DC587" s="19">
        <f t="shared" si="167"/>
        <v>95.271317468228858</v>
      </c>
      <c r="DD587" s="19">
        <f t="shared" si="168"/>
        <v>18.925374745775965</v>
      </c>
      <c r="DE587" s="19">
        <f t="shared" si="169"/>
        <v>185.27131746822886</v>
      </c>
      <c r="DF587" s="19">
        <f t="shared" si="170"/>
        <v>71.074625254224031</v>
      </c>
      <c r="DG587" s="67">
        <f t="shared" si="171"/>
        <v>275.27131746822886</v>
      </c>
      <c r="DH587" s="67">
        <f t="shared" si="172"/>
        <v>71.074625254224031</v>
      </c>
      <c r="DJ587" s="19"/>
      <c r="DK587" s="31" t="s">
        <v>1434</v>
      </c>
      <c r="DL587" s="55"/>
      <c r="DM587" s="58"/>
      <c r="DO587" s="68"/>
      <c r="DP587" s="68"/>
      <c r="DQ587" s="69"/>
      <c r="DR587" s="58"/>
      <c r="DS587" s="58"/>
      <c r="DT587" s="58"/>
      <c r="DU587" s="58"/>
      <c r="DV587" s="58"/>
      <c r="DW587" s="58"/>
      <c r="DX587" s="58"/>
      <c r="DY587" s="58"/>
      <c r="DZ587" s="58"/>
      <c r="EA587" s="58"/>
      <c r="EB587" s="58"/>
      <c r="EC587" s="58"/>
      <c r="ED587" s="58"/>
      <c r="EE587" s="58"/>
      <c r="EF587" s="58"/>
      <c r="EG587" s="58"/>
      <c r="EH587" s="58"/>
      <c r="EI587" s="58"/>
      <c r="EJ587" s="58"/>
      <c r="EK587" s="58"/>
      <c r="EL587" s="58"/>
      <c r="EM587" s="58"/>
      <c r="EN587" s="58"/>
      <c r="EO587" s="58"/>
      <c r="EP587" s="70"/>
    </row>
    <row r="588" spans="1:146">
      <c r="A588" s="57">
        <v>43329</v>
      </c>
      <c r="B588" s="19" t="s">
        <v>1496</v>
      </c>
      <c r="C588" s="56"/>
      <c r="D588" s="56" t="s">
        <v>744</v>
      </c>
      <c r="E588" s="58">
        <v>37</v>
      </c>
      <c r="F588" s="58">
        <v>1</v>
      </c>
      <c r="G588" s="63" t="str">
        <f t="shared" si="164"/>
        <v>37-1</v>
      </c>
      <c r="H588" s="31">
        <v>13</v>
      </c>
      <c r="I588" s="58">
        <v>33</v>
      </c>
      <c r="J588" s="64" t="str">
        <f>IF(((VLOOKUP($G588,Depth_Lookup!$A$3:$J$5461,9,FALSE))-(I588/100))&gt;=0,"Good","Too Long")</f>
        <v>Good</v>
      </c>
      <c r="K588" s="65">
        <f>(VLOOKUP($G588,Depth_Lookup!$A$3:$J$561,10,FALSE))+(H588/100)</f>
        <v>82.33</v>
      </c>
      <c r="L588" s="65">
        <f>(VLOOKUP($G588,Depth_Lookup!$A$3:$J$561,10,FALSE))+(I588/100)</f>
        <v>82.53</v>
      </c>
      <c r="M588" s="54" t="s">
        <v>725</v>
      </c>
      <c r="N588" s="31">
        <v>1</v>
      </c>
      <c r="O588" s="31" t="s">
        <v>1499</v>
      </c>
      <c r="P588" s="31" t="s">
        <v>1500</v>
      </c>
      <c r="Q588" s="31" t="s">
        <v>1505</v>
      </c>
      <c r="R588" s="31" t="s">
        <v>191</v>
      </c>
      <c r="S588" s="31" t="s">
        <v>1501</v>
      </c>
      <c r="T588" s="31" t="s">
        <v>1502</v>
      </c>
      <c r="U588" s="31" t="s">
        <v>1503</v>
      </c>
      <c r="AS588" s="31">
        <v>100</v>
      </c>
      <c r="AZ588" s="19">
        <f t="shared" si="161"/>
        <v>100</v>
      </c>
      <c r="BB588" s="55">
        <v>2</v>
      </c>
      <c r="BC588">
        <v>3</v>
      </c>
      <c r="BD588" s="31"/>
      <c r="BE588" s="66" t="s">
        <v>777</v>
      </c>
      <c r="BF588" s="66"/>
      <c r="CL588" s="70">
        <f t="shared" si="162"/>
        <v>0</v>
      </c>
      <c r="CM588" s="66">
        <f t="shared" si="163"/>
        <v>0</v>
      </c>
      <c r="CN588" s="66">
        <f t="shared" si="160"/>
        <v>1</v>
      </c>
      <c r="CO588" s="66">
        <f t="shared" si="165"/>
        <v>82.43</v>
      </c>
      <c r="CP588" s="104"/>
      <c r="CQ588" s="55"/>
      <c r="CR588" s="56"/>
      <c r="CS588" s="56"/>
      <c r="CT588" s="56"/>
      <c r="CU588" s="56"/>
      <c r="CV588" s="56"/>
      <c r="CW588" s="113"/>
      <c r="CX588" s="31">
        <v>37</v>
      </c>
      <c r="CY588" s="31">
        <v>270</v>
      </c>
      <c r="CZ588" s="31">
        <v>68</v>
      </c>
      <c r="DA588" s="31">
        <v>0</v>
      </c>
      <c r="DB588" s="19">
        <f t="shared" si="166"/>
        <v>163.06683566207573</v>
      </c>
      <c r="DC588" s="19">
        <f t="shared" si="167"/>
        <v>163.06683566207573</v>
      </c>
      <c r="DD588" s="19">
        <f t="shared" si="168"/>
        <v>21.132002229020166</v>
      </c>
      <c r="DE588" s="19">
        <f t="shared" si="169"/>
        <v>253.06683566207573</v>
      </c>
      <c r="DF588" s="19">
        <f t="shared" si="170"/>
        <v>68.867997770979827</v>
      </c>
      <c r="DG588" s="67">
        <f t="shared" si="171"/>
        <v>343.06683566207573</v>
      </c>
      <c r="DH588" s="67">
        <f t="shared" si="172"/>
        <v>68.867997770979827</v>
      </c>
      <c r="DJ588" s="19"/>
      <c r="DK588" s="31"/>
      <c r="DL588" s="55"/>
      <c r="DM588" s="58"/>
      <c r="DO588" s="68"/>
      <c r="DP588" s="68"/>
      <c r="DQ588" s="69"/>
      <c r="DR588" s="58"/>
      <c r="DS588" s="58"/>
      <c r="DT588" s="58"/>
      <c r="DU588" s="58"/>
      <c r="DV588" s="58"/>
      <c r="DW588" s="58"/>
      <c r="DX588" s="58"/>
      <c r="DY588" s="58"/>
      <c r="DZ588" s="58"/>
      <c r="EA588" s="58"/>
      <c r="EB588" s="58"/>
      <c r="EC588" s="58"/>
      <c r="ED588" s="58"/>
      <c r="EE588" s="58"/>
      <c r="EF588" s="58"/>
      <c r="EG588" s="58"/>
      <c r="EH588" s="58"/>
      <c r="EI588" s="58"/>
      <c r="EJ588" s="58"/>
      <c r="EK588" s="58"/>
      <c r="EL588" s="58"/>
      <c r="EM588" s="58"/>
      <c r="EN588" s="58"/>
      <c r="EO588" s="58"/>
      <c r="EP588" s="70"/>
    </row>
    <row r="589" spans="1:146">
      <c r="A589" s="57">
        <v>43329</v>
      </c>
      <c r="B589" s="19" t="s">
        <v>1496</v>
      </c>
      <c r="C589" s="56"/>
      <c r="D589" s="56" t="s">
        <v>744</v>
      </c>
      <c r="E589" s="58">
        <v>37</v>
      </c>
      <c r="F589" s="58">
        <v>1</v>
      </c>
      <c r="G589" s="63" t="str">
        <f t="shared" si="164"/>
        <v>37-1</v>
      </c>
      <c r="H589" s="31">
        <v>36</v>
      </c>
      <c r="I589" s="58">
        <v>55</v>
      </c>
      <c r="J589" s="64" t="str">
        <f>IF(((VLOOKUP($G589,Depth_Lookup!$A$3:$J$5461,9,FALSE))-(I589/100))&gt;=0,"Good","Too Long")</f>
        <v>Good</v>
      </c>
      <c r="K589" s="65">
        <f>(VLOOKUP($G589,Depth_Lookup!$A$3:$J$561,10,FALSE))+(H589/100)</f>
        <v>82.56</v>
      </c>
      <c r="L589" s="65">
        <f>(VLOOKUP($G589,Depth_Lookup!$A$3:$J$561,10,FALSE))+(I589/100)</f>
        <v>82.75</v>
      </c>
      <c r="M589" s="54" t="s">
        <v>725</v>
      </c>
      <c r="N589" s="31">
        <v>1</v>
      </c>
      <c r="O589" s="31" t="s">
        <v>1499</v>
      </c>
      <c r="P589" s="31" t="s">
        <v>1500</v>
      </c>
      <c r="Q589" s="31" t="s">
        <v>1505</v>
      </c>
      <c r="R589" s="31" t="s">
        <v>191</v>
      </c>
      <c r="S589" s="31" t="s">
        <v>1501</v>
      </c>
      <c r="T589" s="31" t="s">
        <v>1502</v>
      </c>
      <c r="U589" s="31" t="s">
        <v>1503</v>
      </c>
      <c r="AS589" s="31">
        <v>100</v>
      </c>
      <c r="AZ589" s="19">
        <f t="shared" si="161"/>
        <v>100</v>
      </c>
      <c r="BB589" s="55">
        <v>2</v>
      </c>
      <c r="BC589">
        <v>3</v>
      </c>
      <c r="BD589" s="31"/>
      <c r="BE589" s="66" t="s">
        <v>777</v>
      </c>
      <c r="BF589" s="66"/>
      <c r="CL589" s="70">
        <f t="shared" si="162"/>
        <v>0</v>
      </c>
      <c r="CM589" s="66">
        <f t="shared" si="163"/>
        <v>0</v>
      </c>
      <c r="CN589" s="66">
        <f t="shared" si="160"/>
        <v>1</v>
      </c>
      <c r="CO589" s="66">
        <f t="shared" si="165"/>
        <v>82.655000000000001</v>
      </c>
      <c r="CP589" s="104"/>
      <c r="CQ589" s="55"/>
      <c r="CR589" s="56"/>
      <c r="CS589" s="56"/>
      <c r="CT589" s="56"/>
      <c r="CU589" s="56"/>
      <c r="CV589" s="56"/>
      <c r="CW589" s="113"/>
      <c r="DB589" s="19" t="e">
        <f t="shared" si="166"/>
        <v>#DIV/0!</v>
      </c>
      <c r="DC589" s="19" t="e">
        <f t="shared" si="167"/>
        <v>#DIV/0!</v>
      </c>
      <c r="DD589" s="19" t="e">
        <f t="shared" si="168"/>
        <v>#DIV/0!</v>
      </c>
      <c r="DE589" s="19" t="e">
        <f t="shared" si="169"/>
        <v>#DIV/0!</v>
      </c>
      <c r="DF589" s="19" t="e">
        <f t="shared" si="170"/>
        <v>#DIV/0!</v>
      </c>
      <c r="DG589" s="67" t="e">
        <f t="shared" si="171"/>
        <v>#DIV/0!</v>
      </c>
      <c r="DH589" s="67" t="e">
        <f t="shared" si="172"/>
        <v>#DIV/0!</v>
      </c>
      <c r="DJ589" s="19"/>
      <c r="DK589" s="31" t="s">
        <v>295</v>
      </c>
      <c r="DL589" s="55"/>
      <c r="DM589" s="58"/>
      <c r="DO589" s="68"/>
      <c r="DP589" s="68"/>
      <c r="DQ589" s="69"/>
      <c r="DR589" s="58"/>
      <c r="DS589" s="58"/>
      <c r="DT589" s="58"/>
      <c r="DU589" s="58"/>
      <c r="DV589" s="58"/>
      <c r="DW589" s="58"/>
      <c r="DX589" s="58"/>
      <c r="DY589" s="58"/>
      <c r="DZ589" s="58"/>
      <c r="EA589" s="58"/>
      <c r="EB589" s="58"/>
      <c r="EC589" s="58"/>
      <c r="ED589" s="58"/>
      <c r="EE589" s="58"/>
      <c r="EF589" s="58"/>
      <c r="EG589" s="58"/>
      <c r="EH589" s="58"/>
      <c r="EI589" s="58"/>
      <c r="EJ589" s="58"/>
      <c r="EK589" s="58"/>
      <c r="EL589" s="58"/>
      <c r="EM589" s="58"/>
      <c r="EN589" s="58"/>
      <c r="EO589" s="58"/>
      <c r="EP589" s="70"/>
    </row>
    <row r="590" spans="1:146">
      <c r="A590" s="57">
        <v>43329</v>
      </c>
      <c r="B590" s="19" t="s">
        <v>1496</v>
      </c>
      <c r="C590" s="56"/>
      <c r="D590" s="56" t="s">
        <v>744</v>
      </c>
      <c r="E590" s="58">
        <v>37</v>
      </c>
      <c r="F590" s="58">
        <v>2</v>
      </c>
      <c r="G590" s="63" t="str">
        <f t="shared" si="164"/>
        <v>37-2</v>
      </c>
      <c r="H590" s="31">
        <v>0</v>
      </c>
      <c r="I590" s="58">
        <v>43</v>
      </c>
      <c r="J590" s="64" t="str">
        <f>IF(((VLOOKUP($G590,Depth_Lookup!$A$3:$J$5461,9,FALSE))-(I590/100))&gt;=0,"Good","Too Long")</f>
        <v>Good</v>
      </c>
      <c r="K590" s="65">
        <f>(VLOOKUP($G590,Depth_Lookup!$A$3:$J$561,10,FALSE))+(H590/100)</f>
        <v>83.14</v>
      </c>
      <c r="L590" s="65">
        <f>(VLOOKUP($G590,Depth_Lookup!$A$3:$J$561,10,FALSE))+(I590/100)</f>
        <v>83.570000000000007</v>
      </c>
      <c r="M590" s="54" t="s">
        <v>725</v>
      </c>
      <c r="N590" s="31">
        <v>1</v>
      </c>
      <c r="O590" s="31" t="s">
        <v>1499</v>
      </c>
      <c r="P590" s="31" t="s">
        <v>1500</v>
      </c>
      <c r="Q590" s="31" t="s">
        <v>1505</v>
      </c>
      <c r="R590" s="31" t="s">
        <v>191</v>
      </c>
      <c r="S590" s="31" t="s">
        <v>1501</v>
      </c>
      <c r="T590" s="31" t="s">
        <v>1592</v>
      </c>
      <c r="U590" s="31" t="s">
        <v>777</v>
      </c>
      <c r="AS590" s="31">
        <v>100</v>
      </c>
      <c r="AZ590" s="19">
        <f t="shared" si="161"/>
        <v>100</v>
      </c>
      <c r="BB590" s="55">
        <v>4</v>
      </c>
      <c r="BC590">
        <v>8</v>
      </c>
      <c r="BD590" s="31"/>
      <c r="BE590" s="66"/>
      <c r="BF590" s="66" t="s">
        <v>1503</v>
      </c>
      <c r="CL590" s="70">
        <f t="shared" si="162"/>
        <v>0</v>
      </c>
      <c r="CM590" s="66">
        <f t="shared" si="163"/>
        <v>0</v>
      </c>
      <c r="CN590" s="66">
        <f t="shared" si="160"/>
        <v>0</v>
      </c>
      <c r="CO590" s="66">
        <f t="shared" si="165"/>
        <v>83.355000000000004</v>
      </c>
      <c r="CP590" s="104"/>
      <c r="CQ590" s="55"/>
      <c r="CR590" s="56"/>
      <c r="CS590" s="56"/>
      <c r="CT590" s="56"/>
      <c r="CU590" s="56"/>
      <c r="CV590" s="56"/>
      <c r="CW590" s="113"/>
      <c r="CX590" s="31">
        <v>58</v>
      </c>
      <c r="CY590" s="31">
        <v>90</v>
      </c>
      <c r="CZ590" s="31">
        <v>45</v>
      </c>
      <c r="DA590" s="31">
        <v>0</v>
      </c>
      <c r="DB590" s="19">
        <f t="shared" si="166"/>
        <v>-121.99999999999999</v>
      </c>
      <c r="DC590" s="19">
        <f t="shared" si="167"/>
        <v>238</v>
      </c>
      <c r="DD590" s="19">
        <f t="shared" si="168"/>
        <v>27.919978212895423</v>
      </c>
      <c r="DE590" s="19">
        <f t="shared" si="169"/>
        <v>328</v>
      </c>
      <c r="DF590" s="19">
        <f t="shared" si="170"/>
        <v>62.080021787104577</v>
      </c>
      <c r="DG590" s="67">
        <f t="shared" si="171"/>
        <v>58</v>
      </c>
      <c r="DH590" s="67">
        <f t="shared" si="172"/>
        <v>62.080021787104577</v>
      </c>
      <c r="DJ590" s="19"/>
      <c r="DK590" s="31"/>
      <c r="DL590" s="55"/>
      <c r="DM590" s="58"/>
      <c r="DO590" s="68"/>
      <c r="DP590" s="68"/>
      <c r="DQ590" s="69"/>
      <c r="DR590" s="58"/>
      <c r="DS590" s="58"/>
      <c r="DT590" s="58"/>
      <c r="DU590" s="58"/>
      <c r="DV590" s="58"/>
      <c r="DW590" s="58"/>
      <c r="DX590" s="58"/>
      <c r="DY590" s="58"/>
      <c r="DZ590" s="58"/>
      <c r="EA590" s="58"/>
      <c r="EB590" s="58"/>
      <c r="EC590" s="58"/>
      <c r="ED590" s="58"/>
      <c r="EE590" s="58"/>
      <c r="EF590" s="58"/>
      <c r="EG590" s="58"/>
      <c r="EH590" s="58"/>
      <c r="EI590" s="58"/>
      <c r="EJ590" s="58"/>
      <c r="EK590" s="58"/>
      <c r="EL590" s="58"/>
      <c r="EM590" s="58"/>
      <c r="EN590" s="58"/>
      <c r="EO590" s="58"/>
      <c r="EP590" s="70"/>
    </row>
    <row r="591" spans="1:146">
      <c r="A591" s="57">
        <v>43329</v>
      </c>
      <c r="B591" s="19" t="s">
        <v>1496</v>
      </c>
      <c r="C591" s="56"/>
      <c r="D591" s="56" t="s">
        <v>744</v>
      </c>
      <c r="E591" s="58">
        <v>37</v>
      </c>
      <c r="F591" s="58">
        <v>2</v>
      </c>
      <c r="G591" s="63" t="str">
        <f t="shared" si="164"/>
        <v>37-2</v>
      </c>
      <c r="H591" s="31">
        <v>13</v>
      </c>
      <c r="I591" s="58">
        <v>57</v>
      </c>
      <c r="J591" s="64" t="str">
        <f>IF(((VLOOKUP($G591,Depth_Lookup!$A$3:$J$5461,9,FALSE))-(I591/100))&gt;=0,"Good","Too Long")</f>
        <v>Good</v>
      </c>
      <c r="K591" s="65">
        <f>(VLOOKUP($G591,Depth_Lookup!$A$3:$J$561,10,FALSE))+(H591/100)</f>
        <v>83.27</v>
      </c>
      <c r="L591" s="65">
        <f>(VLOOKUP($G591,Depth_Lookup!$A$3:$J$561,10,FALSE))+(I591/100)</f>
        <v>83.71</v>
      </c>
      <c r="M591" s="54" t="s">
        <v>725</v>
      </c>
      <c r="N591" s="31">
        <v>1</v>
      </c>
      <c r="O591" s="31" t="s">
        <v>296</v>
      </c>
      <c r="P591" s="31" t="s">
        <v>1500</v>
      </c>
      <c r="Q591" s="31" t="s">
        <v>1505</v>
      </c>
      <c r="R591" s="31" t="s">
        <v>1519</v>
      </c>
      <c r="S591" s="31" t="s">
        <v>1501</v>
      </c>
      <c r="T591" s="31" t="s">
        <v>1502</v>
      </c>
      <c r="U591" s="31" t="s">
        <v>1503</v>
      </c>
      <c r="AS591" s="31">
        <v>100</v>
      </c>
      <c r="AZ591" s="19">
        <f t="shared" si="161"/>
        <v>100</v>
      </c>
      <c r="BB591" s="55">
        <v>3</v>
      </c>
      <c r="BC591">
        <v>3</v>
      </c>
      <c r="BD591" s="31"/>
      <c r="BE591" s="66" t="s">
        <v>1594</v>
      </c>
      <c r="BF591" s="66"/>
      <c r="CL591" s="70">
        <f t="shared" si="162"/>
        <v>0</v>
      </c>
      <c r="CM591" s="66">
        <f t="shared" si="163"/>
        <v>0</v>
      </c>
      <c r="CN591" s="66">
        <f t="shared" si="160"/>
        <v>1</v>
      </c>
      <c r="CO591" s="66">
        <f t="shared" si="165"/>
        <v>83.49</v>
      </c>
      <c r="CP591" s="104"/>
      <c r="CQ591" s="55"/>
      <c r="CR591" s="56"/>
      <c r="CS591" s="56"/>
      <c r="CT591" s="56"/>
      <c r="CU591" s="56"/>
      <c r="CV591" s="56"/>
      <c r="CW591" s="113"/>
      <c r="CX591" s="31">
        <v>43</v>
      </c>
      <c r="CY591" s="31">
        <v>270</v>
      </c>
      <c r="CZ591" s="31">
        <v>44</v>
      </c>
      <c r="DA591" s="31">
        <v>0</v>
      </c>
      <c r="DB591" s="19">
        <f t="shared" si="166"/>
        <v>136.00121958397972</v>
      </c>
      <c r="DC591" s="19">
        <f t="shared" si="167"/>
        <v>136.00121958397972</v>
      </c>
      <c r="DD591" s="19">
        <f t="shared" si="168"/>
        <v>36.682922706255525</v>
      </c>
      <c r="DE591" s="19">
        <f t="shared" si="169"/>
        <v>226.00121958397972</v>
      </c>
      <c r="DF591" s="19">
        <f t="shared" si="170"/>
        <v>53.317077293744475</v>
      </c>
      <c r="DG591" s="67">
        <f t="shared" si="171"/>
        <v>316.00121958397972</v>
      </c>
      <c r="DH591" s="67">
        <f t="shared" si="172"/>
        <v>53.317077293744475</v>
      </c>
      <c r="DJ591" s="19"/>
      <c r="DK591" s="31"/>
      <c r="DL591" s="55"/>
      <c r="DM591" s="58"/>
      <c r="DO591" s="68"/>
      <c r="DP591" s="68"/>
      <c r="DQ591" s="69"/>
      <c r="DR591" s="58"/>
      <c r="DS591" s="58"/>
      <c r="DT591" s="58"/>
      <c r="DU591" s="58"/>
      <c r="DV591" s="58"/>
      <c r="DW591" s="58"/>
      <c r="DX591" s="58"/>
      <c r="DY591" s="58"/>
      <c r="DZ591" s="58"/>
      <c r="EA591" s="58"/>
      <c r="EB591" s="58"/>
      <c r="EC591" s="58"/>
      <c r="ED591" s="58"/>
      <c r="EE591" s="58"/>
      <c r="EF591" s="58"/>
      <c r="EG591" s="58"/>
      <c r="EH591" s="58"/>
      <c r="EI591" s="58"/>
      <c r="EJ591" s="58"/>
      <c r="EK591" s="58"/>
      <c r="EL591" s="58"/>
      <c r="EM591" s="58"/>
      <c r="EN591" s="58"/>
      <c r="EO591" s="58"/>
      <c r="EP591" s="70"/>
    </row>
    <row r="592" spans="1:146">
      <c r="A592" s="57">
        <v>43329</v>
      </c>
      <c r="B592" s="19" t="s">
        <v>1496</v>
      </c>
      <c r="C592" s="56"/>
      <c r="D592" s="56" t="s">
        <v>744</v>
      </c>
      <c r="E592" s="58">
        <v>37</v>
      </c>
      <c r="F592" s="58">
        <v>2</v>
      </c>
      <c r="G592" s="63" t="str">
        <f t="shared" si="164"/>
        <v>37-2</v>
      </c>
      <c r="H592" s="31">
        <v>12</v>
      </c>
      <c r="I592" s="58">
        <v>20</v>
      </c>
      <c r="J592" s="64" t="str">
        <f>IF(((VLOOKUP($G592,Depth_Lookup!$A$3:$J$5461,9,FALSE))-(I592/100))&gt;=0,"Good","Too Long")</f>
        <v>Good</v>
      </c>
      <c r="K592" s="65">
        <f>(VLOOKUP($G592,Depth_Lookup!$A$3:$J$561,10,FALSE))+(H592/100)</f>
        <v>83.26</v>
      </c>
      <c r="L592" s="65">
        <f>(VLOOKUP($G592,Depth_Lookup!$A$3:$J$561,10,FALSE))+(I592/100)</f>
        <v>83.34</v>
      </c>
      <c r="M592" s="54" t="s">
        <v>292</v>
      </c>
      <c r="N592" s="31">
        <v>15</v>
      </c>
      <c r="O592" s="31" t="s">
        <v>1499</v>
      </c>
      <c r="P592" s="31" t="s">
        <v>182</v>
      </c>
      <c r="Q592" s="31" t="s">
        <v>570</v>
      </c>
      <c r="R592" s="31" t="s">
        <v>187</v>
      </c>
      <c r="S592" s="31" t="s">
        <v>1501</v>
      </c>
      <c r="T592" s="31" t="s">
        <v>1595</v>
      </c>
      <c r="U592" s="31" t="s">
        <v>1498</v>
      </c>
      <c r="AS592" s="31">
        <v>100</v>
      </c>
      <c r="AZ592" s="19">
        <f t="shared" si="161"/>
        <v>100</v>
      </c>
      <c r="BB592" s="55">
        <v>1</v>
      </c>
      <c r="BC592">
        <v>40</v>
      </c>
      <c r="BD592" s="31"/>
      <c r="BE592" s="66"/>
      <c r="BF592" s="66" t="s">
        <v>1503</v>
      </c>
      <c r="CL592" s="70">
        <f t="shared" si="162"/>
        <v>0</v>
      </c>
      <c r="CM592" s="66">
        <f t="shared" si="163"/>
        <v>0</v>
      </c>
      <c r="CN592" s="66">
        <f t="shared" si="160"/>
        <v>0</v>
      </c>
      <c r="CO592" s="66">
        <f t="shared" si="165"/>
        <v>83.300000000000011</v>
      </c>
      <c r="CP592" s="104"/>
      <c r="CQ592" s="55"/>
      <c r="CR592" s="56"/>
      <c r="CS592" s="56"/>
      <c r="CT592" s="56"/>
      <c r="CU592" s="56"/>
      <c r="CV592" s="56"/>
      <c r="CW592" s="113"/>
      <c r="CX592" s="31">
        <v>58</v>
      </c>
      <c r="CY592" s="31">
        <v>90</v>
      </c>
      <c r="CZ592" s="31">
        <v>45</v>
      </c>
      <c r="DA592" s="31">
        <v>0</v>
      </c>
      <c r="DB592" s="19">
        <f t="shared" si="166"/>
        <v>-121.99999999999999</v>
      </c>
      <c r="DC592" s="19">
        <f t="shared" si="167"/>
        <v>238</v>
      </c>
      <c r="DD592" s="19">
        <f t="shared" si="168"/>
        <v>27.919978212895423</v>
      </c>
      <c r="DE592" s="19">
        <f t="shared" si="169"/>
        <v>328</v>
      </c>
      <c r="DF592" s="19">
        <f t="shared" si="170"/>
        <v>62.080021787104577</v>
      </c>
      <c r="DG592" s="67">
        <f t="shared" si="171"/>
        <v>58</v>
      </c>
      <c r="DH592" s="67">
        <f t="shared" si="172"/>
        <v>62.080021787104577</v>
      </c>
      <c r="DJ592" s="19"/>
      <c r="DK592" s="31"/>
      <c r="DL592" s="55"/>
      <c r="DM592" s="58"/>
      <c r="DO592" s="68"/>
      <c r="DP592" s="68"/>
      <c r="DQ592" s="31"/>
      <c r="DR592" s="58"/>
      <c r="DS592" s="58"/>
      <c r="DT592" s="58"/>
      <c r="DU592" s="58"/>
      <c r="DV592" s="58"/>
      <c r="DW592" s="58"/>
      <c r="DX592" s="58"/>
      <c r="DY592" s="58"/>
      <c r="DZ592" s="58"/>
      <c r="EA592" s="58"/>
      <c r="EB592" s="58"/>
      <c r="EC592" s="58"/>
      <c r="ED592" s="58"/>
      <c r="EE592" s="58"/>
      <c r="EF592" s="58"/>
      <c r="EG592" s="58"/>
      <c r="EH592" s="58"/>
      <c r="EI592" s="58"/>
      <c r="EJ592" s="58"/>
      <c r="EK592" s="58"/>
      <c r="EL592" s="58"/>
      <c r="EM592" s="58"/>
      <c r="EN592" s="58"/>
      <c r="EO592" s="58"/>
      <c r="EP592" s="70"/>
    </row>
    <row r="593" spans="1:146">
      <c r="A593" s="57">
        <v>43329</v>
      </c>
      <c r="B593" s="19" t="s">
        <v>1496</v>
      </c>
      <c r="C593" s="56"/>
      <c r="D593" s="56" t="s">
        <v>744</v>
      </c>
      <c r="E593" s="58">
        <v>37</v>
      </c>
      <c r="F593" s="58">
        <v>2</v>
      </c>
      <c r="G593" s="63" t="str">
        <f t="shared" si="164"/>
        <v>37-2</v>
      </c>
      <c r="H593" s="31">
        <v>22</v>
      </c>
      <c r="I593" s="58">
        <v>34</v>
      </c>
      <c r="J593" s="64" t="str">
        <f>IF(((VLOOKUP($G593,Depth_Lookup!$A$3:$J$5461,9,FALSE))-(I593/100))&gt;=0,"Good","Too Long")</f>
        <v>Good</v>
      </c>
      <c r="K593" s="65">
        <f>(VLOOKUP($G593,Depth_Lookup!$A$3:$J$561,10,FALSE))+(H593/100)</f>
        <v>83.36</v>
      </c>
      <c r="L593" s="65">
        <f>(VLOOKUP($G593,Depth_Lookup!$A$3:$J$561,10,FALSE))+(I593/100)</f>
        <v>83.48</v>
      </c>
      <c r="M593" s="54" t="s">
        <v>725</v>
      </c>
      <c r="N593" s="31">
        <v>1</v>
      </c>
      <c r="O593" s="31" t="s">
        <v>1499</v>
      </c>
      <c r="P593" s="31" t="s">
        <v>179</v>
      </c>
      <c r="Q593" s="31" t="s">
        <v>569</v>
      </c>
      <c r="R593" s="31" t="s">
        <v>119</v>
      </c>
      <c r="S593" s="31" t="s">
        <v>1501</v>
      </c>
      <c r="T593" s="31" t="s">
        <v>1508</v>
      </c>
      <c r="U593" s="31" t="s">
        <v>1596</v>
      </c>
      <c r="AS593" s="31">
        <v>100</v>
      </c>
      <c r="AZ593" s="19">
        <f t="shared" si="161"/>
        <v>100</v>
      </c>
      <c r="BB593" s="55">
        <v>2</v>
      </c>
      <c r="BC593">
        <v>8</v>
      </c>
      <c r="BD593" s="31"/>
      <c r="BE593" s="66"/>
      <c r="BF593" s="66"/>
      <c r="CL593" s="70">
        <f t="shared" si="162"/>
        <v>0</v>
      </c>
      <c r="CM593" s="66">
        <f t="shared" si="163"/>
        <v>0</v>
      </c>
      <c r="CN593" s="66">
        <f t="shared" si="160"/>
        <v>0</v>
      </c>
      <c r="CO593" s="66">
        <f t="shared" si="165"/>
        <v>83.42</v>
      </c>
      <c r="CP593" s="104"/>
      <c r="CQ593" s="55"/>
      <c r="CR593" s="56"/>
      <c r="CS593" s="56"/>
      <c r="CT593" s="56"/>
      <c r="CU593" s="56"/>
      <c r="CV593" s="56"/>
      <c r="CW593" s="113"/>
      <c r="DB593" s="19" t="e">
        <f t="shared" si="166"/>
        <v>#DIV/0!</v>
      </c>
      <c r="DC593" s="19" t="e">
        <f t="shared" si="167"/>
        <v>#DIV/0!</v>
      </c>
      <c r="DD593" s="19" t="e">
        <f t="shared" si="168"/>
        <v>#DIV/0!</v>
      </c>
      <c r="DE593" s="19" t="e">
        <f t="shared" si="169"/>
        <v>#DIV/0!</v>
      </c>
      <c r="DF593" s="19" t="e">
        <f t="shared" si="170"/>
        <v>#DIV/0!</v>
      </c>
      <c r="DG593" s="67" t="e">
        <f t="shared" si="171"/>
        <v>#DIV/0!</v>
      </c>
      <c r="DH593" s="67" t="e">
        <f t="shared" si="172"/>
        <v>#DIV/0!</v>
      </c>
      <c r="DJ593" s="19"/>
      <c r="DK593" s="31"/>
      <c r="DL593" s="55"/>
      <c r="DM593" s="58"/>
      <c r="DO593" s="68"/>
      <c r="DP593" s="68"/>
      <c r="DQ593" s="31"/>
      <c r="DR593" s="58"/>
      <c r="DS593" s="58"/>
      <c r="DT593" s="58"/>
      <c r="DU593" s="58"/>
      <c r="DV593" s="58"/>
      <c r="DW593" s="58"/>
      <c r="DX593" s="58"/>
      <c r="DY593" s="58"/>
      <c r="DZ593" s="58"/>
      <c r="EA593" s="58"/>
      <c r="EB593" s="58"/>
      <c r="EC593" s="58"/>
      <c r="ED593" s="58"/>
      <c r="EE593" s="58"/>
      <c r="EF593" s="58"/>
      <c r="EG593" s="58"/>
      <c r="EH593" s="58"/>
      <c r="EI593" s="58"/>
      <c r="EJ593" s="58"/>
      <c r="EK593" s="58"/>
      <c r="EL593" s="58"/>
      <c r="EM593" s="58"/>
      <c r="EN593" s="58"/>
      <c r="EO593" s="58"/>
      <c r="EP593" s="70"/>
    </row>
    <row r="594" spans="1:146">
      <c r="A594" s="57">
        <v>43329</v>
      </c>
      <c r="B594" s="19" t="s">
        <v>1496</v>
      </c>
      <c r="C594" s="56"/>
      <c r="D594" s="56" t="s">
        <v>744</v>
      </c>
      <c r="E594" s="58">
        <v>38</v>
      </c>
      <c r="F594" s="58">
        <v>1</v>
      </c>
      <c r="G594" s="63" t="str">
        <f t="shared" si="164"/>
        <v>38-1</v>
      </c>
      <c r="H594" s="31">
        <v>16</v>
      </c>
      <c r="I594" s="58">
        <v>36</v>
      </c>
      <c r="J594" s="64" t="str">
        <f>IF(((VLOOKUP($G594,Depth_Lookup!$A$3:$J$5461,9,FALSE))-(I594/100))&gt;=0,"Good","Too Long")</f>
        <v>Good</v>
      </c>
      <c r="K594" s="65">
        <f>(VLOOKUP($G594,Depth_Lookup!$A$3:$J$561,10,FALSE))+(H594/100)</f>
        <v>83.86</v>
      </c>
      <c r="L594" s="65">
        <f>(VLOOKUP($G594,Depth_Lookup!$A$3:$J$561,10,FALSE))+(I594/100)</f>
        <v>84.06</v>
      </c>
      <c r="M594" s="54" t="s">
        <v>725</v>
      </c>
      <c r="N594" s="31">
        <v>0.5</v>
      </c>
      <c r="O594" s="31" t="s">
        <v>1499</v>
      </c>
      <c r="P594" s="31" t="s">
        <v>1500</v>
      </c>
      <c r="Q594" s="31" t="s">
        <v>1505</v>
      </c>
      <c r="R594" s="31" t="s">
        <v>755</v>
      </c>
      <c r="S594" s="31" t="s">
        <v>1501</v>
      </c>
      <c r="T594" s="31" t="s">
        <v>1597</v>
      </c>
      <c r="U594" s="31" t="s">
        <v>1598</v>
      </c>
      <c r="AS594" s="31">
        <v>100</v>
      </c>
      <c r="AZ594" s="19">
        <f t="shared" si="161"/>
        <v>100</v>
      </c>
      <c r="BB594" s="55">
        <v>3</v>
      </c>
      <c r="BC594">
        <v>2</v>
      </c>
      <c r="BD594" s="31"/>
      <c r="BE594" s="66"/>
      <c r="BF594" s="66" t="s">
        <v>1599</v>
      </c>
      <c r="CL594" s="70">
        <f t="shared" si="162"/>
        <v>0</v>
      </c>
      <c r="CM594" s="66">
        <f t="shared" si="163"/>
        <v>0</v>
      </c>
      <c r="CN594" s="66">
        <f t="shared" si="160"/>
        <v>0</v>
      </c>
      <c r="CO594" s="66">
        <f t="shared" si="165"/>
        <v>83.960000000000008</v>
      </c>
      <c r="CP594" s="104"/>
      <c r="CQ594" s="55"/>
      <c r="CR594" s="56"/>
      <c r="CS594" s="56"/>
      <c r="CT594" s="56"/>
      <c r="CU594" s="56"/>
      <c r="CV594" s="56"/>
      <c r="CW594" s="113"/>
      <c r="DB594" s="19" t="e">
        <f t="shared" si="166"/>
        <v>#DIV/0!</v>
      </c>
      <c r="DC594" s="19" t="e">
        <f t="shared" si="167"/>
        <v>#DIV/0!</v>
      </c>
      <c r="DD594" s="19" t="e">
        <f t="shared" si="168"/>
        <v>#DIV/0!</v>
      </c>
      <c r="DE594" s="19" t="e">
        <f t="shared" si="169"/>
        <v>#DIV/0!</v>
      </c>
      <c r="DF594" s="19" t="e">
        <f t="shared" si="170"/>
        <v>#DIV/0!</v>
      </c>
      <c r="DG594" s="67" t="e">
        <f t="shared" si="171"/>
        <v>#DIV/0!</v>
      </c>
      <c r="DH594" s="67" t="e">
        <f t="shared" si="172"/>
        <v>#DIV/0!</v>
      </c>
      <c r="DJ594" s="19"/>
      <c r="DK594" s="31"/>
      <c r="DL594" s="55"/>
      <c r="DM594" s="58"/>
      <c r="DO594" s="68"/>
      <c r="DP594" s="68"/>
      <c r="DQ594" s="31"/>
      <c r="DR594" s="58"/>
      <c r="DS594" s="58"/>
      <c r="DT594" s="58"/>
      <c r="DU594" s="58"/>
      <c r="DV594" s="58"/>
      <c r="DW594" s="58"/>
      <c r="DX594" s="58"/>
      <c r="DY594" s="58"/>
      <c r="DZ594" s="58"/>
      <c r="EA594" s="58"/>
      <c r="EB594" s="58"/>
      <c r="EC594" s="58"/>
      <c r="ED594" s="58"/>
      <c r="EE594" s="58"/>
      <c r="EF594" s="58"/>
      <c r="EG594" s="58"/>
      <c r="EH594" s="58"/>
      <c r="EI594" s="58"/>
      <c r="EJ594" s="58"/>
      <c r="EK594" s="58"/>
      <c r="EL594" s="58"/>
      <c r="EM594" s="58"/>
      <c r="EN594" s="58"/>
      <c r="EO594" s="58"/>
      <c r="EP594" s="70"/>
    </row>
    <row r="595" spans="1:146">
      <c r="A595" s="57">
        <v>43329</v>
      </c>
      <c r="B595" s="19" t="s">
        <v>1496</v>
      </c>
      <c r="C595" s="56"/>
      <c r="D595" s="56" t="s">
        <v>744</v>
      </c>
      <c r="E595" s="58">
        <v>38</v>
      </c>
      <c r="F595" s="58">
        <v>1</v>
      </c>
      <c r="G595" s="63" t="str">
        <f t="shared" si="164"/>
        <v>38-1</v>
      </c>
      <c r="H595" s="31">
        <v>19</v>
      </c>
      <c r="I595" s="58">
        <v>33</v>
      </c>
      <c r="J595" s="64" t="str">
        <f>IF(((VLOOKUP($G595,Depth_Lookup!$A$3:$J$5461,9,FALSE))-(I595/100))&gt;=0,"Good","Too Long")</f>
        <v>Good</v>
      </c>
      <c r="K595" s="65">
        <f>(VLOOKUP($G595,Depth_Lookup!$A$3:$J$561,10,FALSE))+(H595/100)</f>
        <v>83.89</v>
      </c>
      <c r="L595" s="65">
        <f>(VLOOKUP($G595,Depth_Lookup!$A$3:$J$561,10,FALSE))+(I595/100)</f>
        <v>84.03</v>
      </c>
      <c r="M595" s="54" t="s">
        <v>725</v>
      </c>
      <c r="N595" s="31">
        <v>1</v>
      </c>
      <c r="O595" s="31" t="s">
        <v>1499</v>
      </c>
      <c r="P595" s="31" t="s">
        <v>1500</v>
      </c>
      <c r="Q595" s="31" t="s">
        <v>1511</v>
      </c>
      <c r="R595" s="31" t="s">
        <v>191</v>
      </c>
      <c r="S595" s="31" t="s">
        <v>1501</v>
      </c>
      <c r="T595" s="31" t="s">
        <v>1600</v>
      </c>
      <c r="U595" s="31" t="s">
        <v>1599</v>
      </c>
      <c r="AG595" s="19">
        <v>50</v>
      </c>
      <c r="AS595" s="31">
        <v>50</v>
      </c>
      <c r="AZ595" s="19">
        <f t="shared" si="161"/>
        <v>100</v>
      </c>
      <c r="BB595" s="55">
        <v>2</v>
      </c>
      <c r="BC595">
        <v>1</v>
      </c>
      <c r="BD595" s="31"/>
      <c r="BE595" s="66" t="s">
        <v>1598</v>
      </c>
      <c r="BF595" s="66"/>
      <c r="CL595" s="70">
        <f t="shared" si="162"/>
        <v>0</v>
      </c>
      <c r="CM595" s="66">
        <f t="shared" si="163"/>
        <v>0</v>
      </c>
      <c r="CN595" s="66">
        <f t="shared" si="160"/>
        <v>1</v>
      </c>
      <c r="CO595" s="66">
        <f t="shared" si="165"/>
        <v>83.960000000000008</v>
      </c>
      <c r="CP595" s="104"/>
      <c r="CQ595" s="55"/>
      <c r="CR595" s="56"/>
      <c r="CS595" s="56"/>
      <c r="CT595" s="56"/>
      <c r="CU595" s="56"/>
      <c r="CV595" s="56"/>
      <c r="CW595" s="113"/>
      <c r="DB595" s="19" t="e">
        <f t="shared" si="166"/>
        <v>#DIV/0!</v>
      </c>
      <c r="DC595" s="19" t="e">
        <f t="shared" si="167"/>
        <v>#DIV/0!</v>
      </c>
      <c r="DD595" s="19" t="e">
        <f t="shared" si="168"/>
        <v>#DIV/0!</v>
      </c>
      <c r="DE595" s="19" t="e">
        <f t="shared" si="169"/>
        <v>#DIV/0!</v>
      </c>
      <c r="DF595" s="19" t="e">
        <f t="shared" si="170"/>
        <v>#DIV/0!</v>
      </c>
      <c r="DG595" s="67" t="e">
        <f t="shared" si="171"/>
        <v>#DIV/0!</v>
      </c>
      <c r="DH595" s="67" t="e">
        <f t="shared" si="172"/>
        <v>#DIV/0!</v>
      </c>
      <c r="DJ595" s="19"/>
      <c r="DK595" s="31"/>
      <c r="DL595" s="55"/>
      <c r="DM595" s="58"/>
      <c r="DO595" s="68"/>
      <c r="DP595" s="68"/>
      <c r="DQ595" s="31"/>
      <c r="DR595" s="58"/>
      <c r="DS595" s="58"/>
      <c r="DT595" s="58"/>
      <c r="DU595" s="58"/>
      <c r="DV595" s="58"/>
      <c r="DW595" s="58"/>
      <c r="DX595" s="58"/>
      <c r="DY595" s="58"/>
      <c r="DZ595" s="58"/>
      <c r="EA595" s="58"/>
      <c r="EB595" s="58"/>
      <c r="EC595" s="58"/>
      <c r="ED595" s="58"/>
      <c r="EE595" s="58"/>
      <c r="EF595" s="58"/>
      <c r="EG595" s="58"/>
      <c r="EH595" s="58"/>
      <c r="EI595" s="58"/>
      <c r="EJ595" s="58"/>
      <c r="EK595" s="58"/>
      <c r="EL595" s="58"/>
      <c r="EM595" s="58"/>
      <c r="EN595" s="58"/>
      <c r="EO595" s="58"/>
      <c r="EP595" s="70"/>
    </row>
    <row r="596" spans="1:146">
      <c r="A596" s="57">
        <v>43329</v>
      </c>
      <c r="B596" s="19" t="s">
        <v>1496</v>
      </c>
      <c r="C596" s="56"/>
      <c r="D596" s="56" t="s">
        <v>744</v>
      </c>
      <c r="E596" s="58">
        <v>38</v>
      </c>
      <c r="F596" s="58">
        <v>1</v>
      </c>
      <c r="G596" s="63" t="str">
        <f t="shared" si="164"/>
        <v>38-1</v>
      </c>
      <c r="H596" s="31">
        <v>33.5</v>
      </c>
      <c r="I596" s="58">
        <v>35.5</v>
      </c>
      <c r="J596" s="64" t="str">
        <f>IF(((VLOOKUP($G596,Depth_Lookup!$A$3:$J$5461,9,FALSE))-(I596/100))&gt;=0,"Good","Too Long")</f>
        <v>Good</v>
      </c>
      <c r="K596" s="65">
        <f>(VLOOKUP($G596,Depth_Lookup!$A$3:$J$561,10,FALSE))+(H596/100)</f>
        <v>84.034999999999997</v>
      </c>
      <c r="L596" s="65">
        <f>(VLOOKUP($G596,Depth_Lookup!$A$3:$J$561,10,FALSE))+(I596/100)</f>
        <v>84.055000000000007</v>
      </c>
      <c r="M596" s="54" t="s">
        <v>292</v>
      </c>
      <c r="N596" s="31">
        <v>1</v>
      </c>
      <c r="O596" s="31" t="s">
        <v>1499</v>
      </c>
      <c r="P596" s="31" t="s">
        <v>1500</v>
      </c>
      <c r="Q596" s="31" t="s">
        <v>571</v>
      </c>
      <c r="R596" s="31" t="s">
        <v>1507</v>
      </c>
      <c r="S596" s="31" t="s">
        <v>139</v>
      </c>
      <c r="T596" s="31" t="s">
        <v>1502</v>
      </c>
      <c r="U596" s="31" t="s">
        <v>1503</v>
      </c>
      <c r="AS596" s="31">
        <v>100</v>
      </c>
      <c r="AZ596" s="19">
        <f t="shared" si="161"/>
        <v>100</v>
      </c>
      <c r="BB596" s="55">
        <v>1</v>
      </c>
      <c r="BC596">
        <v>25</v>
      </c>
      <c r="BD596" s="31"/>
      <c r="BE596" s="66"/>
      <c r="BF596" s="66"/>
      <c r="BG596" s="59">
        <v>5</v>
      </c>
      <c r="BH596" s="59" t="s">
        <v>1601</v>
      </c>
      <c r="BI596" s="59" t="s">
        <v>179</v>
      </c>
      <c r="CD596" s="59">
        <v>100</v>
      </c>
      <c r="CL596" s="70">
        <f t="shared" si="162"/>
        <v>100</v>
      </c>
      <c r="CM596" s="66">
        <f t="shared" si="163"/>
        <v>1</v>
      </c>
      <c r="CN596" s="66">
        <f t="shared" si="160"/>
        <v>0</v>
      </c>
      <c r="CO596" s="66">
        <f t="shared" si="165"/>
        <v>84.045000000000002</v>
      </c>
      <c r="CP596" s="104"/>
      <c r="CQ596" s="55"/>
      <c r="CR596" s="56"/>
      <c r="CS596" s="56"/>
      <c r="CT596" s="56"/>
      <c r="CU596" s="56"/>
      <c r="CV596" s="56"/>
      <c r="CW596" s="113"/>
      <c r="CX596" s="19">
        <v>18</v>
      </c>
      <c r="CY596" s="19">
        <v>270</v>
      </c>
      <c r="CZ596" s="19">
        <v>62</v>
      </c>
      <c r="DA596" s="31">
        <v>180</v>
      </c>
      <c r="DB596" s="19">
        <f t="shared" si="166"/>
        <v>9.801828977483126</v>
      </c>
      <c r="DC596" s="19">
        <f t="shared" si="167"/>
        <v>9.801828977483126</v>
      </c>
      <c r="DD596" s="19">
        <f t="shared" si="168"/>
        <v>27.652191187298694</v>
      </c>
      <c r="DE596" s="19">
        <f t="shared" si="169"/>
        <v>99.801828977483126</v>
      </c>
      <c r="DF596" s="19">
        <f t="shared" si="170"/>
        <v>62.347808812701302</v>
      </c>
      <c r="DG596" s="67">
        <f t="shared" si="171"/>
        <v>189.80182897748313</v>
      </c>
      <c r="DH596" s="67">
        <f t="shared" si="172"/>
        <v>62.347808812701302</v>
      </c>
      <c r="DJ596" s="19"/>
      <c r="DK596" s="31"/>
      <c r="DL596" s="55"/>
      <c r="DM596" s="58"/>
      <c r="DO596" s="68"/>
      <c r="DP596" s="68"/>
      <c r="DQ596" s="69"/>
      <c r="DR596" s="58"/>
      <c r="DS596" s="58"/>
      <c r="DT596" s="58"/>
      <c r="DU596" s="58"/>
      <c r="DV596" s="58"/>
      <c r="DW596" s="58"/>
      <c r="DX596" s="58"/>
      <c r="DY596" s="58"/>
      <c r="DZ596" s="58"/>
      <c r="EA596" s="58"/>
      <c r="EB596" s="58"/>
      <c r="EC596" s="58"/>
      <c r="ED596" s="58"/>
      <c r="EE596" s="58"/>
      <c r="EF596" s="58"/>
      <c r="EG596" s="58"/>
      <c r="EH596" s="58"/>
      <c r="EI596" s="58"/>
      <c r="EJ596" s="58"/>
      <c r="EK596" s="58"/>
      <c r="EL596" s="58"/>
      <c r="EM596" s="58"/>
      <c r="EN596" s="58"/>
      <c r="EO596" s="58"/>
      <c r="EP596" s="70"/>
    </row>
    <row r="597" spans="1:146">
      <c r="A597" s="57">
        <v>43329</v>
      </c>
      <c r="B597" s="19" t="s">
        <v>1496</v>
      </c>
      <c r="C597" s="56"/>
      <c r="D597" s="56" t="s">
        <v>744</v>
      </c>
      <c r="E597" s="58">
        <v>38</v>
      </c>
      <c r="F597" s="58">
        <v>1</v>
      </c>
      <c r="G597" s="63" t="str">
        <f t="shared" si="164"/>
        <v>38-1</v>
      </c>
      <c r="H597" s="31">
        <v>32</v>
      </c>
      <c r="I597" s="58">
        <v>90</v>
      </c>
      <c r="J597" s="64" t="str">
        <f>IF(((VLOOKUP($G597,Depth_Lookup!$A$3:$J$5461,9,FALSE))-(I597/100))&gt;=0,"Good","Too Long")</f>
        <v>Good</v>
      </c>
      <c r="K597" s="65">
        <f>(VLOOKUP($G597,Depth_Lookup!$A$3:$J$561,10,FALSE))+(H597/100)</f>
        <v>84.02</v>
      </c>
      <c r="L597" s="65">
        <f>(VLOOKUP($G597,Depth_Lookup!$A$3:$J$561,10,FALSE))+(I597/100)</f>
        <v>84.600000000000009</v>
      </c>
      <c r="M597" s="54" t="s">
        <v>293</v>
      </c>
      <c r="N597" s="31">
        <v>1</v>
      </c>
      <c r="O597" s="31" t="s">
        <v>734</v>
      </c>
      <c r="P597" s="31" t="s">
        <v>1500</v>
      </c>
      <c r="Q597" s="31" t="s">
        <v>1505</v>
      </c>
      <c r="R597" s="31" t="s">
        <v>1534</v>
      </c>
      <c r="S597" s="31" t="s">
        <v>1501</v>
      </c>
      <c r="T597" s="31" t="s">
        <v>1506</v>
      </c>
      <c r="U597" s="31" t="s">
        <v>777</v>
      </c>
      <c r="AS597" s="31">
        <v>100</v>
      </c>
      <c r="AZ597" s="19">
        <f t="shared" si="161"/>
        <v>100</v>
      </c>
      <c r="BB597" s="55">
        <v>4</v>
      </c>
      <c r="BC597">
        <v>5</v>
      </c>
      <c r="BD597" s="31"/>
      <c r="BE597" s="66" t="s">
        <v>1602</v>
      </c>
      <c r="BF597" s="66"/>
      <c r="CL597" s="70">
        <f t="shared" si="162"/>
        <v>0</v>
      </c>
      <c r="CM597" s="66">
        <f t="shared" si="163"/>
        <v>0</v>
      </c>
      <c r="CN597" s="66">
        <f t="shared" si="160"/>
        <v>1</v>
      </c>
      <c r="CO597" s="66">
        <f t="shared" si="165"/>
        <v>84.31</v>
      </c>
      <c r="CP597" s="104"/>
      <c r="CQ597" s="55"/>
      <c r="CR597" s="56"/>
      <c r="CS597" s="56"/>
      <c r="CT597" s="56"/>
      <c r="CU597" s="56"/>
      <c r="CV597" s="56"/>
      <c r="CW597" s="113"/>
      <c r="CX597" s="19">
        <v>51</v>
      </c>
      <c r="CY597" s="19">
        <v>270</v>
      </c>
      <c r="CZ597" s="19">
        <v>34</v>
      </c>
      <c r="DA597" s="31">
        <v>180</v>
      </c>
      <c r="DB597" s="19">
        <f t="shared" si="166"/>
        <v>61.356358140752803</v>
      </c>
      <c r="DC597" s="19">
        <f t="shared" si="167"/>
        <v>61.356358140752803</v>
      </c>
      <c r="DD597" s="19">
        <f t="shared" si="168"/>
        <v>35.400689750294475</v>
      </c>
      <c r="DE597" s="19">
        <f t="shared" si="169"/>
        <v>151.3563581407528</v>
      </c>
      <c r="DF597" s="19">
        <f t="shared" si="170"/>
        <v>54.599310249705525</v>
      </c>
      <c r="DG597" s="67">
        <f t="shared" si="171"/>
        <v>241.3563581407528</v>
      </c>
      <c r="DH597" s="67">
        <f t="shared" si="172"/>
        <v>54.599310249705525</v>
      </c>
      <c r="DJ597" s="19"/>
      <c r="DK597" s="31" t="s">
        <v>1433</v>
      </c>
      <c r="DL597" s="55"/>
      <c r="DM597" s="58"/>
      <c r="DO597" s="68"/>
      <c r="DP597" s="68"/>
      <c r="DQ597" s="69"/>
      <c r="DR597" s="58"/>
      <c r="DS597" s="58"/>
      <c r="DT597" s="58"/>
      <c r="DU597" s="58"/>
      <c r="DV597" s="58"/>
      <c r="DW597" s="58"/>
      <c r="DX597" s="58"/>
      <c r="DY597" s="58"/>
      <c r="DZ597" s="58"/>
      <c r="EA597" s="58"/>
      <c r="EB597" s="58"/>
      <c r="EC597" s="58"/>
      <c r="ED597" s="58"/>
      <c r="EE597" s="58"/>
      <c r="EF597" s="58"/>
      <c r="EG597" s="58"/>
      <c r="EH597" s="58"/>
      <c r="EI597" s="58"/>
      <c r="EJ597" s="58"/>
      <c r="EK597" s="58"/>
      <c r="EL597" s="58"/>
      <c r="EM597" s="58"/>
      <c r="EN597" s="58"/>
      <c r="EO597" s="58"/>
      <c r="EP597" s="70"/>
    </row>
    <row r="598" spans="1:146">
      <c r="A598" s="57">
        <v>43329</v>
      </c>
      <c r="B598" s="19" t="s">
        <v>1496</v>
      </c>
      <c r="C598" s="56"/>
      <c r="D598" s="56" t="s">
        <v>744</v>
      </c>
      <c r="E598" s="58">
        <v>38</v>
      </c>
      <c r="F598" s="58">
        <v>1</v>
      </c>
      <c r="G598" s="63" t="str">
        <f t="shared" si="164"/>
        <v>38-1</v>
      </c>
      <c r="H598" s="31">
        <v>32</v>
      </c>
      <c r="I598" s="58">
        <v>90</v>
      </c>
      <c r="J598" s="64" t="str">
        <f>IF(((VLOOKUP($G598,Depth_Lookup!$A$3:$J$5461,9,FALSE))-(I598/100))&gt;=0,"Good","Too Long")</f>
        <v>Good</v>
      </c>
      <c r="K598" s="65">
        <f>(VLOOKUP($G598,Depth_Lookup!$A$3:$J$561,10,FALSE))+(H598/100)</f>
        <v>84.02</v>
      </c>
      <c r="L598" s="65">
        <f>(VLOOKUP($G598,Depth_Lookup!$A$3:$J$561,10,FALSE))+(I598/100)</f>
        <v>84.600000000000009</v>
      </c>
      <c r="M598" s="54" t="s">
        <v>293</v>
      </c>
      <c r="N598" s="31">
        <v>1</v>
      </c>
      <c r="O598" s="31" t="s">
        <v>734</v>
      </c>
      <c r="P598" s="31" t="s">
        <v>1500</v>
      </c>
      <c r="Q598" s="31" t="s">
        <v>1505</v>
      </c>
      <c r="R598" s="31" t="s">
        <v>1534</v>
      </c>
      <c r="S598" s="31" t="s">
        <v>1501</v>
      </c>
      <c r="T598" s="31" t="s">
        <v>1506</v>
      </c>
      <c r="U598" s="31" t="s">
        <v>777</v>
      </c>
      <c r="AS598" s="31"/>
      <c r="BB598" s="55">
        <v>4</v>
      </c>
      <c r="BC598">
        <v>5</v>
      </c>
      <c r="BD598" s="31"/>
      <c r="BE598" s="66"/>
      <c r="BF598" s="66"/>
      <c r="CL598" s="70"/>
      <c r="CM598" s="66"/>
      <c r="CN598" s="66"/>
      <c r="CO598" s="66">
        <f t="shared" si="165"/>
        <v>84.31</v>
      </c>
      <c r="CP598" s="104"/>
      <c r="CQ598" s="55"/>
      <c r="CR598" s="56"/>
      <c r="CS598" s="56"/>
      <c r="CT598" s="56"/>
      <c r="CU598" s="56"/>
      <c r="CV598" s="56"/>
      <c r="CW598" s="113"/>
      <c r="CX598" s="19">
        <v>44</v>
      </c>
      <c r="CY598" s="19">
        <v>90</v>
      </c>
      <c r="CZ598" s="19">
        <v>26</v>
      </c>
      <c r="DA598" s="31">
        <v>0</v>
      </c>
      <c r="DB598" s="19">
        <f t="shared" si="166"/>
        <v>-116.79660059424715</v>
      </c>
      <c r="DC598" s="19">
        <f t="shared" si="167"/>
        <v>243.20339940575286</v>
      </c>
      <c r="DD598" s="19">
        <f t="shared" si="168"/>
        <v>42.748049834101643</v>
      </c>
      <c r="DE598" s="19">
        <f t="shared" si="169"/>
        <v>333.20339940575286</v>
      </c>
      <c r="DF598" s="19">
        <f t="shared" si="170"/>
        <v>47.251950165898357</v>
      </c>
      <c r="DG598" s="67">
        <f t="shared" si="171"/>
        <v>63.203399405752862</v>
      </c>
      <c r="DH598" s="67">
        <f t="shared" si="172"/>
        <v>47.251950165898357</v>
      </c>
      <c r="DJ598" s="19"/>
      <c r="DK598" s="31" t="s">
        <v>1434</v>
      </c>
      <c r="DL598" s="55"/>
      <c r="DM598" s="58"/>
      <c r="DO598" s="68"/>
      <c r="DP598" s="68"/>
      <c r="DQ598" s="69"/>
      <c r="DR598" s="58"/>
      <c r="DS598" s="58"/>
      <c r="DT598" s="58"/>
      <c r="DU598" s="58"/>
      <c r="DV598" s="58"/>
      <c r="DW598" s="58"/>
      <c r="DX598" s="58"/>
      <c r="DY598" s="58"/>
      <c r="DZ598" s="58"/>
      <c r="EA598" s="58"/>
      <c r="EB598" s="58"/>
      <c r="EC598" s="58"/>
      <c r="ED598" s="58"/>
      <c r="EE598" s="58"/>
      <c r="EF598" s="58"/>
      <c r="EG598" s="58"/>
      <c r="EH598" s="58"/>
      <c r="EI598" s="58"/>
      <c r="EJ598" s="58"/>
      <c r="EK598" s="58"/>
      <c r="EL598" s="58"/>
      <c r="EM598" s="58"/>
      <c r="EN598" s="58"/>
      <c r="EO598" s="58"/>
      <c r="EP598" s="70"/>
    </row>
    <row r="599" spans="1:146" s="73" customFormat="1">
      <c r="A599" s="57">
        <v>43329</v>
      </c>
      <c r="B599" s="19" t="s">
        <v>1496</v>
      </c>
      <c r="C599" s="56"/>
      <c r="D599" s="56" t="s">
        <v>744</v>
      </c>
      <c r="E599" s="58">
        <v>38</v>
      </c>
      <c r="F599" s="58">
        <v>1</v>
      </c>
      <c r="G599" s="63" t="str">
        <f t="shared" si="164"/>
        <v>38-1</v>
      </c>
      <c r="H599" s="31">
        <v>69</v>
      </c>
      <c r="I599" s="58">
        <v>84</v>
      </c>
      <c r="J599" s="64" t="str">
        <f>IF(((VLOOKUP($G599,Depth_Lookup!$A$3:$J$5461,9,FALSE))-(I599/100))&gt;=0,"Good","Too Long")</f>
        <v>Good</v>
      </c>
      <c r="K599" s="65">
        <f>(VLOOKUP($G599,Depth_Lookup!$A$3:$J$561,10,FALSE))+(H599/100)</f>
        <v>84.39</v>
      </c>
      <c r="L599" s="65">
        <f>(VLOOKUP($G599,Depth_Lookup!$A$3:$J$561,10,FALSE))+(I599/100)</f>
        <v>84.54</v>
      </c>
      <c r="M599" s="54" t="s">
        <v>293</v>
      </c>
      <c r="N599" s="31">
        <v>1</v>
      </c>
      <c r="O599" s="31" t="s">
        <v>296</v>
      </c>
      <c r="P599" s="31" t="s">
        <v>179</v>
      </c>
      <c r="Q599" s="31" t="s">
        <v>569</v>
      </c>
      <c r="R599" s="31" t="s">
        <v>188</v>
      </c>
      <c r="S599" s="31" t="s">
        <v>165</v>
      </c>
      <c r="T599" s="31" t="s">
        <v>1603</v>
      </c>
      <c r="U599" s="31" t="s">
        <v>1517</v>
      </c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31">
        <v>100</v>
      </c>
      <c r="AT599" s="19"/>
      <c r="AU599" s="19"/>
      <c r="AV599" s="19"/>
      <c r="AW599" s="19"/>
      <c r="AX599" s="19"/>
      <c r="AY599" s="19"/>
      <c r="AZ599" s="19">
        <f t="shared" si="161"/>
        <v>100</v>
      </c>
      <c r="BA599" s="19"/>
      <c r="BB599" s="55">
        <v>3</v>
      </c>
      <c r="BC599">
        <v>5</v>
      </c>
      <c r="BD599" s="31"/>
      <c r="BE599" s="66"/>
      <c r="BF599" s="66" t="s">
        <v>777</v>
      </c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70">
        <f t="shared" si="162"/>
        <v>0</v>
      </c>
      <c r="CM599" s="66">
        <f t="shared" si="163"/>
        <v>0</v>
      </c>
      <c r="CN599" s="66">
        <f t="shared" si="160"/>
        <v>0</v>
      </c>
      <c r="CO599" s="66">
        <f t="shared" si="165"/>
        <v>84.465000000000003</v>
      </c>
      <c r="CP599" s="105"/>
      <c r="CQ599" s="77"/>
      <c r="CR599" s="74"/>
      <c r="CS599" s="74"/>
      <c r="CT599" s="74"/>
      <c r="CU599" s="74"/>
      <c r="CV599" s="74"/>
      <c r="CW599" s="114"/>
      <c r="DB599" s="19" t="e">
        <f t="shared" si="166"/>
        <v>#DIV/0!</v>
      </c>
      <c r="DC599" s="19" t="e">
        <f t="shared" si="167"/>
        <v>#DIV/0!</v>
      </c>
      <c r="DD599" s="19" t="e">
        <f t="shared" si="168"/>
        <v>#DIV/0!</v>
      </c>
      <c r="DE599" s="19" t="e">
        <f t="shared" si="169"/>
        <v>#DIV/0!</v>
      </c>
      <c r="DF599" s="19" t="e">
        <f t="shared" si="170"/>
        <v>#DIV/0!</v>
      </c>
      <c r="DG599" s="67" t="e">
        <f t="shared" si="171"/>
        <v>#DIV/0!</v>
      </c>
      <c r="DH599" s="67" t="e">
        <f t="shared" si="172"/>
        <v>#DIV/0!</v>
      </c>
      <c r="DK599" s="75"/>
      <c r="DL599" s="77"/>
      <c r="DM599" s="78"/>
      <c r="DN599" s="76"/>
      <c r="DO599" s="79"/>
      <c r="DP599" s="79"/>
      <c r="DQ599" s="80"/>
      <c r="DR599" s="78"/>
      <c r="DS599" s="78"/>
      <c r="DT599" s="78"/>
      <c r="DU599" s="78"/>
      <c r="DV599" s="78"/>
      <c r="DW599" s="78"/>
      <c r="DX599" s="78"/>
      <c r="DY599" s="78"/>
      <c r="DZ599" s="78"/>
      <c r="EA599" s="78"/>
      <c r="EB599" s="78"/>
      <c r="EC599" s="78"/>
      <c r="ED599" s="78"/>
      <c r="EE599" s="78"/>
      <c r="EF599" s="78"/>
      <c r="EG599" s="78"/>
      <c r="EH599" s="78"/>
      <c r="EI599" s="78"/>
      <c r="EJ599" s="78"/>
      <c r="EK599" s="78"/>
      <c r="EL599" s="78"/>
      <c r="EM599" s="78"/>
      <c r="EN599" s="78"/>
      <c r="EO599" s="78"/>
      <c r="EP599" s="81"/>
    </row>
    <row r="600" spans="1:146">
      <c r="A600" s="57">
        <v>43329</v>
      </c>
      <c r="B600" s="19" t="s">
        <v>1496</v>
      </c>
      <c r="C600" s="56"/>
      <c r="D600" s="56" t="s">
        <v>744</v>
      </c>
      <c r="E600" s="58">
        <v>38</v>
      </c>
      <c r="F600" s="58">
        <v>1</v>
      </c>
      <c r="G600" s="63" t="str">
        <f t="shared" si="164"/>
        <v>38-1</v>
      </c>
      <c r="H600" s="31">
        <v>88</v>
      </c>
      <c r="I600" s="58">
        <v>92</v>
      </c>
      <c r="J600" s="64" t="str">
        <f>IF(((VLOOKUP($G600,Depth_Lookup!$A$3:$J$5461,9,FALSE))-(I600/100))&gt;=0,"Good","Too Long")</f>
        <v>Good</v>
      </c>
      <c r="K600" s="65">
        <f>(VLOOKUP($G600,Depth_Lookup!$A$3:$J$561,10,FALSE))+(H600/100)</f>
        <v>84.58</v>
      </c>
      <c r="L600" s="65">
        <f>(VLOOKUP($G600,Depth_Lookup!$A$3:$J$561,10,FALSE))+(I600/100)</f>
        <v>84.62</v>
      </c>
      <c r="M600" s="54" t="s">
        <v>292</v>
      </c>
      <c r="N600" s="31">
        <v>1</v>
      </c>
      <c r="O600" s="31" t="s">
        <v>1499</v>
      </c>
      <c r="P600" s="31" t="s">
        <v>1500</v>
      </c>
      <c r="Q600" s="31" t="s">
        <v>1505</v>
      </c>
      <c r="R600" s="31" t="s">
        <v>1507</v>
      </c>
      <c r="S600" s="31" t="s">
        <v>1604</v>
      </c>
      <c r="T600" s="31" t="s">
        <v>1508</v>
      </c>
      <c r="U600" s="31" t="s">
        <v>1596</v>
      </c>
      <c r="AS600" s="31">
        <v>100</v>
      </c>
      <c r="AZ600" s="19">
        <f t="shared" si="161"/>
        <v>100</v>
      </c>
      <c r="BB600" s="55">
        <v>1</v>
      </c>
      <c r="BC600">
        <v>30</v>
      </c>
      <c r="BD600" s="31"/>
      <c r="BE600" s="66"/>
      <c r="BF600" s="66" t="s">
        <v>777</v>
      </c>
      <c r="CL600" s="70">
        <f t="shared" si="162"/>
        <v>0</v>
      </c>
      <c r="CM600" s="66">
        <f t="shared" si="163"/>
        <v>0</v>
      </c>
      <c r="CN600" s="66">
        <f t="shared" si="160"/>
        <v>0</v>
      </c>
      <c r="CO600" s="66">
        <f t="shared" si="165"/>
        <v>84.6</v>
      </c>
      <c r="CP600" s="104"/>
      <c r="CQ600" s="55"/>
      <c r="CR600" s="56"/>
      <c r="CS600" s="56"/>
      <c r="CT600" s="56"/>
      <c r="CU600" s="56"/>
      <c r="CV600" s="56"/>
      <c r="CW600" s="113"/>
      <c r="CX600" s="31">
        <v>33</v>
      </c>
      <c r="CY600" s="31">
        <v>270</v>
      </c>
      <c r="CZ600" s="31">
        <v>34</v>
      </c>
      <c r="DA600" s="31">
        <v>0</v>
      </c>
      <c r="DB600" s="19">
        <f t="shared" si="166"/>
        <v>136.08617508880252</v>
      </c>
      <c r="DC600" s="19">
        <f t="shared" si="167"/>
        <v>136.08617508880252</v>
      </c>
      <c r="DD600" s="19">
        <f t="shared" si="168"/>
        <v>46.883666499477179</v>
      </c>
      <c r="DE600" s="19">
        <f t="shared" si="169"/>
        <v>226.08617508880252</v>
      </c>
      <c r="DF600" s="19">
        <f t="shared" si="170"/>
        <v>43.116333500522821</v>
      </c>
      <c r="DG600" s="67">
        <f t="shared" si="171"/>
        <v>316.08617508880252</v>
      </c>
      <c r="DH600" s="67">
        <f t="shared" si="172"/>
        <v>43.116333500522821</v>
      </c>
      <c r="DJ600" s="19"/>
      <c r="DK600" s="31"/>
      <c r="DL600" s="55"/>
      <c r="DM600" s="58"/>
      <c r="DO600" s="68"/>
      <c r="DP600" s="68"/>
      <c r="DQ600" s="69"/>
      <c r="DR600" s="58"/>
      <c r="DS600" s="58"/>
      <c r="DT600" s="58"/>
      <c r="DU600" s="58"/>
      <c r="DV600" s="58"/>
      <c r="DW600" s="58"/>
      <c r="DX600" s="58"/>
      <c r="DY600" s="58"/>
      <c r="DZ600" s="58"/>
      <c r="EA600" s="58"/>
      <c r="EB600" s="58"/>
      <c r="EC600" s="58"/>
      <c r="ED600" s="58"/>
      <c r="EE600" s="58"/>
      <c r="EF600" s="58"/>
      <c r="EG600" s="58"/>
      <c r="EH600" s="58"/>
      <c r="EI600" s="58"/>
      <c r="EJ600" s="58"/>
      <c r="EK600" s="58"/>
      <c r="EL600" s="58"/>
      <c r="EM600" s="58"/>
      <c r="EN600" s="58"/>
      <c r="EO600" s="58"/>
      <c r="EP600" s="70"/>
    </row>
    <row r="601" spans="1:146">
      <c r="A601" s="57">
        <v>43329</v>
      </c>
      <c r="B601" s="19" t="s">
        <v>1496</v>
      </c>
      <c r="C601" s="56"/>
      <c r="D601" s="56" t="s">
        <v>744</v>
      </c>
      <c r="E601" s="58">
        <v>38</v>
      </c>
      <c r="F601" s="58">
        <v>2</v>
      </c>
      <c r="G601" s="63" t="str">
        <f t="shared" si="164"/>
        <v>38-2</v>
      </c>
      <c r="H601" s="31">
        <v>5</v>
      </c>
      <c r="I601" s="58">
        <v>87.5</v>
      </c>
      <c r="J601" s="64" t="str">
        <f>IF(((VLOOKUP($G601,Depth_Lookup!$A$3:$J$5461,9,FALSE))-(I601/100))&gt;=0,"Good","Too Long")</f>
        <v>Good</v>
      </c>
      <c r="K601" s="65">
        <f>(VLOOKUP($G601,Depth_Lookup!$A$3:$J$561,10,FALSE))+(H601/100)</f>
        <v>84.685000000000002</v>
      </c>
      <c r="L601" s="65">
        <f>(VLOOKUP($G601,Depth_Lookup!$A$3:$J$561,10,FALSE))+(I601/100)</f>
        <v>85.51</v>
      </c>
      <c r="M601" s="54" t="s">
        <v>293</v>
      </c>
      <c r="N601" s="31">
        <v>1</v>
      </c>
      <c r="O601" s="31" t="s">
        <v>1499</v>
      </c>
      <c r="P601" s="31" t="s">
        <v>1500</v>
      </c>
      <c r="Q601" s="31" t="s">
        <v>569</v>
      </c>
      <c r="R601" s="31" t="s">
        <v>1534</v>
      </c>
      <c r="S601" s="31" t="s">
        <v>1501</v>
      </c>
      <c r="T601" s="31" t="s">
        <v>1506</v>
      </c>
      <c r="U601" s="31" t="s">
        <v>777</v>
      </c>
      <c r="AS601" s="31">
        <v>100</v>
      </c>
      <c r="AZ601" s="19">
        <f t="shared" si="161"/>
        <v>100</v>
      </c>
      <c r="BB601" s="55">
        <v>4</v>
      </c>
      <c r="BC601">
        <v>5</v>
      </c>
      <c r="BD601" s="31"/>
      <c r="BE601" s="66"/>
      <c r="BF601" s="66" t="s">
        <v>1503</v>
      </c>
      <c r="CL601" s="70">
        <f t="shared" si="162"/>
        <v>0</v>
      </c>
      <c r="CM601" s="66">
        <f t="shared" si="163"/>
        <v>0</v>
      </c>
      <c r="CN601" s="66">
        <f t="shared" si="160"/>
        <v>0</v>
      </c>
      <c r="CO601" s="66">
        <f t="shared" si="165"/>
        <v>85.097499999999997</v>
      </c>
      <c r="CP601" s="104"/>
      <c r="CQ601" s="55"/>
      <c r="CR601" s="56"/>
      <c r="CS601" s="56"/>
      <c r="CT601" s="56"/>
      <c r="CU601" s="56"/>
      <c r="CV601" s="56"/>
      <c r="CW601" s="113"/>
      <c r="CX601" s="31">
        <v>58</v>
      </c>
      <c r="CY601" s="31">
        <v>270</v>
      </c>
      <c r="CZ601" s="31">
        <v>72</v>
      </c>
      <c r="DA601" s="31">
        <v>180</v>
      </c>
      <c r="DB601" s="19">
        <f t="shared" si="166"/>
        <v>27.473539035547901</v>
      </c>
      <c r="DC601" s="19">
        <f t="shared" si="167"/>
        <v>27.473539035547901</v>
      </c>
      <c r="DD601" s="19">
        <f t="shared" si="168"/>
        <v>16.081030943743432</v>
      </c>
      <c r="DE601" s="19">
        <f t="shared" si="169"/>
        <v>117.4735390355479</v>
      </c>
      <c r="DF601" s="19">
        <f t="shared" si="170"/>
        <v>73.918969056256572</v>
      </c>
      <c r="DG601" s="67">
        <f t="shared" si="171"/>
        <v>207.4735390355479</v>
      </c>
      <c r="DH601" s="67">
        <f t="shared" si="172"/>
        <v>73.918969056256572</v>
      </c>
      <c r="DJ601" s="19"/>
      <c r="DK601" s="31" t="s">
        <v>1605</v>
      </c>
      <c r="DL601" s="55"/>
      <c r="DM601" s="58"/>
      <c r="DO601" s="68"/>
      <c r="DP601" s="68"/>
      <c r="DQ601" s="69"/>
      <c r="DR601" s="58"/>
      <c r="DS601" s="58"/>
      <c r="DT601" s="58"/>
      <c r="DU601" s="58"/>
      <c r="DV601" s="58"/>
      <c r="DW601" s="58"/>
      <c r="DX601" s="58"/>
      <c r="DY601" s="58"/>
      <c r="DZ601" s="58"/>
      <c r="EA601" s="58"/>
      <c r="EB601" s="58"/>
      <c r="EC601" s="58"/>
      <c r="ED601" s="58"/>
      <c r="EE601" s="58"/>
      <c r="EF601" s="58"/>
      <c r="EG601" s="58"/>
      <c r="EH601" s="58"/>
      <c r="EI601" s="58"/>
      <c r="EJ601" s="58"/>
      <c r="EK601" s="58"/>
      <c r="EL601" s="58"/>
      <c r="EM601" s="58"/>
      <c r="EN601" s="58"/>
      <c r="EO601" s="58"/>
      <c r="EP601" s="70"/>
    </row>
    <row r="602" spans="1:146">
      <c r="A602" s="57">
        <v>43329</v>
      </c>
      <c r="B602" s="19" t="s">
        <v>1496</v>
      </c>
      <c r="C602" s="56"/>
      <c r="D602" s="56" t="s">
        <v>744</v>
      </c>
      <c r="E602" s="58">
        <v>38</v>
      </c>
      <c r="F602" s="58">
        <v>2</v>
      </c>
      <c r="G602" s="63" t="str">
        <f t="shared" si="164"/>
        <v>38-2</v>
      </c>
      <c r="H602" s="31">
        <v>14</v>
      </c>
      <c r="I602" s="58">
        <v>23</v>
      </c>
      <c r="J602" s="64" t="str">
        <f>IF(((VLOOKUP($G602,Depth_Lookup!$A$3:$J$5461,9,FALSE))-(I602/100))&gt;=0,"Good","Too Long")</f>
        <v>Good</v>
      </c>
      <c r="K602" s="65">
        <f>(VLOOKUP($G602,Depth_Lookup!$A$3:$J$561,10,FALSE))+(H602/100)</f>
        <v>84.775000000000006</v>
      </c>
      <c r="L602" s="65">
        <f>(VLOOKUP($G602,Depth_Lookup!$A$3:$J$561,10,FALSE))+(I602/100)</f>
        <v>84.865000000000009</v>
      </c>
      <c r="M602" s="54" t="s">
        <v>725</v>
      </c>
      <c r="N602" s="31">
        <v>1</v>
      </c>
      <c r="O602" s="31" t="s">
        <v>1499</v>
      </c>
      <c r="P602" s="31" t="s">
        <v>1500</v>
      </c>
      <c r="Q602" s="31" t="s">
        <v>1505</v>
      </c>
      <c r="R602" s="31" t="s">
        <v>1519</v>
      </c>
      <c r="S602" s="31" t="s">
        <v>1604</v>
      </c>
      <c r="T602" s="31" t="s">
        <v>1508</v>
      </c>
      <c r="U602" s="31" t="s">
        <v>1596</v>
      </c>
      <c r="AS602" s="31">
        <v>100</v>
      </c>
      <c r="AZ602" s="19">
        <f t="shared" si="161"/>
        <v>100</v>
      </c>
      <c r="BB602" s="55">
        <v>2</v>
      </c>
      <c r="BC602">
        <v>8</v>
      </c>
      <c r="BD602" s="31"/>
      <c r="BE602" s="66"/>
      <c r="BF602" s="66" t="s">
        <v>777</v>
      </c>
      <c r="CL602" s="70">
        <f t="shared" si="162"/>
        <v>0</v>
      </c>
      <c r="CM602" s="66">
        <f t="shared" si="163"/>
        <v>0</v>
      </c>
      <c r="CN602" s="66">
        <f t="shared" si="160"/>
        <v>0</v>
      </c>
      <c r="CO602" s="66">
        <f t="shared" si="165"/>
        <v>84.820000000000007</v>
      </c>
      <c r="CP602" s="104"/>
      <c r="CQ602" s="55"/>
      <c r="CR602" s="56"/>
      <c r="CS602" s="56"/>
      <c r="CT602" s="56"/>
      <c r="CU602" s="56"/>
      <c r="CV602" s="56"/>
      <c r="CW602" s="113"/>
      <c r="CX602" s="31">
        <v>16</v>
      </c>
      <c r="CY602" s="31">
        <v>270</v>
      </c>
      <c r="CZ602" s="31">
        <v>21</v>
      </c>
      <c r="DA602" s="31">
        <v>0</v>
      </c>
      <c r="DB602" s="19">
        <f t="shared" si="166"/>
        <v>143.24036919518562</v>
      </c>
      <c r="DC602" s="19">
        <f t="shared" si="167"/>
        <v>143.24036919518562</v>
      </c>
      <c r="DD602" s="19">
        <f t="shared" si="168"/>
        <v>64.399085487834625</v>
      </c>
      <c r="DE602" s="19">
        <f t="shared" si="169"/>
        <v>233.24036919518562</v>
      </c>
      <c r="DF602" s="19">
        <f t="shared" si="170"/>
        <v>25.600914512165375</v>
      </c>
      <c r="DG602" s="67">
        <f t="shared" si="171"/>
        <v>323.24036919518562</v>
      </c>
      <c r="DH602" s="67">
        <f t="shared" si="172"/>
        <v>25.600914512165375</v>
      </c>
      <c r="DI602" s="82"/>
      <c r="DJ602" s="82"/>
      <c r="DK602" s="31"/>
      <c r="DL602" s="55"/>
      <c r="DM602" s="58"/>
      <c r="DO602" s="68"/>
      <c r="DP602" s="68"/>
      <c r="DQ602" s="69"/>
      <c r="DR602" s="58"/>
      <c r="DS602" s="58"/>
      <c r="DT602" s="58"/>
      <c r="DU602" s="58"/>
      <c r="DV602" s="58"/>
      <c r="DW602" s="58"/>
      <c r="DX602" s="58"/>
      <c r="DY602" s="58"/>
      <c r="DZ602" s="58"/>
      <c r="EA602" s="58"/>
      <c r="EB602" s="58"/>
      <c r="EC602" s="58"/>
      <c r="ED602" s="58"/>
      <c r="EE602" s="58"/>
      <c r="EF602" s="58"/>
      <c r="EG602" s="58"/>
      <c r="EH602" s="58"/>
      <c r="EI602" s="58"/>
      <c r="EJ602" s="58"/>
      <c r="EK602" s="58"/>
      <c r="EL602" s="58"/>
      <c r="EM602" s="58"/>
      <c r="EN602" s="58"/>
      <c r="EO602" s="58"/>
      <c r="EP602" s="70"/>
    </row>
    <row r="603" spans="1:146">
      <c r="A603" s="57">
        <v>43329</v>
      </c>
      <c r="B603" s="19" t="s">
        <v>1496</v>
      </c>
      <c r="C603" s="56"/>
      <c r="D603" s="56" t="s">
        <v>744</v>
      </c>
      <c r="E603" s="58">
        <v>38</v>
      </c>
      <c r="F603" s="58">
        <v>2</v>
      </c>
      <c r="G603" s="63" t="str">
        <f t="shared" si="164"/>
        <v>38-2</v>
      </c>
      <c r="H603" s="31">
        <v>47</v>
      </c>
      <c r="I603" s="58">
        <v>64</v>
      </c>
      <c r="J603" s="64" t="str">
        <f>IF(((VLOOKUP($G603,Depth_Lookup!$A$3:$J$5461,9,FALSE))-(I603/100))&gt;=0,"Good","Too Long")</f>
        <v>Good</v>
      </c>
      <c r="K603" s="65">
        <f>(VLOOKUP($G603,Depth_Lookup!$A$3:$J$561,10,FALSE))+(H603/100)</f>
        <v>85.105000000000004</v>
      </c>
      <c r="L603" s="65">
        <f>(VLOOKUP($G603,Depth_Lookup!$A$3:$J$561,10,FALSE))+(I603/100)</f>
        <v>85.275000000000006</v>
      </c>
      <c r="M603" s="54" t="s">
        <v>293</v>
      </c>
      <c r="N603" s="31">
        <v>1</v>
      </c>
      <c r="O603" s="31" t="s">
        <v>1499</v>
      </c>
      <c r="P603" s="31" t="s">
        <v>1500</v>
      </c>
      <c r="Q603" s="31" t="s">
        <v>569</v>
      </c>
      <c r="R603" s="31" t="s">
        <v>1534</v>
      </c>
      <c r="S603" s="31" t="s">
        <v>1501</v>
      </c>
      <c r="T603" s="31" t="s">
        <v>1502</v>
      </c>
      <c r="U603" s="31" t="s">
        <v>1503</v>
      </c>
      <c r="AS603" s="31">
        <v>100</v>
      </c>
      <c r="AZ603" s="19">
        <f t="shared" si="161"/>
        <v>100</v>
      </c>
      <c r="BB603" s="55">
        <v>3</v>
      </c>
      <c r="BC603" s="55">
        <v>5</v>
      </c>
      <c r="BD603" s="31"/>
      <c r="BE603" s="66" t="s">
        <v>777</v>
      </c>
      <c r="BF603" s="66"/>
      <c r="CL603" s="70">
        <f t="shared" si="162"/>
        <v>0</v>
      </c>
      <c r="CM603" s="66">
        <f t="shared" si="163"/>
        <v>0</v>
      </c>
      <c r="CN603" s="66">
        <f t="shared" si="160"/>
        <v>1</v>
      </c>
      <c r="CO603" s="66">
        <f t="shared" si="165"/>
        <v>85.19</v>
      </c>
      <c r="CP603" s="104"/>
      <c r="CQ603" s="55"/>
      <c r="CR603" s="56"/>
      <c r="CS603" s="56"/>
      <c r="CT603" s="56"/>
      <c r="CU603" s="56"/>
      <c r="CV603" s="56"/>
      <c r="CW603" s="113"/>
      <c r="DB603" s="19" t="e">
        <f t="shared" si="166"/>
        <v>#DIV/0!</v>
      </c>
      <c r="DC603" s="19" t="e">
        <f t="shared" si="167"/>
        <v>#DIV/0!</v>
      </c>
      <c r="DD603" s="19" t="e">
        <f t="shared" si="168"/>
        <v>#DIV/0!</v>
      </c>
      <c r="DE603" s="19" t="e">
        <f t="shared" si="169"/>
        <v>#DIV/0!</v>
      </c>
      <c r="DF603" s="19" t="e">
        <f t="shared" si="170"/>
        <v>#DIV/0!</v>
      </c>
      <c r="DG603" s="67" t="e">
        <f t="shared" si="171"/>
        <v>#DIV/0!</v>
      </c>
      <c r="DH603" s="67" t="e">
        <f t="shared" si="172"/>
        <v>#DIV/0!</v>
      </c>
      <c r="DI603" s="82"/>
      <c r="DJ603" s="82"/>
      <c r="DK603" s="31"/>
      <c r="DL603" s="55"/>
      <c r="DM603" s="58"/>
      <c r="DO603" s="68"/>
      <c r="DP603" s="68"/>
      <c r="DQ603" s="69"/>
      <c r="DR603" s="58"/>
      <c r="DS603" s="58"/>
      <c r="DT603" s="58"/>
      <c r="DU603" s="58"/>
      <c r="DV603" s="58"/>
      <c r="DW603" s="58"/>
      <c r="DX603" s="58"/>
      <c r="DY603" s="58"/>
      <c r="DZ603" s="58"/>
      <c r="EA603" s="58"/>
      <c r="EB603" s="58"/>
      <c r="EC603" s="58"/>
      <c r="ED603" s="58"/>
      <c r="EE603" s="58"/>
      <c r="EF603" s="58"/>
      <c r="EG603" s="58"/>
      <c r="EH603" s="58"/>
      <c r="EI603" s="58"/>
      <c r="EJ603" s="58"/>
      <c r="EK603" s="58"/>
      <c r="EL603" s="58"/>
      <c r="EM603" s="58"/>
      <c r="EN603" s="58"/>
      <c r="EO603" s="58"/>
      <c r="EP603" s="70"/>
    </row>
    <row r="604" spans="1:146">
      <c r="A604" s="57">
        <v>43329</v>
      </c>
      <c r="B604" s="19" t="s">
        <v>1496</v>
      </c>
      <c r="C604" s="56"/>
      <c r="D604" s="56" t="s">
        <v>744</v>
      </c>
      <c r="E604" s="58">
        <v>38</v>
      </c>
      <c r="F604" s="58">
        <v>2</v>
      </c>
      <c r="G604" s="63" t="str">
        <f t="shared" si="164"/>
        <v>38-2</v>
      </c>
      <c r="H604" s="31">
        <v>53</v>
      </c>
      <c r="I604" s="58">
        <v>55</v>
      </c>
      <c r="J604" s="64" t="str">
        <f>IF(((VLOOKUP($G604,Depth_Lookup!$A$3:$J$5461,9,FALSE))-(I604/100))&gt;=0,"Good","Too Long")</f>
        <v>Good</v>
      </c>
      <c r="K604" s="65">
        <f>(VLOOKUP($G604,Depth_Lookup!$A$3:$J$561,10,FALSE))+(H604/100)</f>
        <v>85.165000000000006</v>
      </c>
      <c r="L604" s="65">
        <f>(VLOOKUP($G604,Depth_Lookup!$A$3:$J$561,10,FALSE))+(I604/100)</f>
        <v>85.185000000000002</v>
      </c>
      <c r="M604" s="54" t="s">
        <v>292</v>
      </c>
      <c r="N604" s="31">
        <v>2</v>
      </c>
      <c r="O604" s="31" t="s">
        <v>1499</v>
      </c>
      <c r="P604" s="31" t="s">
        <v>1500</v>
      </c>
      <c r="Q604" s="31" t="s">
        <v>571</v>
      </c>
      <c r="R604" s="31" t="s">
        <v>1507</v>
      </c>
      <c r="S604" s="31" t="s">
        <v>1604</v>
      </c>
      <c r="T604" s="31" t="s">
        <v>1508</v>
      </c>
      <c r="U604" s="31" t="s">
        <v>1596</v>
      </c>
      <c r="AS604" s="31">
        <v>100</v>
      </c>
      <c r="AZ604" s="19">
        <f t="shared" si="161"/>
        <v>100</v>
      </c>
      <c r="BB604" s="55">
        <v>1</v>
      </c>
      <c r="BC604">
        <v>20</v>
      </c>
      <c r="BD604" s="31"/>
      <c r="BE604" s="66"/>
      <c r="BF604" s="66"/>
      <c r="BG604" s="59">
        <v>10</v>
      </c>
      <c r="BH604" s="59" t="s">
        <v>1601</v>
      </c>
      <c r="BI604" s="59" t="s">
        <v>179</v>
      </c>
      <c r="CD604" s="59">
        <v>100</v>
      </c>
      <c r="CL604" s="70">
        <f t="shared" si="162"/>
        <v>100</v>
      </c>
      <c r="CM604" s="66">
        <f t="shared" si="163"/>
        <v>1</v>
      </c>
      <c r="CN604" s="66">
        <f t="shared" si="160"/>
        <v>0</v>
      </c>
      <c r="CO604" s="66">
        <f t="shared" si="165"/>
        <v>85.175000000000011</v>
      </c>
      <c r="CP604" s="104"/>
      <c r="CQ604" s="55"/>
      <c r="CR604" s="56"/>
      <c r="CS604" s="56"/>
      <c r="CT604" s="56"/>
      <c r="CU604" s="56"/>
      <c r="CV604" s="56"/>
      <c r="CW604" s="113"/>
      <c r="CX604" s="19">
        <v>29</v>
      </c>
      <c r="CY604" s="19">
        <v>270</v>
      </c>
      <c r="CZ604" s="19">
        <v>63</v>
      </c>
      <c r="DA604" s="31">
        <v>0</v>
      </c>
      <c r="DB604" s="19">
        <f t="shared" si="166"/>
        <v>164.22848597042639</v>
      </c>
      <c r="DC604" s="19">
        <f t="shared" si="167"/>
        <v>164.22848597042639</v>
      </c>
      <c r="DD604" s="19">
        <f t="shared" si="168"/>
        <v>26.120721037961612</v>
      </c>
      <c r="DE604" s="19">
        <f t="shared" si="169"/>
        <v>254.22848597042639</v>
      </c>
      <c r="DF604" s="19">
        <f t="shared" si="170"/>
        <v>63.879278962038384</v>
      </c>
      <c r="DG604" s="67">
        <f t="shared" si="171"/>
        <v>344.22848597042639</v>
      </c>
      <c r="DH604" s="67">
        <f t="shared" si="172"/>
        <v>63.879278962038384</v>
      </c>
      <c r="DI604" s="82"/>
      <c r="DJ604" s="82"/>
      <c r="DK604" s="31"/>
      <c r="DL604" s="55"/>
      <c r="DM604" s="58"/>
      <c r="DO604" s="68"/>
      <c r="DP604" s="68"/>
      <c r="DQ604" s="69"/>
      <c r="DR604" s="58"/>
      <c r="DS604" s="58"/>
      <c r="DT604" s="58"/>
      <c r="DU604" s="58"/>
      <c r="DV604" s="58"/>
      <c r="DW604" s="58"/>
      <c r="DX604" s="58"/>
      <c r="DY604" s="58"/>
      <c r="DZ604" s="58"/>
      <c r="EA604" s="58"/>
      <c r="EB604" s="58"/>
      <c r="EC604" s="58"/>
      <c r="ED604" s="58"/>
      <c r="EE604" s="58"/>
      <c r="EF604" s="58"/>
      <c r="EG604" s="58"/>
      <c r="EH604" s="58"/>
      <c r="EI604" s="58"/>
      <c r="EJ604" s="58"/>
      <c r="EK604" s="58"/>
      <c r="EL604" s="58"/>
      <c r="EM604" s="58"/>
      <c r="EN604" s="58"/>
      <c r="EO604" s="58"/>
      <c r="EP604" s="70"/>
    </row>
    <row r="605" spans="1:146">
      <c r="A605" s="118">
        <v>43329</v>
      </c>
      <c r="B605" t="s">
        <v>1606</v>
      </c>
      <c r="C605" s="56"/>
      <c r="D605" s="56" t="s">
        <v>1363</v>
      </c>
      <c r="E605" s="58">
        <v>38</v>
      </c>
      <c r="F605" s="58">
        <v>3</v>
      </c>
      <c r="G605" s="63" t="str">
        <f t="shared" si="164"/>
        <v>38-3</v>
      </c>
      <c r="H605" s="31">
        <v>0.5</v>
      </c>
      <c r="I605" s="58">
        <v>19</v>
      </c>
      <c r="J605" s="64" t="str">
        <f>IF(((VLOOKUP($G605,Depth_Lookup!$A$3:$J$5461,9,FALSE))-(I605/100))&gt;=0,"Good","Too Long")</f>
        <v>Good</v>
      </c>
      <c r="K605" s="65">
        <f>(VLOOKUP($G605,Depth_Lookup!$A$3:$J$561,10,FALSE))+(H605/100)</f>
        <v>85.515000000000001</v>
      </c>
      <c r="L605" s="65">
        <f>(VLOOKUP($G605,Depth_Lookup!$A$3:$J$561,10,FALSE))+(I605/100)</f>
        <v>85.7</v>
      </c>
      <c r="M605" s="54" t="s">
        <v>725</v>
      </c>
      <c r="N605" s="31">
        <v>0.5</v>
      </c>
      <c r="O605" s="31" t="s">
        <v>296</v>
      </c>
      <c r="P605" s="31" t="s">
        <v>1500</v>
      </c>
      <c r="Q605" s="31" t="s">
        <v>1505</v>
      </c>
      <c r="R605" s="31" t="s">
        <v>119</v>
      </c>
      <c r="S605" s="31" t="s">
        <v>1501</v>
      </c>
      <c r="T605" s="31" t="s">
        <v>1506</v>
      </c>
      <c r="U605" s="31" t="s">
        <v>777</v>
      </c>
      <c r="AS605" s="31">
        <v>100</v>
      </c>
      <c r="AZ605" s="19">
        <f t="shared" si="161"/>
        <v>100</v>
      </c>
      <c r="BB605" s="55">
        <v>3</v>
      </c>
      <c r="BC605">
        <v>0.5</v>
      </c>
      <c r="BD605" s="31"/>
      <c r="BE605" s="66"/>
      <c r="BF605" s="66"/>
      <c r="CL605" s="70">
        <f t="shared" si="162"/>
        <v>0</v>
      </c>
      <c r="CM605" s="66">
        <f t="shared" si="163"/>
        <v>0</v>
      </c>
      <c r="CN605" s="66">
        <f t="shared" si="160"/>
        <v>0</v>
      </c>
      <c r="CO605" s="66">
        <f t="shared" si="165"/>
        <v>85.607500000000002</v>
      </c>
      <c r="CP605" s="104"/>
      <c r="CQ605" s="55"/>
      <c r="CR605" s="56"/>
      <c r="CS605" s="56"/>
      <c r="CT605" s="56"/>
      <c r="CU605" s="56"/>
      <c r="CV605" s="56"/>
      <c r="CW605" s="113"/>
      <c r="DB605" s="19" t="e">
        <f t="shared" si="166"/>
        <v>#DIV/0!</v>
      </c>
      <c r="DC605" s="19" t="e">
        <f t="shared" si="167"/>
        <v>#DIV/0!</v>
      </c>
      <c r="DD605" s="19" t="e">
        <f t="shared" si="168"/>
        <v>#DIV/0!</v>
      </c>
      <c r="DE605" s="19" t="e">
        <f t="shared" si="169"/>
        <v>#DIV/0!</v>
      </c>
      <c r="DF605" s="19" t="e">
        <f t="shared" si="170"/>
        <v>#DIV/0!</v>
      </c>
      <c r="DG605" s="67" t="e">
        <f t="shared" si="171"/>
        <v>#DIV/0!</v>
      </c>
      <c r="DH605" s="67" t="e">
        <f t="shared" si="172"/>
        <v>#DIV/0!</v>
      </c>
      <c r="DJ605" s="19"/>
      <c r="DK605" s="31"/>
      <c r="DL605" s="55"/>
      <c r="DM605" s="58"/>
      <c r="DN605" s="58"/>
      <c r="DO605" s="68"/>
      <c r="DP605" s="68"/>
      <c r="DQ605" s="69"/>
      <c r="DR605" s="58"/>
      <c r="DS605" s="58"/>
      <c r="DT605" s="58"/>
      <c r="DU605" s="58"/>
      <c r="DV605" s="58"/>
      <c r="DW605" s="58"/>
      <c r="DX605" s="58"/>
      <c r="DY605" s="58"/>
      <c r="DZ605" s="58"/>
      <c r="EA605" s="58"/>
      <c r="EB605" s="58"/>
      <c r="EC605" s="58"/>
      <c r="ED605" s="58"/>
      <c r="EE605" s="58"/>
      <c r="EF605" s="58"/>
      <c r="EG605" s="58"/>
      <c r="EH605" s="58"/>
      <c r="EI605" s="58"/>
      <c r="EJ605" s="58"/>
      <c r="EK605" s="58"/>
      <c r="EL605" s="58"/>
      <c r="EM605" s="58"/>
      <c r="EN605" s="58"/>
      <c r="EO605" s="58"/>
      <c r="EP605" s="70"/>
    </row>
    <row r="606" spans="1:146">
      <c r="A606" s="118">
        <v>43329</v>
      </c>
      <c r="B606" t="s">
        <v>1606</v>
      </c>
      <c r="C606" s="56"/>
      <c r="D606" s="56" t="s">
        <v>1363</v>
      </c>
      <c r="E606" s="58">
        <v>38</v>
      </c>
      <c r="F606" s="58">
        <v>3</v>
      </c>
      <c r="G606" s="63" t="str">
        <f t="shared" si="164"/>
        <v>38-3</v>
      </c>
      <c r="H606" s="31">
        <v>15</v>
      </c>
      <c r="I606" s="58">
        <v>77</v>
      </c>
      <c r="J606" s="64" t="str">
        <f>IF(((VLOOKUP($G606,Depth_Lookup!$A$3:$J$5461,9,FALSE))-(I606/100))&gt;=0,"Good","Too Long")</f>
        <v>Good</v>
      </c>
      <c r="K606" s="65">
        <f>(VLOOKUP($G606,Depth_Lookup!$A$3:$J$561,10,FALSE))+(H606/100)</f>
        <v>85.660000000000011</v>
      </c>
      <c r="L606" s="65">
        <f>(VLOOKUP($G606,Depth_Lookup!$A$3:$J$561,10,FALSE))+(I606/100)</f>
        <v>86.28</v>
      </c>
      <c r="M606" s="54" t="s">
        <v>725</v>
      </c>
      <c r="N606" s="31">
        <v>10</v>
      </c>
      <c r="O606" s="31" t="s">
        <v>1547</v>
      </c>
      <c r="P606" s="31" t="s">
        <v>1500</v>
      </c>
      <c r="Q606" s="31" t="s">
        <v>1505</v>
      </c>
      <c r="R606" s="31" t="s">
        <v>730</v>
      </c>
      <c r="S606" s="31" t="s">
        <v>1501</v>
      </c>
      <c r="T606" s="31" t="s">
        <v>1543</v>
      </c>
      <c r="U606" s="31" t="s">
        <v>1544</v>
      </c>
      <c r="AS606" s="31">
        <v>100</v>
      </c>
      <c r="AZ606" s="19">
        <f t="shared" si="161"/>
        <v>100</v>
      </c>
      <c r="BB606" s="55">
        <v>2</v>
      </c>
      <c r="BC606">
        <v>50</v>
      </c>
      <c r="BD606" s="31"/>
      <c r="BE606" s="66" t="s">
        <v>1596</v>
      </c>
      <c r="BF606" s="66" t="s">
        <v>1503</v>
      </c>
      <c r="CL606" s="70">
        <f t="shared" si="162"/>
        <v>0</v>
      </c>
      <c r="CM606" s="66">
        <f t="shared" si="163"/>
        <v>0</v>
      </c>
      <c r="CN606" s="66">
        <f t="shared" si="160"/>
        <v>1</v>
      </c>
      <c r="CO606" s="66">
        <f t="shared" si="165"/>
        <v>85.97</v>
      </c>
      <c r="CP606" s="104"/>
      <c r="CQ606" s="55"/>
      <c r="CR606" s="56"/>
      <c r="CS606" s="56"/>
      <c r="CT606" s="56"/>
      <c r="CU606" s="56"/>
      <c r="CV606" s="56"/>
      <c r="CW606" s="113"/>
      <c r="CX606" s="31">
        <v>84</v>
      </c>
      <c r="CY606" s="31">
        <v>270</v>
      </c>
      <c r="CZ606" s="31">
        <v>74</v>
      </c>
      <c r="DA606" s="31">
        <v>0</v>
      </c>
      <c r="DB606" s="19">
        <f t="shared" si="166"/>
        <v>110.13000823479484</v>
      </c>
      <c r="DC606" s="19">
        <f t="shared" si="167"/>
        <v>110.13000823479484</v>
      </c>
      <c r="DD606" s="19">
        <f t="shared" si="168"/>
        <v>5.6359203569997067</v>
      </c>
      <c r="DE606" s="19">
        <f t="shared" si="169"/>
        <v>200.13000823479484</v>
      </c>
      <c r="DF606" s="19">
        <f t="shared" si="170"/>
        <v>84.364079643000295</v>
      </c>
      <c r="DG606" s="67">
        <f t="shared" si="171"/>
        <v>290.13000823479484</v>
      </c>
      <c r="DH606" s="67">
        <f t="shared" si="172"/>
        <v>84.364079643000295</v>
      </c>
      <c r="DJ606" s="19"/>
      <c r="DK606" s="31"/>
      <c r="DL606" s="55"/>
      <c r="DM606" s="58"/>
      <c r="DN606" s="58"/>
      <c r="DO606" s="68"/>
      <c r="DP606" s="68"/>
      <c r="DQ606" s="69"/>
      <c r="DR606" s="58"/>
      <c r="DS606" s="58"/>
      <c r="DT606" s="58"/>
      <c r="DU606" s="58"/>
      <c r="DV606" s="58"/>
      <c r="DW606" s="58"/>
      <c r="DX606" s="58"/>
      <c r="DY606" s="58"/>
      <c r="DZ606" s="58"/>
      <c r="EA606" s="58"/>
      <c r="EB606" s="58"/>
      <c r="EC606" s="58"/>
      <c r="ED606" s="58"/>
      <c r="EE606" s="58"/>
      <c r="EF606" s="58"/>
      <c r="EG606" s="58"/>
      <c r="EH606" s="58"/>
      <c r="EI606" s="58"/>
      <c r="EJ606" s="58"/>
      <c r="EK606" s="58"/>
      <c r="EL606" s="58"/>
      <c r="EM606" s="58"/>
      <c r="EN606" s="58"/>
      <c r="EO606" s="58"/>
      <c r="EP606" s="70"/>
    </row>
    <row r="607" spans="1:146">
      <c r="A607" s="118">
        <v>43329</v>
      </c>
      <c r="B607" t="s">
        <v>1496</v>
      </c>
      <c r="C607" s="56"/>
      <c r="D607" s="56" t="s">
        <v>1363</v>
      </c>
      <c r="E607" s="58">
        <v>38</v>
      </c>
      <c r="F607" s="58">
        <v>4</v>
      </c>
      <c r="G607" s="63" t="str">
        <f t="shared" si="164"/>
        <v>38-4</v>
      </c>
      <c r="H607" s="31">
        <v>2.5</v>
      </c>
      <c r="I607" s="58">
        <v>15</v>
      </c>
      <c r="J607" s="64" t="str">
        <f>IF(((VLOOKUP($G607,Depth_Lookup!$A$3:$J$5461,9,FALSE))-(I607/100))&gt;=0,"Good","Too Long")</f>
        <v>Good</v>
      </c>
      <c r="K607" s="65">
        <f>(VLOOKUP($G607,Depth_Lookup!$A$3:$J$561,10,FALSE))+(H607/100)</f>
        <v>86.330000000000013</v>
      </c>
      <c r="L607" s="65">
        <f>(VLOOKUP($G607,Depth_Lookup!$A$3:$J$561,10,FALSE))+(I607/100)</f>
        <v>86.455000000000013</v>
      </c>
      <c r="M607" s="54" t="s">
        <v>292</v>
      </c>
      <c r="N607" s="31">
        <v>9</v>
      </c>
      <c r="O607" s="31" t="s">
        <v>1499</v>
      </c>
      <c r="P607" s="31" t="s">
        <v>1500</v>
      </c>
      <c r="Q607" s="31" t="s">
        <v>1505</v>
      </c>
      <c r="R607" s="31" t="s">
        <v>730</v>
      </c>
      <c r="S607" s="31" t="s">
        <v>1501</v>
      </c>
      <c r="T607" s="31" t="s">
        <v>1543</v>
      </c>
      <c r="U607" s="31" t="s">
        <v>1544</v>
      </c>
      <c r="AS607" s="31">
        <v>100</v>
      </c>
      <c r="AZ607" s="19">
        <f t="shared" si="161"/>
        <v>100</v>
      </c>
      <c r="BB607" s="55">
        <v>2</v>
      </c>
      <c r="BC607">
        <v>50</v>
      </c>
      <c r="BD607" s="31"/>
      <c r="BE607" s="66" t="s">
        <v>1596</v>
      </c>
      <c r="BF607" s="66" t="s">
        <v>1503</v>
      </c>
      <c r="CL607" s="70">
        <f t="shared" si="162"/>
        <v>0</v>
      </c>
      <c r="CM607" s="66">
        <f t="shared" si="163"/>
        <v>0</v>
      </c>
      <c r="CN607" s="66">
        <f t="shared" si="160"/>
        <v>1</v>
      </c>
      <c r="CO607" s="66">
        <f t="shared" si="165"/>
        <v>86.392500000000013</v>
      </c>
      <c r="CP607" s="104"/>
      <c r="CQ607" s="55"/>
      <c r="CR607" s="56"/>
      <c r="CS607" s="56"/>
      <c r="CT607" s="56"/>
      <c r="CU607" s="56"/>
      <c r="CV607" s="56"/>
      <c r="CW607" s="113"/>
      <c r="DB607" s="19" t="e">
        <f t="shared" si="166"/>
        <v>#DIV/0!</v>
      </c>
      <c r="DC607" s="19" t="e">
        <f t="shared" si="167"/>
        <v>#DIV/0!</v>
      </c>
      <c r="DD607" s="19" t="e">
        <f t="shared" si="168"/>
        <v>#DIV/0!</v>
      </c>
      <c r="DE607" s="19" t="e">
        <f t="shared" si="169"/>
        <v>#DIV/0!</v>
      </c>
      <c r="DF607" s="19" t="e">
        <f t="shared" si="170"/>
        <v>#DIV/0!</v>
      </c>
      <c r="DG607" s="67" t="e">
        <f t="shared" si="171"/>
        <v>#DIV/0!</v>
      </c>
      <c r="DH607" s="67" t="e">
        <f t="shared" si="172"/>
        <v>#DIV/0!</v>
      </c>
      <c r="DJ607" s="19"/>
      <c r="DK607" s="31"/>
      <c r="DL607" s="55"/>
      <c r="DM607" s="58"/>
      <c r="DN607" s="58"/>
      <c r="DO607" s="68"/>
      <c r="DP607" s="68"/>
      <c r="DQ607" s="69"/>
      <c r="DR607" s="58"/>
      <c r="DS607" s="58"/>
      <c r="DT607" s="58"/>
      <c r="DU607" s="58"/>
      <c r="DV607" s="58"/>
      <c r="DW607" s="58"/>
      <c r="DX607" s="58"/>
      <c r="DY607" s="58"/>
      <c r="DZ607" s="58"/>
      <c r="EA607" s="58"/>
      <c r="EB607" s="58"/>
      <c r="EC607" s="58"/>
      <c r="ED607" s="58"/>
      <c r="EE607" s="58"/>
      <c r="EF607" s="58"/>
      <c r="EG607" s="58"/>
      <c r="EH607" s="58"/>
      <c r="EI607" s="58"/>
      <c r="EJ607" s="58"/>
      <c r="EK607" s="58"/>
      <c r="EL607" s="58"/>
      <c r="EM607" s="58"/>
      <c r="EN607" s="58"/>
      <c r="EO607" s="58"/>
      <c r="EP607" s="70"/>
    </row>
    <row r="608" spans="1:146">
      <c r="A608" s="118">
        <v>43329</v>
      </c>
      <c r="B608" t="s">
        <v>1496</v>
      </c>
      <c r="C608" s="56"/>
      <c r="D608" s="56" t="s">
        <v>1363</v>
      </c>
      <c r="E608" s="58">
        <v>38</v>
      </c>
      <c r="F608" s="58">
        <v>4</v>
      </c>
      <c r="G608" s="63" t="str">
        <f t="shared" si="164"/>
        <v>38-4</v>
      </c>
      <c r="H608" s="31">
        <v>16</v>
      </c>
      <c r="I608" s="58">
        <v>20.5</v>
      </c>
      <c r="J608" s="64" t="str">
        <f>IF(((VLOOKUP($G608,Depth_Lookup!$A$3:$J$5461,9,FALSE))-(I608/100))&gt;=0,"Good","Too Long")</f>
        <v>Good</v>
      </c>
      <c r="K608" s="65">
        <f>(VLOOKUP($G608,Depth_Lookup!$A$3:$J$561,10,FALSE))+(H608/100)</f>
        <v>86.465000000000003</v>
      </c>
      <c r="L608" s="65">
        <f>(VLOOKUP($G608,Depth_Lookup!$A$3:$J$561,10,FALSE))+(I608/100)</f>
        <v>86.51</v>
      </c>
      <c r="M608" s="54" t="s">
        <v>292</v>
      </c>
      <c r="N608" s="31">
        <v>1</v>
      </c>
      <c r="O608" s="31" t="s">
        <v>1499</v>
      </c>
      <c r="P608" s="31" t="s">
        <v>1500</v>
      </c>
      <c r="Q608" s="31" t="s">
        <v>1505</v>
      </c>
      <c r="R608" s="31" t="s">
        <v>187</v>
      </c>
      <c r="S608" s="31" t="s">
        <v>165</v>
      </c>
      <c r="T608" s="31" t="s">
        <v>1607</v>
      </c>
      <c r="U608" s="31" t="s">
        <v>1503</v>
      </c>
      <c r="AS608" s="31">
        <v>100</v>
      </c>
      <c r="AZ608" s="19">
        <f t="shared" si="161"/>
        <v>100</v>
      </c>
      <c r="BB608" s="55">
        <v>1</v>
      </c>
      <c r="BC608">
        <v>5</v>
      </c>
      <c r="BD608" s="31"/>
      <c r="BE608" s="66" t="s">
        <v>1517</v>
      </c>
      <c r="BF608" s="66"/>
      <c r="CL608" s="70">
        <f t="shared" si="162"/>
        <v>0</v>
      </c>
      <c r="CM608" s="66">
        <f t="shared" si="163"/>
        <v>0</v>
      </c>
      <c r="CN608" s="66">
        <f t="shared" si="160"/>
        <v>1</v>
      </c>
      <c r="CO608" s="66">
        <f t="shared" si="165"/>
        <v>86.487500000000011</v>
      </c>
      <c r="CP608" s="104"/>
      <c r="CQ608" s="55"/>
      <c r="CR608" s="56"/>
      <c r="CS608" s="56"/>
      <c r="CT608" s="56"/>
      <c r="CU608" s="56"/>
      <c r="CV608" s="56"/>
      <c r="CW608" s="113"/>
      <c r="CX608" s="19">
        <v>47</v>
      </c>
      <c r="CY608" s="19">
        <v>90</v>
      </c>
      <c r="CZ608" s="19">
        <v>8</v>
      </c>
      <c r="DA608" s="31">
        <v>180</v>
      </c>
      <c r="DB608" s="19">
        <f t="shared" si="166"/>
        <v>-82.533571843172751</v>
      </c>
      <c r="DC608" s="19">
        <f t="shared" si="167"/>
        <v>277.46642815682725</v>
      </c>
      <c r="DD608" s="19">
        <f t="shared" si="168"/>
        <v>42.75673323982042</v>
      </c>
      <c r="DE608" s="19">
        <f t="shared" si="169"/>
        <v>7.4664281568272486</v>
      </c>
      <c r="DF608" s="19">
        <f t="shared" si="170"/>
        <v>47.24326676017958</v>
      </c>
      <c r="DG608" s="67">
        <f t="shared" si="171"/>
        <v>97.466428156827249</v>
      </c>
      <c r="DH608" s="67">
        <f t="shared" si="172"/>
        <v>47.24326676017958</v>
      </c>
      <c r="DJ608" s="19"/>
      <c r="DK608" s="31"/>
      <c r="DL608" s="55"/>
      <c r="DM608" s="58"/>
      <c r="DN608" s="58"/>
      <c r="DO608" s="68"/>
      <c r="DP608" s="68"/>
      <c r="DQ608" s="69"/>
      <c r="DR608" s="58"/>
      <c r="DS608" s="58"/>
      <c r="DT608" s="58"/>
      <c r="DU608" s="58"/>
      <c r="DV608" s="58"/>
      <c r="DW608" s="58"/>
      <c r="DX608" s="58"/>
      <c r="DY608" s="58"/>
      <c r="DZ608" s="58"/>
      <c r="EA608" s="58"/>
      <c r="EB608" s="58"/>
      <c r="EC608" s="58"/>
      <c r="ED608" s="58"/>
      <c r="EE608" s="58"/>
      <c r="EF608" s="58"/>
      <c r="EG608" s="58"/>
      <c r="EH608" s="58"/>
      <c r="EI608" s="58"/>
      <c r="EJ608" s="58"/>
      <c r="EK608" s="58"/>
      <c r="EL608" s="58"/>
      <c r="EM608" s="58"/>
      <c r="EN608" s="58"/>
      <c r="EO608" s="58"/>
      <c r="EP608" s="70"/>
    </row>
    <row r="609" spans="1:146">
      <c r="A609" s="118">
        <v>43329</v>
      </c>
      <c r="B609" t="s">
        <v>1496</v>
      </c>
      <c r="C609" s="56"/>
      <c r="D609" s="56" t="s">
        <v>1363</v>
      </c>
      <c r="E609" s="58">
        <v>38</v>
      </c>
      <c r="F609" s="58">
        <v>4</v>
      </c>
      <c r="G609" s="63" t="str">
        <f t="shared" si="164"/>
        <v>38-4</v>
      </c>
      <c r="H609" s="31">
        <v>16</v>
      </c>
      <c r="I609" s="58">
        <v>22</v>
      </c>
      <c r="J609" s="64" t="str">
        <f>IF(((VLOOKUP($G609,Depth_Lookup!$A$3:$J$5461,9,FALSE))-(I609/100))&gt;=0,"Good","Too Long")</f>
        <v>Good</v>
      </c>
      <c r="K609" s="65">
        <f>(VLOOKUP($G609,Depth_Lookup!$A$3:$J$561,10,FALSE))+(H609/100)</f>
        <v>86.465000000000003</v>
      </c>
      <c r="L609" s="65">
        <f>(VLOOKUP($G609,Depth_Lookup!$A$3:$J$561,10,FALSE))+(I609/100)</f>
        <v>86.525000000000006</v>
      </c>
      <c r="M609" s="54" t="s">
        <v>725</v>
      </c>
      <c r="N609" s="31">
        <v>2</v>
      </c>
      <c r="O609" s="31" t="s">
        <v>296</v>
      </c>
      <c r="P609" s="31" t="s">
        <v>1500</v>
      </c>
      <c r="Q609" s="31" t="s">
        <v>1505</v>
      </c>
      <c r="R609" s="31" t="s">
        <v>730</v>
      </c>
      <c r="S609" s="31" t="s">
        <v>165</v>
      </c>
      <c r="T609" s="31" t="s">
        <v>1549</v>
      </c>
      <c r="U609" s="31" t="s">
        <v>1608</v>
      </c>
      <c r="AS609" s="31">
        <v>100</v>
      </c>
      <c r="AZ609" s="19">
        <f t="shared" si="161"/>
        <v>100</v>
      </c>
      <c r="BB609" s="55">
        <v>2</v>
      </c>
      <c r="BC609">
        <v>5</v>
      </c>
      <c r="BD609" s="31"/>
      <c r="BE609" s="66"/>
      <c r="BF609" s="66"/>
      <c r="CL609" s="70">
        <f t="shared" si="162"/>
        <v>0</v>
      </c>
      <c r="CM609" s="66">
        <f t="shared" si="163"/>
        <v>0</v>
      </c>
      <c r="CN609" s="66">
        <f t="shared" si="160"/>
        <v>0</v>
      </c>
      <c r="CO609" s="66">
        <f t="shared" si="165"/>
        <v>86.495000000000005</v>
      </c>
      <c r="CP609" s="104"/>
      <c r="CQ609" s="55"/>
      <c r="CR609" s="56"/>
      <c r="CS609" s="56"/>
      <c r="CT609" s="56"/>
      <c r="CU609" s="56"/>
      <c r="CV609" s="56"/>
      <c r="CW609" s="113"/>
      <c r="CX609" s="19">
        <v>28</v>
      </c>
      <c r="CY609" s="19">
        <v>270</v>
      </c>
      <c r="CZ609" s="19">
        <v>52</v>
      </c>
      <c r="DA609" s="31">
        <v>0</v>
      </c>
      <c r="DB609" s="19">
        <f t="shared" si="166"/>
        <v>157.44117403182457</v>
      </c>
      <c r="DC609" s="19">
        <f t="shared" si="167"/>
        <v>157.44117403182457</v>
      </c>
      <c r="DD609" s="19">
        <f t="shared" si="168"/>
        <v>35.810691474618885</v>
      </c>
      <c r="DE609" s="19">
        <f t="shared" si="169"/>
        <v>247.44117403182457</v>
      </c>
      <c r="DF609" s="19">
        <f t="shared" si="170"/>
        <v>54.189308525381115</v>
      </c>
      <c r="DG609" s="67">
        <f t="shared" si="171"/>
        <v>337.44117403182457</v>
      </c>
      <c r="DH609" s="67">
        <f t="shared" si="172"/>
        <v>54.189308525381115</v>
      </c>
      <c r="DJ609" s="19"/>
      <c r="DK609" s="31"/>
      <c r="DL609" s="55"/>
      <c r="DM609" s="58"/>
      <c r="DN609" s="58"/>
      <c r="DO609" s="68"/>
      <c r="DP609" s="68"/>
      <c r="DQ609" s="69"/>
      <c r="DR609" s="58"/>
      <c r="DS609" s="58"/>
      <c r="DT609" s="58"/>
      <c r="DU609" s="58"/>
      <c r="DV609" s="58"/>
      <c r="DW609" s="58"/>
      <c r="DX609" s="58"/>
      <c r="DY609" s="58"/>
      <c r="DZ609" s="58"/>
      <c r="EA609" s="58"/>
      <c r="EB609" s="58"/>
      <c r="EC609" s="58"/>
      <c r="ED609" s="58"/>
      <c r="EE609" s="58"/>
      <c r="EF609" s="58"/>
      <c r="EG609" s="58"/>
      <c r="EH609" s="58"/>
      <c r="EI609" s="58"/>
      <c r="EJ609" s="58"/>
      <c r="EK609" s="58"/>
      <c r="EL609" s="58"/>
      <c r="EM609" s="58"/>
      <c r="EN609" s="58"/>
      <c r="EO609" s="58"/>
      <c r="EP609" s="70"/>
    </row>
    <row r="610" spans="1:146">
      <c r="A610" s="118">
        <v>43329</v>
      </c>
      <c r="B610" t="s">
        <v>1496</v>
      </c>
      <c r="C610" s="56"/>
      <c r="D610" s="56" t="s">
        <v>1363</v>
      </c>
      <c r="E610" s="58">
        <v>38</v>
      </c>
      <c r="F610" s="58">
        <v>4</v>
      </c>
      <c r="G610" s="63" t="str">
        <f t="shared" si="164"/>
        <v>38-4</v>
      </c>
      <c r="H610" s="31">
        <v>17</v>
      </c>
      <c r="I610" s="58">
        <v>42</v>
      </c>
      <c r="J610" s="64" t="str">
        <f>IF(((VLOOKUP($G610,Depth_Lookup!$A$3:$J$5461,9,FALSE))-(I610/100))&gt;=0,"Good","Too Long")</f>
        <v>Good</v>
      </c>
      <c r="K610" s="65">
        <f>(VLOOKUP($G610,Depth_Lookup!$A$3:$J$561,10,FALSE))+(H610/100)</f>
        <v>86.475000000000009</v>
      </c>
      <c r="L610" s="65">
        <f>(VLOOKUP($G610,Depth_Lookup!$A$3:$J$561,10,FALSE))+(I610/100)</f>
        <v>86.725000000000009</v>
      </c>
      <c r="M610" s="54" t="s">
        <v>725</v>
      </c>
      <c r="N610" s="31">
        <v>2</v>
      </c>
      <c r="O610" s="31" t="s">
        <v>295</v>
      </c>
      <c r="P610" s="31" t="s">
        <v>1500</v>
      </c>
      <c r="Q610" s="31" t="s">
        <v>1511</v>
      </c>
      <c r="R610" s="31" t="s">
        <v>119</v>
      </c>
      <c r="S610" s="31" t="s">
        <v>1501</v>
      </c>
      <c r="T610" s="31" t="s">
        <v>1609</v>
      </c>
      <c r="U610" s="31" t="s">
        <v>1498</v>
      </c>
      <c r="AS610" s="31">
        <v>100</v>
      </c>
      <c r="AZ610" s="19">
        <f t="shared" si="161"/>
        <v>100</v>
      </c>
      <c r="BB610" s="55">
        <v>1</v>
      </c>
      <c r="BC610">
        <v>7</v>
      </c>
      <c r="BD610" s="31"/>
      <c r="BE610" s="66"/>
      <c r="BF610" s="66"/>
      <c r="CL610" s="70">
        <f t="shared" si="162"/>
        <v>0</v>
      </c>
      <c r="CM610" s="66">
        <f t="shared" si="163"/>
        <v>0</v>
      </c>
      <c r="CN610" s="66">
        <f t="shared" si="160"/>
        <v>0</v>
      </c>
      <c r="CO610" s="66">
        <f t="shared" si="165"/>
        <v>86.600000000000009</v>
      </c>
      <c r="CP610" s="104"/>
      <c r="CQ610" s="55"/>
      <c r="CR610" s="56"/>
      <c r="CS610" s="56"/>
      <c r="CT610" s="56"/>
      <c r="CU610" s="56"/>
      <c r="CV610" s="56"/>
      <c r="CW610" s="113"/>
      <c r="DB610" s="19" t="e">
        <f t="shared" si="166"/>
        <v>#DIV/0!</v>
      </c>
      <c r="DC610" s="19" t="e">
        <f t="shared" si="167"/>
        <v>#DIV/0!</v>
      </c>
      <c r="DD610" s="19" t="e">
        <f t="shared" si="168"/>
        <v>#DIV/0!</v>
      </c>
      <c r="DE610" s="19" t="e">
        <f t="shared" si="169"/>
        <v>#DIV/0!</v>
      </c>
      <c r="DF610" s="19" t="e">
        <f t="shared" si="170"/>
        <v>#DIV/0!</v>
      </c>
      <c r="DG610" s="67" t="e">
        <f t="shared" si="171"/>
        <v>#DIV/0!</v>
      </c>
      <c r="DH610" s="67" t="e">
        <f t="shared" si="172"/>
        <v>#DIV/0!</v>
      </c>
      <c r="DJ610" s="19"/>
      <c r="DK610" s="31"/>
      <c r="DL610" s="55"/>
      <c r="DM610" s="58"/>
      <c r="DN610" s="58"/>
      <c r="DO610" s="68"/>
      <c r="DP610" s="68"/>
      <c r="DQ610" s="69"/>
      <c r="DR610" s="58"/>
      <c r="DS610" s="58"/>
      <c r="DT610" s="58"/>
      <c r="DU610" s="58"/>
      <c r="DV610" s="58"/>
      <c r="DW610" s="58"/>
      <c r="DX610" s="58"/>
      <c r="DY610" s="58"/>
      <c r="DZ610" s="58"/>
      <c r="EA610" s="58"/>
      <c r="EB610" s="58"/>
      <c r="EC610" s="58"/>
      <c r="ED610" s="58"/>
      <c r="EE610" s="58"/>
      <c r="EF610" s="58"/>
      <c r="EG610" s="58"/>
      <c r="EH610" s="58"/>
      <c r="EI610" s="58"/>
      <c r="EJ610" s="58"/>
      <c r="EK610" s="58"/>
      <c r="EL610" s="58"/>
      <c r="EM610" s="58"/>
      <c r="EN610" s="58"/>
      <c r="EO610" s="58"/>
      <c r="EP610" s="70"/>
    </row>
    <row r="611" spans="1:146">
      <c r="A611" s="118">
        <v>43329</v>
      </c>
      <c r="B611" t="s">
        <v>1496</v>
      </c>
      <c r="C611" s="56"/>
      <c r="D611" s="56" t="s">
        <v>1363</v>
      </c>
      <c r="E611" s="58">
        <v>38</v>
      </c>
      <c r="F611" s="58">
        <v>4</v>
      </c>
      <c r="G611" s="63" t="str">
        <f t="shared" si="164"/>
        <v>38-4</v>
      </c>
      <c r="H611" s="31">
        <v>35.5</v>
      </c>
      <c r="I611" s="58">
        <v>41</v>
      </c>
      <c r="J611" s="64" t="str">
        <f>IF(((VLOOKUP($G611,Depth_Lookup!$A$3:$J$5461,9,FALSE))-(I611/100))&gt;=0,"Good","Too Long")</f>
        <v>Good</v>
      </c>
      <c r="K611" s="65">
        <f>(VLOOKUP($G611,Depth_Lookup!$A$3:$J$561,10,FALSE))+(H611/100)</f>
        <v>86.660000000000011</v>
      </c>
      <c r="L611" s="65">
        <f>(VLOOKUP($G611,Depth_Lookup!$A$3:$J$561,10,FALSE))+(I611/100)</f>
        <v>86.715000000000003</v>
      </c>
      <c r="M611" s="54" t="s">
        <v>725</v>
      </c>
      <c r="N611" s="31">
        <v>2</v>
      </c>
      <c r="O611" s="31" t="s">
        <v>296</v>
      </c>
      <c r="P611" s="31" t="s">
        <v>1500</v>
      </c>
      <c r="Q611" s="31" t="s">
        <v>1505</v>
      </c>
      <c r="R611" s="31" t="s">
        <v>730</v>
      </c>
      <c r="S611" s="31" t="s">
        <v>165</v>
      </c>
      <c r="T611" s="31" t="s">
        <v>1549</v>
      </c>
      <c r="U611" s="31" t="s">
        <v>1608</v>
      </c>
      <c r="AS611" s="31">
        <v>100</v>
      </c>
      <c r="AZ611" s="19">
        <f t="shared" si="161"/>
        <v>100</v>
      </c>
      <c r="BB611" s="55">
        <v>2</v>
      </c>
      <c r="BC611">
        <v>5</v>
      </c>
      <c r="BD611" s="31"/>
      <c r="BE611" s="66"/>
      <c r="BF611" s="66"/>
      <c r="CL611" s="70">
        <f t="shared" si="162"/>
        <v>0</v>
      </c>
      <c r="CM611" s="66">
        <f t="shared" si="163"/>
        <v>0</v>
      </c>
      <c r="CN611" s="66">
        <f t="shared" si="160"/>
        <v>0</v>
      </c>
      <c r="CO611" s="66">
        <f t="shared" si="165"/>
        <v>86.6875</v>
      </c>
      <c r="CP611" s="104"/>
      <c r="CQ611" s="55"/>
      <c r="CR611" s="56"/>
      <c r="CS611" s="56"/>
      <c r="CT611" s="56"/>
      <c r="CU611" s="56"/>
      <c r="CV611" s="56"/>
      <c r="CW611" s="113"/>
      <c r="CX611" s="31">
        <v>28</v>
      </c>
      <c r="CY611" s="31">
        <v>270</v>
      </c>
      <c r="CZ611" s="31">
        <v>13</v>
      </c>
      <c r="DA611" s="31">
        <v>0</v>
      </c>
      <c r="DB611" s="19">
        <f t="shared" si="166"/>
        <v>113.47048167659267</v>
      </c>
      <c r="DC611" s="19">
        <f t="shared" si="167"/>
        <v>113.47048167659267</v>
      </c>
      <c r="DD611" s="19">
        <f t="shared" si="168"/>
        <v>59.900500918310122</v>
      </c>
      <c r="DE611" s="19">
        <f t="shared" si="169"/>
        <v>203.47048167659267</v>
      </c>
      <c r="DF611" s="19">
        <f t="shared" si="170"/>
        <v>30.099499081689878</v>
      </c>
      <c r="DG611" s="67">
        <f t="shared" si="171"/>
        <v>293.47048167659267</v>
      </c>
      <c r="DH611" s="67">
        <f t="shared" si="172"/>
        <v>30.099499081689878</v>
      </c>
      <c r="DJ611" s="19"/>
      <c r="DK611" s="31"/>
      <c r="DL611" s="55"/>
      <c r="DM611" s="58"/>
      <c r="DN611" s="58"/>
      <c r="DO611" s="68"/>
      <c r="DP611" s="68"/>
      <c r="DQ611" s="69"/>
      <c r="DR611" s="58"/>
      <c r="DS611" s="58"/>
      <c r="DT611" s="58"/>
      <c r="DU611" s="58"/>
      <c r="DV611" s="58"/>
      <c r="DW611" s="58"/>
      <c r="DX611" s="58"/>
      <c r="DY611" s="58"/>
      <c r="DZ611" s="58"/>
      <c r="EA611" s="58"/>
      <c r="EB611" s="58"/>
      <c r="EC611" s="58"/>
      <c r="ED611" s="58"/>
      <c r="EE611" s="58"/>
      <c r="EF611" s="58"/>
      <c r="EG611" s="58"/>
      <c r="EH611" s="58"/>
      <c r="EI611" s="58"/>
      <c r="EJ611" s="58"/>
      <c r="EK611" s="58"/>
      <c r="EL611" s="58"/>
      <c r="EM611" s="58"/>
      <c r="EN611" s="58"/>
      <c r="EO611" s="58"/>
      <c r="EP611" s="70"/>
    </row>
    <row r="612" spans="1:146">
      <c r="A612" s="118">
        <v>43329</v>
      </c>
      <c r="B612" t="s">
        <v>1496</v>
      </c>
      <c r="C612" s="56"/>
      <c r="D612" s="56" t="s">
        <v>1363</v>
      </c>
      <c r="E612" s="58">
        <v>39</v>
      </c>
      <c r="F612" s="58">
        <v>1</v>
      </c>
      <c r="G612" s="63" t="str">
        <f t="shared" si="164"/>
        <v>39-1</v>
      </c>
      <c r="H612" s="31">
        <v>1</v>
      </c>
      <c r="I612" s="58">
        <v>6</v>
      </c>
      <c r="J612" s="64" t="str">
        <f>IF(((VLOOKUP($G612,Depth_Lookup!$A$3:$J$5461,9,FALSE))-(I612/100))&gt;=0,"Good","Too Long")</f>
        <v>Good</v>
      </c>
      <c r="K612" s="65">
        <f>(VLOOKUP($G612,Depth_Lookup!$A$3:$J$561,10,FALSE))+(H612/100)</f>
        <v>86.710000000000008</v>
      </c>
      <c r="L612" s="65">
        <f>(VLOOKUP($G612,Depth_Lookup!$A$3:$J$561,10,FALSE))+(I612/100)</f>
        <v>86.76</v>
      </c>
      <c r="M612" s="54" t="s">
        <v>725</v>
      </c>
      <c r="N612" s="31">
        <v>0.5</v>
      </c>
      <c r="O612" s="31" t="s">
        <v>1499</v>
      </c>
      <c r="P612" s="31" t="s">
        <v>1500</v>
      </c>
      <c r="Q612" s="31" t="s">
        <v>1505</v>
      </c>
      <c r="R612" s="31" t="s">
        <v>755</v>
      </c>
      <c r="S612" s="31" t="s">
        <v>1501</v>
      </c>
      <c r="T612" s="31" t="s">
        <v>1592</v>
      </c>
      <c r="U612" s="31" t="s">
        <v>777</v>
      </c>
      <c r="AS612" s="31">
        <v>100</v>
      </c>
      <c r="AZ612" s="19">
        <f t="shared" si="161"/>
        <v>100</v>
      </c>
      <c r="BB612" s="55">
        <v>3</v>
      </c>
      <c r="BC612">
        <v>0.5</v>
      </c>
      <c r="BD612" s="31"/>
      <c r="BE612" s="66"/>
      <c r="BF612" s="66"/>
      <c r="CL612" s="70">
        <f t="shared" si="162"/>
        <v>0</v>
      </c>
      <c r="CM612" s="66">
        <f t="shared" si="163"/>
        <v>0</v>
      </c>
      <c r="CN612" s="66">
        <f t="shared" si="160"/>
        <v>0</v>
      </c>
      <c r="CO612" s="66">
        <f t="shared" si="165"/>
        <v>86.735000000000014</v>
      </c>
      <c r="CP612" s="104"/>
      <c r="CQ612" s="55"/>
      <c r="CR612" s="56"/>
      <c r="CS612" s="56"/>
      <c r="CT612" s="56"/>
      <c r="CU612" s="56"/>
      <c r="CV612" s="56"/>
      <c r="CW612" s="113"/>
      <c r="DB612" s="19" t="e">
        <f t="shared" si="166"/>
        <v>#DIV/0!</v>
      </c>
      <c r="DC612" s="19" t="e">
        <f t="shared" si="167"/>
        <v>#DIV/0!</v>
      </c>
      <c r="DD612" s="19" t="e">
        <f t="shared" si="168"/>
        <v>#DIV/0!</v>
      </c>
      <c r="DE612" s="19" t="e">
        <f t="shared" si="169"/>
        <v>#DIV/0!</v>
      </c>
      <c r="DF612" s="19" t="e">
        <f t="shared" si="170"/>
        <v>#DIV/0!</v>
      </c>
      <c r="DG612" s="67" t="e">
        <f t="shared" si="171"/>
        <v>#DIV/0!</v>
      </c>
      <c r="DH612" s="67" t="e">
        <f t="shared" si="172"/>
        <v>#DIV/0!</v>
      </c>
      <c r="DI612" s="82"/>
      <c r="DJ612" s="82"/>
      <c r="DK612" s="31"/>
      <c r="DL612" s="55"/>
      <c r="DM612" s="58"/>
      <c r="DO612" s="68"/>
      <c r="DP612" s="68"/>
      <c r="DQ612" s="69"/>
      <c r="DR612" s="58"/>
      <c r="DS612" s="58"/>
      <c r="DT612" s="58"/>
      <c r="DU612" s="58"/>
      <c r="DV612" s="58"/>
      <c r="DW612" s="58"/>
      <c r="DX612" s="58"/>
      <c r="DY612" s="58"/>
      <c r="DZ612" s="58"/>
      <c r="EA612" s="58"/>
      <c r="EB612" s="58"/>
      <c r="EC612" s="58"/>
      <c r="ED612" s="58"/>
      <c r="EE612" s="58"/>
      <c r="EF612" s="58"/>
      <c r="EG612" s="58"/>
      <c r="EH612" s="58"/>
      <c r="EI612" s="58"/>
      <c r="EJ612" s="58"/>
      <c r="EK612" s="58"/>
      <c r="EL612" s="58"/>
      <c r="EM612" s="58"/>
      <c r="EN612" s="58"/>
      <c r="EO612" s="58"/>
      <c r="EP612" s="70"/>
    </row>
    <row r="613" spans="1:146">
      <c r="A613" s="118">
        <v>43329</v>
      </c>
      <c r="B613" t="s">
        <v>1496</v>
      </c>
      <c r="C613" s="56"/>
      <c r="D613" s="56" t="s">
        <v>1363</v>
      </c>
      <c r="E613" s="58">
        <v>39</v>
      </c>
      <c r="F613" s="58">
        <v>1</v>
      </c>
      <c r="G613" s="63" t="str">
        <f t="shared" si="164"/>
        <v>39-1</v>
      </c>
      <c r="H613" s="31">
        <v>8</v>
      </c>
      <c r="I613" s="58">
        <v>8.5</v>
      </c>
      <c r="J613" s="64" t="str">
        <f>IF(((VLOOKUP($G613,Depth_Lookup!$A$3:$J$5461,9,FALSE))-(I613/100))&gt;=0,"Good","Too Long")</f>
        <v>Good</v>
      </c>
      <c r="K613" s="65">
        <f>(VLOOKUP($G613,Depth_Lookup!$A$3:$J$561,10,FALSE))+(H613/100)</f>
        <v>86.78</v>
      </c>
      <c r="L613" s="65">
        <f>(VLOOKUP($G613,Depth_Lookup!$A$3:$J$561,10,FALSE))+(I613/100)</f>
        <v>86.784999999999997</v>
      </c>
      <c r="M613" s="54" t="s">
        <v>292</v>
      </c>
      <c r="N613" s="31">
        <v>2</v>
      </c>
      <c r="O613" s="31" t="s">
        <v>1610</v>
      </c>
      <c r="P613" s="31" t="s">
        <v>1500</v>
      </c>
      <c r="Q613" s="31" t="s">
        <v>1511</v>
      </c>
      <c r="R613" s="31" t="s">
        <v>755</v>
      </c>
      <c r="S613" s="31" t="s">
        <v>1501</v>
      </c>
      <c r="T613" s="31" t="s">
        <v>1524</v>
      </c>
      <c r="U613" s="31" t="s">
        <v>1498</v>
      </c>
      <c r="AS613" s="31">
        <v>100</v>
      </c>
      <c r="AZ613" s="19">
        <f t="shared" si="161"/>
        <v>100</v>
      </c>
      <c r="BB613" s="55">
        <v>1</v>
      </c>
      <c r="BC613">
        <v>70</v>
      </c>
      <c r="BD613" s="31"/>
      <c r="BE613" s="66"/>
      <c r="BF613" s="66"/>
      <c r="CL613" s="70">
        <f t="shared" si="162"/>
        <v>0</v>
      </c>
      <c r="CM613" s="66">
        <f t="shared" si="163"/>
        <v>0</v>
      </c>
      <c r="CN613" s="66">
        <f t="shared" si="160"/>
        <v>0</v>
      </c>
      <c r="CO613" s="66">
        <f t="shared" si="165"/>
        <v>86.782499999999999</v>
      </c>
      <c r="CP613" s="104"/>
      <c r="CQ613" s="55"/>
      <c r="CR613" s="56"/>
      <c r="CS613" s="56"/>
      <c r="CT613" s="56"/>
      <c r="CU613" s="56"/>
      <c r="CV613" s="56"/>
      <c r="CW613" s="113"/>
      <c r="CX613" s="31">
        <v>7</v>
      </c>
      <c r="CY613" s="31">
        <v>270</v>
      </c>
      <c r="CZ613" s="31">
        <v>43</v>
      </c>
      <c r="DA613" s="31">
        <v>180</v>
      </c>
      <c r="DB613" s="19">
        <f t="shared" si="166"/>
        <v>7.5010038161202317</v>
      </c>
      <c r="DC613" s="19">
        <f t="shared" si="167"/>
        <v>7.5010038161202317</v>
      </c>
      <c r="DD613" s="19">
        <f t="shared" si="168"/>
        <v>46.754321979782333</v>
      </c>
      <c r="DE613" s="19">
        <f t="shared" si="169"/>
        <v>97.501003816120232</v>
      </c>
      <c r="DF613" s="19">
        <f t="shared" si="170"/>
        <v>43.245678020217667</v>
      </c>
      <c r="DG613" s="67">
        <f t="shared" si="171"/>
        <v>187.50100381612023</v>
      </c>
      <c r="DH613" s="67">
        <f t="shared" si="172"/>
        <v>43.245678020217667</v>
      </c>
      <c r="DI613" s="82"/>
      <c r="DJ613" s="82"/>
      <c r="DK613" s="31"/>
      <c r="DL613" s="55"/>
      <c r="DM613" s="58"/>
      <c r="DO613" s="68"/>
      <c r="DP613" s="68"/>
      <c r="DQ613" s="69"/>
      <c r="DR613" s="58"/>
      <c r="DS613" s="58"/>
      <c r="DT613" s="58"/>
      <c r="DU613" s="58"/>
      <c r="DV613" s="58"/>
      <c r="DW613" s="58"/>
      <c r="DX613" s="58"/>
      <c r="DY613" s="58"/>
      <c r="DZ613" s="58"/>
      <c r="EA613" s="58"/>
      <c r="EB613" s="58"/>
      <c r="EC613" s="58"/>
      <c r="ED613" s="58"/>
      <c r="EE613" s="58"/>
      <c r="EF613" s="58"/>
      <c r="EG613" s="58"/>
      <c r="EH613" s="58"/>
      <c r="EI613" s="58"/>
      <c r="EJ613" s="58"/>
      <c r="EK613" s="58"/>
      <c r="EL613" s="58"/>
      <c r="EM613" s="58"/>
      <c r="EN613" s="58"/>
      <c r="EO613" s="58"/>
      <c r="EP613" s="70"/>
    </row>
    <row r="614" spans="1:146">
      <c r="A614" s="118">
        <v>43329</v>
      </c>
      <c r="B614" t="s">
        <v>1496</v>
      </c>
      <c r="C614" s="56"/>
      <c r="D614" s="56" t="s">
        <v>1363</v>
      </c>
      <c r="E614" s="58">
        <v>39</v>
      </c>
      <c r="F614" s="58">
        <v>1</v>
      </c>
      <c r="G614" s="63" t="str">
        <f t="shared" si="164"/>
        <v>39-1</v>
      </c>
      <c r="H614" s="31">
        <v>9</v>
      </c>
      <c r="I614" s="58">
        <v>14</v>
      </c>
      <c r="J614" s="64" t="str">
        <f>IF(((VLOOKUP($G614,Depth_Lookup!$A$3:$J$5461,9,FALSE))-(I614/100))&gt;=0,"Good","Too Long")</f>
        <v>Good</v>
      </c>
      <c r="K614" s="65">
        <f>(VLOOKUP($G614,Depth_Lookup!$A$3:$J$561,10,FALSE))+(H614/100)</f>
        <v>86.79</v>
      </c>
      <c r="L614" s="65">
        <f>(VLOOKUP($G614,Depth_Lookup!$A$3:$J$561,10,FALSE))+(I614/100)</f>
        <v>86.84</v>
      </c>
      <c r="M614" s="54" t="s">
        <v>725</v>
      </c>
      <c r="N614" s="31">
        <v>1</v>
      </c>
      <c r="O614" s="31" t="s">
        <v>1499</v>
      </c>
      <c r="P614" s="31" t="s">
        <v>1500</v>
      </c>
      <c r="Q614" s="31" t="s">
        <v>1511</v>
      </c>
      <c r="R614" s="31" t="s">
        <v>119</v>
      </c>
      <c r="S614" s="31" t="s">
        <v>165</v>
      </c>
      <c r="T614" s="31" t="s">
        <v>1524</v>
      </c>
      <c r="U614" s="31" t="s">
        <v>1498</v>
      </c>
      <c r="AS614" s="31">
        <v>100</v>
      </c>
      <c r="AZ614" s="19">
        <f t="shared" si="161"/>
        <v>100</v>
      </c>
      <c r="BB614" s="55">
        <v>2</v>
      </c>
      <c r="BC614">
        <v>5</v>
      </c>
      <c r="BD614" s="31"/>
      <c r="BE614" s="66"/>
      <c r="BF614" s="66"/>
      <c r="CL614" s="70">
        <f t="shared" si="162"/>
        <v>0</v>
      </c>
      <c r="CM614" s="66">
        <f t="shared" si="163"/>
        <v>0</v>
      </c>
      <c r="CN614" s="66">
        <f t="shared" si="160"/>
        <v>0</v>
      </c>
      <c r="CO614" s="66">
        <f t="shared" si="165"/>
        <v>86.814999999999998</v>
      </c>
      <c r="CP614" s="104"/>
      <c r="CQ614" s="55"/>
      <c r="CR614" s="56"/>
      <c r="CS614" s="56"/>
      <c r="CT614" s="56"/>
      <c r="CU614" s="56"/>
      <c r="CV614" s="56"/>
      <c r="CW614" s="113"/>
      <c r="DB614" s="19" t="e">
        <f t="shared" si="166"/>
        <v>#DIV/0!</v>
      </c>
      <c r="DC614" s="19" t="e">
        <f t="shared" si="167"/>
        <v>#DIV/0!</v>
      </c>
      <c r="DD614" s="19" t="e">
        <f t="shared" si="168"/>
        <v>#DIV/0!</v>
      </c>
      <c r="DE614" s="19" t="e">
        <f t="shared" si="169"/>
        <v>#DIV/0!</v>
      </c>
      <c r="DF614" s="19" t="e">
        <f t="shared" si="170"/>
        <v>#DIV/0!</v>
      </c>
      <c r="DG614" s="67" t="e">
        <f t="shared" si="171"/>
        <v>#DIV/0!</v>
      </c>
      <c r="DH614" s="67" t="e">
        <f t="shared" si="172"/>
        <v>#DIV/0!</v>
      </c>
      <c r="DI614" s="82"/>
      <c r="DJ614" s="82"/>
      <c r="DK614" s="31"/>
      <c r="DL614" s="55"/>
      <c r="DM614" s="58"/>
      <c r="DO614" s="68"/>
      <c r="DP614" s="68"/>
      <c r="DQ614" s="69"/>
      <c r="DR614" s="58"/>
      <c r="DS614" s="58"/>
      <c r="DT614" s="58"/>
      <c r="DU614" s="58"/>
      <c r="DV614" s="58"/>
      <c r="DW614" s="58"/>
      <c r="DX614" s="58"/>
      <c r="DY614" s="58"/>
      <c r="DZ614" s="58"/>
      <c r="EA614" s="58"/>
      <c r="EB614" s="58"/>
      <c r="EC614" s="58"/>
      <c r="ED614" s="58"/>
      <c r="EE614" s="58"/>
      <c r="EF614" s="58"/>
      <c r="EG614" s="58"/>
      <c r="EH614" s="58"/>
      <c r="EI614" s="58"/>
      <c r="EJ614" s="58"/>
      <c r="EK614" s="58"/>
      <c r="EL614" s="58"/>
      <c r="EM614" s="58"/>
      <c r="EN614" s="58"/>
      <c r="EO614" s="58"/>
      <c r="EP614" s="70"/>
    </row>
    <row r="615" spans="1:146">
      <c r="A615" s="118">
        <v>43329</v>
      </c>
      <c r="B615" t="s">
        <v>1496</v>
      </c>
      <c r="C615" s="56"/>
      <c r="D615" s="56" t="s">
        <v>1363</v>
      </c>
      <c r="E615" s="58">
        <v>39</v>
      </c>
      <c r="F615" s="58">
        <v>1</v>
      </c>
      <c r="G615" s="63" t="str">
        <f t="shared" si="164"/>
        <v>39-1</v>
      </c>
      <c r="H615" s="31">
        <v>14.5</v>
      </c>
      <c r="I615" s="58">
        <v>17</v>
      </c>
      <c r="J615" s="64" t="str">
        <f>IF(((VLOOKUP($G615,Depth_Lookup!$A$3:$J$5461,9,FALSE))-(I615/100))&gt;=0,"Good","Too Long")</f>
        <v>Good</v>
      </c>
      <c r="K615" s="65">
        <f>(VLOOKUP($G615,Depth_Lookup!$A$3:$J$561,10,FALSE))+(H615/100)</f>
        <v>86.844999999999999</v>
      </c>
      <c r="L615" s="65">
        <f>(VLOOKUP($G615,Depth_Lookup!$A$3:$J$561,10,FALSE))+(I615/100)</f>
        <v>86.87</v>
      </c>
      <c r="M615" s="54" t="s">
        <v>292</v>
      </c>
      <c r="N615" s="31">
        <v>8</v>
      </c>
      <c r="O615" s="31" t="s">
        <v>1499</v>
      </c>
      <c r="P615" s="31" t="s">
        <v>1500</v>
      </c>
      <c r="Q615" s="31" t="s">
        <v>1505</v>
      </c>
      <c r="R615" s="31" t="s">
        <v>731</v>
      </c>
      <c r="S615" s="31" t="s">
        <v>165</v>
      </c>
      <c r="T615" s="31" t="s">
        <v>1543</v>
      </c>
      <c r="U615" s="31" t="s">
        <v>1544</v>
      </c>
      <c r="AS615" s="31">
        <v>100</v>
      </c>
      <c r="AZ615" s="19">
        <f t="shared" ref="AZ615:AZ678" si="173">SUM(V615:AY615)</f>
        <v>100</v>
      </c>
      <c r="BB615" s="55">
        <v>1</v>
      </c>
      <c r="BC615">
        <v>80</v>
      </c>
      <c r="BD615" s="31"/>
      <c r="BE615" s="66" t="s">
        <v>1596</v>
      </c>
      <c r="BF615" s="66" t="s">
        <v>1503</v>
      </c>
      <c r="CL615" s="70">
        <f t="shared" si="162"/>
        <v>0</v>
      </c>
      <c r="CM615" s="66">
        <f t="shared" si="163"/>
        <v>0</v>
      </c>
      <c r="CN615" s="66">
        <f t="shared" si="160"/>
        <v>1</v>
      </c>
      <c r="CO615" s="66">
        <f t="shared" si="165"/>
        <v>86.857500000000002</v>
      </c>
      <c r="CP615" s="104"/>
      <c r="CQ615" s="55"/>
      <c r="CR615" s="56"/>
      <c r="CS615" s="56"/>
      <c r="CT615" s="56"/>
      <c r="CU615" s="56"/>
      <c r="CV615" s="56"/>
      <c r="CW615" s="113"/>
      <c r="CX615" s="19">
        <v>14</v>
      </c>
      <c r="CY615" s="19">
        <v>270</v>
      </c>
      <c r="CZ615" s="19">
        <v>43</v>
      </c>
      <c r="DA615" s="31">
        <v>180</v>
      </c>
      <c r="DB615" s="19">
        <f t="shared" si="166"/>
        <v>14.969116047855039</v>
      </c>
      <c r="DC615" s="19">
        <f t="shared" si="167"/>
        <v>14.969116047855039</v>
      </c>
      <c r="DD615" s="19">
        <f t="shared" si="168"/>
        <v>46.012377343725824</v>
      </c>
      <c r="DE615" s="19">
        <f t="shared" si="169"/>
        <v>104.96911604785504</v>
      </c>
      <c r="DF615" s="19">
        <f t="shared" si="170"/>
        <v>43.987622656274176</v>
      </c>
      <c r="DG615" s="67">
        <f t="shared" si="171"/>
        <v>194.96911604785504</v>
      </c>
      <c r="DH615" s="67">
        <f t="shared" si="172"/>
        <v>43.987622656274176</v>
      </c>
      <c r="DI615" s="82"/>
      <c r="DJ615" s="82"/>
      <c r="DK615" s="31"/>
      <c r="DL615" s="55"/>
      <c r="DM615" s="58"/>
      <c r="DO615" s="68"/>
      <c r="DP615" s="68"/>
      <c r="DQ615" s="69"/>
      <c r="DR615" s="58"/>
      <c r="DS615" s="58"/>
      <c r="DT615" s="58"/>
      <c r="DU615" s="58"/>
      <c r="DV615" s="58"/>
      <c r="DW615" s="58"/>
      <c r="DX615" s="58"/>
      <c r="DY615" s="58"/>
      <c r="DZ615" s="58"/>
      <c r="EA615" s="58"/>
      <c r="EB615" s="58"/>
      <c r="EC615" s="58"/>
      <c r="ED615" s="58"/>
      <c r="EE615" s="58"/>
      <c r="EF615" s="58"/>
      <c r="EG615" s="58"/>
      <c r="EH615" s="58"/>
      <c r="EI615" s="58"/>
      <c r="EJ615" s="58"/>
      <c r="EK615" s="58"/>
      <c r="EL615" s="58"/>
      <c r="EM615" s="58"/>
      <c r="EN615" s="58"/>
      <c r="EO615" s="58"/>
      <c r="EP615" s="70"/>
    </row>
    <row r="616" spans="1:146">
      <c r="A616" s="118">
        <v>43329</v>
      </c>
      <c r="B616" t="s">
        <v>1496</v>
      </c>
      <c r="C616" s="56"/>
      <c r="D616" s="56" t="s">
        <v>1363</v>
      </c>
      <c r="E616" s="58">
        <v>39</v>
      </c>
      <c r="F616" s="58">
        <v>1</v>
      </c>
      <c r="G616" s="63" t="str">
        <f t="shared" si="164"/>
        <v>39-1</v>
      </c>
      <c r="H616" s="31">
        <v>23.5</v>
      </c>
      <c r="I616" s="58">
        <v>33.5</v>
      </c>
      <c r="J616" s="64" t="str">
        <f>IF(((VLOOKUP($G616,Depth_Lookup!$A$3:$J$5461,9,FALSE))-(I616/100))&gt;=0,"Good","Too Long")</f>
        <v>Good</v>
      </c>
      <c r="K616" s="65">
        <f>(VLOOKUP($G616,Depth_Lookup!$A$3:$J$561,10,FALSE))+(H616/100)</f>
        <v>86.935000000000002</v>
      </c>
      <c r="L616" s="65">
        <f>(VLOOKUP($G616,Depth_Lookup!$A$3:$J$561,10,FALSE))+(I616/100)</f>
        <v>87.034999999999997</v>
      </c>
      <c r="M616" s="54" t="s">
        <v>725</v>
      </c>
      <c r="N616" s="31">
        <v>0.5</v>
      </c>
      <c r="O616" s="31" t="s">
        <v>1499</v>
      </c>
      <c r="P616" s="31" t="s">
        <v>1500</v>
      </c>
      <c r="Q616" s="31" t="s">
        <v>1505</v>
      </c>
      <c r="R616" s="31" t="s">
        <v>755</v>
      </c>
      <c r="S616" s="31" t="s">
        <v>1501</v>
      </c>
      <c r="T616" s="31" t="s">
        <v>1364</v>
      </c>
      <c r="U616" s="31" t="s">
        <v>777</v>
      </c>
      <c r="AS616" s="31">
        <v>100</v>
      </c>
      <c r="AZ616" s="19">
        <f t="shared" si="173"/>
        <v>100</v>
      </c>
      <c r="BB616" s="55">
        <v>3</v>
      </c>
      <c r="BC616">
        <v>0.5</v>
      </c>
      <c r="BD616" s="31"/>
      <c r="BE616" s="66"/>
      <c r="BF616" s="66"/>
      <c r="CL616" s="70">
        <f t="shared" si="162"/>
        <v>0</v>
      </c>
      <c r="CM616" s="66">
        <f t="shared" si="163"/>
        <v>0</v>
      </c>
      <c r="CN616" s="66">
        <f t="shared" si="160"/>
        <v>0</v>
      </c>
      <c r="CO616" s="66">
        <f t="shared" si="165"/>
        <v>86.984999999999999</v>
      </c>
      <c r="CP616" s="104"/>
      <c r="CQ616" s="55"/>
      <c r="CR616" s="56"/>
      <c r="CS616" s="56"/>
      <c r="CT616" s="56"/>
      <c r="CU616" s="56"/>
      <c r="CV616" s="56"/>
      <c r="CW616" s="113"/>
      <c r="CX616" s="31">
        <v>34</v>
      </c>
      <c r="CY616" s="31">
        <v>90</v>
      </c>
      <c r="CZ616" s="31">
        <v>34</v>
      </c>
      <c r="DA616" s="31">
        <v>0</v>
      </c>
      <c r="DB616" s="19">
        <f t="shared" si="166"/>
        <v>-135</v>
      </c>
      <c r="DC616" s="19">
        <f t="shared" si="167"/>
        <v>225</v>
      </c>
      <c r="DD616" s="19">
        <f t="shared" si="168"/>
        <v>46.351603806884896</v>
      </c>
      <c r="DE616" s="19">
        <f t="shared" si="169"/>
        <v>315</v>
      </c>
      <c r="DF616" s="19">
        <f t="shared" si="170"/>
        <v>43.648396193115104</v>
      </c>
      <c r="DG616" s="67">
        <f t="shared" si="171"/>
        <v>45</v>
      </c>
      <c r="DH616" s="67">
        <f t="shared" si="172"/>
        <v>43.648396193115104</v>
      </c>
      <c r="DI616" s="82"/>
      <c r="DJ616" s="82"/>
      <c r="DK616" s="31" t="s">
        <v>1433</v>
      </c>
      <c r="DL616" s="55"/>
      <c r="DM616" s="58"/>
      <c r="DO616" s="68"/>
      <c r="DP616" s="68"/>
      <c r="DQ616" s="69"/>
      <c r="DR616" s="58"/>
      <c r="DS616" s="58"/>
      <c r="DT616" s="58"/>
      <c r="DU616" s="58"/>
      <c r="DV616" s="58"/>
      <c r="DW616" s="58"/>
      <c r="DX616" s="58"/>
      <c r="DY616" s="58"/>
      <c r="DZ616" s="58"/>
      <c r="EA616" s="58"/>
      <c r="EB616" s="58"/>
      <c r="EC616" s="58"/>
      <c r="ED616" s="58"/>
      <c r="EE616" s="58"/>
      <c r="EF616" s="58"/>
      <c r="EG616" s="58"/>
      <c r="EH616" s="58"/>
      <c r="EI616" s="58"/>
      <c r="EJ616" s="58"/>
      <c r="EK616" s="58"/>
      <c r="EL616" s="58"/>
      <c r="EM616" s="58"/>
      <c r="EN616" s="58"/>
      <c r="EO616" s="58"/>
      <c r="EP616" s="70"/>
    </row>
    <row r="617" spans="1:146">
      <c r="A617" s="118">
        <v>43329</v>
      </c>
      <c r="B617" t="s">
        <v>1437</v>
      </c>
      <c r="C617" s="56"/>
      <c r="D617" s="56" t="s">
        <v>1363</v>
      </c>
      <c r="E617" s="58">
        <v>39</v>
      </c>
      <c r="F617" s="58">
        <v>1</v>
      </c>
      <c r="G617" s="63" t="str">
        <f t="shared" si="164"/>
        <v>39-1</v>
      </c>
      <c r="H617" s="31">
        <v>23.5</v>
      </c>
      <c r="I617" s="58">
        <v>33.5</v>
      </c>
      <c r="J617" s="64" t="str">
        <f>IF(((VLOOKUP($G617,Depth_Lookup!$A$3:$J$5461,9,FALSE))-(I617/100))&gt;=0,"Good","Too Long")</f>
        <v>Good</v>
      </c>
      <c r="K617" s="65">
        <f>(VLOOKUP($G617,Depth_Lookup!$A$3:$J$561,10,FALSE))+(H617/100)</f>
        <v>86.935000000000002</v>
      </c>
      <c r="L617" s="65">
        <f>(VLOOKUP($G617,Depth_Lookup!$A$3:$J$561,10,FALSE))+(I617/100)</f>
        <v>87.034999999999997</v>
      </c>
      <c r="M617" s="54" t="s">
        <v>725</v>
      </c>
      <c r="N617" s="31">
        <v>0.5</v>
      </c>
      <c r="O617" s="31" t="s">
        <v>1499</v>
      </c>
      <c r="P617" s="31" t="s">
        <v>1500</v>
      </c>
      <c r="Q617" s="31" t="s">
        <v>1505</v>
      </c>
      <c r="R617" s="31" t="s">
        <v>755</v>
      </c>
      <c r="S617" s="31" t="s">
        <v>1501</v>
      </c>
      <c r="T617" s="31" t="s">
        <v>1364</v>
      </c>
      <c r="U617" s="31" t="s">
        <v>777</v>
      </c>
      <c r="AS617" s="31"/>
      <c r="BB617" s="55">
        <v>3</v>
      </c>
      <c r="BC617">
        <v>0.5</v>
      </c>
      <c r="BD617" s="31"/>
      <c r="BE617" s="66"/>
      <c r="BF617" s="66"/>
      <c r="CL617" s="70"/>
      <c r="CM617" s="66"/>
      <c r="CN617" s="66"/>
      <c r="CO617" s="66">
        <f t="shared" si="165"/>
        <v>86.984999999999999</v>
      </c>
      <c r="CP617" s="104"/>
      <c r="CQ617" s="55"/>
      <c r="CR617" s="56"/>
      <c r="CS617" s="56"/>
      <c r="CT617" s="56"/>
      <c r="CU617" s="56"/>
      <c r="CV617" s="56"/>
      <c r="CW617" s="113"/>
      <c r="CX617" s="31">
        <v>5</v>
      </c>
      <c r="CY617" s="31">
        <v>270</v>
      </c>
      <c r="CZ617" s="31">
        <v>7</v>
      </c>
      <c r="DA617" s="31">
        <v>180</v>
      </c>
      <c r="DB617" s="19">
        <f t="shared" si="166"/>
        <v>35.471315665952488</v>
      </c>
      <c r="DC617" s="19">
        <f t="shared" si="167"/>
        <v>35.471315665952488</v>
      </c>
      <c r="DD617" s="19">
        <f t="shared" si="168"/>
        <v>81.426329815135006</v>
      </c>
      <c r="DE617" s="19">
        <f t="shared" si="169"/>
        <v>125.47131566595249</v>
      </c>
      <c r="DF617" s="19">
        <f t="shared" si="170"/>
        <v>8.5736701848649943</v>
      </c>
      <c r="DG617" s="67">
        <f t="shared" si="171"/>
        <v>215.47131566595249</v>
      </c>
      <c r="DH617" s="67">
        <f t="shared" si="172"/>
        <v>8.5736701848649943</v>
      </c>
      <c r="DI617" s="82"/>
      <c r="DJ617" s="82"/>
      <c r="DK617" s="31" t="s">
        <v>1434</v>
      </c>
      <c r="DL617" s="55"/>
      <c r="DM617" s="58"/>
      <c r="DO617" s="68"/>
      <c r="DP617" s="68"/>
      <c r="DQ617" s="69"/>
      <c r="DR617" s="58"/>
      <c r="DS617" s="58"/>
      <c r="DT617" s="58"/>
      <c r="DU617" s="58"/>
      <c r="DV617" s="58"/>
      <c r="DW617" s="58"/>
      <c r="DX617" s="58"/>
      <c r="DY617" s="58"/>
      <c r="DZ617" s="58"/>
      <c r="EA617" s="58"/>
      <c r="EB617" s="58"/>
      <c r="EC617" s="58"/>
      <c r="ED617" s="58"/>
      <c r="EE617" s="58"/>
      <c r="EF617" s="58"/>
      <c r="EG617" s="58"/>
      <c r="EH617" s="58"/>
      <c r="EI617" s="58"/>
      <c r="EJ617" s="58"/>
      <c r="EK617" s="58"/>
      <c r="EL617" s="58"/>
      <c r="EM617" s="58"/>
      <c r="EN617" s="58"/>
      <c r="EO617" s="58"/>
      <c r="EP617" s="70"/>
    </row>
    <row r="618" spans="1:146">
      <c r="A618" s="118">
        <v>43329</v>
      </c>
      <c r="B618" t="s">
        <v>1496</v>
      </c>
      <c r="C618" s="56"/>
      <c r="D618" s="56" t="s">
        <v>1363</v>
      </c>
      <c r="E618" s="58">
        <v>39</v>
      </c>
      <c r="F618" s="58">
        <v>1</v>
      </c>
      <c r="G618" s="63" t="str">
        <f t="shared" si="164"/>
        <v>39-1</v>
      </c>
      <c r="H618" s="31">
        <v>44.5</v>
      </c>
      <c r="I618" s="58">
        <v>64</v>
      </c>
      <c r="J618" s="64" t="str">
        <f>IF(((VLOOKUP($G618,Depth_Lookup!$A$3:$J$5461,9,FALSE))-(I618/100))&gt;=0,"Good","Too Long")</f>
        <v>Good</v>
      </c>
      <c r="K618" s="65">
        <f>(VLOOKUP($G618,Depth_Lookup!$A$3:$J$561,10,FALSE))+(H618/100)</f>
        <v>87.144999999999996</v>
      </c>
      <c r="L618" s="65">
        <f>(VLOOKUP($G618,Depth_Lookup!$A$3:$J$561,10,FALSE))+(I618/100)</f>
        <v>87.34</v>
      </c>
      <c r="M618" s="54" t="s">
        <v>725</v>
      </c>
      <c r="N618" s="31">
        <v>0.5</v>
      </c>
      <c r="O618" s="31" t="s">
        <v>1499</v>
      </c>
      <c r="P618" s="31" t="s">
        <v>1500</v>
      </c>
      <c r="Q618" s="31" t="s">
        <v>1505</v>
      </c>
      <c r="R618" s="31" t="s">
        <v>755</v>
      </c>
      <c r="S618" s="31" t="s">
        <v>1501</v>
      </c>
      <c r="T618" s="31" t="s">
        <v>1364</v>
      </c>
      <c r="U618" s="31" t="s">
        <v>777</v>
      </c>
      <c r="AS618" s="31">
        <v>100</v>
      </c>
      <c r="AZ618" s="19">
        <f t="shared" si="173"/>
        <v>100</v>
      </c>
      <c r="BB618" s="55">
        <v>3</v>
      </c>
      <c r="BC618">
        <v>0.5</v>
      </c>
      <c r="BD618" s="31"/>
      <c r="BE618" s="66"/>
      <c r="BF618" s="66"/>
      <c r="CL618" s="70">
        <f t="shared" ref="CL618:CL681" si="174">SUM(BK618:CK618)</f>
        <v>0</v>
      </c>
      <c r="CM618" s="66">
        <f t="shared" ref="CM618:CM681" si="175">IF(COUNTA(BG618:BJ618)&gt;0,1,0)</f>
        <v>0</v>
      </c>
      <c r="CN618" s="66">
        <f t="shared" si="160"/>
        <v>0</v>
      </c>
      <c r="CO618" s="66">
        <f t="shared" si="165"/>
        <v>87.242500000000007</v>
      </c>
      <c r="CP618" s="104"/>
      <c r="CQ618" s="55"/>
      <c r="CR618" s="56"/>
      <c r="CS618" s="56"/>
      <c r="CT618" s="56"/>
      <c r="CU618" s="56"/>
      <c r="CV618" s="56"/>
      <c r="CW618" s="113"/>
      <c r="DB618" s="19" t="e">
        <f t="shared" si="166"/>
        <v>#DIV/0!</v>
      </c>
      <c r="DC618" s="19" t="e">
        <f t="shared" si="167"/>
        <v>#DIV/0!</v>
      </c>
      <c r="DD618" s="19" t="e">
        <f t="shared" si="168"/>
        <v>#DIV/0!</v>
      </c>
      <c r="DE618" s="19" t="e">
        <f t="shared" si="169"/>
        <v>#DIV/0!</v>
      </c>
      <c r="DF618" s="19" t="e">
        <f t="shared" si="170"/>
        <v>#DIV/0!</v>
      </c>
      <c r="DG618" s="67" t="e">
        <f t="shared" si="171"/>
        <v>#DIV/0!</v>
      </c>
      <c r="DH618" s="67" t="e">
        <f t="shared" si="172"/>
        <v>#DIV/0!</v>
      </c>
      <c r="DI618" s="82"/>
      <c r="DJ618" s="82"/>
      <c r="DK618" s="31"/>
      <c r="DL618" s="55"/>
      <c r="DM618" s="58"/>
      <c r="DO618" s="68"/>
      <c r="DP618" s="68"/>
      <c r="DQ618" s="69"/>
      <c r="DR618" s="58"/>
      <c r="DS618" s="58"/>
      <c r="DT618" s="58"/>
      <c r="DU618" s="58"/>
      <c r="DV618" s="58"/>
      <c r="DW618" s="58"/>
      <c r="DX618" s="58"/>
      <c r="DY618" s="58"/>
      <c r="DZ618" s="58"/>
      <c r="EA618" s="58"/>
      <c r="EB618" s="58"/>
      <c r="EC618" s="58"/>
      <c r="ED618" s="58"/>
      <c r="EE618" s="58"/>
      <c r="EF618" s="58"/>
      <c r="EG618" s="58"/>
      <c r="EH618" s="58"/>
      <c r="EI618" s="58"/>
      <c r="EJ618" s="58"/>
      <c r="EK618" s="58"/>
      <c r="EL618" s="58"/>
      <c r="EM618" s="58"/>
      <c r="EN618" s="58"/>
      <c r="EO618" s="58"/>
      <c r="EP618" s="70"/>
    </row>
    <row r="619" spans="1:146">
      <c r="A619" s="118">
        <v>43329</v>
      </c>
      <c r="B619" t="s">
        <v>1496</v>
      </c>
      <c r="C619" s="56"/>
      <c r="D619" s="56" t="s">
        <v>1363</v>
      </c>
      <c r="E619" s="58">
        <v>39</v>
      </c>
      <c r="F619" s="58">
        <v>1</v>
      </c>
      <c r="G619" s="63" t="str">
        <f t="shared" si="164"/>
        <v>39-1</v>
      </c>
      <c r="H619" s="31">
        <v>50</v>
      </c>
      <c r="I619" s="58">
        <v>92</v>
      </c>
      <c r="J619" s="64" t="str">
        <f>IF(((VLOOKUP($G619,Depth_Lookup!$A$3:$J$5461,9,FALSE))-(I619/100))&gt;=0,"Good","Too Long")</f>
        <v>Good</v>
      </c>
      <c r="K619" s="65">
        <f>(VLOOKUP($G619,Depth_Lookup!$A$3:$J$561,10,FALSE))+(H619/100)</f>
        <v>87.2</v>
      </c>
      <c r="L619" s="65">
        <f>(VLOOKUP($G619,Depth_Lookup!$A$3:$J$561,10,FALSE))+(I619/100)</f>
        <v>87.62</v>
      </c>
      <c r="M619" s="54" t="s">
        <v>292</v>
      </c>
      <c r="N619" s="31">
        <v>3</v>
      </c>
      <c r="O619" s="31" t="s">
        <v>1499</v>
      </c>
      <c r="P619" s="31" t="s">
        <v>1500</v>
      </c>
      <c r="Q619" s="31" t="s">
        <v>1511</v>
      </c>
      <c r="R619" s="31" t="s">
        <v>730</v>
      </c>
      <c r="S619" s="31" t="s">
        <v>1501</v>
      </c>
      <c r="T619" s="31" t="s">
        <v>1611</v>
      </c>
      <c r="U619" s="31" t="s">
        <v>1523</v>
      </c>
      <c r="AS619" s="31">
        <v>100</v>
      </c>
      <c r="AZ619" s="19">
        <f t="shared" si="173"/>
        <v>100</v>
      </c>
      <c r="BB619" s="55">
        <v>1</v>
      </c>
      <c r="BC619">
        <v>7</v>
      </c>
      <c r="BD619" s="31"/>
      <c r="BE619" s="66"/>
      <c r="BF619" s="66"/>
      <c r="CL619" s="70">
        <f t="shared" si="174"/>
        <v>0</v>
      </c>
      <c r="CM619" s="66">
        <f t="shared" si="175"/>
        <v>0</v>
      </c>
      <c r="CN619" s="66">
        <f t="shared" si="160"/>
        <v>0</v>
      </c>
      <c r="CO619" s="66">
        <f t="shared" si="165"/>
        <v>87.41</v>
      </c>
      <c r="CP619" s="104"/>
      <c r="CQ619" s="55"/>
      <c r="CR619" s="56"/>
      <c r="CS619" s="56"/>
      <c r="CT619" s="56"/>
      <c r="CU619" s="56"/>
      <c r="CV619" s="56"/>
      <c r="CW619" s="113"/>
      <c r="CX619" s="31">
        <v>73</v>
      </c>
      <c r="CY619" s="31">
        <v>270</v>
      </c>
      <c r="CZ619" s="31">
        <v>66</v>
      </c>
      <c r="DA619" s="31">
        <v>180</v>
      </c>
      <c r="DB619" s="19">
        <f t="shared" si="166"/>
        <v>55.52330085435824</v>
      </c>
      <c r="DC619" s="19">
        <f t="shared" si="167"/>
        <v>55.52330085435824</v>
      </c>
      <c r="DD619" s="19">
        <f t="shared" si="168"/>
        <v>14.145717020314155</v>
      </c>
      <c r="DE619" s="19">
        <f t="shared" si="169"/>
        <v>145.52330085435824</v>
      </c>
      <c r="DF619" s="19">
        <f t="shared" si="170"/>
        <v>75.854282979685848</v>
      </c>
      <c r="DG619" s="67">
        <f t="shared" si="171"/>
        <v>235.52330085435824</v>
      </c>
      <c r="DH619" s="67">
        <f t="shared" si="172"/>
        <v>75.854282979685848</v>
      </c>
      <c r="DI619" s="82"/>
      <c r="DJ619" s="82"/>
      <c r="DK619" s="31"/>
      <c r="DL619" s="55"/>
      <c r="DM619" s="58"/>
      <c r="DO619" s="68"/>
      <c r="DP619" s="68"/>
      <c r="DQ619" s="69"/>
      <c r="DR619" s="58"/>
      <c r="DS619" s="58"/>
      <c r="DT619" s="58"/>
      <c r="DU619" s="58"/>
      <c r="DV619" s="58"/>
      <c r="DW619" s="58"/>
      <c r="DX619" s="58"/>
      <c r="DY619" s="58"/>
      <c r="DZ619" s="58"/>
      <c r="EA619" s="58"/>
      <c r="EB619" s="58"/>
      <c r="EC619" s="58"/>
      <c r="ED619" s="58"/>
      <c r="EE619" s="58"/>
      <c r="EF619" s="58"/>
      <c r="EG619" s="58"/>
      <c r="EH619" s="58"/>
      <c r="EI619" s="58"/>
      <c r="EJ619" s="58"/>
      <c r="EK619" s="58"/>
      <c r="EL619" s="58"/>
      <c r="EM619" s="58"/>
      <c r="EN619" s="58"/>
      <c r="EO619" s="58"/>
      <c r="EP619" s="70"/>
    </row>
    <row r="620" spans="1:146">
      <c r="A620" s="118">
        <v>43329</v>
      </c>
      <c r="B620" t="s">
        <v>1496</v>
      </c>
      <c r="C620" s="56"/>
      <c r="D620" s="56" t="s">
        <v>1363</v>
      </c>
      <c r="E620" s="58">
        <v>39</v>
      </c>
      <c r="F620" s="58">
        <v>1</v>
      </c>
      <c r="G620" s="63" t="str">
        <f t="shared" si="164"/>
        <v>39-1</v>
      </c>
      <c r="H620" s="31">
        <v>90</v>
      </c>
      <c r="I620" s="58">
        <v>94</v>
      </c>
      <c r="J620" s="64" t="str">
        <f>IF(((VLOOKUP($G620,Depth_Lookup!$A$3:$J$5461,9,FALSE))-(I620/100))&gt;=0,"Good","Too Long")</f>
        <v>Good</v>
      </c>
      <c r="K620" s="65">
        <f>(VLOOKUP($G620,Depth_Lookup!$A$3:$J$561,10,FALSE))+(H620/100)</f>
        <v>87.600000000000009</v>
      </c>
      <c r="L620" s="65">
        <f>(VLOOKUP($G620,Depth_Lookup!$A$3:$J$561,10,FALSE))+(I620/100)</f>
        <v>87.64</v>
      </c>
      <c r="M620" s="54" t="s">
        <v>292</v>
      </c>
      <c r="N620" s="31">
        <v>1</v>
      </c>
      <c r="O620" s="31" t="s">
        <v>1499</v>
      </c>
      <c r="P620" s="31" t="s">
        <v>1500</v>
      </c>
      <c r="Q620" s="31" t="s">
        <v>1505</v>
      </c>
      <c r="R620" s="31" t="s">
        <v>1507</v>
      </c>
      <c r="S620" s="31" t="s">
        <v>1501</v>
      </c>
      <c r="T620" s="31" t="s">
        <v>1612</v>
      </c>
      <c r="U620" s="31" t="s">
        <v>1596</v>
      </c>
      <c r="AS620" s="31">
        <v>100</v>
      </c>
      <c r="AZ620" s="19">
        <f t="shared" si="173"/>
        <v>100</v>
      </c>
      <c r="BB620" s="55">
        <v>1</v>
      </c>
      <c r="BC620">
        <v>2</v>
      </c>
      <c r="BD620" s="31"/>
      <c r="BE620" s="66"/>
      <c r="BF620" s="66"/>
      <c r="CL620" s="70">
        <f t="shared" si="174"/>
        <v>0</v>
      </c>
      <c r="CM620" s="66">
        <f t="shared" si="175"/>
        <v>0</v>
      </c>
      <c r="CN620" s="66">
        <f t="shared" si="160"/>
        <v>0</v>
      </c>
      <c r="CO620" s="66">
        <f t="shared" si="165"/>
        <v>87.62</v>
      </c>
      <c r="CP620" s="104"/>
      <c r="CQ620" s="55"/>
      <c r="CR620" s="56"/>
      <c r="CS620" s="56"/>
      <c r="CT620" s="56"/>
      <c r="CU620" s="56"/>
      <c r="CV620" s="56"/>
      <c r="CW620" s="113"/>
      <c r="CX620" s="31">
        <v>25</v>
      </c>
      <c r="CY620" s="31">
        <v>270</v>
      </c>
      <c r="CZ620" s="31">
        <v>66</v>
      </c>
      <c r="DA620" s="31">
        <v>180</v>
      </c>
      <c r="DB620" s="19">
        <f t="shared" si="166"/>
        <v>11.72875796460346</v>
      </c>
      <c r="DC620" s="19">
        <f t="shared" si="167"/>
        <v>11.72875796460346</v>
      </c>
      <c r="DD620" s="19">
        <f t="shared" si="168"/>
        <v>23.553962146944034</v>
      </c>
      <c r="DE620" s="19">
        <f t="shared" si="169"/>
        <v>101.72875796460346</v>
      </c>
      <c r="DF620" s="19">
        <f t="shared" si="170"/>
        <v>66.446037853055969</v>
      </c>
      <c r="DG620" s="67">
        <f t="shared" si="171"/>
        <v>191.72875796460346</v>
      </c>
      <c r="DH620" s="67">
        <f t="shared" si="172"/>
        <v>66.446037853055969</v>
      </c>
      <c r="DI620" s="82"/>
      <c r="DJ620" s="82"/>
      <c r="DK620" s="31"/>
      <c r="DL620" s="55"/>
      <c r="DM620" s="58"/>
      <c r="DO620" s="68"/>
      <c r="DP620" s="68"/>
      <c r="DQ620" s="69"/>
      <c r="DR620" s="58"/>
      <c r="DS620" s="58"/>
      <c r="DT620" s="58"/>
      <c r="DU620" s="58"/>
      <c r="DV620" s="58"/>
      <c r="DW620" s="58"/>
      <c r="DX620" s="58"/>
      <c r="DY620" s="58"/>
      <c r="DZ620" s="58"/>
      <c r="EA620" s="58"/>
      <c r="EB620" s="58"/>
      <c r="EC620" s="58"/>
      <c r="ED620" s="58"/>
      <c r="EE620" s="58"/>
      <c r="EF620" s="58"/>
      <c r="EG620" s="58"/>
      <c r="EH620" s="58"/>
      <c r="EI620" s="58"/>
      <c r="EJ620" s="58"/>
      <c r="EK620" s="58"/>
      <c r="EL620" s="58"/>
      <c r="EM620" s="58"/>
      <c r="EN620" s="58"/>
      <c r="EO620" s="58"/>
      <c r="EP620" s="70"/>
    </row>
    <row r="621" spans="1:146">
      <c r="A621" s="118">
        <v>43329</v>
      </c>
      <c r="B621" t="s">
        <v>1496</v>
      </c>
      <c r="C621" s="56"/>
      <c r="D621" s="56" t="s">
        <v>1363</v>
      </c>
      <c r="E621" s="58">
        <v>39</v>
      </c>
      <c r="F621" s="58">
        <v>1</v>
      </c>
      <c r="G621" s="63" t="str">
        <f t="shared" si="164"/>
        <v>39-1</v>
      </c>
      <c r="H621" s="31">
        <v>91</v>
      </c>
      <c r="I621" s="58">
        <v>95</v>
      </c>
      <c r="J621" s="64" t="str">
        <f>IF(((VLOOKUP($G621,Depth_Lookup!$A$3:$J$5461,9,FALSE))-(I621/100))&gt;=0,"Good","Too Long")</f>
        <v>Good</v>
      </c>
      <c r="K621" s="65">
        <f>(VLOOKUP($G621,Depth_Lookup!$A$3:$J$561,10,FALSE))+(H621/100)</f>
        <v>87.61</v>
      </c>
      <c r="L621" s="65">
        <f>(VLOOKUP($G621,Depth_Lookup!$A$3:$J$561,10,FALSE))+(I621/100)</f>
        <v>87.65</v>
      </c>
      <c r="M621" s="54" t="s">
        <v>725</v>
      </c>
      <c r="N621" s="31">
        <v>1</v>
      </c>
      <c r="O621" s="31" t="s">
        <v>1499</v>
      </c>
      <c r="P621" s="31" t="s">
        <v>1500</v>
      </c>
      <c r="Q621" s="31" t="s">
        <v>1505</v>
      </c>
      <c r="R621" s="31" t="s">
        <v>755</v>
      </c>
      <c r="S621" s="31" t="s">
        <v>1501</v>
      </c>
      <c r="T621" s="31" t="s">
        <v>1502</v>
      </c>
      <c r="U621" s="31" t="s">
        <v>1503</v>
      </c>
      <c r="AS621" s="31">
        <v>100</v>
      </c>
      <c r="AZ621" s="19">
        <f t="shared" si="173"/>
        <v>100</v>
      </c>
      <c r="BB621" s="55">
        <v>2</v>
      </c>
      <c r="BC621">
        <v>1</v>
      </c>
      <c r="BD621" s="31"/>
      <c r="BE621" s="66"/>
      <c r="BF621" s="66"/>
      <c r="CL621" s="70">
        <f t="shared" si="174"/>
        <v>0</v>
      </c>
      <c r="CM621" s="66">
        <f t="shared" si="175"/>
        <v>0</v>
      </c>
      <c r="CN621" s="66">
        <f t="shared" si="160"/>
        <v>0</v>
      </c>
      <c r="CO621" s="66">
        <f t="shared" si="165"/>
        <v>87.63</v>
      </c>
      <c r="CP621" s="104"/>
      <c r="CQ621" s="55"/>
      <c r="CR621" s="56"/>
      <c r="CS621" s="56"/>
      <c r="CT621" s="56"/>
      <c r="CU621" s="56"/>
      <c r="CV621" s="56"/>
      <c r="CW621" s="113"/>
      <c r="DB621" s="19" t="e">
        <f t="shared" si="166"/>
        <v>#DIV/0!</v>
      </c>
      <c r="DC621" s="19" t="e">
        <f t="shared" si="167"/>
        <v>#DIV/0!</v>
      </c>
      <c r="DD621" s="19" t="e">
        <f t="shared" si="168"/>
        <v>#DIV/0!</v>
      </c>
      <c r="DE621" s="19" t="e">
        <f t="shared" si="169"/>
        <v>#DIV/0!</v>
      </c>
      <c r="DF621" s="19" t="e">
        <f t="shared" si="170"/>
        <v>#DIV/0!</v>
      </c>
      <c r="DG621" s="67" t="e">
        <f t="shared" si="171"/>
        <v>#DIV/0!</v>
      </c>
      <c r="DH621" s="67" t="e">
        <f t="shared" si="172"/>
        <v>#DIV/0!</v>
      </c>
      <c r="DI621" s="82"/>
      <c r="DJ621" s="82"/>
      <c r="DK621" s="31"/>
      <c r="DL621" s="55"/>
      <c r="DM621" s="58"/>
      <c r="DO621" s="68"/>
      <c r="DP621" s="68"/>
      <c r="DQ621" s="69"/>
      <c r="DR621" s="58"/>
      <c r="DS621" s="58"/>
      <c r="DT621" s="58"/>
      <c r="DU621" s="58"/>
      <c r="DV621" s="58"/>
      <c r="DW621" s="58"/>
      <c r="DX621" s="58"/>
      <c r="DY621" s="58"/>
      <c r="DZ621" s="58"/>
      <c r="EA621" s="58"/>
      <c r="EB621" s="58"/>
      <c r="EC621" s="58"/>
      <c r="ED621" s="58"/>
      <c r="EE621" s="58"/>
      <c r="EF621" s="58"/>
      <c r="EG621" s="58"/>
      <c r="EH621" s="58"/>
      <c r="EI621" s="58"/>
      <c r="EJ621" s="58"/>
      <c r="EK621" s="58"/>
      <c r="EL621" s="58"/>
      <c r="EM621" s="58"/>
      <c r="EN621" s="58"/>
      <c r="EO621" s="58"/>
      <c r="EP621" s="70"/>
    </row>
    <row r="622" spans="1:146">
      <c r="A622" s="118">
        <v>43329</v>
      </c>
      <c r="B622" t="s">
        <v>1496</v>
      </c>
      <c r="C622" s="56"/>
      <c r="D622" s="56" t="s">
        <v>1363</v>
      </c>
      <c r="E622" s="58">
        <v>39</v>
      </c>
      <c r="F622" s="58">
        <v>2</v>
      </c>
      <c r="G622" s="63" t="str">
        <f t="shared" si="164"/>
        <v>39-2</v>
      </c>
      <c r="H622" s="31">
        <v>2</v>
      </c>
      <c r="I622" s="58">
        <v>12</v>
      </c>
      <c r="J622" s="64" t="str">
        <f>IF(((VLOOKUP($G622,Depth_Lookup!$A$3:$J$5461,9,FALSE))-(I622/100))&gt;=0,"Good","Too Long")</f>
        <v>Good</v>
      </c>
      <c r="K622" s="65">
        <f>(VLOOKUP($G622,Depth_Lookup!$A$3:$J$561,10,FALSE))+(H622/100)</f>
        <v>87.704999999999998</v>
      </c>
      <c r="L622" s="65">
        <f>(VLOOKUP($G622,Depth_Lookup!$A$3:$J$561,10,FALSE))+(I622/100)</f>
        <v>87.805000000000007</v>
      </c>
      <c r="M622" s="54" t="s">
        <v>725</v>
      </c>
      <c r="N622" s="31">
        <v>0.5</v>
      </c>
      <c r="O622" s="31" t="s">
        <v>1499</v>
      </c>
      <c r="P622" s="31" t="s">
        <v>1500</v>
      </c>
      <c r="Q622" s="31" t="s">
        <v>1511</v>
      </c>
      <c r="R622" s="31" t="s">
        <v>730</v>
      </c>
      <c r="S622" s="31" t="s">
        <v>165</v>
      </c>
      <c r="T622" s="31" t="s">
        <v>1525</v>
      </c>
      <c r="U622" s="31" t="s">
        <v>1523</v>
      </c>
      <c r="AS622" s="31">
        <v>100</v>
      </c>
      <c r="AZ622" s="19">
        <f t="shared" si="173"/>
        <v>100</v>
      </c>
      <c r="BB622" s="55">
        <v>2</v>
      </c>
      <c r="BC622">
        <v>7</v>
      </c>
      <c r="BD622" s="31"/>
      <c r="BE622" s="66" t="s">
        <v>1498</v>
      </c>
      <c r="BF622" s="66" t="s">
        <v>777</v>
      </c>
      <c r="CL622" s="70">
        <f t="shared" si="174"/>
        <v>0</v>
      </c>
      <c r="CM622" s="66">
        <f t="shared" si="175"/>
        <v>0</v>
      </c>
      <c r="CN622" s="66">
        <f t="shared" si="160"/>
        <v>1</v>
      </c>
      <c r="CO622" s="66">
        <f t="shared" si="165"/>
        <v>87.754999999999995</v>
      </c>
      <c r="CP622" s="104"/>
      <c r="CQ622" s="55"/>
      <c r="CR622" s="56"/>
      <c r="CS622" s="56"/>
      <c r="CT622" s="56"/>
      <c r="CU622" s="56"/>
      <c r="CV622" s="56"/>
      <c r="CW622" s="113"/>
      <c r="CX622" s="31">
        <v>5</v>
      </c>
      <c r="CY622" s="31">
        <v>270</v>
      </c>
      <c r="CZ622" s="31">
        <v>9</v>
      </c>
      <c r="DA622" s="31">
        <v>0</v>
      </c>
      <c r="DB622" s="19">
        <f t="shared" si="166"/>
        <v>151.08454363408003</v>
      </c>
      <c r="DC622" s="19">
        <f t="shared" si="167"/>
        <v>151.08454363408003</v>
      </c>
      <c r="DD622" s="19">
        <f t="shared" si="168"/>
        <v>79.743772977725598</v>
      </c>
      <c r="DE622" s="19">
        <f t="shared" si="169"/>
        <v>241.08454363408003</v>
      </c>
      <c r="DF622" s="19">
        <f t="shared" si="170"/>
        <v>10.256227022274402</v>
      </c>
      <c r="DG622" s="67">
        <f t="shared" si="171"/>
        <v>331.08454363408003</v>
      </c>
      <c r="DH622" s="67">
        <f t="shared" si="172"/>
        <v>10.256227022274402</v>
      </c>
      <c r="DI622" s="82"/>
      <c r="DJ622" s="82"/>
      <c r="DK622" s="31"/>
      <c r="DL622" s="55"/>
      <c r="DM622" s="58"/>
      <c r="DO622" s="68"/>
      <c r="DP622" s="68"/>
      <c r="DQ622" s="69"/>
      <c r="DR622" s="58"/>
      <c r="DS622" s="58"/>
      <c r="DT622" s="58"/>
      <c r="DU622" s="58"/>
      <c r="DV622" s="58"/>
      <c r="DW622" s="58"/>
      <c r="DX622" s="58"/>
      <c r="DY622" s="58"/>
      <c r="DZ622" s="58"/>
      <c r="EA622" s="58"/>
      <c r="EB622" s="58"/>
      <c r="EC622" s="58"/>
      <c r="ED622" s="58"/>
      <c r="EE622" s="58"/>
      <c r="EF622" s="58"/>
      <c r="EG622" s="58"/>
      <c r="EH622" s="58"/>
      <c r="EI622" s="58"/>
      <c r="EJ622" s="58"/>
      <c r="EK622" s="58"/>
      <c r="EL622" s="58"/>
      <c r="EM622" s="58"/>
      <c r="EN622" s="58"/>
      <c r="EO622" s="58"/>
      <c r="EP622" s="70"/>
    </row>
    <row r="623" spans="1:146">
      <c r="A623" s="118">
        <v>43329</v>
      </c>
      <c r="B623" t="s">
        <v>1496</v>
      </c>
      <c r="C623" s="56"/>
      <c r="D623" s="56" t="s">
        <v>1363</v>
      </c>
      <c r="E623" s="58">
        <v>39</v>
      </c>
      <c r="F623" s="58">
        <v>2</v>
      </c>
      <c r="G623" s="63" t="str">
        <f t="shared" si="164"/>
        <v>39-2</v>
      </c>
      <c r="H623" s="31">
        <v>13.5</v>
      </c>
      <c r="I623" s="58">
        <v>19.5</v>
      </c>
      <c r="J623" s="64" t="str">
        <f>IF(((VLOOKUP($G623,Depth_Lookup!$A$3:$J$5461,9,FALSE))-(I623/100))&gt;=0,"Good","Too Long")</f>
        <v>Good</v>
      </c>
      <c r="K623" s="65">
        <f>(VLOOKUP($G623,Depth_Lookup!$A$3:$J$561,10,FALSE))+(H623/100)</f>
        <v>87.820000000000007</v>
      </c>
      <c r="L623" s="65">
        <f>(VLOOKUP($G623,Depth_Lookup!$A$3:$J$561,10,FALSE))+(I623/100)</f>
        <v>87.88</v>
      </c>
      <c r="M623" s="54" t="s">
        <v>292</v>
      </c>
      <c r="N623" s="31">
        <v>1</v>
      </c>
      <c r="O623" s="31" t="s">
        <v>1499</v>
      </c>
      <c r="P623" s="31" t="s">
        <v>1500</v>
      </c>
      <c r="Q623" s="31" t="s">
        <v>1511</v>
      </c>
      <c r="R623" s="31" t="s">
        <v>730</v>
      </c>
      <c r="S623" s="31" t="s">
        <v>1501</v>
      </c>
      <c r="T623" s="31" t="s">
        <v>1525</v>
      </c>
      <c r="U623" s="31" t="s">
        <v>1523</v>
      </c>
      <c r="AS623" s="31">
        <v>100</v>
      </c>
      <c r="AZ623" s="19">
        <f t="shared" si="173"/>
        <v>100</v>
      </c>
      <c r="BB623" s="55">
        <v>1</v>
      </c>
      <c r="BC623">
        <v>10</v>
      </c>
      <c r="BD623" s="31"/>
      <c r="BE623" s="66"/>
      <c r="BF623" s="66"/>
      <c r="CL623" s="70">
        <f t="shared" si="174"/>
        <v>0</v>
      </c>
      <c r="CM623" s="66">
        <f t="shared" si="175"/>
        <v>0</v>
      </c>
      <c r="CN623" s="66">
        <f t="shared" si="160"/>
        <v>0</v>
      </c>
      <c r="CO623" s="66">
        <f t="shared" si="165"/>
        <v>87.85</v>
      </c>
      <c r="CP623" s="104"/>
      <c r="CQ623" s="55"/>
      <c r="CR623" s="56"/>
      <c r="CS623" s="56"/>
      <c r="CT623" s="56"/>
      <c r="CU623" s="56"/>
      <c r="CV623" s="56"/>
      <c r="CW623" s="113"/>
      <c r="CX623" s="31">
        <v>30</v>
      </c>
      <c r="CY623" s="31">
        <v>270</v>
      </c>
      <c r="CZ623" s="31">
        <v>3</v>
      </c>
      <c r="DA623" s="31">
        <v>0</v>
      </c>
      <c r="DB623" s="19">
        <f t="shared" si="166"/>
        <v>95.186691679043122</v>
      </c>
      <c r="DC623" s="19">
        <f t="shared" si="167"/>
        <v>95.186691679043122</v>
      </c>
      <c r="DD623" s="19">
        <f t="shared" si="168"/>
        <v>59.898101554752891</v>
      </c>
      <c r="DE623" s="19">
        <f t="shared" si="169"/>
        <v>185.18669167904312</v>
      </c>
      <c r="DF623" s="19">
        <f t="shared" si="170"/>
        <v>30.101898445247109</v>
      </c>
      <c r="DG623" s="67">
        <f t="shared" si="171"/>
        <v>275.18669167904312</v>
      </c>
      <c r="DH623" s="67">
        <f t="shared" si="172"/>
        <v>30.101898445247109</v>
      </c>
      <c r="DI623" s="82"/>
      <c r="DJ623" s="82"/>
      <c r="DK623" s="31"/>
      <c r="DL623" s="55"/>
      <c r="DM623" s="58"/>
      <c r="DO623" s="68"/>
      <c r="DP623" s="68"/>
      <c r="DQ623" s="69"/>
      <c r="DR623" s="58"/>
      <c r="DS623" s="58"/>
      <c r="DT623" s="58"/>
      <c r="DU623" s="58"/>
      <c r="DV623" s="58"/>
      <c r="DW623" s="58"/>
      <c r="DX623" s="58"/>
      <c r="DY623" s="58"/>
      <c r="DZ623" s="58"/>
      <c r="EA623" s="58"/>
      <c r="EB623" s="58"/>
      <c r="EC623" s="58"/>
      <c r="ED623" s="58"/>
      <c r="EE623" s="58"/>
      <c r="EF623" s="58"/>
      <c r="EG623" s="58"/>
      <c r="EH623" s="58"/>
      <c r="EI623" s="58"/>
      <c r="EJ623" s="58"/>
      <c r="EK623" s="58"/>
      <c r="EL623" s="58"/>
      <c r="EM623" s="58"/>
      <c r="EN623" s="58"/>
      <c r="EO623" s="58"/>
      <c r="EP623" s="70"/>
    </row>
    <row r="624" spans="1:146">
      <c r="A624" s="118">
        <v>43329</v>
      </c>
      <c r="B624" t="s">
        <v>1496</v>
      </c>
      <c r="C624" s="56"/>
      <c r="D624" s="56" t="s">
        <v>1363</v>
      </c>
      <c r="E624" s="58">
        <v>39</v>
      </c>
      <c r="F624" s="58">
        <v>2</v>
      </c>
      <c r="G624" s="63" t="str">
        <f t="shared" si="164"/>
        <v>39-2</v>
      </c>
      <c r="H624" s="31">
        <v>18</v>
      </c>
      <c r="I624" s="58">
        <v>40.5</v>
      </c>
      <c r="J624" s="64" t="str">
        <f>IF(((VLOOKUP($G624,Depth_Lookup!$A$3:$J$5461,9,FALSE))-(I624/100))&gt;=0,"Good","Too Long")</f>
        <v>Good</v>
      </c>
      <c r="K624" s="65">
        <f>(VLOOKUP($G624,Depth_Lookup!$A$3:$J$561,10,FALSE))+(H624/100)</f>
        <v>87.865000000000009</v>
      </c>
      <c r="L624" s="65">
        <f>(VLOOKUP($G624,Depth_Lookup!$A$3:$J$561,10,FALSE))+(I624/100)</f>
        <v>88.09</v>
      </c>
      <c r="M624" s="54" t="s">
        <v>725</v>
      </c>
      <c r="N624" s="31">
        <v>0.5</v>
      </c>
      <c r="O624" s="31" t="s">
        <v>1499</v>
      </c>
      <c r="P624" s="31" t="s">
        <v>1500</v>
      </c>
      <c r="Q624" s="31" t="s">
        <v>1505</v>
      </c>
      <c r="R624" s="31" t="s">
        <v>755</v>
      </c>
      <c r="S624" s="31" t="s">
        <v>1501</v>
      </c>
      <c r="T624" s="31" t="s">
        <v>1592</v>
      </c>
      <c r="U624" s="31" t="s">
        <v>777</v>
      </c>
      <c r="AS624" s="31">
        <v>100</v>
      </c>
      <c r="AZ624" s="19">
        <f t="shared" si="173"/>
        <v>100</v>
      </c>
      <c r="BB624" s="55">
        <v>4</v>
      </c>
      <c r="BC624">
        <v>2</v>
      </c>
      <c r="BD624" s="31"/>
      <c r="BE624" s="66"/>
      <c r="BF624" s="66"/>
      <c r="CL624" s="70">
        <f t="shared" si="174"/>
        <v>0</v>
      </c>
      <c r="CM624" s="66">
        <f t="shared" si="175"/>
        <v>0</v>
      </c>
      <c r="CN624" s="66">
        <f t="shared" si="160"/>
        <v>0</v>
      </c>
      <c r="CO624" s="66">
        <f t="shared" si="165"/>
        <v>87.977500000000006</v>
      </c>
      <c r="CP624" s="104"/>
      <c r="CQ624" s="55"/>
      <c r="CR624" s="56"/>
      <c r="CS624" s="56"/>
      <c r="CT624" s="56"/>
      <c r="CU624" s="56"/>
      <c r="CV624" s="56"/>
      <c r="CW624" s="113"/>
      <c r="CX624" s="31">
        <v>14</v>
      </c>
      <c r="CY624" s="31">
        <v>90</v>
      </c>
      <c r="CZ624" s="31">
        <v>42</v>
      </c>
      <c r="DA624" s="31">
        <v>0</v>
      </c>
      <c r="DB624" s="19">
        <f t="shared" si="166"/>
        <v>-164.52222799978753</v>
      </c>
      <c r="DC624" s="19">
        <f t="shared" si="167"/>
        <v>195.47777200021247</v>
      </c>
      <c r="DD624" s="19">
        <f t="shared" si="168"/>
        <v>46.945750374174438</v>
      </c>
      <c r="DE624" s="19">
        <f t="shared" si="169"/>
        <v>285.47777200021244</v>
      </c>
      <c r="DF624" s="19">
        <f t="shared" si="170"/>
        <v>43.054249625825562</v>
      </c>
      <c r="DG624" s="67">
        <f t="shared" si="171"/>
        <v>15.477772000212468</v>
      </c>
      <c r="DH624" s="67">
        <f t="shared" si="172"/>
        <v>43.054249625825562</v>
      </c>
      <c r="DI624" s="82"/>
      <c r="DJ624" s="82"/>
      <c r="DK624" s="31" t="s">
        <v>1433</v>
      </c>
      <c r="DL624" s="55"/>
      <c r="DM624" s="58"/>
      <c r="DO624" s="68"/>
      <c r="DP624" s="68"/>
      <c r="DQ624" s="69"/>
      <c r="DR624" s="58"/>
      <c r="DS624" s="58"/>
      <c r="DT624" s="58"/>
      <c r="DU624" s="58"/>
      <c r="DV624" s="58"/>
      <c r="DW624" s="58"/>
      <c r="DX624" s="58"/>
      <c r="DY624" s="58"/>
      <c r="DZ624" s="58"/>
      <c r="EA624" s="58"/>
      <c r="EB624" s="58"/>
      <c r="EC624" s="58"/>
      <c r="ED624" s="58"/>
      <c r="EE624" s="58"/>
      <c r="EF624" s="58"/>
      <c r="EG624" s="58"/>
      <c r="EH624" s="58"/>
      <c r="EI624" s="58"/>
      <c r="EJ624" s="58"/>
      <c r="EK624" s="58"/>
      <c r="EL624" s="58"/>
      <c r="EM624" s="58"/>
      <c r="EN624" s="58"/>
      <c r="EO624" s="58"/>
      <c r="EP624" s="70"/>
    </row>
    <row r="625" spans="1:146">
      <c r="A625" s="118">
        <v>43329</v>
      </c>
      <c r="B625" t="s">
        <v>1496</v>
      </c>
      <c r="C625" s="56"/>
      <c r="D625" s="56" t="s">
        <v>1363</v>
      </c>
      <c r="E625" s="58">
        <v>39</v>
      </c>
      <c r="F625" s="58">
        <v>2</v>
      </c>
      <c r="G625" s="63" t="str">
        <f t="shared" si="164"/>
        <v>39-2</v>
      </c>
      <c r="H625" s="31">
        <v>18</v>
      </c>
      <c r="I625" s="58">
        <v>40.5</v>
      </c>
      <c r="J625" s="64" t="str">
        <f>IF(((VLOOKUP($G625,Depth_Lookup!$A$3:$J$5461,9,FALSE))-(I625/100))&gt;=0,"Good","Too Long")</f>
        <v>Good</v>
      </c>
      <c r="K625" s="65">
        <f>(VLOOKUP($G625,Depth_Lookup!$A$3:$J$561,10,FALSE))+(H625/100)</f>
        <v>87.865000000000009</v>
      </c>
      <c r="L625" s="65">
        <f>(VLOOKUP($G625,Depth_Lookup!$A$3:$J$561,10,FALSE))+(I625/100)</f>
        <v>88.09</v>
      </c>
      <c r="M625" s="54" t="s">
        <v>725</v>
      </c>
      <c r="N625" s="31">
        <v>0.5</v>
      </c>
      <c r="O625" s="31" t="s">
        <v>1499</v>
      </c>
      <c r="P625" s="31" t="s">
        <v>1500</v>
      </c>
      <c r="Q625" s="31" t="s">
        <v>1505</v>
      </c>
      <c r="R625" s="31" t="s">
        <v>755</v>
      </c>
      <c r="S625" s="31" t="s">
        <v>1501</v>
      </c>
      <c r="T625" s="31" t="s">
        <v>1592</v>
      </c>
      <c r="U625" s="31" t="s">
        <v>777</v>
      </c>
      <c r="AS625" s="31"/>
      <c r="BB625" s="55">
        <v>4</v>
      </c>
      <c r="BC625">
        <v>2</v>
      </c>
      <c r="BD625" s="31"/>
      <c r="BE625" s="66"/>
      <c r="BF625" s="66"/>
      <c r="CL625" s="70"/>
      <c r="CM625" s="66"/>
      <c r="CN625" s="66"/>
      <c r="CO625" s="66">
        <f t="shared" si="165"/>
        <v>87.977500000000006</v>
      </c>
      <c r="CP625" s="104"/>
      <c r="CQ625" s="55"/>
      <c r="CR625" s="56"/>
      <c r="CS625" s="56"/>
      <c r="CT625" s="56"/>
      <c r="CU625" s="56"/>
      <c r="CV625" s="56"/>
      <c r="CW625" s="113"/>
      <c r="CX625" s="31">
        <v>36</v>
      </c>
      <c r="CY625" s="31">
        <v>270</v>
      </c>
      <c r="CZ625" s="31">
        <v>51</v>
      </c>
      <c r="DA625" s="31">
        <v>180</v>
      </c>
      <c r="DB625" s="19">
        <f t="shared" si="166"/>
        <v>30.470109759257014</v>
      </c>
      <c r="DC625" s="19">
        <f t="shared" si="167"/>
        <v>30.470109759257014</v>
      </c>
      <c r="DD625" s="19">
        <f t="shared" si="168"/>
        <v>34.913031719475796</v>
      </c>
      <c r="DE625" s="19">
        <f t="shared" si="169"/>
        <v>120.47010975925701</v>
      </c>
      <c r="DF625" s="19">
        <f t="shared" si="170"/>
        <v>55.086968280524204</v>
      </c>
      <c r="DG625" s="67">
        <f t="shared" si="171"/>
        <v>210.47010975925701</v>
      </c>
      <c r="DH625" s="67">
        <f t="shared" si="172"/>
        <v>55.086968280524204</v>
      </c>
      <c r="DI625" s="82"/>
      <c r="DJ625" s="82"/>
      <c r="DK625" s="31" t="s">
        <v>1434</v>
      </c>
      <c r="DL625" s="55"/>
      <c r="DM625" s="58"/>
      <c r="DO625" s="68"/>
      <c r="DP625" s="68"/>
      <c r="DQ625" s="69"/>
      <c r="DR625" s="58"/>
      <c r="DS625" s="58"/>
      <c r="DT625" s="58"/>
      <c r="DU625" s="58"/>
      <c r="DV625" s="58"/>
      <c r="DW625" s="58"/>
      <c r="DX625" s="58"/>
      <c r="DY625" s="58"/>
      <c r="DZ625" s="58"/>
      <c r="EA625" s="58"/>
      <c r="EB625" s="58"/>
      <c r="EC625" s="58"/>
      <c r="ED625" s="58"/>
      <c r="EE625" s="58"/>
      <c r="EF625" s="58"/>
      <c r="EG625" s="58"/>
      <c r="EH625" s="58"/>
      <c r="EI625" s="58"/>
      <c r="EJ625" s="58"/>
      <c r="EK625" s="58"/>
      <c r="EL625" s="58"/>
      <c r="EM625" s="58"/>
      <c r="EN625" s="58"/>
      <c r="EO625" s="58"/>
      <c r="EP625" s="70"/>
    </row>
    <row r="626" spans="1:146">
      <c r="A626" s="118">
        <v>43329</v>
      </c>
      <c r="B626" t="s">
        <v>1496</v>
      </c>
      <c r="C626" s="56"/>
      <c r="D626" s="56" t="s">
        <v>1363</v>
      </c>
      <c r="E626" s="58">
        <v>39</v>
      </c>
      <c r="F626" s="58">
        <v>2</v>
      </c>
      <c r="G626" s="63" t="str">
        <f t="shared" si="164"/>
        <v>39-2</v>
      </c>
      <c r="H626" s="31">
        <v>56</v>
      </c>
      <c r="I626" s="58">
        <v>63.5</v>
      </c>
      <c r="J626" s="64" t="str">
        <f>IF(((VLOOKUP($G626,Depth_Lookup!$A$3:$J$5461,9,FALSE))-(I626/100))&gt;=0,"Good","Too Long")</f>
        <v>Good</v>
      </c>
      <c r="K626" s="65">
        <f>(VLOOKUP($G626,Depth_Lookup!$A$3:$J$561,10,FALSE))+(H626/100)</f>
        <v>88.245000000000005</v>
      </c>
      <c r="L626" s="65">
        <f>(VLOOKUP($G626,Depth_Lookup!$A$3:$J$561,10,FALSE))+(I626/100)</f>
        <v>88.320000000000007</v>
      </c>
      <c r="M626" s="54" t="s">
        <v>725</v>
      </c>
      <c r="N626" s="31">
        <v>0.5</v>
      </c>
      <c r="O626" s="31" t="s">
        <v>1499</v>
      </c>
      <c r="P626" s="31" t="s">
        <v>1500</v>
      </c>
      <c r="Q626" s="31" t="s">
        <v>1505</v>
      </c>
      <c r="R626" s="31" t="s">
        <v>1519</v>
      </c>
      <c r="S626" s="31" t="s">
        <v>1501</v>
      </c>
      <c r="T626" s="31" t="s">
        <v>1603</v>
      </c>
      <c r="U626" s="31" t="s">
        <v>1517</v>
      </c>
      <c r="AS626" s="31">
        <v>100</v>
      </c>
      <c r="AZ626" s="19">
        <f t="shared" si="173"/>
        <v>100</v>
      </c>
      <c r="BB626" s="55">
        <v>2</v>
      </c>
      <c r="BC626">
        <v>0.5</v>
      </c>
      <c r="BD626" s="31"/>
      <c r="BE626" s="66"/>
      <c r="BF626" s="66"/>
      <c r="CL626" s="70">
        <f t="shared" si="174"/>
        <v>0</v>
      </c>
      <c r="CM626" s="66">
        <f t="shared" si="175"/>
        <v>0</v>
      </c>
      <c r="CN626" s="66">
        <f t="shared" si="160"/>
        <v>0</v>
      </c>
      <c r="CO626" s="66">
        <f t="shared" si="165"/>
        <v>88.282499999999999</v>
      </c>
      <c r="CP626" s="104"/>
      <c r="CQ626" s="55"/>
      <c r="CR626" s="56"/>
      <c r="CS626" s="56"/>
      <c r="CT626" s="56"/>
      <c r="CU626" s="56"/>
      <c r="CV626" s="56"/>
      <c r="CW626" s="113"/>
      <c r="DB626" s="19" t="e">
        <f t="shared" si="166"/>
        <v>#DIV/0!</v>
      </c>
      <c r="DC626" s="19" t="e">
        <f t="shared" si="167"/>
        <v>#DIV/0!</v>
      </c>
      <c r="DD626" s="19" t="e">
        <f t="shared" si="168"/>
        <v>#DIV/0!</v>
      </c>
      <c r="DE626" s="19" t="e">
        <f t="shared" si="169"/>
        <v>#DIV/0!</v>
      </c>
      <c r="DF626" s="19" t="e">
        <f t="shared" si="170"/>
        <v>#DIV/0!</v>
      </c>
      <c r="DG626" s="67" t="e">
        <f t="shared" si="171"/>
        <v>#DIV/0!</v>
      </c>
      <c r="DH626" s="67" t="e">
        <f t="shared" si="172"/>
        <v>#DIV/0!</v>
      </c>
      <c r="DI626" s="82"/>
      <c r="DJ626" s="82"/>
      <c r="DK626" s="31"/>
      <c r="DL626" s="55"/>
      <c r="DM626" s="58"/>
      <c r="DO626" s="68"/>
      <c r="DP626" s="68"/>
      <c r="DQ626" s="69"/>
      <c r="DR626" s="58"/>
      <c r="DS626" s="58"/>
      <c r="DT626" s="58"/>
      <c r="DU626" s="58"/>
      <c r="DV626" s="58"/>
      <c r="DW626" s="58"/>
      <c r="DX626" s="58"/>
      <c r="DY626" s="58"/>
      <c r="DZ626" s="58"/>
      <c r="EA626" s="58"/>
      <c r="EB626" s="58"/>
      <c r="EC626" s="58"/>
      <c r="ED626" s="58"/>
      <c r="EE626" s="58"/>
      <c r="EF626" s="58"/>
      <c r="EG626" s="58"/>
      <c r="EH626" s="58"/>
      <c r="EI626" s="58"/>
      <c r="EJ626" s="58"/>
      <c r="EK626" s="58"/>
      <c r="EL626" s="58"/>
      <c r="EM626" s="58"/>
      <c r="EN626" s="58"/>
      <c r="EO626" s="58"/>
      <c r="EP626" s="70"/>
    </row>
    <row r="627" spans="1:146">
      <c r="A627" s="118">
        <v>43329</v>
      </c>
      <c r="B627" t="s">
        <v>1496</v>
      </c>
      <c r="C627" s="56"/>
      <c r="D627" s="56" t="s">
        <v>1363</v>
      </c>
      <c r="E627" s="58">
        <v>39</v>
      </c>
      <c r="F627" s="58">
        <v>2</v>
      </c>
      <c r="G627" s="63" t="str">
        <f t="shared" si="164"/>
        <v>39-2</v>
      </c>
      <c r="H627" s="31">
        <v>65</v>
      </c>
      <c r="I627" s="58">
        <v>60</v>
      </c>
      <c r="J627" s="64" t="str">
        <f>IF(((VLOOKUP($G627,Depth_Lookup!$A$3:$J$5461,9,FALSE))-(I627/100))&gt;=0,"Good","Too Long")</f>
        <v>Good</v>
      </c>
      <c r="K627" s="65">
        <f>(VLOOKUP($G627,Depth_Lookup!$A$3:$J$561,10,FALSE))+(H627/100)</f>
        <v>88.335000000000008</v>
      </c>
      <c r="L627" s="65">
        <f>(VLOOKUP($G627,Depth_Lookup!$A$3:$J$561,10,FALSE))+(I627/100)</f>
        <v>88.284999999999997</v>
      </c>
      <c r="M627" s="54" t="s">
        <v>725</v>
      </c>
      <c r="N627" s="31">
        <v>0.5</v>
      </c>
      <c r="O627" s="31" t="s">
        <v>1499</v>
      </c>
      <c r="P627" s="31" t="s">
        <v>1500</v>
      </c>
      <c r="Q627" s="31" t="s">
        <v>1505</v>
      </c>
      <c r="R627" s="31" t="s">
        <v>119</v>
      </c>
      <c r="S627" s="31" t="s">
        <v>1501</v>
      </c>
      <c r="T627" s="31" t="s">
        <v>1506</v>
      </c>
      <c r="U627" s="31" t="s">
        <v>777</v>
      </c>
      <c r="AS627" s="31">
        <v>100</v>
      </c>
      <c r="AZ627" s="19">
        <f t="shared" si="173"/>
        <v>100</v>
      </c>
      <c r="BB627" s="55">
        <v>3</v>
      </c>
      <c r="BC627">
        <v>0.5</v>
      </c>
      <c r="BD627" s="31"/>
      <c r="BE627" s="66"/>
      <c r="BF627" s="66"/>
      <c r="CL627" s="70">
        <f t="shared" si="174"/>
        <v>0</v>
      </c>
      <c r="CM627" s="66">
        <f t="shared" si="175"/>
        <v>0</v>
      </c>
      <c r="CN627" s="66">
        <f t="shared" si="160"/>
        <v>0</v>
      </c>
      <c r="CO627" s="66">
        <f t="shared" si="165"/>
        <v>88.31</v>
      </c>
      <c r="CP627" s="104"/>
      <c r="CQ627" s="55"/>
      <c r="CR627" s="56"/>
      <c r="CS627" s="56"/>
      <c r="CT627" s="56"/>
      <c r="CU627" s="56"/>
      <c r="CV627" s="56"/>
      <c r="CW627" s="113"/>
      <c r="DB627" s="19" t="e">
        <f t="shared" si="166"/>
        <v>#DIV/0!</v>
      </c>
      <c r="DC627" s="19" t="e">
        <f t="shared" si="167"/>
        <v>#DIV/0!</v>
      </c>
      <c r="DD627" s="19" t="e">
        <f t="shared" si="168"/>
        <v>#DIV/0!</v>
      </c>
      <c r="DE627" s="19" t="e">
        <f t="shared" si="169"/>
        <v>#DIV/0!</v>
      </c>
      <c r="DF627" s="19" t="e">
        <f t="shared" si="170"/>
        <v>#DIV/0!</v>
      </c>
      <c r="DG627" s="67" t="e">
        <f t="shared" si="171"/>
        <v>#DIV/0!</v>
      </c>
      <c r="DH627" s="67" t="e">
        <f t="shared" si="172"/>
        <v>#DIV/0!</v>
      </c>
      <c r="DI627" s="82"/>
      <c r="DJ627" s="82"/>
      <c r="DK627" s="31"/>
      <c r="DL627" s="55"/>
      <c r="DM627" s="58"/>
      <c r="DO627" s="68"/>
      <c r="DP627" s="68"/>
      <c r="DQ627" s="69"/>
      <c r="DR627" s="58"/>
      <c r="DS627" s="58"/>
      <c r="DT627" s="58"/>
      <c r="DU627" s="58"/>
      <c r="DV627" s="58"/>
      <c r="DW627" s="58"/>
      <c r="DX627" s="58"/>
      <c r="DY627" s="58"/>
      <c r="DZ627" s="58"/>
      <c r="EA627" s="58"/>
      <c r="EB627" s="58"/>
      <c r="EC627" s="58"/>
      <c r="ED627" s="58"/>
      <c r="EE627" s="58"/>
      <c r="EF627" s="58"/>
      <c r="EG627" s="58"/>
      <c r="EH627" s="58"/>
      <c r="EI627" s="58"/>
      <c r="EJ627" s="58"/>
      <c r="EK627" s="58"/>
      <c r="EL627" s="58"/>
      <c r="EM627" s="58"/>
      <c r="EN627" s="58"/>
      <c r="EO627" s="58"/>
      <c r="EP627" s="70"/>
    </row>
    <row r="628" spans="1:146">
      <c r="A628" s="118">
        <v>43329</v>
      </c>
      <c r="B628" t="s">
        <v>1496</v>
      </c>
      <c r="C628" s="56"/>
      <c r="D628" s="56" t="s">
        <v>1363</v>
      </c>
      <c r="E628" s="58">
        <v>39</v>
      </c>
      <c r="F628" s="58">
        <v>3</v>
      </c>
      <c r="G628" s="63" t="str">
        <f t="shared" si="164"/>
        <v>39-3</v>
      </c>
      <c r="H628" s="31">
        <v>7.5</v>
      </c>
      <c r="I628" s="58">
        <v>16.5</v>
      </c>
      <c r="J628" s="64" t="str">
        <f>IF(((VLOOKUP($G628,Depth_Lookup!$A$3:$J$5461,9,FALSE))-(I628/100))&gt;=0,"Good","Too Long")</f>
        <v>Good</v>
      </c>
      <c r="K628" s="65">
        <f>(VLOOKUP($G628,Depth_Lookup!$A$3:$J$561,10,FALSE))+(H628/100)</f>
        <v>88.465000000000003</v>
      </c>
      <c r="L628" s="65">
        <f>(VLOOKUP($G628,Depth_Lookup!$A$3:$J$561,10,FALSE))+(I628/100)</f>
        <v>88.555000000000007</v>
      </c>
      <c r="M628" s="54" t="s">
        <v>725</v>
      </c>
      <c r="N628" s="31">
        <v>0.5</v>
      </c>
      <c r="O628" s="31" t="s">
        <v>1499</v>
      </c>
      <c r="P628" s="31" t="s">
        <v>1500</v>
      </c>
      <c r="Q628" s="31" t="s">
        <v>1505</v>
      </c>
      <c r="R628" s="31" t="s">
        <v>755</v>
      </c>
      <c r="S628" s="31" t="s">
        <v>1501</v>
      </c>
      <c r="T628" s="31" t="s">
        <v>1592</v>
      </c>
      <c r="U628" s="31" t="s">
        <v>777</v>
      </c>
      <c r="AS628" s="31">
        <v>100</v>
      </c>
      <c r="AZ628" s="19">
        <f t="shared" si="173"/>
        <v>100</v>
      </c>
      <c r="BB628" s="55">
        <v>3</v>
      </c>
      <c r="BC628">
        <v>0.5</v>
      </c>
      <c r="BD628" s="31"/>
      <c r="BE628" s="66"/>
      <c r="BF628" s="66"/>
      <c r="CL628" s="70">
        <f t="shared" si="174"/>
        <v>0</v>
      </c>
      <c r="CM628" s="66">
        <f t="shared" si="175"/>
        <v>0</v>
      </c>
      <c r="CN628" s="66">
        <f t="shared" si="160"/>
        <v>0</v>
      </c>
      <c r="CO628" s="66">
        <f t="shared" si="165"/>
        <v>88.51</v>
      </c>
      <c r="CP628" s="104"/>
      <c r="CQ628" s="55"/>
      <c r="CR628" s="56"/>
      <c r="CS628" s="56"/>
      <c r="CT628" s="56"/>
      <c r="CU628" s="56"/>
      <c r="CV628" s="56"/>
      <c r="CW628" s="113"/>
      <c r="DB628" s="19" t="e">
        <f t="shared" si="166"/>
        <v>#DIV/0!</v>
      </c>
      <c r="DC628" s="19" t="e">
        <f t="shared" si="167"/>
        <v>#DIV/0!</v>
      </c>
      <c r="DD628" s="19" t="e">
        <f t="shared" si="168"/>
        <v>#DIV/0!</v>
      </c>
      <c r="DE628" s="19" t="e">
        <f t="shared" si="169"/>
        <v>#DIV/0!</v>
      </c>
      <c r="DF628" s="19" t="e">
        <f t="shared" si="170"/>
        <v>#DIV/0!</v>
      </c>
      <c r="DG628" s="67" t="e">
        <f t="shared" si="171"/>
        <v>#DIV/0!</v>
      </c>
      <c r="DH628" s="67" t="e">
        <f t="shared" si="172"/>
        <v>#DIV/0!</v>
      </c>
      <c r="DI628" s="82"/>
      <c r="DJ628" s="82"/>
      <c r="DK628" s="31" t="s">
        <v>295</v>
      </c>
      <c r="DL628" s="55"/>
      <c r="DM628" s="58"/>
      <c r="DO628" s="68"/>
      <c r="DP628" s="68"/>
      <c r="DQ628" s="69"/>
      <c r="DR628" s="58"/>
      <c r="DS628" s="58"/>
      <c r="DT628" s="58"/>
      <c r="DU628" s="58"/>
      <c r="DV628" s="58"/>
      <c r="DW628" s="58"/>
      <c r="DX628" s="58"/>
      <c r="DY628" s="58"/>
      <c r="DZ628" s="58"/>
      <c r="EA628" s="58"/>
      <c r="EB628" s="58"/>
      <c r="EC628" s="58"/>
      <c r="ED628" s="58"/>
      <c r="EE628" s="58"/>
      <c r="EF628" s="58"/>
      <c r="EG628" s="58"/>
      <c r="EH628" s="58"/>
      <c r="EI628" s="58"/>
      <c r="EJ628" s="58"/>
      <c r="EK628" s="58"/>
      <c r="EL628" s="58"/>
      <c r="EM628" s="58"/>
      <c r="EN628" s="58"/>
      <c r="EO628" s="58"/>
      <c r="EP628" s="70"/>
    </row>
    <row r="629" spans="1:146">
      <c r="A629" s="118">
        <v>43329</v>
      </c>
      <c r="B629" t="s">
        <v>1496</v>
      </c>
      <c r="C629" s="56"/>
      <c r="D629" s="56" t="s">
        <v>1363</v>
      </c>
      <c r="E629" s="58">
        <v>39</v>
      </c>
      <c r="F629" s="58">
        <v>3</v>
      </c>
      <c r="G629" s="63" t="str">
        <f t="shared" si="164"/>
        <v>39-3</v>
      </c>
      <c r="H629" s="31">
        <v>23</v>
      </c>
      <c r="I629" s="58">
        <v>27.5</v>
      </c>
      <c r="J629" s="64" t="str">
        <f>IF(((VLOOKUP($G629,Depth_Lookup!$A$3:$J$5461,9,FALSE))-(I629/100))&gt;=0,"Good","Too Long")</f>
        <v>Good</v>
      </c>
      <c r="K629" s="65">
        <f>(VLOOKUP($G629,Depth_Lookup!$A$3:$J$561,10,FALSE))+(H629/100)</f>
        <v>88.62</v>
      </c>
      <c r="L629" s="65">
        <f>(VLOOKUP($G629,Depth_Lookup!$A$3:$J$561,10,FALSE))+(I629/100)</f>
        <v>88.665000000000006</v>
      </c>
      <c r="M629" s="54" t="s">
        <v>725</v>
      </c>
      <c r="N629" s="31">
        <v>0.5</v>
      </c>
      <c r="O629" s="31" t="s">
        <v>1499</v>
      </c>
      <c r="P629" s="31" t="s">
        <v>1500</v>
      </c>
      <c r="Q629" s="31" t="s">
        <v>1505</v>
      </c>
      <c r="R629" s="31" t="s">
        <v>755</v>
      </c>
      <c r="S629" s="31" t="s">
        <v>1501</v>
      </c>
      <c r="T629" s="31" t="s">
        <v>1592</v>
      </c>
      <c r="U629" s="31" t="s">
        <v>777</v>
      </c>
      <c r="AS629" s="31">
        <v>100</v>
      </c>
      <c r="AZ629" s="19">
        <f t="shared" si="173"/>
        <v>100</v>
      </c>
      <c r="BB629" s="55">
        <v>3</v>
      </c>
      <c r="BC629">
        <v>0.5</v>
      </c>
      <c r="BD629" s="31"/>
      <c r="BE629" s="66"/>
      <c r="BF629" s="66"/>
      <c r="CL629" s="70">
        <f t="shared" si="174"/>
        <v>0</v>
      </c>
      <c r="CM629" s="66">
        <f t="shared" si="175"/>
        <v>0</v>
      </c>
      <c r="CN629" s="66">
        <f t="shared" ref="CN629:CN692" si="176">IF(COUNTA(BE629)&gt;0,1,0)</f>
        <v>0</v>
      </c>
      <c r="CO629" s="66">
        <f t="shared" si="165"/>
        <v>88.642500000000013</v>
      </c>
      <c r="CP629" s="104"/>
      <c r="CQ629" s="55"/>
      <c r="CR629" s="56"/>
      <c r="CS629" s="56"/>
      <c r="CT629" s="56"/>
      <c r="CU629" s="56"/>
      <c r="CV629" s="56"/>
      <c r="CW629" s="113"/>
      <c r="DB629" s="19" t="e">
        <f t="shared" si="166"/>
        <v>#DIV/0!</v>
      </c>
      <c r="DC629" s="19" t="e">
        <f t="shared" si="167"/>
        <v>#DIV/0!</v>
      </c>
      <c r="DD629" s="19" t="e">
        <f t="shared" si="168"/>
        <v>#DIV/0!</v>
      </c>
      <c r="DE629" s="19" t="e">
        <f t="shared" si="169"/>
        <v>#DIV/0!</v>
      </c>
      <c r="DF629" s="19" t="e">
        <f t="shared" si="170"/>
        <v>#DIV/0!</v>
      </c>
      <c r="DG629" s="67" t="e">
        <f t="shared" si="171"/>
        <v>#DIV/0!</v>
      </c>
      <c r="DH629" s="67" t="e">
        <f t="shared" si="172"/>
        <v>#DIV/0!</v>
      </c>
      <c r="DI629" s="82"/>
      <c r="DJ629" s="82"/>
      <c r="DK629" s="31"/>
      <c r="DL629" s="55"/>
      <c r="DM629" s="58"/>
      <c r="DO629" s="68"/>
      <c r="DP629" s="68"/>
      <c r="DQ629" s="69"/>
      <c r="DR629" s="58"/>
      <c r="DS629" s="58"/>
      <c r="DT629" s="58"/>
      <c r="DU629" s="58"/>
      <c r="DV629" s="58"/>
      <c r="DW629" s="58"/>
      <c r="DX629" s="58"/>
      <c r="DY629" s="58"/>
      <c r="DZ629" s="58"/>
      <c r="EA629" s="58"/>
      <c r="EB629" s="58"/>
      <c r="EC629" s="58"/>
      <c r="ED629" s="58"/>
      <c r="EE629" s="58"/>
      <c r="EF629" s="58"/>
      <c r="EG629" s="58"/>
      <c r="EH629" s="58"/>
      <c r="EI629" s="58"/>
      <c r="EJ629" s="58"/>
      <c r="EK629" s="58"/>
      <c r="EL629" s="58"/>
      <c r="EM629" s="58"/>
      <c r="EN629" s="58"/>
      <c r="EO629" s="58"/>
      <c r="EP629" s="70"/>
    </row>
    <row r="630" spans="1:146">
      <c r="A630" s="118">
        <v>43329</v>
      </c>
      <c r="B630" t="s">
        <v>1496</v>
      </c>
      <c r="C630" s="56"/>
      <c r="D630" s="56" t="s">
        <v>1363</v>
      </c>
      <c r="E630" s="58">
        <v>39</v>
      </c>
      <c r="F630" s="58">
        <v>3</v>
      </c>
      <c r="G630" s="63" t="str">
        <f t="shared" si="164"/>
        <v>39-3</v>
      </c>
      <c r="H630" s="31">
        <v>51</v>
      </c>
      <c r="I630" s="58">
        <v>52</v>
      </c>
      <c r="J630" s="64" t="str">
        <f>IF(((VLOOKUP($G630,Depth_Lookup!$A$3:$J$5461,9,FALSE))-(I630/100))&gt;=0,"Good","Too Long")</f>
        <v>Good</v>
      </c>
      <c r="K630" s="65">
        <f>(VLOOKUP($G630,Depth_Lookup!$A$3:$J$561,10,FALSE))+(H630/100)</f>
        <v>88.9</v>
      </c>
      <c r="L630" s="65">
        <f>(VLOOKUP($G630,Depth_Lookup!$A$3:$J$561,10,FALSE))+(I630/100)</f>
        <v>88.91</v>
      </c>
      <c r="M630" s="54" t="s">
        <v>292</v>
      </c>
      <c r="N630" s="31">
        <v>0.5</v>
      </c>
      <c r="O630" s="31" t="s">
        <v>1499</v>
      </c>
      <c r="P630" s="31" t="s">
        <v>1500</v>
      </c>
      <c r="Q630" s="31" t="s">
        <v>1505</v>
      </c>
      <c r="R630" s="31" t="s">
        <v>1507</v>
      </c>
      <c r="S630" s="31" t="s">
        <v>1501</v>
      </c>
      <c r="T630" s="31" t="s">
        <v>1506</v>
      </c>
      <c r="U630" s="31" t="s">
        <v>777</v>
      </c>
      <c r="AS630" s="31">
        <v>100</v>
      </c>
      <c r="AZ630" s="19">
        <f t="shared" si="173"/>
        <v>100</v>
      </c>
      <c r="BB630" s="55">
        <v>1</v>
      </c>
      <c r="BC630">
        <v>0.5</v>
      </c>
      <c r="BD630" s="31"/>
      <c r="BE630" s="66"/>
      <c r="BF630" s="66"/>
      <c r="CL630" s="70">
        <f t="shared" si="174"/>
        <v>0</v>
      </c>
      <c r="CM630" s="66">
        <f t="shared" si="175"/>
        <v>0</v>
      </c>
      <c r="CN630" s="66">
        <f t="shared" si="176"/>
        <v>0</v>
      </c>
      <c r="CO630" s="66">
        <f t="shared" si="165"/>
        <v>88.905000000000001</v>
      </c>
      <c r="CP630" s="104"/>
      <c r="CQ630" s="55"/>
      <c r="CR630" s="56"/>
      <c r="CS630" s="56"/>
      <c r="CT630" s="56"/>
      <c r="CU630" s="56"/>
      <c r="CV630" s="56"/>
      <c r="CW630" s="113"/>
      <c r="DB630" s="19" t="e">
        <f t="shared" si="166"/>
        <v>#DIV/0!</v>
      </c>
      <c r="DC630" s="19" t="e">
        <f t="shared" si="167"/>
        <v>#DIV/0!</v>
      </c>
      <c r="DD630" s="19" t="e">
        <f t="shared" si="168"/>
        <v>#DIV/0!</v>
      </c>
      <c r="DE630" s="19" t="e">
        <f t="shared" si="169"/>
        <v>#DIV/0!</v>
      </c>
      <c r="DF630" s="19" t="e">
        <f t="shared" si="170"/>
        <v>#DIV/0!</v>
      </c>
      <c r="DG630" s="67" t="e">
        <f t="shared" si="171"/>
        <v>#DIV/0!</v>
      </c>
      <c r="DH630" s="67" t="e">
        <f t="shared" si="172"/>
        <v>#DIV/0!</v>
      </c>
      <c r="DI630" s="82"/>
      <c r="DJ630" s="82"/>
      <c r="DK630" s="31"/>
      <c r="DL630" s="55"/>
      <c r="DM630" s="58"/>
      <c r="DO630" s="68"/>
      <c r="DP630" s="68"/>
      <c r="DQ630" s="69"/>
      <c r="DR630" s="58"/>
      <c r="DS630" s="58"/>
      <c r="DT630" s="58"/>
      <c r="DU630" s="58"/>
      <c r="DV630" s="58"/>
      <c r="DW630" s="58"/>
      <c r="DX630" s="58"/>
      <c r="DY630" s="58"/>
      <c r="DZ630" s="58"/>
      <c r="EA630" s="58"/>
      <c r="EB630" s="58"/>
      <c r="EC630" s="58"/>
      <c r="ED630" s="58"/>
      <c r="EE630" s="58"/>
      <c r="EF630" s="58"/>
      <c r="EG630" s="58"/>
      <c r="EH630" s="58"/>
      <c r="EI630" s="58"/>
      <c r="EJ630" s="58"/>
      <c r="EK630" s="58"/>
      <c r="EL630" s="58"/>
      <c r="EM630" s="58"/>
      <c r="EN630" s="58"/>
      <c r="EO630" s="58"/>
      <c r="EP630" s="70"/>
    </row>
    <row r="631" spans="1:146">
      <c r="A631" s="118">
        <v>43329</v>
      </c>
      <c r="B631" t="s">
        <v>1496</v>
      </c>
      <c r="C631" s="56"/>
      <c r="D631" s="56" t="s">
        <v>1363</v>
      </c>
      <c r="E631" s="58">
        <v>39</v>
      </c>
      <c r="F631" s="58">
        <v>4</v>
      </c>
      <c r="G631" s="63" t="str">
        <f t="shared" si="164"/>
        <v>39-4</v>
      </c>
      <c r="H631" s="31">
        <v>4</v>
      </c>
      <c r="I631" s="58">
        <v>5</v>
      </c>
      <c r="J631" s="64" t="str">
        <f>IF(((VLOOKUP($G631,Depth_Lookup!$A$3:$J$5461,9,FALSE))-(I631/100))&gt;=0,"Good","Too Long")</f>
        <v>Good</v>
      </c>
      <c r="K631" s="65">
        <f>(VLOOKUP($G631,Depth_Lookup!$A$3:$J$561,10,FALSE))+(H631/100)</f>
        <v>89.085000000000008</v>
      </c>
      <c r="L631" s="65">
        <f>(VLOOKUP($G631,Depth_Lookup!$A$3:$J$561,10,FALSE))+(I631/100)</f>
        <v>89.094999999999999</v>
      </c>
      <c r="M631" s="54" t="s">
        <v>292</v>
      </c>
      <c r="N631" s="31">
        <v>0.5</v>
      </c>
      <c r="O631" s="31" t="s">
        <v>1499</v>
      </c>
      <c r="P631" s="31" t="s">
        <v>1500</v>
      </c>
      <c r="Q631" s="31" t="s">
        <v>1505</v>
      </c>
      <c r="R631" s="31" t="s">
        <v>1507</v>
      </c>
      <c r="S631" s="31" t="s">
        <v>1501</v>
      </c>
      <c r="T631" s="31" t="s">
        <v>1506</v>
      </c>
      <c r="U631" s="31" t="s">
        <v>777</v>
      </c>
      <c r="AS631" s="31">
        <v>100</v>
      </c>
      <c r="AZ631" s="19">
        <f t="shared" si="173"/>
        <v>100</v>
      </c>
      <c r="BB631" s="55">
        <v>1</v>
      </c>
      <c r="BC631">
        <v>0.5</v>
      </c>
      <c r="BD631" s="31"/>
      <c r="BE631" s="66"/>
      <c r="BF631" s="66"/>
      <c r="CL631" s="70">
        <f t="shared" si="174"/>
        <v>0</v>
      </c>
      <c r="CM631" s="66">
        <f t="shared" si="175"/>
        <v>0</v>
      </c>
      <c r="CN631" s="66">
        <f t="shared" si="176"/>
        <v>0</v>
      </c>
      <c r="CO631" s="66">
        <f t="shared" si="165"/>
        <v>89.09</v>
      </c>
      <c r="CP631" s="104"/>
      <c r="CQ631" s="55"/>
      <c r="CR631" s="56"/>
      <c r="CS631" s="56"/>
      <c r="CT631" s="56"/>
      <c r="CU631" s="56"/>
      <c r="CV631" s="56"/>
      <c r="CW631" s="113"/>
      <c r="CX631" s="19">
        <v>11</v>
      </c>
      <c r="CY631" s="19">
        <v>270</v>
      </c>
      <c r="CZ631" s="19">
        <v>40</v>
      </c>
      <c r="DA631" s="31">
        <v>0</v>
      </c>
      <c r="DB631" s="19">
        <f t="shared" si="166"/>
        <v>166.95729306216663</v>
      </c>
      <c r="DC631" s="19">
        <f t="shared" si="167"/>
        <v>166.95729306216663</v>
      </c>
      <c r="DD631" s="19">
        <f t="shared" si="168"/>
        <v>49.261026274980203</v>
      </c>
      <c r="DE631" s="19">
        <f t="shared" si="169"/>
        <v>256.95729306216663</v>
      </c>
      <c r="DF631" s="19">
        <f t="shared" si="170"/>
        <v>40.738973725019797</v>
      </c>
      <c r="DG631" s="67">
        <f t="shared" si="171"/>
        <v>346.95729306216663</v>
      </c>
      <c r="DH631" s="67">
        <f t="shared" si="172"/>
        <v>40.738973725019797</v>
      </c>
      <c r="DI631" s="82"/>
      <c r="DJ631" s="82"/>
      <c r="DK631" s="31"/>
      <c r="DL631" s="55"/>
      <c r="DM631" s="58"/>
      <c r="DO631" s="68"/>
      <c r="DP631" s="68"/>
      <c r="DQ631" s="69"/>
      <c r="DR631" s="58"/>
      <c r="DS631" s="58"/>
      <c r="DT631" s="58"/>
      <c r="DU631" s="58"/>
      <c r="DV631" s="58"/>
      <c r="DW631" s="58"/>
      <c r="DX631" s="58"/>
      <c r="DY631" s="58"/>
      <c r="DZ631" s="58"/>
      <c r="EA631" s="58"/>
      <c r="EB631" s="58"/>
      <c r="EC631" s="58"/>
      <c r="ED631" s="58"/>
      <c r="EE631" s="58"/>
      <c r="EF631" s="58"/>
      <c r="EG631" s="58"/>
      <c r="EH631" s="58"/>
      <c r="EI631" s="58"/>
      <c r="EJ631" s="58"/>
      <c r="EK631" s="58"/>
      <c r="EL631" s="58"/>
      <c r="EM631" s="58"/>
      <c r="EN631" s="58"/>
      <c r="EO631" s="58"/>
      <c r="EP631" s="70"/>
    </row>
    <row r="632" spans="1:146">
      <c r="A632" s="118">
        <v>43329</v>
      </c>
      <c r="B632" t="s">
        <v>1496</v>
      </c>
      <c r="C632" s="56"/>
      <c r="D632" s="56" t="s">
        <v>1363</v>
      </c>
      <c r="E632" s="58">
        <v>39</v>
      </c>
      <c r="F632" s="58">
        <v>4</v>
      </c>
      <c r="G632" s="63" t="str">
        <f t="shared" si="164"/>
        <v>39-4</v>
      </c>
      <c r="H632" s="31">
        <v>13.5</v>
      </c>
      <c r="I632" s="58">
        <v>59</v>
      </c>
      <c r="J632" s="64" t="str">
        <f>IF(((VLOOKUP($G632,Depth_Lookup!$A$3:$J$5461,9,FALSE))-(I632/100))&gt;=0,"Good","Too Long")</f>
        <v>Good</v>
      </c>
      <c r="K632" s="65">
        <f>(VLOOKUP($G632,Depth_Lookup!$A$3:$J$561,10,FALSE))+(H632/100)</f>
        <v>89.18</v>
      </c>
      <c r="L632" s="65">
        <f>(VLOOKUP($G632,Depth_Lookup!$A$3:$J$561,10,FALSE))+(I632/100)</f>
        <v>89.635000000000005</v>
      </c>
      <c r="M632" s="54" t="s">
        <v>725</v>
      </c>
      <c r="N632" s="31">
        <v>0.5</v>
      </c>
      <c r="O632" s="31" t="s">
        <v>1499</v>
      </c>
      <c r="P632" s="31" t="s">
        <v>1500</v>
      </c>
      <c r="Q632" s="31" t="s">
        <v>1505</v>
      </c>
      <c r="R632" s="31" t="s">
        <v>755</v>
      </c>
      <c r="S632" s="31" t="s">
        <v>1501</v>
      </c>
      <c r="T632" s="31" t="s">
        <v>1506</v>
      </c>
      <c r="U632" s="31" t="s">
        <v>777</v>
      </c>
      <c r="AS632" s="31">
        <v>100</v>
      </c>
      <c r="AZ632" s="19">
        <f t="shared" si="173"/>
        <v>100</v>
      </c>
      <c r="BB632" s="55">
        <v>4</v>
      </c>
      <c r="BC632">
        <v>1</v>
      </c>
      <c r="BD632" s="31"/>
      <c r="BE632" s="66"/>
      <c r="BF632" s="66"/>
      <c r="CL632" s="70">
        <f t="shared" si="174"/>
        <v>0</v>
      </c>
      <c r="CM632" s="66">
        <f t="shared" si="175"/>
        <v>0</v>
      </c>
      <c r="CN632" s="66">
        <f t="shared" si="176"/>
        <v>0</v>
      </c>
      <c r="CO632" s="66">
        <f t="shared" si="165"/>
        <v>89.407499999999999</v>
      </c>
      <c r="CP632" s="104"/>
      <c r="CQ632" s="55"/>
      <c r="CR632" s="56"/>
      <c r="CS632" s="56"/>
      <c r="CT632" s="56"/>
      <c r="CU632" s="56"/>
      <c r="CV632" s="56"/>
      <c r="CW632" s="113"/>
      <c r="CX632" s="19">
        <v>12</v>
      </c>
      <c r="CY632" s="19">
        <v>270</v>
      </c>
      <c r="CZ632" s="19">
        <v>50</v>
      </c>
      <c r="DA632" s="31">
        <v>180</v>
      </c>
      <c r="DB632" s="19">
        <f t="shared" si="166"/>
        <v>10.112716851673724</v>
      </c>
      <c r="DC632" s="19">
        <f t="shared" si="167"/>
        <v>10.112716851673724</v>
      </c>
      <c r="DD632" s="19">
        <f t="shared" si="168"/>
        <v>39.558871679952347</v>
      </c>
      <c r="DE632" s="19">
        <f t="shared" si="169"/>
        <v>100.11271685167372</v>
      </c>
      <c r="DF632" s="19">
        <f t="shared" si="170"/>
        <v>50.441128320047653</v>
      </c>
      <c r="DG632" s="67">
        <f t="shared" si="171"/>
        <v>190.11271685167372</v>
      </c>
      <c r="DH632" s="67">
        <f t="shared" si="172"/>
        <v>50.441128320047653</v>
      </c>
      <c r="DI632" s="82"/>
      <c r="DJ632" s="82"/>
      <c r="DK632" s="31"/>
      <c r="DL632" s="55"/>
      <c r="DM632" s="58"/>
      <c r="DO632" s="68"/>
      <c r="DP632" s="68"/>
      <c r="DQ632" s="69"/>
      <c r="DR632" s="58"/>
      <c r="DS632" s="58"/>
      <c r="DT632" s="58"/>
      <c r="DU632" s="58"/>
      <c r="DV632" s="58"/>
      <c r="DW632" s="58"/>
      <c r="DX632" s="58"/>
      <c r="DY632" s="58"/>
      <c r="DZ632" s="58"/>
      <c r="EA632" s="58"/>
      <c r="EB632" s="58"/>
      <c r="EC632" s="58"/>
      <c r="ED632" s="58"/>
      <c r="EE632" s="58"/>
      <c r="EF632" s="58"/>
      <c r="EG632" s="58"/>
      <c r="EH632" s="58"/>
      <c r="EI632" s="58"/>
      <c r="EJ632" s="58"/>
      <c r="EK632" s="58"/>
      <c r="EL632" s="58"/>
      <c r="EM632" s="58"/>
      <c r="EN632" s="58"/>
      <c r="EO632" s="58"/>
      <c r="EP632" s="70"/>
    </row>
    <row r="633" spans="1:146">
      <c r="A633" s="118">
        <v>43329</v>
      </c>
      <c r="B633" t="s">
        <v>1496</v>
      </c>
      <c r="C633" s="56"/>
      <c r="D633" s="56" t="s">
        <v>1363</v>
      </c>
      <c r="E633" s="58">
        <v>39</v>
      </c>
      <c r="F633" s="58">
        <v>4</v>
      </c>
      <c r="G633" s="63" t="str">
        <f t="shared" si="164"/>
        <v>39-4</v>
      </c>
      <c r="H633" s="31">
        <v>39</v>
      </c>
      <c r="I633" s="58">
        <v>57</v>
      </c>
      <c r="J633" s="64" t="str">
        <f>IF(((VLOOKUP($G633,Depth_Lookup!$A$3:$J$5461,9,FALSE))-(I633/100))&gt;=0,"Good","Too Long")</f>
        <v>Good</v>
      </c>
      <c r="K633" s="65">
        <f>(VLOOKUP($G633,Depth_Lookup!$A$3:$J$561,10,FALSE))+(H633/100)</f>
        <v>89.435000000000002</v>
      </c>
      <c r="L633" s="65">
        <f>(VLOOKUP($G633,Depth_Lookup!$A$3:$J$561,10,FALSE))+(I633/100)</f>
        <v>89.614999999999995</v>
      </c>
      <c r="M633" s="54" t="s">
        <v>292</v>
      </c>
      <c r="N633" s="31">
        <v>1</v>
      </c>
      <c r="O633" s="31" t="s">
        <v>1499</v>
      </c>
      <c r="P633" s="31" t="s">
        <v>1500</v>
      </c>
      <c r="Q633" s="31" t="s">
        <v>1511</v>
      </c>
      <c r="R633" s="31" t="s">
        <v>730</v>
      </c>
      <c r="S633" s="31" t="s">
        <v>1501</v>
      </c>
      <c r="T633" s="31" t="s">
        <v>1613</v>
      </c>
      <c r="U633" s="31" t="s">
        <v>1523</v>
      </c>
      <c r="AS633" s="31">
        <v>100</v>
      </c>
      <c r="AZ633" s="19">
        <f t="shared" si="173"/>
        <v>100</v>
      </c>
      <c r="BB633" s="55">
        <v>1</v>
      </c>
      <c r="BC633">
        <v>5</v>
      </c>
      <c r="BD633" s="31"/>
      <c r="BE633" s="66"/>
      <c r="BF633" s="66"/>
      <c r="CL633" s="70">
        <f t="shared" si="174"/>
        <v>0</v>
      </c>
      <c r="CM633" s="66">
        <f t="shared" si="175"/>
        <v>0</v>
      </c>
      <c r="CN633" s="66">
        <f t="shared" si="176"/>
        <v>0</v>
      </c>
      <c r="CO633" s="66">
        <f t="shared" si="165"/>
        <v>89.525000000000006</v>
      </c>
      <c r="CP633" s="104"/>
      <c r="CQ633" s="55"/>
      <c r="CR633" s="56"/>
      <c r="CS633" s="56"/>
      <c r="CT633" s="56"/>
      <c r="CU633" s="56"/>
      <c r="CV633" s="56"/>
      <c r="CW633" s="113"/>
      <c r="CX633" s="19">
        <v>70</v>
      </c>
      <c r="CY633" s="19">
        <v>90</v>
      </c>
      <c r="CZ633" s="19">
        <v>56</v>
      </c>
      <c r="DA633" s="31">
        <v>0</v>
      </c>
      <c r="DB633" s="19">
        <f t="shared" si="166"/>
        <v>-118.35165699761987</v>
      </c>
      <c r="DC633" s="19">
        <f t="shared" si="167"/>
        <v>241.64834300238013</v>
      </c>
      <c r="DD633" s="19">
        <f t="shared" si="168"/>
        <v>17.760877958794772</v>
      </c>
      <c r="DE633" s="19">
        <f t="shared" si="169"/>
        <v>331.6483430023801</v>
      </c>
      <c r="DF633" s="19">
        <f t="shared" si="170"/>
        <v>72.239122041205235</v>
      </c>
      <c r="DG633" s="67">
        <f t="shared" si="171"/>
        <v>61.64834300238013</v>
      </c>
      <c r="DH633" s="67">
        <f t="shared" si="172"/>
        <v>72.239122041205235</v>
      </c>
      <c r="DI633" s="82"/>
      <c r="DJ633" s="82"/>
      <c r="DK633" s="31"/>
      <c r="DL633" s="55"/>
      <c r="DM633" s="58"/>
      <c r="DO633" s="68"/>
      <c r="DP633" s="68"/>
      <c r="DQ633" s="69"/>
      <c r="DR633" s="58"/>
      <c r="DS633" s="58"/>
      <c r="DT633" s="58"/>
      <c r="DU633" s="58"/>
      <c r="DV633" s="58"/>
      <c r="DW633" s="58"/>
      <c r="DX633" s="58"/>
      <c r="DY633" s="58"/>
      <c r="DZ633" s="58"/>
      <c r="EA633" s="58"/>
      <c r="EB633" s="58"/>
      <c r="EC633" s="58"/>
      <c r="ED633" s="58"/>
      <c r="EE633" s="58"/>
      <c r="EF633" s="58"/>
      <c r="EG633" s="58"/>
      <c r="EH633" s="58"/>
      <c r="EI633" s="58"/>
      <c r="EJ633" s="58"/>
      <c r="EK633" s="58"/>
      <c r="EL633" s="58"/>
      <c r="EM633" s="58"/>
      <c r="EN633" s="58"/>
      <c r="EO633" s="58"/>
      <c r="EP633" s="70"/>
    </row>
    <row r="634" spans="1:146">
      <c r="A634" s="118">
        <v>43329</v>
      </c>
      <c r="B634" t="s">
        <v>1496</v>
      </c>
      <c r="C634" s="56"/>
      <c r="D634" s="56" t="s">
        <v>1363</v>
      </c>
      <c r="E634" s="58">
        <v>39</v>
      </c>
      <c r="F634" s="58">
        <v>4</v>
      </c>
      <c r="G634" s="63" t="str">
        <f t="shared" si="164"/>
        <v>39-4</v>
      </c>
      <c r="H634" s="31">
        <v>61.5</v>
      </c>
      <c r="I634" s="58">
        <v>69.5</v>
      </c>
      <c r="J634" s="64" t="str">
        <f>IF(((VLOOKUP($G634,Depth_Lookup!$A$3:$J$5461,9,FALSE))-(I634/100))&gt;=0,"Good","Too Long")</f>
        <v>Good</v>
      </c>
      <c r="K634" s="65">
        <f>(VLOOKUP($G634,Depth_Lookup!$A$3:$J$561,10,FALSE))+(H634/100)</f>
        <v>89.66</v>
      </c>
      <c r="L634" s="65">
        <f>(VLOOKUP($G634,Depth_Lookup!$A$3:$J$561,10,FALSE))+(I634/100)</f>
        <v>89.74</v>
      </c>
      <c r="M634" s="54" t="s">
        <v>725</v>
      </c>
      <c r="N634" s="31">
        <v>0.5</v>
      </c>
      <c r="O634" s="31" t="s">
        <v>1499</v>
      </c>
      <c r="P634" s="31" t="s">
        <v>1500</v>
      </c>
      <c r="Q634" s="31" t="s">
        <v>1505</v>
      </c>
      <c r="R634" s="31" t="s">
        <v>755</v>
      </c>
      <c r="S634" s="31" t="s">
        <v>1501</v>
      </c>
      <c r="T634" s="31" t="s">
        <v>1506</v>
      </c>
      <c r="U634" s="31" t="s">
        <v>777</v>
      </c>
      <c r="AS634" s="31">
        <v>100</v>
      </c>
      <c r="AZ634" s="19">
        <f t="shared" si="173"/>
        <v>100</v>
      </c>
      <c r="BB634" s="55">
        <v>4</v>
      </c>
      <c r="BC634">
        <v>5</v>
      </c>
      <c r="BD634" s="31"/>
      <c r="BE634" s="66"/>
      <c r="BF634" s="66"/>
      <c r="CL634" s="70">
        <f t="shared" si="174"/>
        <v>0</v>
      </c>
      <c r="CM634" s="66">
        <f t="shared" si="175"/>
        <v>0</v>
      </c>
      <c r="CN634" s="66">
        <f t="shared" si="176"/>
        <v>0</v>
      </c>
      <c r="CO634" s="66">
        <f t="shared" si="165"/>
        <v>89.699999999999989</v>
      </c>
      <c r="CP634" s="104"/>
      <c r="CQ634" s="56"/>
      <c r="CR634" s="56"/>
      <c r="CS634" s="56"/>
      <c r="CT634" s="56"/>
      <c r="CU634" s="56"/>
      <c r="CV634" s="56"/>
      <c r="DB634" s="19" t="e">
        <f t="shared" si="166"/>
        <v>#DIV/0!</v>
      </c>
      <c r="DC634" s="19" t="e">
        <f t="shared" si="167"/>
        <v>#DIV/0!</v>
      </c>
      <c r="DD634" s="19" t="e">
        <f t="shared" si="168"/>
        <v>#DIV/0!</v>
      </c>
      <c r="DE634" s="19" t="e">
        <f t="shared" si="169"/>
        <v>#DIV/0!</v>
      </c>
      <c r="DF634" s="19" t="e">
        <f t="shared" si="170"/>
        <v>#DIV/0!</v>
      </c>
      <c r="DG634" s="67" t="e">
        <f t="shared" si="171"/>
        <v>#DIV/0!</v>
      </c>
      <c r="DH634" s="67" t="e">
        <f t="shared" si="172"/>
        <v>#DIV/0!</v>
      </c>
      <c r="DK634" s="55"/>
      <c r="EP634" s="70"/>
    </row>
    <row r="635" spans="1:146">
      <c r="A635" s="118">
        <v>43329</v>
      </c>
      <c r="B635" t="s">
        <v>1496</v>
      </c>
      <c r="C635" s="56"/>
      <c r="D635" s="56" t="s">
        <v>1363</v>
      </c>
      <c r="E635" s="58">
        <v>39</v>
      </c>
      <c r="F635" s="58">
        <v>4</v>
      </c>
      <c r="G635" s="63" t="str">
        <f t="shared" si="164"/>
        <v>39-4</v>
      </c>
      <c r="H635" s="31">
        <v>63.5</v>
      </c>
      <c r="I635" s="58">
        <v>66.5</v>
      </c>
      <c r="J635" s="64" t="str">
        <f>IF(((VLOOKUP($G635,Depth_Lookup!$A$3:$J$5461,9,FALSE))-(I635/100))&gt;=0,"Good","Too Long")</f>
        <v>Good</v>
      </c>
      <c r="K635" s="65">
        <f>(VLOOKUP($G635,Depth_Lookup!$A$3:$J$561,10,FALSE))+(H635/100)</f>
        <v>89.68</v>
      </c>
      <c r="L635" s="65">
        <f>(VLOOKUP($G635,Depth_Lookup!$A$3:$J$561,10,FALSE))+(I635/100)</f>
        <v>89.710000000000008</v>
      </c>
      <c r="M635" s="54" t="s">
        <v>292</v>
      </c>
      <c r="N635" s="31">
        <v>2</v>
      </c>
      <c r="O635" s="31" t="s">
        <v>1499</v>
      </c>
      <c r="P635" s="31" t="s">
        <v>1500</v>
      </c>
      <c r="Q635" s="31" t="s">
        <v>1505</v>
      </c>
      <c r="R635" s="31" t="s">
        <v>730</v>
      </c>
      <c r="S635" s="31" t="s">
        <v>1501</v>
      </c>
      <c r="T635" s="31" t="s">
        <v>1539</v>
      </c>
      <c r="U635" s="31" t="s">
        <v>1515</v>
      </c>
      <c r="AS635" s="31">
        <v>100</v>
      </c>
      <c r="AZ635" s="19">
        <f t="shared" si="173"/>
        <v>100</v>
      </c>
      <c r="BB635" s="55">
        <v>1</v>
      </c>
      <c r="BC635">
        <v>40</v>
      </c>
      <c r="BD635" s="31"/>
      <c r="BE635" s="66"/>
      <c r="BF635" s="66"/>
      <c r="CL635" s="70">
        <f t="shared" si="174"/>
        <v>0</v>
      </c>
      <c r="CM635" s="66">
        <f t="shared" si="175"/>
        <v>0</v>
      </c>
      <c r="CN635" s="66">
        <f t="shared" si="176"/>
        <v>0</v>
      </c>
      <c r="CO635" s="66">
        <f t="shared" si="165"/>
        <v>89.695000000000007</v>
      </c>
      <c r="CP635" s="104"/>
      <c r="CQ635" s="56"/>
      <c r="CR635" s="56"/>
      <c r="CS635" s="56"/>
      <c r="CT635" s="56"/>
      <c r="CU635" s="56"/>
      <c r="CV635" s="56"/>
      <c r="CX635" s="31">
        <v>3</v>
      </c>
      <c r="CY635" s="31">
        <v>90</v>
      </c>
      <c r="CZ635" s="31">
        <v>47</v>
      </c>
      <c r="DA635" s="31">
        <v>180</v>
      </c>
      <c r="DB635" s="19">
        <f t="shared" si="166"/>
        <v>-2.7978785602294636</v>
      </c>
      <c r="DC635" s="19">
        <f t="shared" si="167"/>
        <v>357.20212143977051</v>
      </c>
      <c r="DD635" s="19">
        <f t="shared" si="168"/>
        <v>42.965914443061607</v>
      </c>
      <c r="DE635" s="19">
        <f t="shared" si="169"/>
        <v>87.202121439770536</v>
      </c>
      <c r="DF635" s="19">
        <f t="shared" si="170"/>
        <v>47.034085556938393</v>
      </c>
      <c r="DG635" s="67">
        <f t="shared" si="171"/>
        <v>177.20212143977051</v>
      </c>
      <c r="DH635" s="67">
        <f t="shared" si="172"/>
        <v>47.034085556938393</v>
      </c>
      <c r="DK635" s="55"/>
      <c r="EP635" s="70"/>
    </row>
    <row r="636" spans="1:146">
      <c r="A636" s="118">
        <v>43329</v>
      </c>
      <c r="B636" t="s">
        <v>1496</v>
      </c>
      <c r="C636" s="56"/>
      <c r="D636" s="56" t="s">
        <v>1363</v>
      </c>
      <c r="E636" s="58">
        <v>39</v>
      </c>
      <c r="F636" s="58">
        <v>4</v>
      </c>
      <c r="G636" s="63" t="str">
        <f t="shared" si="164"/>
        <v>39-4</v>
      </c>
      <c r="H636" s="31">
        <v>73</v>
      </c>
      <c r="I636" s="58">
        <v>76</v>
      </c>
      <c r="J636" s="64" t="str">
        <f>IF(((VLOOKUP($G636,Depth_Lookup!$A$3:$J$5461,9,FALSE))-(I636/100))&gt;=0,"Good","Too Long")</f>
        <v>Good</v>
      </c>
      <c r="K636" s="65">
        <f>(VLOOKUP($G636,Depth_Lookup!$A$3:$J$561,10,FALSE))+(H636/100)</f>
        <v>89.775000000000006</v>
      </c>
      <c r="L636" s="65">
        <f>(VLOOKUP($G636,Depth_Lookup!$A$3:$J$561,10,FALSE))+(I636/100)</f>
        <v>89.805000000000007</v>
      </c>
      <c r="M636" s="54" t="s">
        <v>725</v>
      </c>
      <c r="N636" s="31">
        <v>0.5</v>
      </c>
      <c r="O636" s="31" t="s">
        <v>1499</v>
      </c>
      <c r="P636" s="31" t="s">
        <v>1500</v>
      </c>
      <c r="Q636" s="31" t="s">
        <v>1505</v>
      </c>
      <c r="R636" s="31" t="s">
        <v>755</v>
      </c>
      <c r="S636" s="31" t="s">
        <v>1501</v>
      </c>
      <c r="T636" s="31" t="s">
        <v>1506</v>
      </c>
      <c r="U636" s="31" t="s">
        <v>777</v>
      </c>
      <c r="AS636" s="31">
        <v>100</v>
      </c>
      <c r="AZ636" s="19">
        <f t="shared" si="173"/>
        <v>100</v>
      </c>
      <c r="BB636" s="55">
        <v>2</v>
      </c>
      <c r="BC636">
        <v>0.5</v>
      </c>
      <c r="BD636" s="31"/>
      <c r="BE636" s="66"/>
      <c r="BF636" s="66"/>
      <c r="CL636" s="70">
        <f t="shared" si="174"/>
        <v>0</v>
      </c>
      <c r="CM636" s="66">
        <f t="shared" si="175"/>
        <v>0</v>
      </c>
      <c r="CN636" s="66">
        <f t="shared" si="176"/>
        <v>0</v>
      </c>
      <c r="CO636" s="66">
        <f t="shared" si="165"/>
        <v>89.79</v>
      </c>
      <c r="CP636" s="104"/>
      <c r="CQ636" s="56"/>
      <c r="CR636" s="56"/>
      <c r="CS636" s="56"/>
      <c r="CT636" s="56"/>
      <c r="CU636" s="56"/>
      <c r="CV636" s="56"/>
      <c r="DB636" s="19" t="e">
        <f t="shared" si="166"/>
        <v>#DIV/0!</v>
      </c>
      <c r="DC636" s="19" t="e">
        <f t="shared" si="167"/>
        <v>#DIV/0!</v>
      </c>
      <c r="DD636" s="19" t="e">
        <f t="shared" si="168"/>
        <v>#DIV/0!</v>
      </c>
      <c r="DE636" s="19" t="e">
        <f t="shared" si="169"/>
        <v>#DIV/0!</v>
      </c>
      <c r="DF636" s="19" t="e">
        <f t="shared" si="170"/>
        <v>#DIV/0!</v>
      </c>
      <c r="DG636" s="67" t="e">
        <f t="shared" si="171"/>
        <v>#DIV/0!</v>
      </c>
      <c r="DH636" s="67" t="e">
        <f t="shared" si="172"/>
        <v>#DIV/0!</v>
      </c>
      <c r="DK636" s="55"/>
      <c r="EP636" s="70"/>
    </row>
    <row r="637" spans="1:146">
      <c r="A637" s="118">
        <v>43330</v>
      </c>
      <c r="B637" t="s">
        <v>1614</v>
      </c>
      <c r="C637" s="56"/>
      <c r="D637" s="56" t="s">
        <v>1363</v>
      </c>
      <c r="E637" s="58">
        <v>40</v>
      </c>
      <c r="F637" s="58">
        <v>1</v>
      </c>
      <c r="G637" s="63" t="str">
        <f t="shared" ref="G637:G704" si="177">E637&amp;"-"&amp;F637</f>
        <v>40-1</v>
      </c>
      <c r="H637" s="31">
        <v>52</v>
      </c>
      <c r="I637" s="31">
        <v>56</v>
      </c>
      <c r="J637" s="64" t="str">
        <f>IF(((VLOOKUP($G637,Depth_Lookup!$A$3:$J$5461,9,FALSE))-(I637/100))&gt;=0,"Good","Too Long")</f>
        <v>Good</v>
      </c>
      <c r="K637" s="65">
        <f>(VLOOKUP($G637,Depth_Lookup!$A$3:$J$561,10,FALSE))+(H637/100)</f>
        <v>90.22</v>
      </c>
      <c r="L637" s="65">
        <f>(VLOOKUP($G637,Depth_Lookup!$A$3:$J$561,10,FALSE))+(I637/100)</f>
        <v>90.26</v>
      </c>
      <c r="M637" s="54" t="s">
        <v>725</v>
      </c>
      <c r="N637" s="31">
        <v>1</v>
      </c>
      <c r="O637" s="31" t="s">
        <v>296</v>
      </c>
      <c r="P637" s="31" t="s">
        <v>179</v>
      </c>
      <c r="Q637" s="31" t="s">
        <v>570</v>
      </c>
      <c r="R637" s="31" t="s">
        <v>186</v>
      </c>
      <c r="S637" s="31" t="s">
        <v>165</v>
      </c>
      <c r="T637" s="31" t="s">
        <v>1615</v>
      </c>
      <c r="U637" s="31" t="s">
        <v>1367</v>
      </c>
      <c r="AS637" s="19">
        <v>100</v>
      </c>
      <c r="AZ637" s="19">
        <f t="shared" si="173"/>
        <v>100</v>
      </c>
      <c r="BB637" s="55">
        <v>2</v>
      </c>
      <c r="BC637" s="55">
        <v>2</v>
      </c>
      <c r="BD637" s="31"/>
      <c r="BE637" s="66" t="s">
        <v>1367</v>
      </c>
      <c r="BF637" s="66"/>
      <c r="CL637" s="70">
        <f t="shared" si="174"/>
        <v>0</v>
      </c>
      <c r="CM637" s="66">
        <f t="shared" si="175"/>
        <v>0</v>
      </c>
      <c r="CN637" s="66">
        <f t="shared" si="176"/>
        <v>1</v>
      </c>
      <c r="CO637" s="66">
        <f t="shared" si="165"/>
        <v>90.240000000000009</v>
      </c>
      <c r="CP637" s="104"/>
      <c r="CQ637" s="56"/>
      <c r="CR637" s="56"/>
      <c r="CS637" s="56"/>
      <c r="CT637" s="56"/>
      <c r="CU637" s="56"/>
      <c r="CV637" s="56"/>
      <c r="DB637" s="19" t="e">
        <f t="shared" si="166"/>
        <v>#DIV/0!</v>
      </c>
      <c r="DC637" s="19" t="e">
        <f t="shared" si="167"/>
        <v>#DIV/0!</v>
      </c>
      <c r="DD637" s="19" t="e">
        <f t="shared" si="168"/>
        <v>#DIV/0!</v>
      </c>
      <c r="DE637" s="19" t="e">
        <f t="shared" si="169"/>
        <v>#DIV/0!</v>
      </c>
      <c r="DF637" s="19" t="e">
        <f t="shared" si="170"/>
        <v>#DIV/0!</v>
      </c>
      <c r="DG637" s="67" t="e">
        <f t="shared" si="171"/>
        <v>#DIV/0!</v>
      </c>
      <c r="DH637" s="67" t="e">
        <f t="shared" si="172"/>
        <v>#DIV/0!</v>
      </c>
      <c r="DK637" s="55"/>
      <c r="EP637" s="70"/>
    </row>
    <row r="638" spans="1:146">
      <c r="A638" s="118">
        <v>43330</v>
      </c>
      <c r="B638" t="s">
        <v>1614</v>
      </c>
      <c r="C638" s="56"/>
      <c r="D638" s="56" t="s">
        <v>1363</v>
      </c>
      <c r="E638" s="58">
        <v>40</v>
      </c>
      <c r="F638" s="58">
        <v>1</v>
      </c>
      <c r="G638" s="63" t="str">
        <f t="shared" si="177"/>
        <v>40-1</v>
      </c>
      <c r="H638" s="31">
        <v>55</v>
      </c>
      <c r="I638" s="31">
        <v>57</v>
      </c>
      <c r="J638" s="64" t="str">
        <f>IF(((VLOOKUP($G638,Depth_Lookup!$A$3:$J$5461,9,FALSE))-(I638/100))&gt;=0,"Good","Too Long")</f>
        <v>Good</v>
      </c>
      <c r="K638" s="65">
        <f>(VLOOKUP($G638,Depth_Lookup!$A$3:$J$561,10,FALSE))+(H638/100)</f>
        <v>90.25</v>
      </c>
      <c r="L638" s="65">
        <f>(VLOOKUP($G638,Depth_Lookup!$A$3:$J$561,10,FALSE))+(I638/100)</f>
        <v>90.27</v>
      </c>
      <c r="M638" s="54" t="s">
        <v>292</v>
      </c>
      <c r="N638" s="31">
        <v>2</v>
      </c>
      <c r="O638" s="31" t="s">
        <v>296</v>
      </c>
      <c r="P638" s="31" t="s">
        <v>179</v>
      </c>
      <c r="Q638" s="31" t="s">
        <v>570</v>
      </c>
      <c r="R638" s="31" t="s">
        <v>187</v>
      </c>
      <c r="S638" s="31" t="s">
        <v>139</v>
      </c>
      <c r="T638" s="31" t="s">
        <v>1616</v>
      </c>
      <c r="U638" s="31" t="s">
        <v>1367</v>
      </c>
      <c r="AS638" s="19">
        <v>100</v>
      </c>
      <c r="AZ638" s="19">
        <f t="shared" si="173"/>
        <v>100</v>
      </c>
      <c r="BB638" s="55">
        <v>1</v>
      </c>
      <c r="BC638" s="55">
        <v>5</v>
      </c>
      <c r="BD638" s="31"/>
      <c r="BE638" s="66"/>
      <c r="BF638" s="66" t="s">
        <v>1367</v>
      </c>
      <c r="CL638" s="70">
        <f t="shared" si="174"/>
        <v>0</v>
      </c>
      <c r="CM638" s="66">
        <f t="shared" si="175"/>
        <v>0</v>
      </c>
      <c r="CN638" s="66">
        <f t="shared" si="176"/>
        <v>0</v>
      </c>
      <c r="CO638" s="66">
        <f t="shared" si="165"/>
        <v>90.259999999999991</v>
      </c>
      <c r="CP638" s="104"/>
      <c r="CQ638" s="56"/>
      <c r="CR638" s="56"/>
      <c r="CS638" s="56"/>
      <c r="CT638" s="56"/>
      <c r="CU638" s="56"/>
      <c r="CV638" s="56"/>
      <c r="CX638" s="19">
        <v>53</v>
      </c>
      <c r="CY638" s="19">
        <v>270</v>
      </c>
      <c r="CZ638" s="19">
        <v>63</v>
      </c>
      <c r="DA638" s="31">
        <v>180</v>
      </c>
      <c r="DB638" s="19">
        <f t="shared" si="166"/>
        <v>34.065107181561871</v>
      </c>
      <c r="DC638" s="19">
        <f t="shared" si="167"/>
        <v>34.065107181561871</v>
      </c>
      <c r="DD638" s="19">
        <f t="shared" si="168"/>
        <v>22.884204519599727</v>
      </c>
      <c r="DE638" s="19">
        <f t="shared" si="169"/>
        <v>124.06510718156187</v>
      </c>
      <c r="DF638" s="19">
        <f t="shared" si="170"/>
        <v>67.115795480400266</v>
      </c>
      <c r="DG638" s="67">
        <f t="shared" si="171"/>
        <v>214.06510718156187</v>
      </c>
      <c r="DH638" s="67">
        <f t="shared" si="172"/>
        <v>67.115795480400266</v>
      </c>
      <c r="DK638" s="55"/>
      <c r="EP638" s="70"/>
    </row>
    <row r="639" spans="1:146">
      <c r="A639" s="118">
        <v>43330</v>
      </c>
      <c r="B639" t="s">
        <v>1614</v>
      </c>
      <c r="C639" s="56"/>
      <c r="D639" s="56" t="s">
        <v>1363</v>
      </c>
      <c r="E639" s="58">
        <v>40</v>
      </c>
      <c r="F639" s="58">
        <v>1</v>
      </c>
      <c r="G639" s="63" t="str">
        <f t="shared" si="177"/>
        <v>40-1</v>
      </c>
      <c r="H639" s="31">
        <v>62</v>
      </c>
      <c r="I639" s="31">
        <v>79</v>
      </c>
      <c r="J639" s="64" t="str">
        <f>IF(((VLOOKUP($G639,Depth_Lookup!$A$3:$J$5461,9,FALSE))-(I639/100))&gt;=0,"Good","Too Long")</f>
        <v>Good</v>
      </c>
      <c r="K639" s="65">
        <f>(VLOOKUP($G639,Depth_Lookup!$A$3:$J$561,10,FALSE))+(H639/100)</f>
        <v>90.320000000000007</v>
      </c>
      <c r="L639" s="65">
        <f>(VLOOKUP($G639,Depth_Lookup!$A$3:$J$561,10,FALSE))+(I639/100)</f>
        <v>90.490000000000009</v>
      </c>
      <c r="M639" s="54" t="s">
        <v>293</v>
      </c>
      <c r="N639" s="31">
        <v>4</v>
      </c>
      <c r="O639" s="31" t="s">
        <v>734</v>
      </c>
      <c r="P639" s="31" t="s">
        <v>179</v>
      </c>
      <c r="Q639" s="31" t="s">
        <v>569</v>
      </c>
      <c r="R639" s="31" t="s">
        <v>188</v>
      </c>
      <c r="S639" s="31" t="s">
        <v>165</v>
      </c>
      <c r="T639" s="31" t="s">
        <v>1370</v>
      </c>
      <c r="U639" s="31" t="s">
        <v>1368</v>
      </c>
      <c r="AS639" s="19">
        <v>100</v>
      </c>
      <c r="AZ639" s="19">
        <f t="shared" si="173"/>
        <v>100</v>
      </c>
      <c r="BB639" s="55">
        <v>2</v>
      </c>
      <c r="BC639" s="55">
        <v>5</v>
      </c>
      <c r="BD639" s="31"/>
      <c r="BE639" s="66" t="s">
        <v>1377</v>
      </c>
      <c r="BF639" s="66"/>
      <c r="CL639" s="70">
        <f t="shared" si="174"/>
        <v>0</v>
      </c>
      <c r="CM639" s="66">
        <f t="shared" si="175"/>
        <v>0</v>
      </c>
      <c r="CN639" s="66">
        <f t="shared" si="176"/>
        <v>1</v>
      </c>
      <c r="CO639" s="66">
        <f t="shared" si="165"/>
        <v>90.405000000000001</v>
      </c>
      <c r="CP639" s="104"/>
      <c r="CQ639" s="56"/>
      <c r="CR639" s="56"/>
      <c r="CS639" s="56"/>
      <c r="CT639" s="56"/>
      <c r="CU639" s="56"/>
      <c r="CV639" s="56"/>
      <c r="DB639" s="19" t="e">
        <f t="shared" si="166"/>
        <v>#DIV/0!</v>
      </c>
      <c r="DC639" s="19" t="e">
        <f t="shared" si="167"/>
        <v>#DIV/0!</v>
      </c>
      <c r="DD639" s="19" t="e">
        <f t="shared" si="168"/>
        <v>#DIV/0!</v>
      </c>
      <c r="DE639" s="19" t="e">
        <f t="shared" si="169"/>
        <v>#DIV/0!</v>
      </c>
      <c r="DF639" s="19" t="e">
        <f t="shared" si="170"/>
        <v>#DIV/0!</v>
      </c>
      <c r="DG639" s="67" t="e">
        <f t="shared" si="171"/>
        <v>#DIV/0!</v>
      </c>
      <c r="DH639" s="67" t="e">
        <f t="shared" si="172"/>
        <v>#DIV/0!</v>
      </c>
      <c r="DK639" s="55"/>
      <c r="EP639" s="70"/>
    </row>
    <row r="640" spans="1:146">
      <c r="A640" s="118">
        <v>43330</v>
      </c>
      <c r="B640" t="s">
        <v>1614</v>
      </c>
      <c r="C640" s="56"/>
      <c r="D640" s="56" t="s">
        <v>1363</v>
      </c>
      <c r="E640" s="58">
        <v>40</v>
      </c>
      <c r="F640" s="58">
        <v>1</v>
      </c>
      <c r="G640" s="63" t="str">
        <f t="shared" si="177"/>
        <v>40-1</v>
      </c>
      <c r="H640" s="31">
        <v>75</v>
      </c>
      <c r="I640" s="31">
        <v>85</v>
      </c>
      <c r="J640" s="64" t="str">
        <f>IF(((VLOOKUP($G640,Depth_Lookup!$A$3:$J$5461,9,FALSE))-(I640/100))&gt;=0,"Good","Too Long")</f>
        <v>Good</v>
      </c>
      <c r="K640" s="65">
        <f>(VLOOKUP($G640,Depth_Lookup!$A$3:$J$561,10,FALSE))+(H640/100)</f>
        <v>90.45</v>
      </c>
      <c r="L640" s="65">
        <f>(VLOOKUP($G640,Depth_Lookup!$A$3:$J$561,10,FALSE))+(I640/100)</f>
        <v>90.55</v>
      </c>
      <c r="M640" s="54" t="s">
        <v>725</v>
      </c>
      <c r="N640" s="31">
        <v>2</v>
      </c>
      <c r="O640" s="31" t="s">
        <v>724</v>
      </c>
      <c r="P640" s="31" t="s">
        <v>179</v>
      </c>
      <c r="Q640" s="31" t="s">
        <v>569</v>
      </c>
      <c r="R640" s="31" t="s">
        <v>191</v>
      </c>
      <c r="S640" s="31" t="s">
        <v>165</v>
      </c>
      <c r="T640" s="31" t="s">
        <v>1376</v>
      </c>
      <c r="U640" s="31" t="s">
        <v>1377</v>
      </c>
      <c r="AS640" s="19">
        <v>100</v>
      </c>
      <c r="AZ640" s="19">
        <f t="shared" si="173"/>
        <v>100</v>
      </c>
      <c r="BB640" s="55">
        <v>2</v>
      </c>
      <c r="BC640" s="55">
        <v>5</v>
      </c>
      <c r="BD640" s="31"/>
      <c r="BE640" s="66"/>
      <c r="BF640" s="66" t="s">
        <v>1374</v>
      </c>
      <c r="CL640" s="70">
        <f t="shared" si="174"/>
        <v>0</v>
      </c>
      <c r="CM640" s="66">
        <f t="shared" si="175"/>
        <v>0</v>
      </c>
      <c r="CN640" s="66">
        <f t="shared" si="176"/>
        <v>0</v>
      </c>
      <c r="CO640" s="66">
        <f t="shared" si="165"/>
        <v>90.5</v>
      </c>
      <c r="CP640" s="104"/>
      <c r="CQ640" s="56"/>
      <c r="CR640" s="56"/>
      <c r="CS640" s="56"/>
      <c r="CT640" s="56"/>
      <c r="CU640" s="56"/>
      <c r="CV640" s="56"/>
      <c r="CX640" s="19">
        <v>19</v>
      </c>
      <c r="CY640" s="19">
        <v>90</v>
      </c>
      <c r="CZ640" s="19">
        <v>53</v>
      </c>
      <c r="DA640" s="31">
        <v>0</v>
      </c>
      <c r="DB640" s="19">
        <f t="shared" si="166"/>
        <v>-165.45426000593145</v>
      </c>
      <c r="DC640" s="19">
        <f t="shared" si="167"/>
        <v>194.54573999406855</v>
      </c>
      <c r="DD640" s="19">
        <f t="shared" si="168"/>
        <v>36.107038286812006</v>
      </c>
      <c r="DE640" s="19">
        <f t="shared" si="169"/>
        <v>284.54573999406853</v>
      </c>
      <c r="DF640" s="19">
        <f t="shared" si="170"/>
        <v>53.892961713187994</v>
      </c>
      <c r="DG640" s="67">
        <f t="shared" si="171"/>
        <v>14.545739994068555</v>
      </c>
      <c r="DH640" s="67">
        <f t="shared" si="172"/>
        <v>53.892961713187994</v>
      </c>
      <c r="DK640" s="55"/>
      <c r="EP640" s="70"/>
    </row>
    <row r="641" spans="1:146">
      <c r="A641" s="118">
        <v>43330</v>
      </c>
      <c r="B641" t="s">
        <v>1614</v>
      </c>
      <c r="C641" s="56"/>
      <c r="D641" s="56" t="s">
        <v>1363</v>
      </c>
      <c r="E641" s="58">
        <v>40</v>
      </c>
      <c r="F641" s="58">
        <v>1</v>
      </c>
      <c r="G641" s="63" t="str">
        <f t="shared" si="177"/>
        <v>40-1</v>
      </c>
      <c r="H641" s="31">
        <v>75</v>
      </c>
      <c r="I641" s="31">
        <v>85</v>
      </c>
      <c r="J641" s="64" t="str">
        <f>IF(((VLOOKUP($G641,Depth_Lookup!$A$3:$J$5461,9,FALSE))-(I641/100))&gt;=0,"Good","Too Long")</f>
        <v>Good</v>
      </c>
      <c r="K641" s="65">
        <f>(VLOOKUP($G641,Depth_Lookup!$A$3:$J$561,10,FALSE))+(H641/100)</f>
        <v>90.45</v>
      </c>
      <c r="L641" s="65">
        <f>(VLOOKUP($G641,Depth_Lookup!$A$3:$J$561,10,FALSE))+(I641/100)</f>
        <v>90.55</v>
      </c>
      <c r="M641" s="54" t="s">
        <v>725</v>
      </c>
      <c r="N641" s="31">
        <v>0.5</v>
      </c>
      <c r="O641" s="31" t="s">
        <v>295</v>
      </c>
      <c r="P641" s="31" t="s">
        <v>179</v>
      </c>
      <c r="Q641" s="31" t="s">
        <v>569</v>
      </c>
      <c r="R641" s="31" t="s">
        <v>191</v>
      </c>
      <c r="S641" s="31" t="s">
        <v>139</v>
      </c>
      <c r="T641" s="31" t="s">
        <v>1364</v>
      </c>
      <c r="U641" s="31" t="s">
        <v>1365</v>
      </c>
      <c r="AS641" s="19">
        <v>100</v>
      </c>
      <c r="AZ641" s="19">
        <f t="shared" si="173"/>
        <v>100</v>
      </c>
      <c r="BB641" s="55">
        <v>4</v>
      </c>
      <c r="BC641" s="55">
        <v>5</v>
      </c>
      <c r="BD641" s="31"/>
      <c r="BE641" s="66" t="s">
        <v>1377</v>
      </c>
      <c r="BF641" s="66" t="s">
        <v>1368</v>
      </c>
      <c r="CL641" s="70">
        <f t="shared" si="174"/>
        <v>0</v>
      </c>
      <c r="CM641" s="66">
        <f t="shared" si="175"/>
        <v>0</v>
      </c>
      <c r="CN641" s="66">
        <f t="shared" si="176"/>
        <v>1</v>
      </c>
      <c r="CO641" s="66">
        <f t="shared" si="165"/>
        <v>90.5</v>
      </c>
      <c r="CP641" s="104"/>
      <c r="CQ641" s="56"/>
      <c r="CR641" s="56"/>
      <c r="CS641" s="56"/>
      <c r="CT641" s="56"/>
      <c r="CU641" s="56"/>
      <c r="CV641" s="56"/>
      <c r="CX641" s="19">
        <v>73</v>
      </c>
      <c r="CY641" s="19">
        <v>270</v>
      </c>
      <c r="CZ641" s="19">
        <v>39</v>
      </c>
      <c r="DA641" s="31">
        <v>180</v>
      </c>
      <c r="DB641" s="19">
        <f t="shared" si="166"/>
        <v>76.094555652036263</v>
      </c>
      <c r="DC641" s="19">
        <f t="shared" si="167"/>
        <v>76.094555652036263</v>
      </c>
      <c r="DD641" s="19">
        <f t="shared" si="168"/>
        <v>16.529352688750912</v>
      </c>
      <c r="DE641" s="19">
        <f t="shared" si="169"/>
        <v>166.09455565203626</v>
      </c>
      <c r="DF641" s="19">
        <f t="shared" si="170"/>
        <v>73.470647311249081</v>
      </c>
      <c r="DG641" s="67">
        <f t="shared" si="171"/>
        <v>256.09455565203626</v>
      </c>
      <c r="DH641" s="67">
        <f t="shared" si="172"/>
        <v>73.470647311249081</v>
      </c>
      <c r="DK641" s="55"/>
      <c r="EP641" s="70"/>
    </row>
    <row r="642" spans="1:146">
      <c r="A642" s="118">
        <v>43330</v>
      </c>
      <c r="B642" t="s">
        <v>1614</v>
      </c>
      <c r="C642" s="56"/>
      <c r="D642" s="56" t="s">
        <v>1363</v>
      </c>
      <c r="E642" s="58">
        <v>40</v>
      </c>
      <c r="F642" s="58">
        <v>2</v>
      </c>
      <c r="G642" s="63" t="str">
        <f t="shared" si="177"/>
        <v>40-2</v>
      </c>
      <c r="H642" s="31">
        <v>5</v>
      </c>
      <c r="I642" s="31">
        <v>10</v>
      </c>
      <c r="J642" s="64" t="str">
        <f>IF(((VLOOKUP($G642,Depth_Lookup!$A$3:$J$5461,9,FALSE))-(I642/100))&gt;=0,"Good","Too Long")</f>
        <v>Good</v>
      </c>
      <c r="K642" s="65">
        <f>(VLOOKUP($G642,Depth_Lookup!$A$3:$J$561,10,FALSE))+(H642/100)</f>
        <v>90.715000000000003</v>
      </c>
      <c r="L642" s="65">
        <f>(VLOOKUP($G642,Depth_Lookup!$A$3:$J$561,10,FALSE))+(I642/100)</f>
        <v>90.765000000000001</v>
      </c>
      <c r="M642" s="54" t="s">
        <v>725</v>
      </c>
      <c r="N642" s="31">
        <v>1</v>
      </c>
      <c r="O642" s="31" t="s">
        <v>734</v>
      </c>
      <c r="P642" s="31" t="s">
        <v>179</v>
      </c>
      <c r="Q642" s="31" t="s">
        <v>569</v>
      </c>
      <c r="R642" s="31" t="s">
        <v>188</v>
      </c>
      <c r="S642" s="31" t="s">
        <v>165</v>
      </c>
      <c r="T642" s="31" t="s">
        <v>1370</v>
      </c>
      <c r="U642" s="31" t="s">
        <v>1368</v>
      </c>
      <c r="AS642" s="19">
        <v>100</v>
      </c>
      <c r="AZ642" s="19">
        <f t="shared" si="173"/>
        <v>100</v>
      </c>
      <c r="BB642" s="55">
        <v>3</v>
      </c>
      <c r="BC642" s="55">
        <v>3</v>
      </c>
      <c r="BD642" s="31"/>
      <c r="BE642" s="66"/>
      <c r="BF642" s="66" t="s">
        <v>1368</v>
      </c>
      <c r="CL642" s="70">
        <f t="shared" si="174"/>
        <v>0</v>
      </c>
      <c r="CM642" s="66">
        <f t="shared" si="175"/>
        <v>0</v>
      </c>
      <c r="CN642" s="66">
        <f t="shared" si="176"/>
        <v>0</v>
      </c>
      <c r="CO642" s="66">
        <f t="shared" si="165"/>
        <v>90.740000000000009</v>
      </c>
      <c r="CP642" s="104"/>
      <c r="CQ642" s="56"/>
      <c r="CR642" s="56"/>
      <c r="CS642" s="56"/>
      <c r="CT642" s="56"/>
      <c r="CU642" s="56"/>
      <c r="CV642" s="56"/>
      <c r="DB642" s="19" t="e">
        <f t="shared" si="166"/>
        <v>#DIV/0!</v>
      </c>
      <c r="DC642" s="19" t="e">
        <f t="shared" si="167"/>
        <v>#DIV/0!</v>
      </c>
      <c r="DD642" s="19" t="e">
        <f t="shared" si="168"/>
        <v>#DIV/0!</v>
      </c>
      <c r="DE642" s="19" t="e">
        <f t="shared" si="169"/>
        <v>#DIV/0!</v>
      </c>
      <c r="DF642" s="19" t="e">
        <f t="shared" si="170"/>
        <v>#DIV/0!</v>
      </c>
      <c r="DG642" s="67" t="e">
        <f t="shared" si="171"/>
        <v>#DIV/0!</v>
      </c>
      <c r="DH642" s="67" t="e">
        <f t="shared" si="172"/>
        <v>#DIV/0!</v>
      </c>
      <c r="DK642" s="55"/>
      <c r="EP642" s="70"/>
    </row>
    <row r="643" spans="1:146">
      <c r="A643" s="118">
        <v>43330</v>
      </c>
      <c r="B643" t="s">
        <v>1614</v>
      </c>
      <c r="C643" s="56"/>
      <c r="D643" s="56" t="s">
        <v>1363</v>
      </c>
      <c r="E643" s="58">
        <v>40</v>
      </c>
      <c r="F643" s="58">
        <v>2</v>
      </c>
      <c r="G643" s="63" t="str">
        <f t="shared" si="177"/>
        <v>40-2</v>
      </c>
      <c r="H643" s="31">
        <v>2</v>
      </c>
      <c r="I643" s="31">
        <v>11</v>
      </c>
      <c r="J643" s="64" t="str">
        <f>IF(((VLOOKUP($G643,Depth_Lookup!$A$3:$J$5461,9,FALSE))-(I643/100))&gt;=0,"Good","Too Long")</f>
        <v>Good</v>
      </c>
      <c r="K643" s="65">
        <f>(VLOOKUP($G643,Depth_Lookup!$A$3:$J$561,10,FALSE))+(H643/100)</f>
        <v>90.685000000000002</v>
      </c>
      <c r="L643" s="65">
        <f>(VLOOKUP($G643,Depth_Lookup!$A$3:$J$561,10,FALSE))+(I643/100)</f>
        <v>90.775000000000006</v>
      </c>
      <c r="M643" s="54" t="s">
        <v>292</v>
      </c>
      <c r="N643" s="31">
        <v>2</v>
      </c>
      <c r="O643" s="31" t="s">
        <v>296</v>
      </c>
      <c r="P643" s="31" t="s">
        <v>179</v>
      </c>
      <c r="Q643" s="31" t="s">
        <v>569</v>
      </c>
      <c r="R643" s="31" t="s">
        <v>187</v>
      </c>
      <c r="S643" s="31" t="s">
        <v>164</v>
      </c>
      <c r="T643" s="31" t="s">
        <v>1370</v>
      </c>
      <c r="U643" s="31" t="s">
        <v>1368</v>
      </c>
      <c r="AS643" s="19">
        <v>100</v>
      </c>
      <c r="AZ643" s="19">
        <f t="shared" si="173"/>
        <v>100</v>
      </c>
      <c r="BB643" s="55">
        <v>1</v>
      </c>
      <c r="BC643" s="55">
        <v>3</v>
      </c>
      <c r="BD643" s="31"/>
      <c r="BE643" s="66" t="s">
        <v>1368</v>
      </c>
      <c r="BF643" s="66"/>
      <c r="CL643" s="70">
        <f t="shared" si="174"/>
        <v>0</v>
      </c>
      <c r="CM643" s="66">
        <f t="shared" si="175"/>
        <v>0</v>
      </c>
      <c r="CN643" s="66">
        <f t="shared" si="176"/>
        <v>1</v>
      </c>
      <c r="CO643" s="66">
        <f t="shared" ref="CO643:CO706" si="178">(L643+K643)/2</f>
        <v>90.73</v>
      </c>
      <c r="CP643" s="104"/>
      <c r="CQ643" s="56"/>
      <c r="CR643" s="56"/>
      <c r="CS643" s="56"/>
      <c r="CT643" s="56"/>
      <c r="CU643" s="56"/>
      <c r="CV643" s="56"/>
      <c r="CX643" s="31">
        <v>64</v>
      </c>
      <c r="CY643" s="31">
        <v>90</v>
      </c>
      <c r="CZ643" s="31">
        <v>59</v>
      </c>
      <c r="DA643" s="31">
        <v>180</v>
      </c>
      <c r="DB643" s="19">
        <f t="shared" si="166"/>
        <v>-50.932955611755176</v>
      </c>
      <c r="DC643" s="19">
        <f t="shared" si="167"/>
        <v>309.06704438824482</v>
      </c>
      <c r="DD643" s="19">
        <f t="shared" si="168"/>
        <v>20.740674033008787</v>
      </c>
      <c r="DE643" s="19">
        <f t="shared" si="169"/>
        <v>39.067044388244824</v>
      </c>
      <c r="DF643" s="19">
        <f t="shared" si="170"/>
        <v>69.259325966991213</v>
      </c>
      <c r="DG643" s="67">
        <f t="shared" si="171"/>
        <v>129.06704438824482</v>
      </c>
      <c r="DH643" s="67">
        <f t="shared" si="172"/>
        <v>69.259325966991213</v>
      </c>
      <c r="DK643" s="55"/>
      <c r="EP643" s="70"/>
    </row>
    <row r="644" spans="1:146">
      <c r="A644" s="118">
        <v>43330</v>
      </c>
      <c r="B644" t="s">
        <v>1614</v>
      </c>
      <c r="C644" s="56"/>
      <c r="D644" s="56" t="s">
        <v>1363</v>
      </c>
      <c r="E644" s="58">
        <v>40</v>
      </c>
      <c r="F644" s="58">
        <v>2</v>
      </c>
      <c r="G644" s="63" t="str">
        <f t="shared" si="177"/>
        <v>40-2</v>
      </c>
      <c r="H644" s="31">
        <v>6</v>
      </c>
      <c r="I644" s="31">
        <v>25</v>
      </c>
      <c r="J644" s="64" t="str">
        <f>IF(((VLOOKUP($G644,Depth_Lookup!$A$3:$J$5461,9,FALSE))-(I644/100))&gt;=0,"Good","Too Long")</f>
        <v>Good</v>
      </c>
      <c r="K644" s="65">
        <f>(VLOOKUP($G644,Depth_Lookup!$A$3:$J$561,10,FALSE))+(H644/100)</f>
        <v>90.725000000000009</v>
      </c>
      <c r="L644" s="65">
        <f>(VLOOKUP($G644,Depth_Lookup!$A$3:$J$561,10,FALSE))+(I644/100)</f>
        <v>90.915000000000006</v>
      </c>
      <c r="M644" s="54" t="s">
        <v>725</v>
      </c>
      <c r="N644" s="31">
        <v>3</v>
      </c>
      <c r="O644" s="31" t="s">
        <v>295</v>
      </c>
      <c r="P644" s="31" t="s">
        <v>179</v>
      </c>
      <c r="Q644" s="31" t="s">
        <v>571</v>
      </c>
      <c r="R644" s="31" t="s">
        <v>191</v>
      </c>
      <c r="S644" s="31" t="s">
        <v>165</v>
      </c>
      <c r="T644" s="31" t="s">
        <v>1378</v>
      </c>
      <c r="U644" s="31" t="s">
        <v>1458</v>
      </c>
      <c r="AS644" s="19">
        <v>100</v>
      </c>
      <c r="AZ644" s="19">
        <f t="shared" si="173"/>
        <v>100</v>
      </c>
      <c r="BB644" s="55">
        <v>2</v>
      </c>
      <c r="BC644" s="55">
        <v>5</v>
      </c>
      <c r="BD644" s="31"/>
      <c r="BE644" s="66"/>
      <c r="BF644" s="66" t="s">
        <v>1368</v>
      </c>
      <c r="BG644" s="59">
        <v>1</v>
      </c>
      <c r="BH644" s="59" t="s">
        <v>1364</v>
      </c>
      <c r="BI644" s="59" t="s">
        <v>179</v>
      </c>
      <c r="CD644" s="59">
        <v>100</v>
      </c>
      <c r="CL644" s="70">
        <f t="shared" si="174"/>
        <v>100</v>
      </c>
      <c r="CM644" s="66">
        <f t="shared" si="175"/>
        <v>1</v>
      </c>
      <c r="CN644" s="66">
        <f t="shared" si="176"/>
        <v>0</v>
      </c>
      <c r="CO644" s="66">
        <f t="shared" si="178"/>
        <v>90.820000000000007</v>
      </c>
      <c r="CP644" s="104"/>
      <c r="CQ644" s="56"/>
      <c r="CR644" s="56"/>
      <c r="CS644" s="56"/>
      <c r="CT644" s="56"/>
      <c r="CU644" s="56"/>
      <c r="CV644" s="56"/>
      <c r="CX644" s="31">
        <v>70</v>
      </c>
      <c r="CY644" s="31">
        <v>90</v>
      </c>
      <c r="CZ644" s="31">
        <v>74</v>
      </c>
      <c r="DA644" s="31">
        <v>180</v>
      </c>
      <c r="DB644" s="19">
        <f t="shared" ref="DB644:DB707" si="179">+(IF($CY644&lt;$DA644,((MIN($DA644,$CY644)+(DEGREES(ATAN((TAN(RADIANS($CZ644))/((TAN(RADIANS($CX644))*SIN(RADIANS(ABS($CY644-$DA644))))))-(COS(RADIANS(ABS($CY644-$DA644)))/SIN(RADIANS(ABS($CY644-$DA644)))))))-180)),((MAX($DA644,$CY644)-(DEGREES(ATAN((TAN(RADIANS($CZ644))/((TAN(RADIANS($CX644))*SIN(RADIANS(ABS($CY644-$DA644))))))-(COS(RADIANS(ABS($CY644-$DA644)))/SIN(RADIANS(ABS($CY644-$DA644)))))))-180))))</f>
        <v>-38.231975712183782</v>
      </c>
      <c r="DC644" s="19">
        <f t="shared" ref="DC644:DC707" si="180">IF($DB644&gt;0,$DB644,360+$DB644)</f>
        <v>321.76802428781622</v>
      </c>
      <c r="DD644" s="19">
        <f t="shared" ref="DD644:DD707" si="181">+ABS(DEGREES(ATAN((COS(RADIANS(ABS($DB644+180-(IF($CY644&gt;$DA644,MAX($CZ644,$CY644),MIN($CY644,$DA644))))))/(TAN(RADIANS($CX644)))))))</f>
        <v>12.693571577558727</v>
      </c>
      <c r="DE644" s="19">
        <f t="shared" ref="DE644:DE707" si="182">+IF(($DB644+90)&gt;0,$DB644+90,$DB644+450)</f>
        <v>51.768024287816218</v>
      </c>
      <c r="DF644" s="19">
        <f t="shared" ref="DF644:DF707" si="183">-$DD644+90</f>
        <v>77.306428422441272</v>
      </c>
      <c r="DG644" s="67">
        <f t="shared" ref="DG644:DG707" si="184">IF(($DC644&lt;180),$DC644+180,$DC644-180)</f>
        <v>141.76802428781622</v>
      </c>
      <c r="DH644" s="67">
        <f t="shared" ref="DH644:DH707" si="185">-$DD644+90</f>
        <v>77.306428422441272</v>
      </c>
      <c r="DK644" s="55"/>
      <c r="EP644" s="70"/>
    </row>
    <row r="645" spans="1:146">
      <c r="A645" s="118">
        <v>43330</v>
      </c>
      <c r="B645" t="s">
        <v>1614</v>
      </c>
      <c r="C645" s="56"/>
      <c r="D645" s="56" t="s">
        <v>1363</v>
      </c>
      <c r="E645" s="58">
        <v>40</v>
      </c>
      <c r="F645" s="58">
        <v>2</v>
      </c>
      <c r="G645" s="63" t="str">
        <f t="shared" si="177"/>
        <v>40-2</v>
      </c>
      <c r="H645" s="31">
        <v>35</v>
      </c>
      <c r="I645" s="31">
        <v>50</v>
      </c>
      <c r="J645" s="64" t="str">
        <f>IF(((VLOOKUP($G645,Depth_Lookup!$A$3:$J$5461,9,FALSE))-(I645/100))&gt;=0,"Good","Too Long")</f>
        <v>Good</v>
      </c>
      <c r="K645" s="65">
        <f>(VLOOKUP($G645,Depth_Lookup!$A$3:$J$561,10,FALSE))+(H645/100)</f>
        <v>91.015000000000001</v>
      </c>
      <c r="L645" s="65">
        <f>(VLOOKUP($G645,Depth_Lookup!$A$3:$J$561,10,FALSE))+(I645/100)</f>
        <v>91.165000000000006</v>
      </c>
      <c r="M645" s="54" t="s">
        <v>725</v>
      </c>
      <c r="N645" s="31">
        <v>1</v>
      </c>
      <c r="O645" s="31" t="s">
        <v>736</v>
      </c>
      <c r="P645" s="31" t="s">
        <v>193</v>
      </c>
      <c r="Q645" s="31" t="s">
        <v>569</v>
      </c>
      <c r="R645" s="31" t="s">
        <v>188</v>
      </c>
      <c r="S645" s="31" t="s">
        <v>165</v>
      </c>
      <c r="T645" s="31" t="s">
        <v>1364</v>
      </c>
      <c r="U645" s="31" t="s">
        <v>1365</v>
      </c>
      <c r="AS645" s="19">
        <v>100</v>
      </c>
      <c r="AZ645" s="19">
        <f t="shared" si="173"/>
        <v>100</v>
      </c>
      <c r="BB645" s="55">
        <v>4</v>
      </c>
      <c r="BC645" s="55">
        <v>3</v>
      </c>
      <c r="BD645" s="31"/>
      <c r="BE645" s="66"/>
      <c r="BF645" s="66"/>
      <c r="CL645" s="70">
        <f t="shared" si="174"/>
        <v>0</v>
      </c>
      <c r="CM645" s="66">
        <f t="shared" si="175"/>
        <v>0</v>
      </c>
      <c r="CN645" s="66">
        <f t="shared" si="176"/>
        <v>0</v>
      </c>
      <c r="CO645" s="66">
        <f t="shared" si="178"/>
        <v>91.09</v>
      </c>
      <c r="CP645" s="104"/>
      <c r="CQ645" s="56"/>
      <c r="CR645" s="56"/>
      <c r="CS645" s="56"/>
      <c r="CT645" s="56"/>
      <c r="CU645" s="56"/>
      <c r="CV645" s="56"/>
      <c r="CX645" s="31">
        <v>62</v>
      </c>
      <c r="CY645" s="31">
        <v>90</v>
      </c>
      <c r="CZ645" s="31">
        <v>58</v>
      </c>
      <c r="DA645" s="31">
        <v>0</v>
      </c>
      <c r="DB645" s="19">
        <f t="shared" si="179"/>
        <v>-130.39489091902593</v>
      </c>
      <c r="DC645" s="19">
        <f t="shared" si="180"/>
        <v>229.60510908097407</v>
      </c>
      <c r="DD645" s="19">
        <f t="shared" si="181"/>
        <v>22.045379409370234</v>
      </c>
      <c r="DE645" s="19">
        <f t="shared" si="182"/>
        <v>319.6051090809741</v>
      </c>
      <c r="DF645" s="19">
        <f t="shared" si="183"/>
        <v>67.954620590629759</v>
      </c>
      <c r="DG645" s="67">
        <f t="shared" si="184"/>
        <v>49.605109080974074</v>
      </c>
      <c r="DH645" s="67">
        <f t="shared" si="185"/>
        <v>67.954620590629759</v>
      </c>
      <c r="DK645" s="55" t="s">
        <v>1433</v>
      </c>
      <c r="EP645" s="70"/>
    </row>
    <row r="646" spans="1:146">
      <c r="A646" s="118">
        <v>43330</v>
      </c>
      <c r="B646" t="s">
        <v>1614</v>
      </c>
      <c r="C646" s="56"/>
      <c r="D646" s="56" t="s">
        <v>1363</v>
      </c>
      <c r="E646" s="58">
        <v>40</v>
      </c>
      <c r="F646" s="58">
        <v>2</v>
      </c>
      <c r="G646" s="63" t="str">
        <f t="shared" si="177"/>
        <v>40-2</v>
      </c>
      <c r="H646" s="31">
        <v>35</v>
      </c>
      <c r="I646" s="31">
        <v>50</v>
      </c>
      <c r="J646" s="64" t="str">
        <f>IF(((VLOOKUP($G646,Depth_Lookup!$A$3:$J$5461,9,FALSE))-(I646/100))&gt;=0,"Good","Too Long")</f>
        <v>Good</v>
      </c>
      <c r="K646" s="65">
        <f>(VLOOKUP($G646,Depth_Lookup!$A$3:$J$561,10,FALSE))+(H646/100)</f>
        <v>91.015000000000001</v>
      </c>
      <c r="L646" s="65">
        <f>(VLOOKUP($G646,Depth_Lookup!$A$3:$J$561,10,FALSE))+(I646/100)</f>
        <v>91.165000000000006</v>
      </c>
      <c r="M646" s="54" t="s">
        <v>725</v>
      </c>
      <c r="N646" s="31">
        <v>1</v>
      </c>
      <c r="O646" s="31" t="s">
        <v>736</v>
      </c>
      <c r="P646" s="31" t="s">
        <v>193</v>
      </c>
      <c r="Q646" s="31" t="s">
        <v>569</v>
      </c>
      <c r="R646" s="31" t="s">
        <v>188</v>
      </c>
      <c r="S646" s="31" t="s">
        <v>165</v>
      </c>
      <c r="T646" s="31" t="s">
        <v>1364</v>
      </c>
      <c r="U646" s="31" t="s">
        <v>1365</v>
      </c>
      <c r="BB646" s="55">
        <v>4</v>
      </c>
      <c r="BC646" s="55">
        <v>3</v>
      </c>
      <c r="BD646" s="31"/>
      <c r="BE646" s="66"/>
      <c r="BF646" s="66"/>
      <c r="CL646" s="70"/>
      <c r="CM646" s="66"/>
      <c r="CN646" s="66"/>
      <c r="CO646" s="66">
        <f t="shared" si="178"/>
        <v>91.09</v>
      </c>
      <c r="CP646" s="104"/>
      <c r="CQ646" s="56"/>
      <c r="CR646" s="56"/>
      <c r="CS646" s="56"/>
      <c r="CT646" s="56"/>
      <c r="CU646" s="56"/>
      <c r="CV646" s="56"/>
      <c r="CX646" s="31">
        <v>35</v>
      </c>
      <c r="CY646" s="31">
        <v>270</v>
      </c>
      <c r="CZ646" s="31">
        <v>50</v>
      </c>
      <c r="DA646" s="31">
        <v>180</v>
      </c>
      <c r="DB646" s="19">
        <f t="shared" si="179"/>
        <v>30.436105049353102</v>
      </c>
      <c r="DC646" s="19">
        <f t="shared" si="180"/>
        <v>30.436105049353102</v>
      </c>
      <c r="DD646" s="19">
        <f t="shared" si="181"/>
        <v>35.884504217063544</v>
      </c>
      <c r="DE646" s="19">
        <f t="shared" si="182"/>
        <v>120.4361050493531</v>
      </c>
      <c r="DF646" s="19">
        <f t="shared" si="183"/>
        <v>54.115495782936456</v>
      </c>
      <c r="DG646" s="67">
        <f t="shared" si="184"/>
        <v>210.4361050493531</v>
      </c>
      <c r="DH646" s="67">
        <f t="shared" si="185"/>
        <v>54.115495782936456</v>
      </c>
      <c r="DK646" s="55" t="s">
        <v>1434</v>
      </c>
      <c r="EP646" s="70"/>
    </row>
    <row r="647" spans="1:146">
      <c r="A647" s="118">
        <v>43330</v>
      </c>
      <c r="B647" t="s">
        <v>1614</v>
      </c>
      <c r="C647" s="56"/>
      <c r="D647" s="56" t="s">
        <v>1363</v>
      </c>
      <c r="E647" s="58">
        <v>40</v>
      </c>
      <c r="F647" s="58">
        <v>2</v>
      </c>
      <c r="G647" s="63" t="str">
        <f t="shared" si="177"/>
        <v>40-2</v>
      </c>
      <c r="H647" s="31">
        <v>60</v>
      </c>
      <c r="I647" s="31">
        <v>84</v>
      </c>
      <c r="J647" s="64" t="str">
        <f>IF(((VLOOKUP($G647,Depth_Lookup!$A$3:$J$5461,9,FALSE))-(I647/100))&gt;=0,"Good","Too Long")</f>
        <v>Good</v>
      </c>
      <c r="K647" s="65">
        <f>(VLOOKUP($G647,Depth_Lookup!$A$3:$J$561,10,FALSE))+(H647/100)</f>
        <v>91.265000000000001</v>
      </c>
      <c r="L647" s="65">
        <f>(VLOOKUP($G647,Depth_Lookup!$A$3:$J$561,10,FALSE))+(I647/100)</f>
        <v>91.50500000000001</v>
      </c>
      <c r="M647" s="54" t="s">
        <v>725</v>
      </c>
      <c r="N647" s="31">
        <v>1</v>
      </c>
      <c r="O647" s="31" t="s">
        <v>736</v>
      </c>
      <c r="P647" s="31" t="s">
        <v>193</v>
      </c>
      <c r="Q647" s="31" t="s">
        <v>569</v>
      </c>
      <c r="R647" s="31" t="s">
        <v>188</v>
      </c>
      <c r="S647" s="31" t="s">
        <v>165</v>
      </c>
      <c r="T647" s="31" t="s">
        <v>1364</v>
      </c>
      <c r="U647" s="31" t="s">
        <v>1395</v>
      </c>
      <c r="AG647" s="19">
        <v>60</v>
      </c>
      <c r="AS647" s="19">
        <v>40</v>
      </c>
      <c r="AZ647" s="19">
        <f t="shared" si="173"/>
        <v>100</v>
      </c>
      <c r="BB647" s="55">
        <v>4</v>
      </c>
      <c r="BC647" s="55">
        <v>3</v>
      </c>
      <c r="BD647" s="31"/>
      <c r="BE647" s="66" t="s">
        <v>1367</v>
      </c>
      <c r="BF647" s="66"/>
      <c r="CL647" s="70">
        <f t="shared" si="174"/>
        <v>0</v>
      </c>
      <c r="CM647" s="66">
        <f t="shared" si="175"/>
        <v>0</v>
      </c>
      <c r="CN647" s="66">
        <f t="shared" si="176"/>
        <v>1</v>
      </c>
      <c r="CO647" s="66">
        <f t="shared" si="178"/>
        <v>91.385000000000005</v>
      </c>
      <c r="CP647" s="104"/>
      <c r="CQ647" s="56"/>
      <c r="CR647" s="56"/>
      <c r="CS647" s="56"/>
      <c r="CT647" s="56"/>
      <c r="CU647" s="56"/>
      <c r="CV647" s="56"/>
      <c r="DB647" s="19" t="e">
        <f t="shared" si="179"/>
        <v>#DIV/0!</v>
      </c>
      <c r="DC647" s="19" t="e">
        <f t="shared" si="180"/>
        <v>#DIV/0!</v>
      </c>
      <c r="DD647" s="19" t="e">
        <f t="shared" si="181"/>
        <v>#DIV/0!</v>
      </c>
      <c r="DE647" s="19" t="e">
        <f t="shared" si="182"/>
        <v>#DIV/0!</v>
      </c>
      <c r="DF647" s="19" t="e">
        <f t="shared" si="183"/>
        <v>#DIV/0!</v>
      </c>
      <c r="DG647" s="67" t="e">
        <f t="shared" si="184"/>
        <v>#DIV/0!</v>
      </c>
      <c r="DH647" s="67" t="e">
        <f t="shared" si="185"/>
        <v>#DIV/0!</v>
      </c>
      <c r="DK647" s="55"/>
      <c r="EP647" s="70"/>
    </row>
    <row r="648" spans="1:146">
      <c r="A648" s="118">
        <v>43330</v>
      </c>
      <c r="B648" t="s">
        <v>1614</v>
      </c>
      <c r="C648" s="56"/>
      <c r="D648" s="56" t="s">
        <v>1363</v>
      </c>
      <c r="E648" s="58">
        <v>40</v>
      </c>
      <c r="F648" s="58">
        <v>2</v>
      </c>
      <c r="G648" s="63" t="str">
        <f t="shared" si="177"/>
        <v>40-2</v>
      </c>
      <c r="H648" s="31">
        <v>64</v>
      </c>
      <c r="I648" s="31">
        <v>65</v>
      </c>
      <c r="J648" s="64" t="str">
        <f>IF(((VLOOKUP($G648,Depth_Lookup!$A$3:$J$5461,9,FALSE))-(I648/100))&gt;=0,"Good","Too Long")</f>
        <v>Good</v>
      </c>
      <c r="K648" s="65">
        <f>(VLOOKUP($G648,Depth_Lookup!$A$3:$J$561,10,FALSE))+(H648/100)</f>
        <v>91.305000000000007</v>
      </c>
      <c r="L648" s="65">
        <f>(VLOOKUP($G648,Depth_Lookup!$A$3:$J$561,10,FALSE))+(I648/100)</f>
        <v>91.315000000000012</v>
      </c>
      <c r="M648" s="54" t="s">
        <v>292</v>
      </c>
      <c r="N648" s="31">
        <v>5</v>
      </c>
      <c r="O648" s="31" t="s">
        <v>724</v>
      </c>
      <c r="P648" s="31" t="s">
        <v>729</v>
      </c>
      <c r="Q648" s="31" t="s">
        <v>569</v>
      </c>
      <c r="R648" s="31" t="s">
        <v>187</v>
      </c>
      <c r="S648" s="31" t="s">
        <v>139</v>
      </c>
      <c r="T648" s="31" t="s">
        <v>1617</v>
      </c>
      <c r="U648" s="31" t="s">
        <v>1367</v>
      </c>
      <c r="AS648" s="19">
        <v>100</v>
      </c>
      <c r="AZ648" s="19">
        <f t="shared" si="173"/>
        <v>100</v>
      </c>
      <c r="BB648" s="55">
        <v>1</v>
      </c>
      <c r="BC648" s="55">
        <v>60</v>
      </c>
      <c r="BD648" s="31"/>
      <c r="BE648" s="66"/>
      <c r="BF648" s="66" t="s">
        <v>1395</v>
      </c>
      <c r="CL648" s="70">
        <f t="shared" si="174"/>
        <v>0</v>
      </c>
      <c r="CM648" s="66">
        <f t="shared" si="175"/>
        <v>0</v>
      </c>
      <c r="CN648" s="66">
        <f t="shared" si="176"/>
        <v>0</v>
      </c>
      <c r="CO648" s="66">
        <f t="shared" si="178"/>
        <v>91.31</v>
      </c>
      <c r="CP648" s="104"/>
      <c r="CQ648" s="56"/>
      <c r="CR648" s="56"/>
      <c r="CS648" s="56"/>
      <c r="CT648" s="56"/>
      <c r="CU648" s="56"/>
      <c r="CV648" s="56"/>
      <c r="CX648" s="31">
        <v>4</v>
      </c>
      <c r="CY648" s="31">
        <v>270</v>
      </c>
      <c r="CZ648" s="31">
        <v>53</v>
      </c>
      <c r="DA648" s="31">
        <v>180</v>
      </c>
      <c r="DB648" s="19">
        <f t="shared" si="179"/>
        <v>3.016333069210873</v>
      </c>
      <c r="DC648" s="19">
        <f t="shared" si="180"/>
        <v>3.016333069210873</v>
      </c>
      <c r="DD648" s="19">
        <f t="shared" si="181"/>
        <v>36.961828853289717</v>
      </c>
      <c r="DE648" s="19">
        <f t="shared" si="182"/>
        <v>93.016333069210873</v>
      </c>
      <c r="DF648" s="19">
        <f t="shared" si="183"/>
        <v>53.038171146710283</v>
      </c>
      <c r="DG648" s="67">
        <f t="shared" si="184"/>
        <v>183.01633306921087</v>
      </c>
      <c r="DH648" s="67">
        <f t="shared" si="185"/>
        <v>53.038171146710283</v>
      </c>
      <c r="DK648" s="55"/>
      <c r="EP648" s="70"/>
    </row>
    <row r="649" spans="1:146">
      <c r="A649" s="118">
        <v>43330</v>
      </c>
      <c r="B649" t="s">
        <v>1614</v>
      </c>
      <c r="C649" s="56"/>
      <c r="D649" s="56" t="s">
        <v>1363</v>
      </c>
      <c r="E649" s="58">
        <v>40</v>
      </c>
      <c r="F649" s="58">
        <v>3</v>
      </c>
      <c r="G649" s="63" t="str">
        <f t="shared" si="177"/>
        <v>40-3</v>
      </c>
      <c r="H649" s="31">
        <v>1</v>
      </c>
      <c r="I649" s="31">
        <v>23</v>
      </c>
      <c r="J649" s="64" t="str">
        <f>IF(((VLOOKUP($G649,Depth_Lookup!$A$3:$J$5461,9,FALSE))-(I649/100))&gt;=0,"Good","Too Long")</f>
        <v>Good</v>
      </c>
      <c r="K649" s="65">
        <f>(VLOOKUP($G649,Depth_Lookup!$A$3:$J$561,10,FALSE))+(H649/100)</f>
        <v>91.545000000000002</v>
      </c>
      <c r="L649" s="65">
        <f>(VLOOKUP($G649,Depth_Lookup!$A$3:$J$561,10,FALSE))+(I649/100)</f>
        <v>91.765000000000001</v>
      </c>
      <c r="M649" s="54" t="s">
        <v>725</v>
      </c>
      <c r="N649" s="31">
        <v>0.5</v>
      </c>
      <c r="O649" s="31" t="s">
        <v>736</v>
      </c>
      <c r="P649" s="31" t="s">
        <v>179</v>
      </c>
      <c r="Q649" s="31" t="s">
        <v>569</v>
      </c>
      <c r="R649" s="31" t="s">
        <v>188</v>
      </c>
      <c r="S649" s="31" t="s">
        <v>165</v>
      </c>
      <c r="T649" s="31" t="s">
        <v>1364</v>
      </c>
      <c r="U649" s="31" t="s">
        <v>1365</v>
      </c>
      <c r="AS649" s="19">
        <v>100</v>
      </c>
      <c r="AZ649" s="19">
        <f t="shared" si="173"/>
        <v>100</v>
      </c>
      <c r="BB649" s="55">
        <v>4</v>
      </c>
      <c r="BC649" s="55">
        <v>2</v>
      </c>
      <c r="BD649" s="31"/>
      <c r="BE649" s="66"/>
      <c r="BF649" s="66" t="s">
        <v>1368</v>
      </c>
      <c r="CL649" s="70">
        <f t="shared" si="174"/>
        <v>0</v>
      </c>
      <c r="CM649" s="66">
        <f t="shared" si="175"/>
        <v>0</v>
      </c>
      <c r="CN649" s="66">
        <f t="shared" si="176"/>
        <v>0</v>
      </c>
      <c r="CO649" s="66">
        <f t="shared" si="178"/>
        <v>91.655000000000001</v>
      </c>
      <c r="CP649" s="104"/>
      <c r="CQ649" s="56"/>
      <c r="CR649" s="56"/>
      <c r="CS649" s="56"/>
      <c r="CT649" s="56"/>
      <c r="CU649" s="56"/>
      <c r="CV649" s="56"/>
      <c r="DB649" s="19" t="e">
        <f t="shared" si="179"/>
        <v>#DIV/0!</v>
      </c>
      <c r="DC649" s="19" t="e">
        <f t="shared" si="180"/>
        <v>#DIV/0!</v>
      </c>
      <c r="DD649" s="19" t="e">
        <f t="shared" si="181"/>
        <v>#DIV/0!</v>
      </c>
      <c r="DE649" s="19" t="e">
        <f t="shared" si="182"/>
        <v>#DIV/0!</v>
      </c>
      <c r="DF649" s="19" t="e">
        <f t="shared" si="183"/>
        <v>#DIV/0!</v>
      </c>
      <c r="DG649" s="67" t="e">
        <f t="shared" si="184"/>
        <v>#DIV/0!</v>
      </c>
      <c r="DH649" s="67" t="e">
        <f t="shared" si="185"/>
        <v>#DIV/0!</v>
      </c>
      <c r="DK649" s="55"/>
      <c r="EP649" s="70"/>
    </row>
    <row r="650" spans="1:146">
      <c r="A650" s="118">
        <v>43330</v>
      </c>
      <c r="B650" t="s">
        <v>1614</v>
      </c>
      <c r="C650" s="56"/>
      <c r="D650" s="56" t="s">
        <v>1363</v>
      </c>
      <c r="E650" s="58">
        <v>40</v>
      </c>
      <c r="F650" s="58">
        <v>3</v>
      </c>
      <c r="G650" s="63" t="str">
        <f t="shared" si="177"/>
        <v>40-3</v>
      </c>
      <c r="H650" s="31">
        <v>1</v>
      </c>
      <c r="I650" s="31">
        <v>5</v>
      </c>
      <c r="J650" s="64" t="str">
        <f>IF(((VLOOKUP($G650,Depth_Lookup!$A$3:$J$5461,9,FALSE))-(I650/100))&gt;=0,"Good","Too Long")</f>
        <v>Good</v>
      </c>
      <c r="K650" s="65">
        <f>(VLOOKUP($G650,Depth_Lookup!$A$3:$J$561,10,FALSE))+(H650/100)</f>
        <v>91.545000000000002</v>
      </c>
      <c r="L650" s="65">
        <f>(VLOOKUP($G650,Depth_Lookup!$A$3:$J$561,10,FALSE))+(I650/100)</f>
        <v>91.584999999999994</v>
      </c>
      <c r="M650" s="54" t="s">
        <v>292</v>
      </c>
      <c r="N650" s="31">
        <v>5</v>
      </c>
      <c r="O650" s="31" t="s">
        <v>296</v>
      </c>
      <c r="P650" s="31" t="s">
        <v>179</v>
      </c>
      <c r="Q650" s="31" t="s">
        <v>569</v>
      </c>
      <c r="R650" s="31" t="s">
        <v>187</v>
      </c>
      <c r="S650" s="31" t="s">
        <v>139</v>
      </c>
      <c r="T650" s="31" t="s">
        <v>1618</v>
      </c>
      <c r="U650" s="31" t="s">
        <v>1619</v>
      </c>
      <c r="AS650" s="19">
        <v>100</v>
      </c>
      <c r="AZ650" s="19">
        <f t="shared" si="173"/>
        <v>100</v>
      </c>
      <c r="BB650" s="55"/>
      <c r="BC650" s="55"/>
      <c r="BD650" s="31"/>
      <c r="BE650" s="66"/>
      <c r="BF650" s="66"/>
      <c r="CL650" s="70">
        <f t="shared" si="174"/>
        <v>0</v>
      </c>
      <c r="CM650" s="66">
        <f t="shared" si="175"/>
        <v>0</v>
      </c>
      <c r="CN650" s="66">
        <f t="shared" si="176"/>
        <v>0</v>
      </c>
      <c r="CO650" s="66">
        <f t="shared" si="178"/>
        <v>91.564999999999998</v>
      </c>
      <c r="CP650" s="104"/>
      <c r="CQ650" s="56"/>
      <c r="CR650" s="56"/>
      <c r="CS650" s="56"/>
      <c r="CT650" s="56"/>
      <c r="CU650" s="56"/>
      <c r="CV650" s="56"/>
      <c r="DB650" s="19" t="e">
        <f t="shared" si="179"/>
        <v>#DIV/0!</v>
      </c>
      <c r="DC650" s="19" t="e">
        <f t="shared" si="180"/>
        <v>#DIV/0!</v>
      </c>
      <c r="DD650" s="19" t="e">
        <f t="shared" si="181"/>
        <v>#DIV/0!</v>
      </c>
      <c r="DE650" s="19" t="e">
        <f t="shared" si="182"/>
        <v>#DIV/0!</v>
      </c>
      <c r="DF650" s="19" t="e">
        <f t="shared" si="183"/>
        <v>#DIV/0!</v>
      </c>
      <c r="DG650" s="67" t="e">
        <f t="shared" si="184"/>
        <v>#DIV/0!</v>
      </c>
      <c r="DH650" s="67" t="e">
        <f t="shared" si="185"/>
        <v>#DIV/0!</v>
      </c>
      <c r="DK650" s="55"/>
      <c r="EP650" s="70"/>
    </row>
    <row r="651" spans="1:146">
      <c r="A651" s="118">
        <v>43330</v>
      </c>
      <c r="B651" t="s">
        <v>1614</v>
      </c>
      <c r="C651" s="56"/>
      <c r="D651" s="56" t="s">
        <v>1363</v>
      </c>
      <c r="E651" s="58">
        <v>40</v>
      </c>
      <c r="F651" s="58">
        <v>3</v>
      </c>
      <c r="G651" s="63" t="str">
        <f t="shared" si="177"/>
        <v>40-3</v>
      </c>
      <c r="H651" s="31">
        <v>10</v>
      </c>
      <c r="I651" s="31">
        <v>14</v>
      </c>
      <c r="J651" s="64" t="str">
        <f>IF(((VLOOKUP($G651,Depth_Lookup!$A$3:$J$5461,9,FALSE))-(I651/100))&gt;=0,"Good","Too Long")</f>
        <v>Good</v>
      </c>
      <c r="K651" s="65">
        <f>(VLOOKUP($G651,Depth_Lookup!$A$3:$J$561,10,FALSE))+(H651/100)</f>
        <v>91.634999999999991</v>
      </c>
      <c r="L651" s="65">
        <f>(VLOOKUP($G651,Depth_Lookup!$A$3:$J$561,10,FALSE))+(I651/100)</f>
        <v>91.674999999999997</v>
      </c>
      <c r="M651" s="54" t="s">
        <v>292</v>
      </c>
      <c r="N651" s="31">
        <v>5</v>
      </c>
      <c r="O651" s="31" t="s">
        <v>296</v>
      </c>
      <c r="P651" s="31" t="s">
        <v>179</v>
      </c>
      <c r="Q651" s="31" t="s">
        <v>569</v>
      </c>
      <c r="R651" s="31" t="s">
        <v>187</v>
      </c>
      <c r="S651" s="31" t="s">
        <v>165</v>
      </c>
      <c r="T651" s="31" t="s">
        <v>1370</v>
      </c>
      <c r="U651" s="31" t="s">
        <v>1368</v>
      </c>
      <c r="AS651" s="19">
        <v>100</v>
      </c>
      <c r="AZ651" s="19">
        <f t="shared" si="173"/>
        <v>100</v>
      </c>
      <c r="BB651" s="55">
        <v>1</v>
      </c>
      <c r="BC651" s="55">
        <v>5</v>
      </c>
      <c r="BD651" s="31"/>
      <c r="BE651" s="66" t="s">
        <v>1368</v>
      </c>
      <c r="BF651" s="66"/>
      <c r="CL651" s="70">
        <f t="shared" si="174"/>
        <v>0</v>
      </c>
      <c r="CM651" s="66">
        <f t="shared" si="175"/>
        <v>0</v>
      </c>
      <c r="CN651" s="66">
        <f t="shared" si="176"/>
        <v>1</v>
      </c>
      <c r="CO651" s="66">
        <f t="shared" si="178"/>
        <v>91.655000000000001</v>
      </c>
      <c r="CP651" s="104"/>
      <c r="CQ651" s="56"/>
      <c r="CR651" s="56"/>
      <c r="CS651" s="56"/>
      <c r="CT651" s="56"/>
      <c r="CU651" s="56"/>
      <c r="CV651" s="56"/>
      <c r="CX651" s="19">
        <v>28</v>
      </c>
      <c r="CY651" s="19">
        <v>270</v>
      </c>
      <c r="CZ651" s="19">
        <v>58</v>
      </c>
      <c r="DA651" s="31">
        <v>180</v>
      </c>
      <c r="DB651" s="19">
        <f t="shared" si="179"/>
        <v>18.379011977496532</v>
      </c>
      <c r="DC651" s="19">
        <f t="shared" si="180"/>
        <v>18.379011977496532</v>
      </c>
      <c r="DD651" s="19">
        <f t="shared" si="181"/>
        <v>30.667760677054375</v>
      </c>
      <c r="DE651" s="19">
        <f t="shared" si="182"/>
        <v>108.37901197749653</v>
      </c>
      <c r="DF651" s="19">
        <f t="shared" si="183"/>
        <v>59.332239322945625</v>
      </c>
      <c r="DG651" s="67">
        <f t="shared" si="184"/>
        <v>198.37901197749653</v>
      </c>
      <c r="DH651" s="67">
        <f t="shared" si="185"/>
        <v>59.332239322945625</v>
      </c>
      <c r="DK651" s="55"/>
      <c r="EP651" s="70"/>
    </row>
    <row r="652" spans="1:146">
      <c r="A652" s="118">
        <v>43330</v>
      </c>
      <c r="B652" t="s">
        <v>1614</v>
      </c>
      <c r="C652" s="56"/>
      <c r="D652" s="56" t="s">
        <v>1363</v>
      </c>
      <c r="E652" s="58">
        <v>40</v>
      </c>
      <c r="F652" s="58">
        <v>4</v>
      </c>
      <c r="G652" s="63" t="str">
        <f t="shared" si="177"/>
        <v>40-4</v>
      </c>
      <c r="H652" s="31">
        <v>4</v>
      </c>
      <c r="I652" s="31">
        <v>15</v>
      </c>
      <c r="J652" s="64" t="str">
        <f>IF(((VLOOKUP($G652,Depth_Lookup!$A$3:$J$5461,9,FALSE))-(I652/100))&gt;=0,"Good","Too Long")</f>
        <v>Good</v>
      </c>
      <c r="K652" s="65">
        <f>(VLOOKUP($G652,Depth_Lookup!$A$3:$J$561,10,FALSE))+(H652/100)</f>
        <v>92.03</v>
      </c>
      <c r="L652" s="65">
        <f>(VLOOKUP($G652,Depth_Lookup!$A$3:$J$561,10,FALSE))+(I652/100)</f>
        <v>92.14</v>
      </c>
      <c r="M652" s="54" t="s">
        <v>725</v>
      </c>
      <c r="N652" s="31">
        <v>0.5</v>
      </c>
      <c r="O652" s="31" t="s">
        <v>734</v>
      </c>
      <c r="P652" s="31" t="s">
        <v>179</v>
      </c>
      <c r="Q652" s="31" t="s">
        <v>569</v>
      </c>
      <c r="R652" s="31" t="s">
        <v>188</v>
      </c>
      <c r="S652" s="31" t="s">
        <v>165</v>
      </c>
      <c r="T652" s="31" t="s">
        <v>1364</v>
      </c>
      <c r="U652" s="31" t="s">
        <v>1365</v>
      </c>
      <c r="AS652" s="19">
        <v>100</v>
      </c>
      <c r="AZ652" s="19">
        <f t="shared" si="173"/>
        <v>100</v>
      </c>
      <c r="BB652" s="55">
        <v>4</v>
      </c>
      <c r="BC652" s="55">
        <v>10</v>
      </c>
      <c r="BD652" s="31"/>
      <c r="BE652" s="66"/>
      <c r="BF652" s="66"/>
      <c r="CL652" s="70">
        <f t="shared" si="174"/>
        <v>0</v>
      </c>
      <c r="CM652" s="66">
        <f t="shared" si="175"/>
        <v>0</v>
      </c>
      <c r="CN652" s="66">
        <f t="shared" si="176"/>
        <v>0</v>
      </c>
      <c r="CO652" s="66">
        <f t="shared" si="178"/>
        <v>92.085000000000008</v>
      </c>
      <c r="CP652" s="104"/>
      <c r="CQ652" s="56"/>
      <c r="CR652" s="56"/>
      <c r="CS652" s="56"/>
      <c r="CT652" s="56"/>
      <c r="CU652" s="56"/>
      <c r="CV652" s="56"/>
      <c r="DB652" s="19" t="e">
        <f t="shared" si="179"/>
        <v>#DIV/0!</v>
      </c>
      <c r="DC652" s="19" t="e">
        <f t="shared" si="180"/>
        <v>#DIV/0!</v>
      </c>
      <c r="DD652" s="19" t="e">
        <f t="shared" si="181"/>
        <v>#DIV/0!</v>
      </c>
      <c r="DE652" s="19" t="e">
        <f t="shared" si="182"/>
        <v>#DIV/0!</v>
      </c>
      <c r="DF652" s="19" t="e">
        <f t="shared" si="183"/>
        <v>#DIV/0!</v>
      </c>
      <c r="DG652" s="67" t="e">
        <f t="shared" si="184"/>
        <v>#DIV/0!</v>
      </c>
      <c r="DH652" s="67" t="e">
        <f t="shared" si="185"/>
        <v>#DIV/0!</v>
      </c>
      <c r="DK652" s="55"/>
      <c r="EP652" s="70"/>
    </row>
    <row r="653" spans="1:146">
      <c r="A653" s="118">
        <v>43330</v>
      </c>
      <c r="B653" t="s">
        <v>1614</v>
      </c>
      <c r="C653" s="56"/>
      <c r="D653" s="56" t="s">
        <v>1363</v>
      </c>
      <c r="E653" s="58">
        <v>40</v>
      </c>
      <c r="F653" s="58">
        <v>4</v>
      </c>
      <c r="G653" s="63" t="str">
        <f t="shared" si="177"/>
        <v>40-4</v>
      </c>
      <c r="H653" s="31">
        <v>60</v>
      </c>
      <c r="I653" s="31">
        <v>90</v>
      </c>
      <c r="J653" s="64" t="str">
        <f>IF(((VLOOKUP($G653,Depth_Lookup!$A$3:$J$5461,9,FALSE))-(I653/100))&gt;=0,"Good","Too Long")</f>
        <v>Good</v>
      </c>
      <c r="K653" s="65">
        <f>(VLOOKUP($G653,Depth_Lookup!$A$3:$J$561,10,FALSE))+(H653/100)</f>
        <v>92.589999999999989</v>
      </c>
      <c r="L653" s="65">
        <f>(VLOOKUP($G653,Depth_Lookup!$A$3:$J$561,10,FALSE))+(I653/100)</f>
        <v>92.89</v>
      </c>
      <c r="M653" s="54" t="s">
        <v>725</v>
      </c>
      <c r="N653" s="31">
        <v>0.5</v>
      </c>
      <c r="O653" s="31" t="s">
        <v>296</v>
      </c>
      <c r="P653" s="31" t="s">
        <v>179</v>
      </c>
      <c r="Q653" s="31" t="s">
        <v>569</v>
      </c>
      <c r="R653" s="31" t="s">
        <v>191</v>
      </c>
      <c r="S653" s="31" t="s">
        <v>165</v>
      </c>
      <c r="T653" s="31" t="s">
        <v>1364</v>
      </c>
      <c r="U653" s="31" t="s">
        <v>1365</v>
      </c>
      <c r="AS653" s="19">
        <v>100</v>
      </c>
      <c r="AZ653" s="19">
        <f t="shared" si="173"/>
        <v>100</v>
      </c>
      <c r="BB653" s="55">
        <v>2</v>
      </c>
      <c r="BC653" s="55">
        <v>1</v>
      </c>
      <c r="BD653" s="31"/>
      <c r="BE653" s="66"/>
      <c r="BF653" s="66"/>
      <c r="CL653" s="70">
        <f t="shared" si="174"/>
        <v>0</v>
      </c>
      <c r="CM653" s="66">
        <f t="shared" si="175"/>
        <v>0</v>
      </c>
      <c r="CN653" s="66">
        <f t="shared" si="176"/>
        <v>0</v>
      </c>
      <c r="CO653" s="66">
        <f t="shared" si="178"/>
        <v>92.74</v>
      </c>
      <c r="CP653" s="104"/>
      <c r="CQ653" s="56"/>
      <c r="CR653" s="56"/>
      <c r="CS653" s="56"/>
      <c r="CT653" s="56"/>
      <c r="CU653" s="56"/>
      <c r="CV653" s="56"/>
      <c r="CX653" s="19">
        <v>64</v>
      </c>
      <c r="CY653" s="19">
        <v>90</v>
      </c>
      <c r="CZ653" s="19">
        <v>9</v>
      </c>
      <c r="DA653" s="31">
        <v>180</v>
      </c>
      <c r="DB653" s="19">
        <f t="shared" si="179"/>
        <v>-85.582716525013026</v>
      </c>
      <c r="DC653" s="19">
        <f t="shared" si="180"/>
        <v>274.41728347498696</v>
      </c>
      <c r="DD653" s="19">
        <f t="shared" si="181"/>
        <v>25.932904604669513</v>
      </c>
      <c r="DE653" s="19">
        <f t="shared" si="182"/>
        <v>4.4172834749869736</v>
      </c>
      <c r="DF653" s="19">
        <f t="shared" si="183"/>
        <v>64.067095395330483</v>
      </c>
      <c r="DG653" s="67">
        <f t="shared" si="184"/>
        <v>94.417283474986959</v>
      </c>
      <c r="DH653" s="67">
        <f t="shared" si="185"/>
        <v>64.067095395330483</v>
      </c>
      <c r="DK653" s="55"/>
      <c r="EP653" s="70"/>
    </row>
    <row r="654" spans="1:146">
      <c r="A654" s="118">
        <v>43330</v>
      </c>
      <c r="B654" t="s">
        <v>1437</v>
      </c>
      <c r="C654" s="56"/>
      <c r="D654" s="56" t="s">
        <v>1363</v>
      </c>
      <c r="E654" s="58">
        <v>40</v>
      </c>
      <c r="F654" s="58">
        <v>4</v>
      </c>
      <c r="G654" s="63" t="str">
        <f t="shared" si="177"/>
        <v>40-4</v>
      </c>
      <c r="H654" s="31">
        <v>60</v>
      </c>
      <c r="I654" s="31">
        <v>90</v>
      </c>
      <c r="J654" s="64" t="str">
        <f>IF(((VLOOKUP($G654,Depth_Lookup!$A$3:$J$5461,9,FALSE))-(I654/100))&gt;=0,"Good","Too Long")</f>
        <v>Good</v>
      </c>
      <c r="K654" s="65">
        <f>(VLOOKUP($G654,Depth_Lookup!$A$3:$J$561,10,FALSE))+(H654/100)</f>
        <v>92.589999999999989</v>
      </c>
      <c r="L654" s="65">
        <f>(VLOOKUP($G654,Depth_Lookup!$A$3:$J$561,10,FALSE))+(I654/100)</f>
        <v>92.89</v>
      </c>
      <c r="M654" s="54" t="s">
        <v>725</v>
      </c>
      <c r="N654" s="31">
        <v>0.5</v>
      </c>
      <c r="O654" s="31" t="s">
        <v>296</v>
      </c>
      <c r="P654" s="31" t="s">
        <v>179</v>
      </c>
      <c r="Q654" s="31" t="s">
        <v>569</v>
      </c>
      <c r="R654" s="31" t="s">
        <v>191</v>
      </c>
      <c r="S654" s="31" t="s">
        <v>165</v>
      </c>
      <c r="T654" s="31" t="s">
        <v>1364</v>
      </c>
      <c r="U654" s="31" t="s">
        <v>1365</v>
      </c>
      <c r="BB654" s="55">
        <v>2</v>
      </c>
      <c r="BC654" s="55">
        <v>1</v>
      </c>
      <c r="BD654" s="31"/>
      <c r="BE654" s="66"/>
      <c r="BF654" s="66"/>
      <c r="CL654" s="70"/>
      <c r="CM654" s="66"/>
      <c r="CN654" s="66"/>
      <c r="CO654" s="66">
        <f t="shared" si="178"/>
        <v>92.74</v>
      </c>
      <c r="CP654" s="104"/>
      <c r="CQ654" s="56"/>
      <c r="CR654" s="56"/>
      <c r="CS654" s="56"/>
      <c r="CT654" s="56"/>
      <c r="CU654" s="56"/>
      <c r="CV654" s="56"/>
      <c r="CX654" s="19">
        <v>25</v>
      </c>
      <c r="CY654" s="19">
        <v>270</v>
      </c>
      <c r="CZ654" s="19">
        <v>55</v>
      </c>
      <c r="DA654" s="31">
        <v>0</v>
      </c>
      <c r="DB654" s="19">
        <f t="shared" si="179"/>
        <v>161.91751116596504</v>
      </c>
      <c r="DC654" s="19">
        <f t="shared" si="180"/>
        <v>161.91751116596504</v>
      </c>
      <c r="DD654" s="19">
        <f t="shared" si="181"/>
        <v>33.648718064266255</v>
      </c>
      <c r="DE654" s="19">
        <f t="shared" si="182"/>
        <v>251.91751116596504</v>
      </c>
      <c r="DF654" s="19">
        <f t="shared" si="183"/>
        <v>56.351281935733745</v>
      </c>
      <c r="DG654" s="67">
        <f t="shared" si="184"/>
        <v>341.91751116596504</v>
      </c>
      <c r="DH654" s="67">
        <f t="shared" si="185"/>
        <v>56.351281935733745</v>
      </c>
      <c r="DK654" s="55" t="s">
        <v>1433</v>
      </c>
      <c r="EP654" s="70"/>
    </row>
    <row r="655" spans="1:146">
      <c r="A655" s="118">
        <v>43330</v>
      </c>
      <c r="B655" t="s">
        <v>1614</v>
      </c>
      <c r="C655" s="56"/>
      <c r="D655" s="56" t="s">
        <v>1363</v>
      </c>
      <c r="E655" s="58">
        <v>40</v>
      </c>
      <c r="F655" s="58">
        <v>4</v>
      </c>
      <c r="G655" s="63" t="str">
        <f t="shared" si="177"/>
        <v>40-4</v>
      </c>
      <c r="H655" s="31">
        <v>72</v>
      </c>
      <c r="I655" s="31">
        <v>91</v>
      </c>
      <c r="J655" s="64" t="str">
        <f>IF(((VLOOKUP($G655,Depth_Lookup!$A$3:$J$5461,9,FALSE))-(I655/100))&gt;=0,"Good","Too Long")</f>
        <v>Good</v>
      </c>
      <c r="K655" s="65">
        <f>(VLOOKUP($G655,Depth_Lookup!$A$3:$J$561,10,FALSE))+(H655/100)</f>
        <v>92.71</v>
      </c>
      <c r="L655" s="65">
        <f>(VLOOKUP($G655,Depth_Lookup!$A$3:$J$561,10,FALSE))+(I655/100)</f>
        <v>92.899999999999991</v>
      </c>
      <c r="M655" s="54" t="s">
        <v>292</v>
      </c>
      <c r="N655" s="31">
        <v>20</v>
      </c>
      <c r="O655" s="31" t="s">
        <v>295</v>
      </c>
      <c r="P655" s="31" t="s">
        <v>179</v>
      </c>
      <c r="Q655" s="31" t="s">
        <v>569</v>
      </c>
      <c r="R655" s="31" t="s">
        <v>187</v>
      </c>
      <c r="S655" s="31" t="s">
        <v>139</v>
      </c>
      <c r="T655" s="31" t="s">
        <v>1376</v>
      </c>
      <c r="U655" s="31" t="s">
        <v>1377</v>
      </c>
      <c r="AS655" s="19">
        <v>100</v>
      </c>
      <c r="AZ655" s="19">
        <f t="shared" si="173"/>
        <v>100</v>
      </c>
      <c r="BB655" s="55">
        <v>1</v>
      </c>
      <c r="BC655" s="55">
        <v>20</v>
      </c>
      <c r="BD655" s="31"/>
      <c r="BE655" s="66"/>
      <c r="BF655" s="66" t="s">
        <v>1368</v>
      </c>
      <c r="CL655" s="70">
        <f t="shared" si="174"/>
        <v>0</v>
      </c>
      <c r="CM655" s="66">
        <f t="shared" si="175"/>
        <v>0</v>
      </c>
      <c r="CN655" s="66">
        <f t="shared" si="176"/>
        <v>0</v>
      </c>
      <c r="CO655" s="66">
        <f t="shared" si="178"/>
        <v>92.804999999999993</v>
      </c>
      <c r="CP655" s="104"/>
      <c r="CQ655" s="56"/>
      <c r="CR655" s="56"/>
      <c r="CS655" s="56"/>
      <c r="CT655" s="56"/>
      <c r="CU655" s="56"/>
      <c r="CV655" s="56"/>
      <c r="CX655" s="19">
        <v>76</v>
      </c>
      <c r="CY655" s="19">
        <v>90</v>
      </c>
      <c r="CZ655" s="19">
        <v>85</v>
      </c>
      <c r="DA655" s="31">
        <v>180</v>
      </c>
      <c r="DB655" s="19">
        <f t="shared" si="179"/>
        <v>-19.335863042486949</v>
      </c>
      <c r="DC655" s="19">
        <f t="shared" si="180"/>
        <v>340.66413695751305</v>
      </c>
      <c r="DD655" s="19">
        <f t="shared" si="181"/>
        <v>4.7192810862154833</v>
      </c>
      <c r="DE655" s="19">
        <f t="shared" si="182"/>
        <v>70.664136957513051</v>
      </c>
      <c r="DF655" s="19">
        <f t="shared" si="183"/>
        <v>85.280718913784511</v>
      </c>
      <c r="DG655" s="67">
        <f t="shared" si="184"/>
        <v>160.66413695751305</v>
      </c>
      <c r="DH655" s="67">
        <f t="shared" si="185"/>
        <v>85.280718913784511</v>
      </c>
      <c r="DK655" s="55" t="s">
        <v>1434</v>
      </c>
      <c r="EP655" s="70"/>
    </row>
    <row r="656" spans="1:146">
      <c r="A656" s="118">
        <v>43330</v>
      </c>
      <c r="B656" t="s">
        <v>1614</v>
      </c>
      <c r="C656" s="56"/>
      <c r="D656" s="56" t="s">
        <v>1363</v>
      </c>
      <c r="E656" s="58">
        <v>40</v>
      </c>
      <c r="F656" s="58">
        <v>4</v>
      </c>
      <c r="G656" s="63" t="str">
        <f t="shared" si="177"/>
        <v>40-4</v>
      </c>
      <c r="H656" s="31">
        <v>72</v>
      </c>
      <c r="I656" s="31">
        <v>91</v>
      </c>
      <c r="J656" s="64" t="str">
        <f>IF(((VLOOKUP($G656,Depth_Lookup!$A$3:$J$5461,9,FALSE))-(I656/100))&gt;=0,"Good","Too Long")</f>
        <v>Good</v>
      </c>
      <c r="K656" s="65">
        <f>(VLOOKUP($G656,Depth_Lookup!$A$3:$J$561,10,FALSE))+(H656/100)</f>
        <v>92.71</v>
      </c>
      <c r="L656" s="65">
        <f>(VLOOKUP($G656,Depth_Lookup!$A$3:$J$561,10,FALSE))+(I656/100)</f>
        <v>92.899999999999991</v>
      </c>
      <c r="M656" s="54" t="s">
        <v>725</v>
      </c>
      <c r="N656" s="31">
        <v>1</v>
      </c>
      <c r="O656" s="31" t="s">
        <v>734</v>
      </c>
      <c r="P656" s="31" t="s">
        <v>179</v>
      </c>
      <c r="Q656" s="31" t="s">
        <v>569</v>
      </c>
      <c r="R656" s="31" t="s">
        <v>188</v>
      </c>
      <c r="S656" s="31" t="s">
        <v>165</v>
      </c>
      <c r="T656" s="31" t="s">
        <v>1370</v>
      </c>
      <c r="U656" s="31" t="s">
        <v>1368</v>
      </c>
      <c r="AS656" s="19">
        <v>100</v>
      </c>
      <c r="AZ656" s="19">
        <f t="shared" si="173"/>
        <v>100</v>
      </c>
      <c r="BB656" s="55">
        <v>3</v>
      </c>
      <c r="BC656" s="55">
        <v>2</v>
      </c>
      <c r="BD656" s="31"/>
      <c r="BE656" s="66" t="s">
        <v>1377</v>
      </c>
      <c r="BF656" s="66"/>
      <c r="CL656" s="70">
        <f t="shared" si="174"/>
        <v>0</v>
      </c>
      <c r="CM656" s="66">
        <f t="shared" si="175"/>
        <v>0</v>
      </c>
      <c r="CN656" s="66">
        <f t="shared" si="176"/>
        <v>1</v>
      </c>
      <c r="CO656" s="66">
        <f t="shared" si="178"/>
        <v>92.804999999999993</v>
      </c>
      <c r="CP656" s="104"/>
      <c r="CQ656" s="56"/>
      <c r="CR656" s="56"/>
      <c r="CS656" s="56"/>
      <c r="CT656" s="56"/>
      <c r="CU656" s="56"/>
      <c r="CV656" s="56"/>
      <c r="DB656" s="19" t="e">
        <f t="shared" si="179"/>
        <v>#DIV/0!</v>
      </c>
      <c r="DC656" s="19" t="e">
        <f t="shared" si="180"/>
        <v>#DIV/0!</v>
      </c>
      <c r="DD656" s="19" t="e">
        <f t="shared" si="181"/>
        <v>#DIV/0!</v>
      </c>
      <c r="DE656" s="19" t="e">
        <f t="shared" si="182"/>
        <v>#DIV/0!</v>
      </c>
      <c r="DF656" s="19" t="e">
        <f t="shared" si="183"/>
        <v>#DIV/0!</v>
      </c>
      <c r="DG656" s="67" t="e">
        <f t="shared" si="184"/>
        <v>#DIV/0!</v>
      </c>
      <c r="DH656" s="67" t="e">
        <f t="shared" si="185"/>
        <v>#DIV/0!</v>
      </c>
      <c r="DK656" s="55"/>
      <c r="EP656" s="70"/>
    </row>
    <row r="657" spans="1:146">
      <c r="A657" s="118">
        <v>43330</v>
      </c>
      <c r="B657" t="s">
        <v>1614</v>
      </c>
      <c r="C657" s="56"/>
      <c r="D657" s="56" t="s">
        <v>1363</v>
      </c>
      <c r="E657" s="58">
        <v>41</v>
      </c>
      <c r="F657" s="58">
        <v>1</v>
      </c>
      <c r="G657" s="63" t="str">
        <f t="shared" si="177"/>
        <v>41-1</v>
      </c>
      <c r="H657" s="31">
        <v>0</v>
      </c>
      <c r="I657" s="31">
        <v>8</v>
      </c>
      <c r="J657" s="64" t="str">
        <f>IF(((VLOOKUP($G657,Depth_Lookup!$A$3:$J$5461,9,FALSE))-(I657/100))&gt;=0,"Good","Too Long")</f>
        <v>Good</v>
      </c>
      <c r="K657" s="65">
        <f>(VLOOKUP($G657,Depth_Lookup!$A$3:$J$561,10,FALSE))+(H657/100)</f>
        <v>92.7</v>
      </c>
      <c r="L657" s="65">
        <f>(VLOOKUP($G657,Depth_Lookup!$A$3:$J$561,10,FALSE))+(I657/100)</f>
        <v>92.78</v>
      </c>
      <c r="M657" s="54" t="s">
        <v>292</v>
      </c>
      <c r="N657" s="31">
        <v>20</v>
      </c>
      <c r="O657" s="31" t="s">
        <v>295</v>
      </c>
      <c r="P657" s="31" t="s">
        <v>179</v>
      </c>
      <c r="Q657" s="31" t="s">
        <v>569</v>
      </c>
      <c r="R657" s="31" t="s">
        <v>187</v>
      </c>
      <c r="S657" s="31" t="s">
        <v>139</v>
      </c>
      <c r="T657" s="31" t="s">
        <v>1376</v>
      </c>
      <c r="U657" s="31" t="s">
        <v>1377</v>
      </c>
      <c r="AS657" s="19">
        <v>100</v>
      </c>
      <c r="AZ657" s="19">
        <f t="shared" si="173"/>
        <v>100</v>
      </c>
      <c r="BB657" s="55">
        <v>1</v>
      </c>
      <c r="BC657" s="55">
        <v>40</v>
      </c>
      <c r="BD657" s="31"/>
      <c r="BE657" s="66"/>
      <c r="BF657" s="66" t="s">
        <v>1368</v>
      </c>
      <c r="CL657" s="70">
        <f t="shared" si="174"/>
        <v>0</v>
      </c>
      <c r="CM657" s="66">
        <f t="shared" si="175"/>
        <v>0</v>
      </c>
      <c r="CN657" s="66">
        <f t="shared" si="176"/>
        <v>0</v>
      </c>
      <c r="CO657" s="66">
        <f t="shared" si="178"/>
        <v>92.740000000000009</v>
      </c>
      <c r="CP657" s="104"/>
      <c r="CQ657" s="56"/>
      <c r="CR657" s="56"/>
      <c r="CS657" s="56"/>
      <c r="CT657" s="56"/>
      <c r="CU657" s="56"/>
      <c r="CV657" s="56"/>
      <c r="DB657" s="19" t="e">
        <f t="shared" si="179"/>
        <v>#DIV/0!</v>
      </c>
      <c r="DC657" s="19" t="e">
        <f t="shared" si="180"/>
        <v>#DIV/0!</v>
      </c>
      <c r="DD657" s="19" t="e">
        <f t="shared" si="181"/>
        <v>#DIV/0!</v>
      </c>
      <c r="DE657" s="19" t="e">
        <f t="shared" si="182"/>
        <v>#DIV/0!</v>
      </c>
      <c r="DF657" s="19" t="e">
        <f t="shared" si="183"/>
        <v>#DIV/0!</v>
      </c>
      <c r="DG657" s="67" t="e">
        <f t="shared" si="184"/>
        <v>#DIV/0!</v>
      </c>
      <c r="DH657" s="67" t="e">
        <f t="shared" si="185"/>
        <v>#DIV/0!</v>
      </c>
      <c r="DK657" s="55"/>
      <c r="EP657" s="70"/>
    </row>
    <row r="658" spans="1:146">
      <c r="A658" s="118">
        <v>43330</v>
      </c>
      <c r="B658" t="s">
        <v>1614</v>
      </c>
      <c r="C658" s="56"/>
      <c r="D658" s="56" t="s">
        <v>1363</v>
      </c>
      <c r="E658" s="58">
        <v>41</v>
      </c>
      <c r="F658" s="58">
        <v>1</v>
      </c>
      <c r="G658" s="63" t="str">
        <f t="shared" si="177"/>
        <v>41-1</v>
      </c>
      <c r="H658" s="31">
        <v>0</v>
      </c>
      <c r="I658" s="31">
        <v>8</v>
      </c>
      <c r="J658" s="64" t="str">
        <f>IF(((VLOOKUP($G658,Depth_Lookup!$A$3:$J$5461,9,FALSE))-(I658/100))&gt;=0,"Good","Too Long")</f>
        <v>Good</v>
      </c>
      <c r="K658" s="65">
        <f>(VLOOKUP($G658,Depth_Lookup!$A$3:$J$561,10,FALSE))+(H658/100)</f>
        <v>92.7</v>
      </c>
      <c r="L658" s="65">
        <f>(VLOOKUP($G658,Depth_Lookup!$A$3:$J$561,10,FALSE))+(I658/100)</f>
        <v>92.78</v>
      </c>
      <c r="M658" s="54" t="s">
        <v>725</v>
      </c>
      <c r="N658" s="31">
        <v>1</v>
      </c>
      <c r="O658" s="31" t="s">
        <v>734</v>
      </c>
      <c r="P658" s="31" t="s">
        <v>179</v>
      </c>
      <c r="Q658" s="31" t="s">
        <v>569</v>
      </c>
      <c r="R658" s="31" t="s">
        <v>188</v>
      </c>
      <c r="S658" s="31" t="s">
        <v>165</v>
      </c>
      <c r="T658" s="31" t="s">
        <v>1370</v>
      </c>
      <c r="U658" s="31" t="s">
        <v>1368</v>
      </c>
      <c r="AS658" s="19">
        <v>100</v>
      </c>
      <c r="AZ658" s="19">
        <f t="shared" si="173"/>
        <v>100</v>
      </c>
      <c r="BB658" s="55">
        <v>3</v>
      </c>
      <c r="BC658" s="55">
        <v>2</v>
      </c>
      <c r="BD658" s="31"/>
      <c r="BE658" s="66" t="s">
        <v>1377</v>
      </c>
      <c r="BF658" s="66"/>
      <c r="CL658" s="70">
        <f t="shared" si="174"/>
        <v>0</v>
      </c>
      <c r="CM658" s="66">
        <f t="shared" si="175"/>
        <v>0</v>
      </c>
      <c r="CN658" s="66">
        <f t="shared" si="176"/>
        <v>1</v>
      </c>
      <c r="CO658" s="66">
        <f t="shared" si="178"/>
        <v>92.740000000000009</v>
      </c>
      <c r="CP658" s="104"/>
      <c r="CQ658" s="56"/>
      <c r="CR658" s="56"/>
      <c r="CS658" s="56"/>
      <c r="CT658" s="56"/>
      <c r="CU658" s="56"/>
      <c r="CV658" s="56"/>
      <c r="DB658" s="19" t="e">
        <f t="shared" si="179"/>
        <v>#DIV/0!</v>
      </c>
      <c r="DC658" s="19" t="e">
        <f t="shared" si="180"/>
        <v>#DIV/0!</v>
      </c>
      <c r="DD658" s="19" t="e">
        <f t="shared" si="181"/>
        <v>#DIV/0!</v>
      </c>
      <c r="DE658" s="19" t="e">
        <f t="shared" si="182"/>
        <v>#DIV/0!</v>
      </c>
      <c r="DF658" s="19" t="e">
        <f t="shared" si="183"/>
        <v>#DIV/0!</v>
      </c>
      <c r="DG658" s="67" t="e">
        <f t="shared" si="184"/>
        <v>#DIV/0!</v>
      </c>
      <c r="DH658" s="67" t="e">
        <f t="shared" si="185"/>
        <v>#DIV/0!</v>
      </c>
      <c r="DK658" s="55"/>
      <c r="EP658" s="70"/>
    </row>
    <row r="659" spans="1:146">
      <c r="A659" s="118">
        <v>43330</v>
      </c>
      <c r="B659" t="s">
        <v>1614</v>
      </c>
      <c r="C659" s="56"/>
      <c r="D659" s="56" t="s">
        <v>1363</v>
      </c>
      <c r="E659" s="58">
        <v>41</v>
      </c>
      <c r="F659" s="58">
        <v>1</v>
      </c>
      <c r="G659" s="63" t="str">
        <f t="shared" si="177"/>
        <v>41-1</v>
      </c>
      <c r="H659" s="31">
        <v>21</v>
      </c>
      <c r="I659" s="31">
        <v>35</v>
      </c>
      <c r="J659" s="64" t="str">
        <f>IF(((VLOOKUP($G659,Depth_Lookup!$A$3:$J$5461,9,FALSE))-(I659/100))&gt;=0,"Good","Too Long")</f>
        <v>Good</v>
      </c>
      <c r="K659" s="65">
        <f>(VLOOKUP($G659,Depth_Lookup!$A$3:$J$561,10,FALSE))+(H659/100)</f>
        <v>92.91</v>
      </c>
      <c r="L659" s="65">
        <f>(VLOOKUP($G659,Depth_Lookup!$A$3:$J$561,10,FALSE))+(I659/100)</f>
        <v>93.05</v>
      </c>
      <c r="M659" s="54" t="s">
        <v>725</v>
      </c>
      <c r="N659" s="31">
        <v>1</v>
      </c>
      <c r="O659" s="31" t="s">
        <v>734</v>
      </c>
      <c r="P659" s="31" t="s">
        <v>179</v>
      </c>
      <c r="Q659" s="31" t="s">
        <v>569</v>
      </c>
      <c r="R659" s="31" t="s">
        <v>119</v>
      </c>
      <c r="S659" s="31" t="s">
        <v>165</v>
      </c>
      <c r="T659" s="31" t="s">
        <v>1364</v>
      </c>
      <c r="U659" s="31" t="s">
        <v>1365</v>
      </c>
      <c r="AS659" s="19">
        <v>100</v>
      </c>
      <c r="AZ659" s="19">
        <f t="shared" si="173"/>
        <v>100</v>
      </c>
      <c r="BB659" s="55">
        <v>2</v>
      </c>
      <c r="BC659" s="55">
        <v>1</v>
      </c>
      <c r="BD659" s="31"/>
      <c r="BE659" s="66"/>
      <c r="BF659" s="66"/>
      <c r="CL659" s="70">
        <f t="shared" si="174"/>
        <v>0</v>
      </c>
      <c r="CM659" s="66">
        <f t="shared" si="175"/>
        <v>0</v>
      </c>
      <c r="CN659" s="66">
        <f t="shared" si="176"/>
        <v>0</v>
      </c>
      <c r="CO659" s="66">
        <f t="shared" si="178"/>
        <v>92.97999999999999</v>
      </c>
      <c r="CP659" s="104"/>
      <c r="CQ659" s="56"/>
      <c r="CR659" s="56"/>
      <c r="CS659" s="56"/>
      <c r="CT659" s="56"/>
      <c r="CU659" s="56"/>
      <c r="CV659" s="56"/>
      <c r="DB659" s="19" t="e">
        <f t="shared" si="179"/>
        <v>#DIV/0!</v>
      </c>
      <c r="DC659" s="19" t="e">
        <f t="shared" si="180"/>
        <v>#DIV/0!</v>
      </c>
      <c r="DD659" s="19" t="e">
        <f t="shared" si="181"/>
        <v>#DIV/0!</v>
      </c>
      <c r="DE659" s="19" t="e">
        <f t="shared" si="182"/>
        <v>#DIV/0!</v>
      </c>
      <c r="DF659" s="19" t="e">
        <f t="shared" si="183"/>
        <v>#DIV/0!</v>
      </c>
      <c r="DG659" s="67" t="e">
        <f t="shared" si="184"/>
        <v>#DIV/0!</v>
      </c>
      <c r="DH659" s="67" t="e">
        <f t="shared" si="185"/>
        <v>#DIV/0!</v>
      </c>
      <c r="DK659" s="55"/>
      <c r="EP659" s="70"/>
    </row>
    <row r="660" spans="1:146">
      <c r="A660" s="118">
        <v>43330</v>
      </c>
      <c r="B660" t="s">
        <v>1614</v>
      </c>
      <c r="C660" s="56"/>
      <c r="D660" s="56" t="s">
        <v>1363</v>
      </c>
      <c r="E660" s="58">
        <v>41</v>
      </c>
      <c r="F660" s="58">
        <v>2</v>
      </c>
      <c r="G660" s="63" t="str">
        <f t="shared" si="177"/>
        <v>41-2</v>
      </c>
      <c r="H660" s="31">
        <v>35</v>
      </c>
      <c r="I660" s="31">
        <v>57</v>
      </c>
      <c r="J660" s="64" t="str">
        <f>IF(((VLOOKUP($G660,Depth_Lookup!$A$3:$J$5461,9,FALSE))-(I660/100))&gt;=0,"Good","Too Long")</f>
        <v>Good</v>
      </c>
      <c r="K660" s="65">
        <f>(VLOOKUP($G660,Depth_Lookup!$A$3:$J$561,10,FALSE))+(H660/100)</f>
        <v>93.8</v>
      </c>
      <c r="L660" s="65">
        <f>(VLOOKUP($G660,Depth_Lookup!$A$3:$J$561,10,FALSE))+(I660/100)</f>
        <v>94.02</v>
      </c>
      <c r="M660" s="54" t="s">
        <v>725</v>
      </c>
      <c r="N660" s="31">
        <v>1</v>
      </c>
      <c r="O660" s="31" t="s">
        <v>736</v>
      </c>
      <c r="P660" s="31" t="s">
        <v>179</v>
      </c>
      <c r="Q660" s="31" t="s">
        <v>569</v>
      </c>
      <c r="R660" s="31" t="s">
        <v>119</v>
      </c>
      <c r="S660" s="31" t="s">
        <v>165</v>
      </c>
      <c r="T660" s="31" t="s">
        <v>1364</v>
      </c>
      <c r="U660" s="31" t="s">
        <v>1365</v>
      </c>
      <c r="AS660" s="19">
        <v>100</v>
      </c>
      <c r="AZ660" s="19">
        <f t="shared" si="173"/>
        <v>100</v>
      </c>
      <c r="BB660" s="55">
        <v>2</v>
      </c>
      <c r="BC660" s="55">
        <v>1</v>
      </c>
      <c r="BD660" s="31"/>
      <c r="BE660" s="66"/>
      <c r="BF660" s="66"/>
      <c r="CL660" s="70">
        <f t="shared" si="174"/>
        <v>0</v>
      </c>
      <c r="CM660" s="66">
        <f t="shared" si="175"/>
        <v>0</v>
      </c>
      <c r="CN660" s="66">
        <f t="shared" si="176"/>
        <v>0</v>
      </c>
      <c r="CO660" s="66">
        <f t="shared" si="178"/>
        <v>93.91</v>
      </c>
      <c r="CP660" s="104"/>
      <c r="CQ660" s="56"/>
      <c r="CR660" s="56"/>
      <c r="CS660" s="56"/>
      <c r="CT660" s="56"/>
      <c r="CU660" s="56"/>
      <c r="CV660" s="56"/>
      <c r="CX660" s="19">
        <v>40</v>
      </c>
      <c r="CY660" s="19">
        <v>270</v>
      </c>
      <c r="CZ660" s="19">
        <v>49</v>
      </c>
      <c r="DA660" s="31">
        <v>0</v>
      </c>
      <c r="DB660" s="19">
        <f t="shared" si="179"/>
        <v>143.89230874703429</v>
      </c>
      <c r="DC660" s="19">
        <f t="shared" si="180"/>
        <v>143.89230874703429</v>
      </c>
      <c r="DD660" s="19">
        <f t="shared" si="181"/>
        <v>35.080603029321807</v>
      </c>
      <c r="DE660" s="19">
        <f t="shared" si="182"/>
        <v>233.89230874703429</v>
      </c>
      <c r="DF660" s="19">
        <f t="shared" si="183"/>
        <v>54.919396970678193</v>
      </c>
      <c r="DG660" s="67">
        <f t="shared" si="184"/>
        <v>323.89230874703429</v>
      </c>
      <c r="DH660" s="67">
        <f t="shared" si="185"/>
        <v>54.919396970678193</v>
      </c>
      <c r="DK660" s="55" t="s">
        <v>1433</v>
      </c>
      <c r="EP660" s="70"/>
    </row>
    <row r="661" spans="1:146">
      <c r="A661" s="118">
        <v>43330</v>
      </c>
      <c r="B661" t="s">
        <v>1437</v>
      </c>
      <c r="C661" s="56"/>
      <c r="D661" s="56" t="s">
        <v>1363</v>
      </c>
      <c r="E661" s="58">
        <v>41</v>
      </c>
      <c r="F661" s="58">
        <v>2</v>
      </c>
      <c r="G661" s="63" t="str">
        <f t="shared" si="177"/>
        <v>41-2</v>
      </c>
      <c r="H661" s="31">
        <v>35</v>
      </c>
      <c r="I661" s="31">
        <v>57</v>
      </c>
      <c r="J661" s="64" t="str">
        <f>IF(((VLOOKUP($G661,Depth_Lookup!$A$3:$J$5461,9,FALSE))-(I661/100))&gt;=0,"Good","Too Long")</f>
        <v>Good</v>
      </c>
      <c r="K661" s="65">
        <f>(VLOOKUP($G661,Depth_Lookup!$A$3:$J$561,10,FALSE))+(H661/100)</f>
        <v>93.8</v>
      </c>
      <c r="L661" s="65">
        <f>(VLOOKUP($G661,Depth_Lookup!$A$3:$J$561,10,FALSE))+(I661/100)</f>
        <v>94.02</v>
      </c>
      <c r="M661" s="54" t="s">
        <v>725</v>
      </c>
      <c r="N661" s="31">
        <v>1</v>
      </c>
      <c r="O661" s="31" t="s">
        <v>736</v>
      </c>
      <c r="P661" s="31" t="s">
        <v>179</v>
      </c>
      <c r="Q661" s="31" t="s">
        <v>569</v>
      </c>
      <c r="R661" s="31" t="s">
        <v>119</v>
      </c>
      <c r="S661" s="31" t="s">
        <v>165</v>
      </c>
      <c r="T661" s="31" t="s">
        <v>1364</v>
      </c>
      <c r="U661" s="31" t="s">
        <v>1365</v>
      </c>
      <c r="BB661" s="55">
        <v>2</v>
      </c>
      <c r="BC661" s="55">
        <v>1</v>
      </c>
      <c r="BD661" s="31"/>
      <c r="BE661" s="66"/>
      <c r="BF661" s="66"/>
      <c r="CL661" s="70"/>
      <c r="CM661" s="66"/>
      <c r="CN661" s="66"/>
      <c r="CO661" s="66">
        <f t="shared" si="178"/>
        <v>93.91</v>
      </c>
      <c r="CP661" s="104"/>
      <c r="CQ661" s="56"/>
      <c r="CR661" s="56"/>
      <c r="CS661" s="56"/>
      <c r="CT661" s="56"/>
      <c r="CU661" s="56"/>
      <c r="CV661" s="56"/>
      <c r="CX661" s="19">
        <v>57</v>
      </c>
      <c r="CY661" s="19">
        <v>90</v>
      </c>
      <c r="CZ661" s="19">
        <v>17</v>
      </c>
      <c r="DA661" s="31">
        <v>180</v>
      </c>
      <c r="DB661" s="19">
        <f t="shared" si="179"/>
        <v>-78.770313621760039</v>
      </c>
      <c r="DC661" s="19">
        <f t="shared" si="180"/>
        <v>281.22968637823999</v>
      </c>
      <c r="DD661" s="19">
        <f t="shared" si="181"/>
        <v>32.496088379226677</v>
      </c>
      <c r="DE661" s="19">
        <f t="shared" si="182"/>
        <v>11.229686378239961</v>
      </c>
      <c r="DF661" s="19">
        <f t="shared" si="183"/>
        <v>57.503911620773323</v>
      </c>
      <c r="DG661" s="67">
        <f t="shared" si="184"/>
        <v>101.22968637823999</v>
      </c>
      <c r="DH661" s="67">
        <f t="shared" si="185"/>
        <v>57.503911620773323</v>
      </c>
      <c r="DK661" s="55" t="s">
        <v>1434</v>
      </c>
      <c r="EP661" s="70"/>
    </row>
    <row r="662" spans="1:146">
      <c r="A662" s="118">
        <v>43330</v>
      </c>
      <c r="B662" t="s">
        <v>1614</v>
      </c>
      <c r="C662" s="56"/>
      <c r="D662" s="56" t="s">
        <v>1363</v>
      </c>
      <c r="E662" s="58">
        <v>41</v>
      </c>
      <c r="F662" s="58">
        <v>3</v>
      </c>
      <c r="G662" s="63" t="str">
        <f t="shared" si="177"/>
        <v>41-3</v>
      </c>
      <c r="H662" s="31">
        <v>27</v>
      </c>
      <c r="I662" s="31">
        <v>52</v>
      </c>
      <c r="J662" s="64" t="str">
        <f>IF(((VLOOKUP($G662,Depth_Lookup!$A$3:$J$5461,9,FALSE))-(I662/100))&gt;=0,"Good","Too Long")</f>
        <v>Good</v>
      </c>
      <c r="K662" s="65">
        <f>(VLOOKUP($G662,Depth_Lookup!$A$3:$J$561,10,FALSE))+(H662/100)</f>
        <v>94.33</v>
      </c>
      <c r="L662" s="65">
        <f>(VLOOKUP($G662,Depth_Lookup!$A$3:$J$561,10,FALSE))+(I662/100)</f>
        <v>94.58</v>
      </c>
      <c r="M662" s="54" t="s">
        <v>725</v>
      </c>
      <c r="N662" s="31">
        <v>0.5</v>
      </c>
      <c r="O662" s="31" t="s">
        <v>296</v>
      </c>
      <c r="P662" s="31" t="s">
        <v>179</v>
      </c>
      <c r="Q662" s="31" t="s">
        <v>569</v>
      </c>
      <c r="R662" s="31" t="s">
        <v>191</v>
      </c>
      <c r="S662" s="31" t="s">
        <v>139</v>
      </c>
      <c r="T662" s="31" t="s">
        <v>1364</v>
      </c>
      <c r="U662" s="31" t="s">
        <v>1365</v>
      </c>
      <c r="AS662" s="19">
        <v>100</v>
      </c>
      <c r="AZ662" s="19">
        <f t="shared" si="173"/>
        <v>100</v>
      </c>
      <c r="BA662" s="19" t="s">
        <v>1620</v>
      </c>
      <c r="BB662" s="55">
        <v>2</v>
      </c>
      <c r="BC662" s="55">
        <v>1</v>
      </c>
      <c r="BD662" s="31"/>
      <c r="BE662" s="66"/>
      <c r="BF662" s="66" t="s">
        <v>1621</v>
      </c>
      <c r="CL662" s="70">
        <f t="shared" si="174"/>
        <v>0</v>
      </c>
      <c r="CM662" s="66">
        <f t="shared" si="175"/>
        <v>0</v>
      </c>
      <c r="CN662" s="66">
        <f t="shared" si="176"/>
        <v>0</v>
      </c>
      <c r="CO662" s="66">
        <f t="shared" si="178"/>
        <v>94.454999999999998</v>
      </c>
      <c r="CP662" s="104"/>
      <c r="CQ662" s="56"/>
      <c r="CR662" s="56"/>
      <c r="CS662" s="56"/>
      <c r="CT662" s="56"/>
      <c r="CU662" s="56"/>
      <c r="CV662" s="56"/>
      <c r="CX662" s="19">
        <v>63</v>
      </c>
      <c r="CY662" s="19">
        <v>90</v>
      </c>
      <c r="CZ662" s="19">
        <v>5</v>
      </c>
      <c r="DA662" s="31">
        <v>180</v>
      </c>
      <c r="DB662" s="19">
        <f t="shared" si="179"/>
        <v>-87.447575701245896</v>
      </c>
      <c r="DC662" s="19">
        <f t="shared" si="180"/>
        <v>272.55242429875409</v>
      </c>
      <c r="DD662" s="19">
        <f t="shared" si="181"/>
        <v>26.977001594447675</v>
      </c>
      <c r="DE662" s="19">
        <f t="shared" si="182"/>
        <v>2.5524242987541044</v>
      </c>
      <c r="DF662" s="19">
        <f t="shared" si="183"/>
        <v>63.022998405552329</v>
      </c>
      <c r="DG662" s="67">
        <f t="shared" si="184"/>
        <v>92.55242429875409</v>
      </c>
      <c r="DH662" s="67">
        <f t="shared" si="185"/>
        <v>63.022998405552329</v>
      </c>
      <c r="DK662" s="55"/>
      <c r="EP662" s="70"/>
    </row>
    <row r="663" spans="1:146">
      <c r="A663" s="118">
        <v>43330</v>
      </c>
      <c r="B663" t="s">
        <v>1614</v>
      </c>
      <c r="C663" s="56"/>
      <c r="D663" s="56" t="s">
        <v>1363</v>
      </c>
      <c r="E663" s="58">
        <v>41</v>
      </c>
      <c r="F663" s="58">
        <v>3</v>
      </c>
      <c r="G663" s="63" t="str">
        <f t="shared" si="177"/>
        <v>41-3</v>
      </c>
      <c r="H663" s="31">
        <v>35</v>
      </c>
      <c r="I663" s="31">
        <v>48</v>
      </c>
      <c r="J663" s="64" t="str">
        <f>IF(((VLOOKUP($G663,Depth_Lookup!$A$3:$J$5461,9,FALSE))-(I663/100))&gt;=0,"Good","Too Long")</f>
        <v>Good</v>
      </c>
      <c r="K663" s="65">
        <f>(VLOOKUP($G663,Depth_Lookup!$A$3:$J$561,10,FALSE))+(H663/100)</f>
        <v>94.41</v>
      </c>
      <c r="L663" s="65">
        <f>(VLOOKUP($G663,Depth_Lookup!$A$3:$J$561,10,FALSE))+(I663/100)</f>
        <v>94.54</v>
      </c>
      <c r="M663" s="54" t="s">
        <v>292</v>
      </c>
      <c r="N663" s="31">
        <v>4</v>
      </c>
      <c r="O663" s="31" t="s">
        <v>296</v>
      </c>
      <c r="P663" s="31" t="s">
        <v>179</v>
      </c>
      <c r="Q663" s="31" t="s">
        <v>569</v>
      </c>
      <c r="R663" s="31" t="s">
        <v>187</v>
      </c>
      <c r="S663" s="31" t="s">
        <v>139</v>
      </c>
      <c r="T663" s="31" t="s">
        <v>1376</v>
      </c>
      <c r="U663" s="31" t="s">
        <v>1377</v>
      </c>
      <c r="AS663" s="19">
        <v>100</v>
      </c>
      <c r="AZ663" s="19">
        <f t="shared" si="173"/>
        <v>100</v>
      </c>
      <c r="BB663" s="55">
        <v>1</v>
      </c>
      <c r="BC663" s="55">
        <v>5</v>
      </c>
      <c r="BD663" s="31"/>
      <c r="BE663" s="66" t="s">
        <v>1365</v>
      </c>
      <c r="BF663" s="66"/>
      <c r="CL663" s="70">
        <f t="shared" si="174"/>
        <v>0</v>
      </c>
      <c r="CM663" s="66">
        <f t="shared" si="175"/>
        <v>0</v>
      </c>
      <c r="CN663" s="66">
        <f t="shared" si="176"/>
        <v>1</v>
      </c>
      <c r="CO663" s="66">
        <f t="shared" si="178"/>
        <v>94.474999999999994</v>
      </c>
      <c r="CP663" s="104"/>
      <c r="CQ663" s="56"/>
      <c r="CR663" s="56"/>
      <c r="CS663" s="56"/>
      <c r="CT663" s="56"/>
      <c r="CU663" s="56"/>
      <c r="CV663" s="56"/>
      <c r="CX663" s="31">
        <v>66</v>
      </c>
      <c r="CY663" s="31">
        <v>270</v>
      </c>
      <c r="CZ663" s="31">
        <v>10</v>
      </c>
      <c r="DA663" s="31">
        <v>0</v>
      </c>
      <c r="DB663" s="19">
        <f t="shared" si="179"/>
        <v>94.488845989161916</v>
      </c>
      <c r="DC663" s="19">
        <f t="shared" si="180"/>
        <v>94.488845989161916</v>
      </c>
      <c r="DD663" s="19">
        <f t="shared" si="181"/>
        <v>23.934663126878789</v>
      </c>
      <c r="DE663" s="19">
        <f t="shared" si="182"/>
        <v>184.48884598916192</v>
      </c>
      <c r="DF663" s="19">
        <f t="shared" si="183"/>
        <v>66.065336873121211</v>
      </c>
      <c r="DG663" s="67">
        <f t="shared" si="184"/>
        <v>274.48884598916192</v>
      </c>
      <c r="DH663" s="67">
        <f t="shared" si="185"/>
        <v>66.065336873121211</v>
      </c>
      <c r="DK663" s="55"/>
      <c r="EP663" s="70"/>
    </row>
    <row r="664" spans="1:146">
      <c r="A664" s="118">
        <v>43330</v>
      </c>
      <c r="B664" t="s">
        <v>1614</v>
      </c>
      <c r="C664" s="56"/>
      <c r="D664" s="56" t="s">
        <v>1363</v>
      </c>
      <c r="E664" s="58">
        <v>41</v>
      </c>
      <c r="F664" s="58">
        <v>3</v>
      </c>
      <c r="G664" s="63" t="str">
        <f t="shared" si="177"/>
        <v>41-3</v>
      </c>
      <c r="H664" s="31">
        <v>57</v>
      </c>
      <c r="I664" s="31">
        <v>67</v>
      </c>
      <c r="J664" s="64" t="str">
        <f>IF(((VLOOKUP($G664,Depth_Lookup!$A$3:$J$5461,9,FALSE))-(I664/100))&gt;=0,"Good","Too Long")</f>
        <v>Good</v>
      </c>
      <c r="K664" s="65">
        <f>(VLOOKUP($G664,Depth_Lookup!$A$3:$J$561,10,FALSE))+(H664/100)</f>
        <v>94.63</v>
      </c>
      <c r="L664" s="65">
        <f>(VLOOKUP($G664,Depth_Lookup!$A$3:$J$561,10,FALSE))+(I664/100)</f>
        <v>94.73</v>
      </c>
      <c r="M664" s="54" t="s">
        <v>292</v>
      </c>
      <c r="N664" s="31">
        <v>3</v>
      </c>
      <c r="O664" s="31" t="s">
        <v>295</v>
      </c>
      <c r="P664" s="31" t="s">
        <v>179</v>
      </c>
      <c r="Q664" s="31" t="s">
        <v>570</v>
      </c>
      <c r="R664" s="31" t="s">
        <v>187</v>
      </c>
      <c r="S664" s="31" t="s">
        <v>165</v>
      </c>
      <c r="T664" s="31" t="s">
        <v>1622</v>
      </c>
      <c r="U664" s="31" t="s">
        <v>1395</v>
      </c>
      <c r="AG664" s="19">
        <v>50</v>
      </c>
      <c r="AS664" s="19">
        <v>50</v>
      </c>
      <c r="AZ664" s="19">
        <f t="shared" si="173"/>
        <v>100</v>
      </c>
      <c r="BB664" s="55">
        <v>1</v>
      </c>
      <c r="BC664" s="55">
        <v>4</v>
      </c>
      <c r="BD664" s="31"/>
      <c r="BE664" s="66" t="s">
        <v>1365</v>
      </c>
      <c r="BF664" s="66"/>
      <c r="CL664" s="70">
        <f t="shared" si="174"/>
        <v>0</v>
      </c>
      <c r="CM664" s="66">
        <f t="shared" si="175"/>
        <v>0</v>
      </c>
      <c r="CN664" s="66">
        <f t="shared" si="176"/>
        <v>1</v>
      </c>
      <c r="CO664" s="66">
        <f t="shared" si="178"/>
        <v>94.68</v>
      </c>
      <c r="CP664" s="104"/>
      <c r="CQ664" s="56"/>
      <c r="CR664" s="56"/>
      <c r="CS664" s="56"/>
      <c r="CT664" s="56"/>
      <c r="CU664" s="56"/>
      <c r="CV664" s="56"/>
      <c r="CX664" s="31">
        <v>75</v>
      </c>
      <c r="CY664" s="31">
        <v>90</v>
      </c>
      <c r="CZ664" s="31">
        <v>85</v>
      </c>
      <c r="DA664" s="31">
        <v>180</v>
      </c>
      <c r="DB664" s="19">
        <f t="shared" si="179"/>
        <v>-18.082488834034962</v>
      </c>
      <c r="DC664" s="19">
        <f t="shared" si="180"/>
        <v>341.91751116596504</v>
      </c>
      <c r="DD664" s="19">
        <f t="shared" si="181"/>
        <v>4.7542143188848858</v>
      </c>
      <c r="DE664" s="19">
        <f t="shared" si="182"/>
        <v>71.917511165965038</v>
      </c>
      <c r="DF664" s="19">
        <f t="shared" si="183"/>
        <v>85.245785681115109</v>
      </c>
      <c r="DG664" s="67">
        <f t="shared" si="184"/>
        <v>161.91751116596504</v>
      </c>
      <c r="DH664" s="67">
        <f t="shared" si="185"/>
        <v>85.245785681115109</v>
      </c>
      <c r="DK664" s="55"/>
      <c r="EP664" s="70"/>
    </row>
    <row r="665" spans="1:146">
      <c r="A665" s="118">
        <v>43330</v>
      </c>
      <c r="B665" t="s">
        <v>1614</v>
      </c>
      <c r="C665" s="56"/>
      <c r="D665" s="56" t="s">
        <v>1363</v>
      </c>
      <c r="E665" s="58">
        <v>41</v>
      </c>
      <c r="F665" s="58">
        <v>4</v>
      </c>
      <c r="G665" s="63" t="str">
        <f t="shared" si="177"/>
        <v>41-4</v>
      </c>
      <c r="H665" s="31">
        <v>0</v>
      </c>
      <c r="I665" s="31">
        <v>23</v>
      </c>
      <c r="J665" s="64" t="str">
        <f>IF(((VLOOKUP($G665,Depth_Lookup!$A$3:$J$5461,9,FALSE))-(I665/100))&gt;=0,"Good","Too Long")</f>
        <v>Good</v>
      </c>
      <c r="K665" s="65">
        <f>(VLOOKUP($G665,Depth_Lookup!$A$3:$J$561,10,FALSE))+(H665/100)</f>
        <v>94.754999999999995</v>
      </c>
      <c r="L665" s="65">
        <f>(VLOOKUP($G665,Depth_Lookup!$A$3:$J$561,10,FALSE))+(I665/100)</f>
        <v>94.984999999999999</v>
      </c>
      <c r="M665" s="54" t="s">
        <v>725</v>
      </c>
      <c r="N665" s="31">
        <v>1</v>
      </c>
      <c r="O665" s="31" t="s">
        <v>296</v>
      </c>
      <c r="P665" s="31" t="s">
        <v>179</v>
      </c>
      <c r="Q665" s="31" t="s">
        <v>569</v>
      </c>
      <c r="R665" s="31" t="s">
        <v>191</v>
      </c>
      <c r="S665" s="31" t="s">
        <v>139</v>
      </c>
      <c r="T665" s="31" t="s">
        <v>1364</v>
      </c>
      <c r="U665" s="31" t="s">
        <v>1365</v>
      </c>
      <c r="AS665" s="19">
        <v>100</v>
      </c>
      <c r="AZ665" s="19">
        <f t="shared" si="173"/>
        <v>100</v>
      </c>
      <c r="BB665" s="55">
        <v>2</v>
      </c>
      <c r="BC665" s="55">
        <v>1</v>
      </c>
      <c r="BD665" s="31"/>
      <c r="BE665" s="66" t="s">
        <v>1386</v>
      </c>
      <c r="BF665" s="66"/>
      <c r="CL665" s="70">
        <f t="shared" si="174"/>
        <v>0</v>
      </c>
      <c r="CM665" s="66">
        <f t="shared" si="175"/>
        <v>0</v>
      </c>
      <c r="CN665" s="66">
        <f t="shared" si="176"/>
        <v>1</v>
      </c>
      <c r="CO665" s="66">
        <f t="shared" si="178"/>
        <v>94.87</v>
      </c>
      <c r="CP665" s="104"/>
      <c r="CQ665" s="56"/>
      <c r="CR665" s="56"/>
      <c r="CS665" s="56"/>
      <c r="CT665" s="56"/>
      <c r="CU665" s="56"/>
      <c r="CV665" s="56"/>
      <c r="CX665" s="31">
        <v>51</v>
      </c>
      <c r="CY665" s="31">
        <v>90</v>
      </c>
      <c r="CZ665" s="31">
        <v>21</v>
      </c>
      <c r="DA665" s="31">
        <v>180</v>
      </c>
      <c r="DB665" s="19">
        <f t="shared" si="179"/>
        <v>-72.732301447701957</v>
      </c>
      <c r="DC665" s="19">
        <f t="shared" si="180"/>
        <v>287.26769855229804</v>
      </c>
      <c r="DD665" s="19">
        <f t="shared" si="181"/>
        <v>37.714268059804311</v>
      </c>
      <c r="DE665" s="19">
        <f t="shared" si="182"/>
        <v>17.267698552298043</v>
      </c>
      <c r="DF665" s="19">
        <f t="shared" si="183"/>
        <v>52.285731940195689</v>
      </c>
      <c r="DG665" s="67">
        <f t="shared" si="184"/>
        <v>107.26769855229804</v>
      </c>
      <c r="DH665" s="67">
        <f t="shared" si="185"/>
        <v>52.285731940195689</v>
      </c>
      <c r="DK665" s="55"/>
      <c r="EP665" s="70"/>
    </row>
    <row r="666" spans="1:146">
      <c r="A666" s="118">
        <v>43330</v>
      </c>
      <c r="B666" t="s">
        <v>1614</v>
      </c>
      <c r="C666" s="56"/>
      <c r="D666" s="56" t="s">
        <v>1363</v>
      </c>
      <c r="E666" s="58">
        <v>41</v>
      </c>
      <c r="F666" s="58">
        <v>4</v>
      </c>
      <c r="G666" s="63" t="str">
        <f t="shared" si="177"/>
        <v>41-4</v>
      </c>
      <c r="H666" s="31">
        <v>10</v>
      </c>
      <c r="I666" s="31">
        <v>20</v>
      </c>
      <c r="J666" s="64" t="str">
        <f>IF(((VLOOKUP($G666,Depth_Lookup!$A$3:$J$5461,9,FALSE))-(I666/100))&gt;=0,"Good","Too Long")</f>
        <v>Good</v>
      </c>
      <c r="K666" s="65">
        <f>(VLOOKUP($G666,Depth_Lookup!$A$3:$J$561,10,FALSE))+(H666/100)</f>
        <v>94.85499999999999</v>
      </c>
      <c r="L666" s="65">
        <f>(VLOOKUP($G666,Depth_Lookup!$A$3:$J$561,10,FALSE))+(I666/100)</f>
        <v>94.954999999999998</v>
      </c>
      <c r="M666" s="54" t="s">
        <v>293</v>
      </c>
      <c r="N666" s="31">
        <v>0.5</v>
      </c>
      <c r="O666" s="31" t="s">
        <v>296</v>
      </c>
      <c r="P666" s="31" t="s">
        <v>179</v>
      </c>
      <c r="Q666" s="31" t="s">
        <v>569</v>
      </c>
      <c r="R666" s="31" t="s">
        <v>187</v>
      </c>
      <c r="S666" s="31" t="s">
        <v>165</v>
      </c>
      <c r="T666" s="31" t="s">
        <v>1376</v>
      </c>
      <c r="U666" s="31" t="s">
        <v>1377</v>
      </c>
      <c r="AS666" s="31">
        <v>100</v>
      </c>
      <c r="AZ666" s="19">
        <f t="shared" si="173"/>
        <v>100</v>
      </c>
      <c r="BB666" s="55">
        <v>1</v>
      </c>
      <c r="BC666" s="55">
        <v>1</v>
      </c>
      <c r="BD666" s="31"/>
      <c r="BE666" s="66"/>
      <c r="BF666" s="66" t="s">
        <v>1365</v>
      </c>
      <c r="CL666" s="70">
        <f t="shared" si="174"/>
        <v>0</v>
      </c>
      <c r="CM666" s="66">
        <f t="shared" si="175"/>
        <v>0</v>
      </c>
      <c r="CN666" s="66">
        <f t="shared" si="176"/>
        <v>0</v>
      </c>
      <c r="CO666" s="66">
        <f t="shared" si="178"/>
        <v>94.905000000000001</v>
      </c>
      <c r="CP666" s="104"/>
      <c r="CQ666" s="56"/>
      <c r="CR666" s="56"/>
      <c r="CS666" s="56"/>
      <c r="CT666" s="56"/>
      <c r="CU666" s="56"/>
      <c r="CV666" s="56"/>
      <c r="DB666" s="19" t="e">
        <f t="shared" si="179"/>
        <v>#DIV/0!</v>
      </c>
      <c r="DC666" s="19" t="e">
        <f t="shared" si="180"/>
        <v>#DIV/0!</v>
      </c>
      <c r="DD666" s="19" t="e">
        <f t="shared" si="181"/>
        <v>#DIV/0!</v>
      </c>
      <c r="DE666" s="19" t="e">
        <f t="shared" si="182"/>
        <v>#DIV/0!</v>
      </c>
      <c r="DF666" s="19" t="e">
        <f t="shared" si="183"/>
        <v>#DIV/0!</v>
      </c>
      <c r="DG666" s="67" t="e">
        <f t="shared" si="184"/>
        <v>#DIV/0!</v>
      </c>
      <c r="DH666" s="67" t="e">
        <f t="shared" si="185"/>
        <v>#DIV/0!</v>
      </c>
      <c r="DK666" s="55"/>
      <c r="EP666" s="70"/>
    </row>
    <row r="667" spans="1:146">
      <c r="A667" s="118">
        <v>43330</v>
      </c>
      <c r="B667" t="s">
        <v>1614</v>
      </c>
      <c r="C667" s="56"/>
      <c r="D667" s="56" t="s">
        <v>1363</v>
      </c>
      <c r="E667" s="58">
        <v>41</v>
      </c>
      <c r="F667" s="58">
        <v>4</v>
      </c>
      <c r="G667" s="63" t="str">
        <f t="shared" si="177"/>
        <v>41-4</v>
      </c>
      <c r="H667" s="31">
        <v>27</v>
      </c>
      <c r="I667" s="31">
        <v>45</v>
      </c>
      <c r="J667" s="64" t="str">
        <f>IF(((VLOOKUP($G667,Depth_Lookup!$A$3:$J$5461,9,FALSE))-(I667/100))&gt;=0,"Good","Too Long")</f>
        <v>Good</v>
      </c>
      <c r="K667" s="65">
        <f>(VLOOKUP($G667,Depth_Lookup!$A$3:$J$561,10,FALSE))+(H667/100)</f>
        <v>95.024999999999991</v>
      </c>
      <c r="L667" s="65">
        <f>(VLOOKUP($G667,Depth_Lookup!$A$3:$J$561,10,FALSE))+(I667/100)</f>
        <v>95.204999999999998</v>
      </c>
      <c r="M667" s="54" t="s">
        <v>725</v>
      </c>
      <c r="N667" s="31">
        <v>1</v>
      </c>
      <c r="O667" s="31" t="s">
        <v>296</v>
      </c>
      <c r="P667" s="31" t="s">
        <v>179</v>
      </c>
      <c r="Q667" s="31" t="s">
        <v>569</v>
      </c>
      <c r="R667" s="31" t="s">
        <v>119</v>
      </c>
      <c r="S667" s="31" t="s">
        <v>165</v>
      </c>
      <c r="T667" s="31" t="s">
        <v>1370</v>
      </c>
      <c r="U667" s="31" t="s">
        <v>1368</v>
      </c>
      <c r="AS667" s="31">
        <v>100</v>
      </c>
      <c r="AZ667" s="19">
        <f t="shared" si="173"/>
        <v>100</v>
      </c>
      <c r="BB667" s="55">
        <v>2</v>
      </c>
      <c r="BC667" s="55">
        <v>5</v>
      </c>
      <c r="BD667" s="31"/>
      <c r="BE667" s="66" t="s">
        <v>1377</v>
      </c>
      <c r="BF667" s="66"/>
      <c r="CL667" s="70">
        <f t="shared" si="174"/>
        <v>0</v>
      </c>
      <c r="CM667" s="66">
        <f t="shared" si="175"/>
        <v>0</v>
      </c>
      <c r="CN667" s="66">
        <f t="shared" si="176"/>
        <v>1</v>
      </c>
      <c r="CO667" s="66">
        <f t="shared" si="178"/>
        <v>95.114999999999995</v>
      </c>
      <c r="CP667" s="104"/>
      <c r="CQ667" s="56"/>
      <c r="CR667" s="56"/>
      <c r="CS667" s="56"/>
      <c r="CT667" s="56"/>
      <c r="CU667" s="56"/>
      <c r="CV667" s="56"/>
      <c r="CX667" s="31">
        <v>37</v>
      </c>
      <c r="CY667" s="31">
        <v>270</v>
      </c>
      <c r="CZ667" s="31">
        <v>12</v>
      </c>
      <c r="DA667" s="31">
        <v>0</v>
      </c>
      <c r="DB667" s="19">
        <f t="shared" si="179"/>
        <v>105.75227771684416</v>
      </c>
      <c r="DC667" s="19">
        <f t="shared" si="180"/>
        <v>105.75227771684416</v>
      </c>
      <c r="DD667" s="19">
        <f t="shared" si="181"/>
        <v>51.940530381190833</v>
      </c>
      <c r="DE667" s="19">
        <f t="shared" si="182"/>
        <v>195.75227771684416</v>
      </c>
      <c r="DF667" s="19">
        <f t="shared" si="183"/>
        <v>38.059469618809167</v>
      </c>
      <c r="DG667" s="67">
        <f t="shared" si="184"/>
        <v>285.75227771684416</v>
      </c>
      <c r="DH667" s="67">
        <f t="shared" si="185"/>
        <v>38.059469618809167</v>
      </c>
      <c r="DK667" s="55"/>
      <c r="EP667" s="70"/>
    </row>
    <row r="668" spans="1:146">
      <c r="A668" s="118">
        <v>43330</v>
      </c>
      <c r="B668" t="s">
        <v>1614</v>
      </c>
      <c r="C668" s="56"/>
      <c r="D668" s="56" t="s">
        <v>1363</v>
      </c>
      <c r="E668" s="58">
        <v>41</v>
      </c>
      <c r="F668" s="58">
        <v>4</v>
      </c>
      <c r="G668" s="63" t="str">
        <f t="shared" si="177"/>
        <v>41-4</v>
      </c>
      <c r="H668" s="31">
        <v>30</v>
      </c>
      <c r="I668" s="31">
        <v>46</v>
      </c>
      <c r="J668" s="64" t="str">
        <f>IF(((VLOOKUP($G668,Depth_Lookup!$A$3:$J$5461,9,FALSE))-(I668/100))&gt;=0,"Good","Too Long")</f>
        <v>Good</v>
      </c>
      <c r="K668" s="65">
        <f>(VLOOKUP($G668,Depth_Lookup!$A$3:$J$561,10,FALSE))+(H668/100)</f>
        <v>95.054999999999993</v>
      </c>
      <c r="L668" s="65">
        <f>(VLOOKUP($G668,Depth_Lookup!$A$3:$J$561,10,FALSE))+(I668/100)</f>
        <v>95.214999999999989</v>
      </c>
      <c r="M668" s="54" t="s">
        <v>725</v>
      </c>
      <c r="N668" s="31">
        <v>5</v>
      </c>
      <c r="O668" s="31" t="s">
        <v>296</v>
      </c>
      <c r="P668" s="31" t="s">
        <v>179</v>
      </c>
      <c r="Q668" s="31" t="s">
        <v>569</v>
      </c>
      <c r="R668" s="31" t="s">
        <v>191</v>
      </c>
      <c r="S668" s="31" t="s">
        <v>139</v>
      </c>
      <c r="T668" s="31" t="s">
        <v>1376</v>
      </c>
      <c r="U668" s="31" t="s">
        <v>1377</v>
      </c>
      <c r="AS668" s="31">
        <v>100</v>
      </c>
      <c r="AZ668" s="19">
        <f t="shared" si="173"/>
        <v>100</v>
      </c>
      <c r="BB668" s="55">
        <v>3</v>
      </c>
      <c r="BC668" s="55">
        <v>50</v>
      </c>
      <c r="BD668" s="31"/>
      <c r="BE668" s="66"/>
      <c r="BF668" s="66" t="s">
        <v>1368</v>
      </c>
      <c r="CL668" s="70">
        <f t="shared" si="174"/>
        <v>0</v>
      </c>
      <c r="CM668" s="66">
        <f t="shared" si="175"/>
        <v>0</v>
      </c>
      <c r="CN668" s="66">
        <f t="shared" si="176"/>
        <v>0</v>
      </c>
      <c r="CO668" s="66">
        <f t="shared" si="178"/>
        <v>95.134999999999991</v>
      </c>
      <c r="CP668" s="104"/>
      <c r="CQ668" s="56"/>
      <c r="CR668" s="56"/>
      <c r="CS668" s="56"/>
      <c r="CT668" s="56"/>
      <c r="CU668" s="56"/>
      <c r="CV668" s="56"/>
      <c r="CX668" s="31">
        <v>33</v>
      </c>
      <c r="CY668" s="31">
        <v>270</v>
      </c>
      <c r="CZ668" s="31">
        <v>5</v>
      </c>
      <c r="DA668" s="31">
        <v>0</v>
      </c>
      <c r="DB668" s="19">
        <f t="shared" si="179"/>
        <v>97.6727324648067</v>
      </c>
      <c r="DC668" s="19">
        <f t="shared" si="180"/>
        <v>97.6727324648067</v>
      </c>
      <c r="DD668" s="19">
        <f t="shared" si="181"/>
        <v>56.764202260514452</v>
      </c>
      <c r="DE668" s="19">
        <f t="shared" si="182"/>
        <v>187.6727324648067</v>
      </c>
      <c r="DF668" s="19">
        <f t="shared" si="183"/>
        <v>33.235797739485548</v>
      </c>
      <c r="DG668" s="67">
        <f t="shared" si="184"/>
        <v>277.6727324648067</v>
      </c>
      <c r="DH668" s="67">
        <f t="shared" si="185"/>
        <v>33.235797739485548</v>
      </c>
      <c r="DK668" s="55"/>
      <c r="EP668" s="70"/>
    </row>
    <row r="669" spans="1:146">
      <c r="A669" s="118">
        <v>43330</v>
      </c>
      <c r="B669" t="s">
        <v>1614</v>
      </c>
      <c r="C669" s="56"/>
      <c r="D669" s="56" t="s">
        <v>1363</v>
      </c>
      <c r="E669" s="58">
        <v>41</v>
      </c>
      <c r="F669" s="58">
        <v>4</v>
      </c>
      <c r="G669" s="63" t="str">
        <f t="shared" si="177"/>
        <v>41-4</v>
      </c>
      <c r="H669" s="31">
        <v>53</v>
      </c>
      <c r="I669" s="31">
        <v>56</v>
      </c>
      <c r="J669" s="64" t="str">
        <f>IF(((VLOOKUP($G669,Depth_Lookup!$A$3:$J$5461,9,FALSE))-(I669/100))&gt;=0,"Good","Too Long")</f>
        <v>Good</v>
      </c>
      <c r="K669" s="65">
        <f>(VLOOKUP($G669,Depth_Lookup!$A$3:$J$561,10,FALSE))+(H669/100)</f>
        <v>95.284999999999997</v>
      </c>
      <c r="L669" s="65">
        <f>(VLOOKUP($G669,Depth_Lookup!$A$3:$J$561,10,FALSE))+(I669/100)</f>
        <v>95.314999999999998</v>
      </c>
      <c r="M669" s="54" t="s">
        <v>292</v>
      </c>
      <c r="N669" s="31">
        <v>20</v>
      </c>
      <c r="O669" s="31" t="s">
        <v>724</v>
      </c>
      <c r="P669" s="31" t="s">
        <v>179</v>
      </c>
      <c r="Q669" s="31" t="s">
        <v>570</v>
      </c>
      <c r="R669" s="31" t="s">
        <v>187</v>
      </c>
      <c r="S669" s="31" t="s">
        <v>139</v>
      </c>
      <c r="T669" s="31" t="s">
        <v>1623</v>
      </c>
      <c r="U669" s="31" t="s">
        <v>1367</v>
      </c>
      <c r="AS669" s="31">
        <v>100</v>
      </c>
      <c r="AZ669" s="19">
        <f t="shared" si="173"/>
        <v>100</v>
      </c>
      <c r="BB669" s="55">
        <v>1</v>
      </c>
      <c r="BC669" s="55">
        <v>80</v>
      </c>
      <c r="BD669" s="31"/>
      <c r="BE669" s="66"/>
      <c r="BF669" s="66" t="s">
        <v>1365</v>
      </c>
      <c r="CL669" s="70">
        <f t="shared" si="174"/>
        <v>0</v>
      </c>
      <c r="CM669" s="66">
        <f t="shared" si="175"/>
        <v>0</v>
      </c>
      <c r="CN669" s="66">
        <f t="shared" si="176"/>
        <v>0</v>
      </c>
      <c r="CO669" s="66">
        <f t="shared" si="178"/>
        <v>95.3</v>
      </c>
      <c r="CP669" s="104"/>
      <c r="CQ669" s="56"/>
      <c r="CR669" s="56"/>
      <c r="CS669" s="56"/>
      <c r="CT669" s="56"/>
      <c r="CU669" s="56"/>
      <c r="CV669" s="56"/>
      <c r="CX669" s="31">
        <v>5</v>
      </c>
      <c r="CY669" s="31">
        <v>270</v>
      </c>
      <c r="CZ669" s="31">
        <v>29</v>
      </c>
      <c r="DA669" s="31">
        <v>180</v>
      </c>
      <c r="DB669" s="19">
        <f t="shared" si="179"/>
        <v>8.969216007200032</v>
      </c>
      <c r="DC669" s="19">
        <f t="shared" si="180"/>
        <v>8.969216007200032</v>
      </c>
      <c r="DD669" s="19">
        <f t="shared" si="181"/>
        <v>60.700127120234832</v>
      </c>
      <c r="DE669" s="19">
        <f t="shared" si="182"/>
        <v>98.969216007200032</v>
      </c>
      <c r="DF669" s="19">
        <f t="shared" si="183"/>
        <v>29.299872879765168</v>
      </c>
      <c r="DG669" s="67">
        <f t="shared" si="184"/>
        <v>188.96921600720003</v>
      </c>
      <c r="DH669" s="67">
        <f t="shared" si="185"/>
        <v>29.299872879765168</v>
      </c>
      <c r="DK669" s="55"/>
      <c r="EP669" s="70"/>
    </row>
    <row r="670" spans="1:146">
      <c r="A670" s="118">
        <v>43330</v>
      </c>
      <c r="B670" t="s">
        <v>1614</v>
      </c>
      <c r="C670" s="56"/>
      <c r="D670" s="56" t="s">
        <v>1363</v>
      </c>
      <c r="E670" s="58">
        <v>41</v>
      </c>
      <c r="F670" s="58">
        <v>4</v>
      </c>
      <c r="G670" s="63" t="str">
        <f t="shared" si="177"/>
        <v>41-4</v>
      </c>
      <c r="H670" s="31">
        <v>60</v>
      </c>
      <c r="I670" s="31">
        <v>81</v>
      </c>
      <c r="J670" s="64" t="str">
        <f>IF(((VLOOKUP($G670,Depth_Lookup!$A$3:$J$5461,9,FALSE))-(I670/100))&gt;=0,"Good","Too Long")</f>
        <v>Good</v>
      </c>
      <c r="K670" s="65">
        <f>(VLOOKUP($G670,Depth_Lookup!$A$3:$J$561,10,FALSE))+(H670/100)</f>
        <v>95.35499999999999</v>
      </c>
      <c r="L670" s="65">
        <f>(VLOOKUP($G670,Depth_Lookup!$A$3:$J$561,10,FALSE))+(I670/100)</f>
        <v>95.564999999999998</v>
      </c>
      <c r="M670" s="54" t="s">
        <v>292</v>
      </c>
      <c r="N670" s="31">
        <v>1</v>
      </c>
      <c r="O670" s="31" t="s">
        <v>724</v>
      </c>
      <c r="P670" s="31" t="s">
        <v>179</v>
      </c>
      <c r="Q670" s="31" t="s">
        <v>569</v>
      </c>
      <c r="R670" s="31" t="s">
        <v>187</v>
      </c>
      <c r="S670" s="31" t="s">
        <v>139</v>
      </c>
      <c r="T670" s="31" t="s">
        <v>1376</v>
      </c>
      <c r="U670" s="31" t="s">
        <v>1377</v>
      </c>
      <c r="AS670" s="31">
        <v>100</v>
      </c>
      <c r="AZ670" s="19">
        <f t="shared" si="173"/>
        <v>100</v>
      </c>
      <c r="BB670" s="55">
        <v>1</v>
      </c>
      <c r="BC670" s="55">
        <v>4</v>
      </c>
      <c r="BD670" s="31"/>
      <c r="BE670" s="66"/>
      <c r="BF670" s="66" t="s">
        <v>1365</v>
      </c>
      <c r="CL670" s="70">
        <f t="shared" si="174"/>
        <v>0</v>
      </c>
      <c r="CM670" s="66">
        <f t="shared" si="175"/>
        <v>0</v>
      </c>
      <c r="CN670" s="66">
        <f t="shared" si="176"/>
        <v>0</v>
      </c>
      <c r="CO670" s="66">
        <f t="shared" si="178"/>
        <v>95.46</v>
      </c>
      <c r="CP670" s="104"/>
      <c r="CQ670" s="56"/>
      <c r="CR670" s="56"/>
      <c r="CS670" s="56"/>
      <c r="CT670" s="56"/>
      <c r="CU670" s="56"/>
      <c r="CV670" s="56"/>
      <c r="CX670" s="31">
        <v>6</v>
      </c>
      <c r="CY670" s="31">
        <v>90</v>
      </c>
      <c r="CZ670" s="31">
        <v>46</v>
      </c>
      <c r="DA670" s="31">
        <v>180</v>
      </c>
      <c r="DB670" s="19">
        <f t="shared" si="179"/>
        <v>-5.7955586341075218</v>
      </c>
      <c r="DC670" s="19">
        <f t="shared" si="180"/>
        <v>354.20444136589248</v>
      </c>
      <c r="DD670" s="19">
        <f t="shared" si="181"/>
        <v>43.853295108848648</v>
      </c>
      <c r="DE670" s="19">
        <f t="shared" si="182"/>
        <v>84.204441365892478</v>
      </c>
      <c r="DF670" s="19">
        <f t="shared" si="183"/>
        <v>46.146704891151352</v>
      </c>
      <c r="DG670" s="67">
        <f t="shared" si="184"/>
        <v>174.20444136589248</v>
      </c>
      <c r="DH670" s="67">
        <f t="shared" si="185"/>
        <v>46.146704891151352</v>
      </c>
      <c r="DK670" s="55"/>
      <c r="EP670" s="70"/>
    </row>
    <row r="671" spans="1:146">
      <c r="A671" s="118">
        <v>43330</v>
      </c>
      <c r="B671" t="s">
        <v>1614</v>
      </c>
      <c r="C671" s="56"/>
      <c r="D671" s="56" t="s">
        <v>1363</v>
      </c>
      <c r="E671" s="58">
        <v>41</v>
      </c>
      <c r="F671" s="58">
        <v>4</v>
      </c>
      <c r="G671" s="63" t="str">
        <f t="shared" si="177"/>
        <v>41-4</v>
      </c>
      <c r="H671" s="31">
        <v>46</v>
      </c>
      <c r="I671" s="31">
        <v>96</v>
      </c>
      <c r="J671" s="64" t="str">
        <f>IF(((VLOOKUP($G671,Depth_Lookup!$A$3:$J$5461,9,FALSE))-(I671/100))&gt;=0,"Good","Too Long")</f>
        <v>Good</v>
      </c>
      <c r="K671" s="65">
        <f>(VLOOKUP($G671,Depth_Lookup!$A$3:$J$561,10,FALSE))+(H671/100)</f>
        <v>95.214999999999989</v>
      </c>
      <c r="L671" s="65">
        <f>(VLOOKUP($G671,Depth_Lookup!$A$3:$J$561,10,FALSE))+(I671/100)</f>
        <v>95.714999999999989</v>
      </c>
      <c r="M671" s="54" t="s">
        <v>725</v>
      </c>
      <c r="N671" s="31">
        <v>0.5</v>
      </c>
      <c r="O671" s="31" t="s">
        <v>734</v>
      </c>
      <c r="P671" s="31" t="s">
        <v>179</v>
      </c>
      <c r="Q671" s="31" t="s">
        <v>569</v>
      </c>
      <c r="R671" s="31" t="s">
        <v>119</v>
      </c>
      <c r="S671" s="31" t="s">
        <v>165</v>
      </c>
      <c r="T671" s="31" t="s">
        <v>1364</v>
      </c>
      <c r="U671" s="31" t="s">
        <v>1365</v>
      </c>
      <c r="AS671" s="31">
        <v>100</v>
      </c>
      <c r="AZ671" s="19">
        <f t="shared" si="173"/>
        <v>100</v>
      </c>
      <c r="BB671" s="55">
        <v>2</v>
      </c>
      <c r="BC671" s="55">
        <v>1</v>
      </c>
      <c r="BD671" s="31"/>
      <c r="BE671" s="66" t="s">
        <v>1377</v>
      </c>
      <c r="BF671" s="66"/>
      <c r="CL671" s="70">
        <f t="shared" si="174"/>
        <v>0</v>
      </c>
      <c r="CM671" s="66">
        <f t="shared" si="175"/>
        <v>0</v>
      </c>
      <c r="CN671" s="66">
        <f t="shared" si="176"/>
        <v>1</v>
      </c>
      <c r="CO671" s="66">
        <f t="shared" si="178"/>
        <v>95.464999999999989</v>
      </c>
      <c r="CP671" s="104"/>
      <c r="CQ671" s="56"/>
      <c r="CR671" s="56"/>
      <c r="CS671" s="56"/>
      <c r="CT671" s="56"/>
      <c r="CU671" s="56"/>
      <c r="CV671" s="56"/>
      <c r="DB671" s="19" t="e">
        <f t="shared" si="179"/>
        <v>#DIV/0!</v>
      </c>
      <c r="DC671" s="19" t="e">
        <f t="shared" si="180"/>
        <v>#DIV/0!</v>
      </c>
      <c r="DD671" s="19" t="e">
        <f t="shared" si="181"/>
        <v>#DIV/0!</v>
      </c>
      <c r="DE671" s="19" t="e">
        <f t="shared" si="182"/>
        <v>#DIV/0!</v>
      </c>
      <c r="DF671" s="19" t="e">
        <f t="shared" si="183"/>
        <v>#DIV/0!</v>
      </c>
      <c r="DG671" s="67" t="e">
        <f t="shared" si="184"/>
        <v>#DIV/0!</v>
      </c>
      <c r="DH671" s="67" t="e">
        <f t="shared" si="185"/>
        <v>#DIV/0!</v>
      </c>
      <c r="DK671" s="55"/>
      <c r="EP671" s="70"/>
    </row>
    <row r="672" spans="1:146">
      <c r="A672" s="118">
        <v>43330</v>
      </c>
      <c r="B672" t="s">
        <v>1614</v>
      </c>
      <c r="C672" s="56"/>
      <c r="D672" s="56" t="s">
        <v>1363</v>
      </c>
      <c r="E672" s="58">
        <v>41</v>
      </c>
      <c r="F672" s="58">
        <v>4</v>
      </c>
      <c r="G672" s="63" t="str">
        <f t="shared" si="177"/>
        <v>41-4</v>
      </c>
      <c r="H672" s="31">
        <v>61</v>
      </c>
      <c r="I672" s="31">
        <v>64</v>
      </c>
      <c r="J672" s="64" t="str">
        <f>IF(((VLOOKUP($G672,Depth_Lookup!$A$3:$J$5461,9,FALSE))-(I672/100))&gt;=0,"Good","Too Long")</f>
        <v>Good</v>
      </c>
      <c r="K672" s="65">
        <f>(VLOOKUP($G672,Depth_Lookup!$A$3:$J$561,10,FALSE))+(H672/100)</f>
        <v>95.364999999999995</v>
      </c>
      <c r="L672" s="65">
        <f>(VLOOKUP($G672,Depth_Lookup!$A$3:$J$561,10,FALSE))+(I672/100)</f>
        <v>95.394999999999996</v>
      </c>
      <c r="M672" s="54" t="s">
        <v>292</v>
      </c>
      <c r="N672" s="31">
        <v>15</v>
      </c>
      <c r="O672" s="31" t="s">
        <v>724</v>
      </c>
      <c r="P672" s="31" t="s">
        <v>179</v>
      </c>
      <c r="Q672" s="31" t="s">
        <v>569</v>
      </c>
      <c r="R672" s="31" t="s">
        <v>187</v>
      </c>
      <c r="S672" s="31" t="s">
        <v>165</v>
      </c>
      <c r="T672" s="31" t="s">
        <v>1376</v>
      </c>
      <c r="U672" s="31" t="s">
        <v>1377</v>
      </c>
      <c r="AS672" s="31">
        <v>100</v>
      </c>
      <c r="AZ672" s="19">
        <f t="shared" si="173"/>
        <v>100</v>
      </c>
      <c r="BB672" s="55">
        <v>1</v>
      </c>
      <c r="BC672" s="55">
        <v>50</v>
      </c>
      <c r="BD672" s="31"/>
      <c r="BE672" s="66"/>
      <c r="BF672" s="66" t="s">
        <v>1365</v>
      </c>
      <c r="CL672" s="70">
        <f t="shared" si="174"/>
        <v>0</v>
      </c>
      <c r="CM672" s="66">
        <f t="shared" si="175"/>
        <v>0</v>
      </c>
      <c r="CN672" s="66">
        <f t="shared" si="176"/>
        <v>0</v>
      </c>
      <c r="CO672" s="66">
        <f t="shared" si="178"/>
        <v>95.38</v>
      </c>
      <c r="CP672" s="104"/>
      <c r="CQ672" s="56"/>
      <c r="CR672" s="56"/>
      <c r="CS672" s="56"/>
      <c r="CT672" s="56"/>
      <c r="CU672" s="56"/>
      <c r="CV672" s="56"/>
      <c r="DB672" s="19" t="e">
        <f t="shared" si="179"/>
        <v>#DIV/0!</v>
      </c>
      <c r="DC672" s="19" t="e">
        <f t="shared" si="180"/>
        <v>#DIV/0!</v>
      </c>
      <c r="DD672" s="19" t="e">
        <f t="shared" si="181"/>
        <v>#DIV/0!</v>
      </c>
      <c r="DE672" s="19" t="e">
        <f t="shared" si="182"/>
        <v>#DIV/0!</v>
      </c>
      <c r="DF672" s="19" t="e">
        <f t="shared" si="183"/>
        <v>#DIV/0!</v>
      </c>
      <c r="DG672" s="67" t="e">
        <f t="shared" si="184"/>
        <v>#DIV/0!</v>
      </c>
      <c r="DH672" s="67" t="e">
        <f t="shared" si="185"/>
        <v>#DIV/0!</v>
      </c>
      <c r="DK672" s="55"/>
      <c r="EP672" s="70"/>
    </row>
    <row r="673" spans="1:146">
      <c r="A673" s="118">
        <v>43330</v>
      </c>
      <c r="B673" t="s">
        <v>1614</v>
      </c>
      <c r="C673" s="56"/>
      <c r="D673" s="56" t="s">
        <v>1363</v>
      </c>
      <c r="E673" s="58">
        <v>41</v>
      </c>
      <c r="F673" s="58">
        <v>4</v>
      </c>
      <c r="G673" s="63" t="str">
        <f t="shared" si="177"/>
        <v>41-4</v>
      </c>
      <c r="H673" s="31">
        <v>87</v>
      </c>
      <c r="I673" s="31">
        <v>89</v>
      </c>
      <c r="J673" s="64" t="str">
        <f>IF(((VLOOKUP($G673,Depth_Lookup!$A$3:$J$5461,9,FALSE))-(I673/100))&gt;=0,"Good","Too Long")</f>
        <v>Good</v>
      </c>
      <c r="K673" s="65">
        <f>(VLOOKUP($G673,Depth_Lookup!$A$3:$J$561,10,FALSE))+(H673/100)</f>
        <v>95.625</v>
      </c>
      <c r="L673" s="65">
        <f>(VLOOKUP($G673,Depth_Lookup!$A$3:$J$561,10,FALSE))+(I673/100)</f>
        <v>95.644999999999996</v>
      </c>
      <c r="M673" s="54" t="s">
        <v>292</v>
      </c>
      <c r="N673" s="31">
        <v>10</v>
      </c>
      <c r="O673" s="31" t="s">
        <v>724</v>
      </c>
      <c r="P673" s="31" t="s">
        <v>179</v>
      </c>
      <c r="Q673" s="31" t="s">
        <v>570</v>
      </c>
      <c r="R673" s="31" t="s">
        <v>187</v>
      </c>
      <c r="S673" s="31" t="s">
        <v>165</v>
      </c>
      <c r="T673" s="31" t="s">
        <v>1616</v>
      </c>
      <c r="U673" s="31" t="s">
        <v>1367</v>
      </c>
      <c r="AS673" s="31">
        <v>100</v>
      </c>
      <c r="AZ673" s="19">
        <f t="shared" si="173"/>
        <v>100</v>
      </c>
      <c r="BB673" s="55">
        <v>1</v>
      </c>
      <c r="BC673" s="55">
        <v>70</v>
      </c>
      <c r="BD673" s="31"/>
      <c r="BE673" s="66"/>
      <c r="BF673" s="66" t="s">
        <v>1365</v>
      </c>
      <c r="CL673" s="70">
        <f t="shared" si="174"/>
        <v>0</v>
      </c>
      <c r="CM673" s="66">
        <f t="shared" si="175"/>
        <v>0</v>
      </c>
      <c r="CN673" s="66">
        <f t="shared" si="176"/>
        <v>0</v>
      </c>
      <c r="CO673" s="66">
        <f t="shared" si="178"/>
        <v>95.634999999999991</v>
      </c>
      <c r="CP673" s="104"/>
      <c r="CQ673" s="56"/>
      <c r="CR673" s="56"/>
      <c r="CS673" s="56"/>
      <c r="CT673" s="56"/>
      <c r="CU673" s="56"/>
      <c r="CV673" s="56"/>
      <c r="CX673" s="31">
        <v>4</v>
      </c>
      <c r="CY673" s="31">
        <v>90</v>
      </c>
      <c r="CZ673" s="31">
        <v>33</v>
      </c>
      <c r="DA673" s="31">
        <v>180</v>
      </c>
      <c r="DB673" s="19">
        <f t="shared" si="179"/>
        <v>-6.1458066627333778</v>
      </c>
      <c r="DC673" s="19">
        <f t="shared" si="180"/>
        <v>353.85419333726662</v>
      </c>
      <c r="DD673" s="19">
        <f t="shared" si="181"/>
        <v>56.848975618701743</v>
      </c>
      <c r="DE673" s="19">
        <f t="shared" si="182"/>
        <v>83.854193337266622</v>
      </c>
      <c r="DF673" s="19">
        <f t="shared" si="183"/>
        <v>33.151024381298257</v>
      </c>
      <c r="DG673" s="67">
        <f t="shared" si="184"/>
        <v>173.85419333726662</v>
      </c>
      <c r="DH673" s="67">
        <f t="shared" si="185"/>
        <v>33.151024381298257</v>
      </c>
      <c r="DK673" s="55"/>
      <c r="EP673" s="70"/>
    </row>
    <row r="674" spans="1:146">
      <c r="A674" s="118">
        <v>43330</v>
      </c>
      <c r="B674" t="s">
        <v>1614</v>
      </c>
      <c r="C674" s="56"/>
      <c r="D674" s="56" t="s">
        <v>1363</v>
      </c>
      <c r="E674" s="58">
        <v>42</v>
      </c>
      <c r="F674" s="58">
        <v>1</v>
      </c>
      <c r="G674" s="63" t="str">
        <f t="shared" si="177"/>
        <v>42-1</v>
      </c>
      <c r="H674" s="31">
        <v>22</v>
      </c>
      <c r="I674" s="31">
        <v>81</v>
      </c>
      <c r="J674" s="64" t="str">
        <f>IF(((VLOOKUP($G674,Depth_Lookup!$A$3:$J$5461,9,FALSE))-(I674/100))&gt;=0,"Good","Too Long")</f>
        <v>Good</v>
      </c>
      <c r="K674" s="65">
        <f>(VLOOKUP($G674,Depth_Lookup!$A$3:$J$561,10,FALSE))+(H674/100)</f>
        <v>95.92</v>
      </c>
      <c r="L674" s="65">
        <f>(VLOOKUP($G674,Depth_Lookup!$A$3:$J$561,10,FALSE))+(I674/100)</f>
        <v>96.51</v>
      </c>
      <c r="M674" s="54" t="s">
        <v>293</v>
      </c>
      <c r="N674" s="31">
        <v>3</v>
      </c>
      <c r="O674" s="31" t="s">
        <v>734</v>
      </c>
      <c r="P674" s="31" t="s">
        <v>179</v>
      </c>
      <c r="Q674" s="31" t="s">
        <v>569</v>
      </c>
      <c r="R674" s="31" t="s">
        <v>188</v>
      </c>
      <c r="S674" s="31" t="s">
        <v>165</v>
      </c>
      <c r="T674" s="31" t="s">
        <v>1370</v>
      </c>
      <c r="U674" s="31" t="s">
        <v>1368</v>
      </c>
      <c r="AS674" s="31">
        <v>100</v>
      </c>
      <c r="AZ674" s="19">
        <f t="shared" si="173"/>
        <v>100</v>
      </c>
      <c r="BB674" s="55">
        <v>3</v>
      </c>
      <c r="BC674" s="55">
        <v>8</v>
      </c>
      <c r="BD674" s="31"/>
      <c r="BE674" s="66"/>
      <c r="BF674" s="66"/>
      <c r="CL674" s="70">
        <f t="shared" si="174"/>
        <v>0</v>
      </c>
      <c r="CM674" s="66">
        <f t="shared" si="175"/>
        <v>0</v>
      </c>
      <c r="CN674" s="66">
        <f t="shared" si="176"/>
        <v>0</v>
      </c>
      <c r="CO674" s="66">
        <f t="shared" si="178"/>
        <v>96.215000000000003</v>
      </c>
      <c r="CP674" s="104"/>
      <c r="CQ674" s="56"/>
      <c r="CR674" s="56"/>
      <c r="CS674" s="56"/>
      <c r="CT674" s="56"/>
      <c r="CU674" s="56"/>
      <c r="CV674" s="56"/>
      <c r="DB674" s="19" t="e">
        <f t="shared" si="179"/>
        <v>#DIV/0!</v>
      </c>
      <c r="DC674" s="19" t="e">
        <f t="shared" si="180"/>
        <v>#DIV/0!</v>
      </c>
      <c r="DD674" s="19" t="e">
        <f t="shared" si="181"/>
        <v>#DIV/0!</v>
      </c>
      <c r="DE674" s="19" t="e">
        <f t="shared" si="182"/>
        <v>#DIV/0!</v>
      </c>
      <c r="DF674" s="19" t="e">
        <f t="shared" si="183"/>
        <v>#DIV/0!</v>
      </c>
      <c r="DG674" s="67" t="e">
        <f t="shared" si="184"/>
        <v>#DIV/0!</v>
      </c>
      <c r="DH674" s="67" t="e">
        <f t="shared" si="185"/>
        <v>#DIV/0!</v>
      </c>
      <c r="DK674" s="55"/>
      <c r="EP674" s="70"/>
    </row>
    <row r="675" spans="1:146">
      <c r="A675" s="118">
        <v>43330</v>
      </c>
      <c r="B675" t="s">
        <v>1614</v>
      </c>
      <c r="C675" s="56"/>
      <c r="D675" s="56" t="s">
        <v>1363</v>
      </c>
      <c r="E675" s="58">
        <v>42</v>
      </c>
      <c r="F675" s="58">
        <v>1</v>
      </c>
      <c r="G675" s="63" t="str">
        <f t="shared" si="177"/>
        <v>42-1</v>
      </c>
      <c r="H675" s="31">
        <v>24</v>
      </c>
      <c r="I675" s="31">
        <v>25</v>
      </c>
      <c r="J675" s="64" t="str">
        <f>IF(((VLOOKUP($G675,Depth_Lookup!$A$3:$J$5461,9,FALSE))-(I675/100))&gt;=0,"Good","Too Long")</f>
        <v>Good</v>
      </c>
      <c r="K675" s="65">
        <f>(VLOOKUP($G675,Depth_Lookup!$A$3:$J$561,10,FALSE))+(H675/100)</f>
        <v>95.94</v>
      </c>
      <c r="L675" s="65">
        <f>(VLOOKUP($G675,Depth_Lookup!$A$3:$J$561,10,FALSE))+(I675/100)</f>
        <v>95.95</v>
      </c>
      <c r="M675" s="54" t="s">
        <v>725</v>
      </c>
      <c r="N675" s="31">
        <v>0.5</v>
      </c>
      <c r="O675" s="31" t="s">
        <v>724</v>
      </c>
      <c r="P675" s="31" t="s">
        <v>179</v>
      </c>
      <c r="Q675" s="31" t="s">
        <v>569</v>
      </c>
      <c r="R675" s="31" t="s">
        <v>191</v>
      </c>
      <c r="S675" s="31" t="s">
        <v>165</v>
      </c>
      <c r="T675" s="31" t="s">
        <v>1364</v>
      </c>
      <c r="U675" s="31" t="s">
        <v>1365</v>
      </c>
      <c r="AS675" s="31">
        <v>100</v>
      </c>
      <c r="AZ675" s="19">
        <f t="shared" si="173"/>
        <v>100</v>
      </c>
      <c r="BB675" s="55">
        <v>4</v>
      </c>
      <c r="BC675" s="55">
        <v>50</v>
      </c>
      <c r="BD675" s="31"/>
      <c r="BE675" s="66"/>
      <c r="BF675" s="66"/>
      <c r="CL675" s="70">
        <f t="shared" si="174"/>
        <v>0</v>
      </c>
      <c r="CM675" s="66">
        <f t="shared" si="175"/>
        <v>0</v>
      </c>
      <c r="CN675" s="66">
        <f t="shared" si="176"/>
        <v>0</v>
      </c>
      <c r="CO675" s="66">
        <f t="shared" si="178"/>
        <v>95.944999999999993</v>
      </c>
      <c r="CP675" s="104"/>
      <c r="CQ675" s="56"/>
      <c r="CR675" s="56"/>
      <c r="CS675" s="56"/>
      <c r="CT675" s="56"/>
      <c r="CU675" s="56"/>
      <c r="CV675" s="56"/>
      <c r="CX675" s="19">
        <v>3</v>
      </c>
      <c r="CY675" s="19">
        <v>90</v>
      </c>
      <c r="CZ675" s="19">
        <v>42</v>
      </c>
      <c r="DA675" s="31">
        <v>180</v>
      </c>
      <c r="DB675" s="19">
        <f t="shared" si="179"/>
        <v>-3.33112736546326</v>
      </c>
      <c r="DC675" s="19">
        <f t="shared" si="180"/>
        <v>356.66887263453674</v>
      </c>
      <c r="DD675" s="19">
        <f t="shared" si="181"/>
        <v>47.951816627250174</v>
      </c>
      <c r="DE675" s="19">
        <f t="shared" si="182"/>
        <v>86.66887263453674</v>
      </c>
      <c r="DF675" s="19">
        <f t="shared" si="183"/>
        <v>42.048183372749826</v>
      </c>
      <c r="DG675" s="67">
        <f t="shared" si="184"/>
        <v>176.66887263453674</v>
      </c>
      <c r="DH675" s="67">
        <f t="shared" si="185"/>
        <v>42.048183372749826</v>
      </c>
      <c r="DK675" s="55"/>
      <c r="EP675" s="70"/>
    </row>
    <row r="676" spans="1:146">
      <c r="A676" s="118">
        <v>43330</v>
      </c>
      <c r="B676" t="s">
        <v>1614</v>
      </c>
      <c r="C676" s="56"/>
      <c r="D676" s="56" t="s">
        <v>1363</v>
      </c>
      <c r="E676" s="58">
        <v>42</v>
      </c>
      <c r="F676" s="58">
        <v>1</v>
      </c>
      <c r="G676" s="63" t="str">
        <f t="shared" si="177"/>
        <v>42-1</v>
      </c>
      <c r="H676" s="31">
        <v>25</v>
      </c>
      <c r="I676" s="31">
        <v>26</v>
      </c>
      <c r="J676" s="64" t="str">
        <f>IF(((VLOOKUP($G676,Depth_Lookup!$A$3:$J$5461,9,FALSE))-(I676/100))&gt;=0,"Good","Too Long")</f>
        <v>Good</v>
      </c>
      <c r="K676" s="65">
        <f>(VLOOKUP($G676,Depth_Lookup!$A$3:$J$561,10,FALSE))+(H676/100)</f>
        <v>95.95</v>
      </c>
      <c r="L676" s="65">
        <f>(VLOOKUP($G676,Depth_Lookup!$A$3:$J$561,10,FALSE))+(I676/100)</f>
        <v>95.960000000000008</v>
      </c>
      <c r="M676" s="54" t="s">
        <v>292</v>
      </c>
      <c r="N676" s="31">
        <v>5</v>
      </c>
      <c r="O676" s="31" t="s">
        <v>724</v>
      </c>
      <c r="P676" s="31" t="s">
        <v>179</v>
      </c>
      <c r="Q676" s="31" t="s">
        <v>570</v>
      </c>
      <c r="R676" s="31" t="s">
        <v>187</v>
      </c>
      <c r="S676" s="31" t="s">
        <v>139</v>
      </c>
      <c r="T676" s="31" t="s">
        <v>1624</v>
      </c>
      <c r="U676" s="31" t="s">
        <v>1367</v>
      </c>
      <c r="AS676" s="31">
        <v>100</v>
      </c>
      <c r="AZ676" s="19">
        <f t="shared" si="173"/>
        <v>100</v>
      </c>
      <c r="BB676" s="55">
        <v>1</v>
      </c>
      <c r="BC676" s="55">
        <v>90</v>
      </c>
      <c r="BD676" s="31"/>
      <c r="BE676" s="66"/>
      <c r="BF676" s="66"/>
      <c r="CL676" s="70">
        <f t="shared" si="174"/>
        <v>0</v>
      </c>
      <c r="CM676" s="66">
        <f t="shared" si="175"/>
        <v>0</v>
      </c>
      <c r="CN676" s="66">
        <f t="shared" si="176"/>
        <v>0</v>
      </c>
      <c r="CO676" s="66">
        <f t="shared" si="178"/>
        <v>95.955000000000013</v>
      </c>
      <c r="CP676" s="104"/>
      <c r="CQ676" s="56"/>
      <c r="CR676" s="56"/>
      <c r="CS676" s="56"/>
      <c r="CT676" s="56"/>
      <c r="CU676" s="56"/>
      <c r="CV676" s="56"/>
      <c r="CX676" s="19">
        <v>3</v>
      </c>
      <c r="CY676" s="19">
        <v>90</v>
      </c>
      <c r="CZ676" s="19">
        <v>42</v>
      </c>
      <c r="DA676" s="31">
        <v>180</v>
      </c>
      <c r="DB676" s="19">
        <f t="shared" si="179"/>
        <v>-3.33112736546326</v>
      </c>
      <c r="DC676" s="19">
        <f t="shared" si="180"/>
        <v>356.66887263453674</v>
      </c>
      <c r="DD676" s="19">
        <f t="shared" si="181"/>
        <v>47.951816627250174</v>
      </c>
      <c r="DE676" s="19">
        <f t="shared" si="182"/>
        <v>86.66887263453674</v>
      </c>
      <c r="DF676" s="19">
        <f t="shared" si="183"/>
        <v>42.048183372749826</v>
      </c>
      <c r="DG676" s="67">
        <f t="shared" si="184"/>
        <v>176.66887263453674</v>
      </c>
      <c r="DH676" s="67">
        <f t="shared" si="185"/>
        <v>42.048183372749826</v>
      </c>
      <c r="DK676" s="55"/>
      <c r="EP676" s="70"/>
    </row>
    <row r="677" spans="1:146">
      <c r="A677" s="118">
        <v>43330</v>
      </c>
      <c r="B677" t="s">
        <v>1614</v>
      </c>
      <c r="C677" s="56"/>
      <c r="D677" s="56" t="s">
        <v>1363</v>
      </c>
      <c r="E677" s="58">
        <v>42</v>
      </c>
      <c r="F677" s="58">
        <v>1</v>
      </c>
      <c r="G677" s="63" t="str">
        <f t="shared" si="177"/>
        <v>42-1</v>
      </c>
      <c r="H677" s="31">
        <v>31</v>
      </c>
      <c r="I677" s="31">
        <v>81</v>
      </c>
      <c r="J677" s="64" t="str">
        <f>IF(((VLOOKUP($G677,Depth_Lookup!$A$3:$J$5461,9,FALSE))-(I677/100))&gt;=0,"Good","Too Long")</f>
        <v>Good</v>
      </c>
      <c r="K677" s="65">
        <f>(VLOOKUP($G677,Depth_Lookup!$A$3:$J$561,10,FALSE))+(H677/100)</f>
        <v>96.01</v>
      </c>
      <c r="L677" s="65">
        <f>(VLOOKUP($G677,Depth_Lookup!$A$3:$J$561,10,FALSE))+(I677/100)</f>
        <v>96.51</v>
      </c>
      <c r="M677" s="54" t="s">
        <v>293</v>
      </c>
      <c r="N677" s="31">
        <v>2</v>
      </c>
      <c r="O677" s="31" t="s">
        <v>295</v>
      </c>
      <c r="P677" s="31" t="s">
        <v>179</v>
      </c>
      <c r="Q677" s="31" t="s">
        <v>569</v>
      </c>
      <c r="R677" s="31" t="s">
        <v>188</v>
      </c>
      <c r="S677" s="31" t="s">
        <v>165</v>
      </c>
      <c r="T677" s="31" t="s">
        <v>1370</v>
      </c>
      <c r="U677" s="31" t="s">
        <v>1368</v>
      </c>
      <c r="AS677" s="31">
        <v>100</v>
      </c>
      <c r="AZ677" s="19">
        <f t="shared" si="173"/>
        <v>100</v>
      </c>
      <c r="BB677" s="55">
        <v>3</v>
      </c>
      <c r="BC677" s="55">
        <v>3</v>
      </c>
      <c r="BD677" s="31"/>
      <c r="BE677" s="66" t="s">
        <v>1365</v>
      </c>
      <c r="BF677" s="66"/>
      <c r="CL677" s="70">
        <f t="shared" si="174"/>
        <v>0</v>
      </c>
      <c r="CM677" s="66">
        <f t="shared" si="175"/>
        <v>0</v>
      </c>
      <c r="CN677" s="66">
        <f t="shared" si="176"/>
        <v>1</v>
      </c>
      <c r="CO677" s="66">
        <f t="shared" si="178"/>
        <v>96.26</v>
      </c>
      <c r="CP677" s="104"/>
      <c r="CQ677" s="56"/>
      <c r="CR677" s="56"/>
      <c r="CS677" s="56"/>
      <c r="CT677" s="56"/>
      <c r="CU677" s="56"/>
      <c r="CV677" s="56"/>
      <c r="DB677" s="19" t="e">
        <f t="shared" si="179"/>
        <v>#DIV/0!</v>
      </c>
      <c r="DC677" s="19" t="e">
        <f t="shared" si="180"/>
        <v>#DIV/0!</v>
      </c>
      <c r="DD677" s="19" t="e">
        <f t="shared" si="181"/>
        <v>#DIV/0!</v>
      </c>
      <c r="DE677" s="19" t="e">
        <f t="shared" si="182"/>
        <v>#DIV/0!</v>
      </c>
      <c r="DF677" s="19" t="e">
        <f t="shared" si="183"/>
        <v>#DIV/0!</v>
      </c>
      <c r="DG677" s="67" t="e">
        <f t="shared" si="184"/>
        <v>#DIV/0!</v>
      </c>
      <c r="DH677" s="67" t="e">
        <f t="shared" si="185"/>
        <v>#DIV/0!</v>
      </c>
      <c r="DK677" s="55"/>
      <c r="EP677" s="70"/>
    </row>
    <row r="678" spans="1:146">
      <c r="A678" s="118">
        <v>43330</v>
      </c>
      <c r="B678" t="s">
        <v>1614</v>
      </c>
      <c r="C678" s="56"/>
      <c r="D678" s="56" t="s">
        <v>1363</v>
      </c>
      <c r="E678" s="58">
        <v>42</v>
      </c>
      <c r="F678" s="58">
        <v>1</v>
      </c>
      <c r="G678" s="63" t="str">
        <f t="shared" si="177"/>
        <v>42-1</v>
      </c>
      <c r="H678" s="31">
        <v>31</v>
      </c>
      <c r="I678" s="31">
        <v>81</v>
      </c>
      <c r="J678" s="64" t="str">
        <f>IF(((VLOOKUP($G678,Depth_Lookup!$A$3:$J$5461,9,FALSE))-(I678/100))&gt;=0,"Good","Too Long")</f>
        <v>Good</v>
      </c>
      <c r="K678" s="65">
        <f>(VLOOKUP($G678,Depth_Lookup!$A$3:$J$561,10,FALSE))+(H678/100)</f>
        <v>96.01</v>
      </c>
      <c r="L678" s="65">
        <f>(VLOOKUP($G678,Depth_Lookup!$A$3:$J$561,10,FALSE))+(I678/100)</f>
        <v>96.51</v>
      </c>
      <c r="M678" s="54" t="s">
        <v>725</v>
      </c>
      <c r="N678" s="31">
        <v>0.5</v>
      </c>
      <c r="O678" s="31" t="s">
        <v>724</v>
      </c>
      <c r="P678" s="31" t="s">
        <v>179</v>
      </c>
      <c r="Q678" s="31" t="s">
        <v>569</v>
      </c>
      <c r="R678" s="31" t="s">
        <v>189</v>
      </c>
      <c r="S678" s="31" t="s">
        <v>165</v>
      </c>
      <c r="T678" s="31" t="s">
        <v>1364</v>
      </c>
      <c r="U678" s="31" t="s">
        <v>1365</v>
      </c>
      <c r="AS678" s="31">
        <v>100</v>
      </c>
      <c r="AZ678" s="19">
        <f t="shared" si="173"/>
        <v>100</v>
      </c>
      <c r="BB678" s="55">
        <v>4</v>
      </c>
      <c r="BC678" s="55">
        <v>3</v>
      </c>
      <c r="BD678" s="31"/>
      <c r="BE678" s="66" t="s">
        <v>1368</v>
      </c>
      <c r="BF678" s="66" t="s">
        <v>1368</v>
      </c>
      <c r="CL678" s="70">
        <f t="shared" si="174"/>
        <v>0</v>
      </c>
      <c r="CM678" s="66">
        <f t="shared" si="175"/>
        <v>0</v>
      </c>
      <c r="CN678" s="66">
        <f t="shared" si="176"/>
        <v>1</v>
      </c>
      <c r="CO678" s="66">
        <f t="shared" si="178"/>
        <v>96.26</v>
      </c>
      <c r="CP678" s="104"/>
      <c r="CQ678" s="56"/>
      <c r="CR678" s="56"/>
      <c r="CS678" s="56"/>
      <c r="CT678" s="56"/>
      <c r="CU678" s="56"/>
      <c r="CV678" s="56"/>
      <c r="CX678" s="31">
        <v>13</v>
      </c>
      <c r="CY678" s="31">
        <v>90</v>
      </c>
      <c r="CZ678" s="31">
        <v>23</v>
      </c>
      <c r="DA678" s="31">
        <v>180</v>
      </c>
      <c r="DB678" s="19">
        <f t="shared" si="179"/>
        <v>-28.541387962669489</v>
      </c>
      <c r="DC678" s="19">
        <f t="shared" si="180"/>
        <v>331.45861203733051</v>
      </c>
      <c r="DD678" s="19">
        <f t="shared" si="181"/>
        <v>64.210322724925106</v>
      </c>
      <c r="DE678" s="19">
        <f t="shared" si="182"/>
        <v>61.458612037330511</v>
      </c>
      <c r="DF678" s="19">
        <f t="shared" si="183"/>
        <v>25.789677275074894</v>
      </c>
      <c r="DG678" s="67">
        <f t="shared" si="184"/>
        <v>151.45861203733051</v>
      </c>
      <c r="DH678" s="67">
        <f t="shared" si="185"/>
        <v>25.789677275074894</v>
      </c>
      <c r="DK678" s="55"/>
      <c r="EP678" s="70"/>
    </row>
    <row r="679" spans="1:146">
      <c r="A679" s="118">
        <v>43330</v>
      </c>
      <c r="B679" t="s">
        <v>1614</v>
      </c>
      <c r="C679" s="56"/>
      <c r="D679" s="56" t="s">
        <v>1363</v>
      </c>
      <c r="E679" s="58">
        <v>42</v>
      </c>
      <c r="F679" s="58">
        <v>2</v>
      </c>
      <c r="G679" s="63" t="str">
        <f t="shared" si="177"/>
        <v>42-2</v>
      </c>
      <c r="H679" s="31">
        <v>6</v>
      </c>
      <c r="I679" s="31">
        <v>30</v>
      </c>
      <c r="J679" s="64" t="str">
        <f>IF(((VLOOKUP($G679,Depth_Lookup!$A$3:$J$5461,9,FALSE))-(I679/100))&gt;=0,"Good","Too Long")</f>
        <v>Good</v>
      </c>
      <c r="K679" s="65">
        <f>(VLOOKUP($G679,Depth_Lookup!$A$3:$J$561,10,FALSE))+(H679/100)</f>
        <v>96.59</v>
      </c>
      <c r="L679" s="65">
        <f>(VLOOKUP($G679,Depth_Lookup!$A$3:$J$561,10,FALSE))+(I679/100)</f>
        <v>96.83</v>
      </c>
      <c r="M679" s="54" t="s">
        <v>725</v>
      </c>
      <c r="N679" s="31">
        <v>6</v>
      </c>
      <c r="O679" s="31" t="s">
        <v>296</v>
      </c>
      <c r="P679" s="31" t="s">
        <v>179</v>
      </c>
      <c r="Q679" s="31" t="s">
        <v>569</v>
      </c>
      <c r="R679" s="31" t="s">
        <v>1625</v>
      </c>
      <c r="S679" s="31" t="s">
        <v>165</v>
      </c>
      <c r="T679" s="31" t="s">
        <v>1370</v>
      </c>
      <c r="U679" s="31" t="s">
        <v>1368</v>
      </c>
      <c r="AS679" s="31">
        <v>100</v>
      </c>
      <c r="AZ679" s="19">
        <f t="shared" ref="AZ679:AZ746" si="186">SUM(V679:AY679)</f>
        <v>100</v>
      </c>
      <c r="BB679" s="55">
        <v>1</v>
      </c>
      <c r="BC679" s="55">
        <v>3</v>
      </c>
      <c r="BD679" s="31"/>
      <c r="BE679" s="66"/>
      <c r="BF679" s="66"/>
      <c r="CL679" s="70">
        <f t="shared" si="174"/>
        <v>0</v>
      </c>
      <c r="CM679" s="66">
        <f t="shared" si="175"/>
        <v>0</v>
      </c>
      <c r="CN679" s="66">
        <f t="shared" si="176"/>
        <v>0</v>
      </c>
      <c r="CO679" s="66">
        <f t="shared" si="178"/>
        <v>96.710000000000008</v>
      </c>
      <c r="CP679" s="104"/>
      <c r="CQ679" s="56"/>
      <c r="CR679" s="56"/>
      <c r="CS679" s="56"/>
      <c r="CT679" s="56"/>
      <c r="CU679" s="56"/>
      <c r="CV679" s="56"/>
      <c r="CX679" s="31">
        <v>64</v>
      </c>
      <c r="CY679" s="31">
        <v>270</v>
      </c>
      <c r="CZ679" s="31">
        <v>19</v>
      </c>
      <c r="DA679" s="31">
        <v>180</v>
      </c>
      <c r="DB679" s="19">
        <f t="shared" si="179"/>
        <v>80.466718905665687</v>
      </c>
      <c r="DC679" s="19">
        <f t="shared" si="180"/>
        <v>80.466718905665687</v>
      </c>
      <c r="DD679" s="19">
        <f t="shared" si="181"/>
        <v>25.68740504871316</v>
      </c>
      <c r="DE679" s="19">
        <f t="shared" si="182"/>
        <v>170.46671890566569</v>
      </c>
      <c r="DF679" s="19">
        <f t="shared" si="183"/>
        <v>64.31259495128684</v>
      </c>
      <c r="DG679" s="67">
        <f t="shared" si="184"/>
        <v>260.46671890566569</v>
      </c>
      <c r="DH679" s="67">
        <f t="shared" si="185"/>
        <v>64.31259495128684</v>
      </c>
      <c r="DK679" s="55"/>
      <c r="EP679" s="70"/>
    </row>
    <row r="680" spans="1:146">
      <c r="A680" s="118">
        <v>43330</v>
      </c>
      <c r="B680" t="s">
        <v>1614</v>
      </c>
      <c r="C680" s="56"/>
      <c r="D680" s="56" t="s">
        <v>1363</v>
      </c>
      <c r="E680" s="58">
        <v>42</v>
      </c>
      <c r="F680" s="58">
        <v>2</v>
      </c>
      <c r="G680" s="63" t="str">
        <f t="shared" si="177"/>
        <v>42-2</v>
      </c>
      <c r="H680" s="31">
        <v>1</v>
      </c>
      <c r="I680" s="31">
        <v>53</v>
      </c>
      <c r="J680" s="64" t="str">
        <f>IF(((VLOOKUP($G680,Depth_Lookup!$A$3:$J$5461,9,FALSE))-(I680/100))&gt;=0,"Good","Too Long")</f>
        <v>Good</v>
      </c>
      <c r="K680" s="65">
        <f>(VLOOKUP($G680,Depth_Lookup!$A$3:$J$561,10,FALSE))+(H680/100)</f>
        <v>96.54</v>
      </c>
      <c r="L680" s="65">
        <f>(VLOOKUP($G680,Depth_Lookup!$A$3:$J$561,10,FALSE))+(I680/100)</f>
        <v>97.06</v>
      </c>
      <c r="M680" s="54" t="s">
        <v>725</v>
      </c>
      <c r="N680" s="31">
        <v>5</v>
      </c>
      <c r="O680" s="31" t="s">
        <v>296</v>
      </c>
      <c r="P680" s="31" t="s">
        <v>179</v>
      </c>
      <c r="Q680" s="31" t="s">
        <v>569</v>
      </c>
      <c r="R680" s="31" t="s">
        <v>119</v>
      </c>
      <c r="S680" s="31" t="s">
        <v>165</v>
      </c>
      <c r="T680" s="31" t="s">
        <v>1376</v>
      </c>
      <c r="U680" s="31" t="s">
        <v>1377</v>
      </c>
      <c r="AS680" s="31">
        <v>100</v>
      </c>
      <c r="AZ680" s="19">
        <f t="shared" si="186"/>
        <v>100</v>
      </c>
      <c r="BB680" s="55">
        <v>2</v>
      </c>
      <c r="BC680" s="55">
        <v>5</v>
      </c>
      <c r="BD680" s="31"/>
      <c r="BE680" s="66"/>
      <c r="BF680" s="66" t="s">
        <v>1373</v>
      </c>
      <c r="CL680" s="70">
        <f t="shared" si="174"/>
        <v>0</v>
      </c>
      <c r="CM680" s="66">
        <f t="shared" si="175"/>
        <v>0</v>
      </c>
      <c r="CN680" s="66">
        <f t="shared" si="176"/>
        <v>0</v>
      </c>
      <c r="CO680" s="66">
        <f t="shared" si="178"/>
        <v>96.800000000000011</v>
      </c>
      <c r="CP680" s="104"/>
      <c r="CQ680" s="56"/>
      <c r="CR680" s="56"/>
      <c r="CS680" s="56"/>
      <c r="CT680" s="56"/>
      <c r="CU680" s="56"/>
      <c r="CV680" s="56"/>
      <c r="CX680" s="31">
        <v>6</v>
      </c>
      <c r="CY680" s="31">
        <v>270</v>
      </c>
      <c r="CZ680" s="31">
        <v>28</v>
      </c>
      <c r="DA680" s="31">
        <v>0</v>
      </c>
      <c r="DB680" s="19">
        <f t="shared" si="179"/>
        <v>168.81836168109362</v>
      </c>
      <c r="DC680" s="19">
        <f t="shared" si="180"/>
        <v>168.81836168109362</v>
      </c>
      <c r="DD680" s="19">
        <f t="shared" si="181"/>
        <v>61.542396339553243</v>
      </c>
      <c r="DE680" s="19">
        <f t="shared" si="182"/>
        <v>258.81836168109362</v>
      </c>
      <c r="DF680" s="19">
        <f t="shared" si="183"/>
        <v>28.457603660446757</v>
      </c>
      <c r="DG680" s="67">
        <f t="shared" si="184"/>
        <v>348.81836168109362</v>
      </c>
      <c r="DH680" s="67">
        <f t="shared" si="185"/>
        <v>28.457603660446757</v>
      </c>
      <c r="DK680" s="55"/>
      <c r="EP680" s="70"/>
    </row>
    <row r="681" spans="1:146">
      <c r="A681" s="118">
        <v>43330</v>
      </c>
      <c r="B681" t="s">
        <v>1614</v>
      </c>
      <c r="C681" s="56"/>
      <c r="D681" s="56" t="s">
        <v>1363</v>
      </c>
      <c r="E681" s="58">
        <v>42</v>
      </c>
      <c r="F681" s="58">
        <v>2</v>
      </c>
      <c r="G681" s="63" t="str">
        <f t="shared" si="177"/>
        <v>42-2</v>
      </c>
      <c r="H681" s="31">
        <v>1</v>
      </c>
      <c r="I681" s="31">
        <v>53</v>
      </c>
      <c r="J681" s="64" t="str">
        <f>IF(((VLOOKUP($G681,Depth_Lookup!$A$3:$J$5461,9,FALSE))-(I681/100))&gt;=0,"Good","Too Long")</f>
        <v>Good</v>
      </c>
      <c r="K681" s="65">
        <f>(VLOOKUP($G681,Depth_Lookup!$A$3:$J$561,10,FALSE))+(H681/100)</f>
        <v>96.54</v>
      </c>
      <c r="L681" s="65">
        <f>(VLOOKUP($G681,Depth_Lookup!$A$3:$J$561,10,FALSE))+(I681/100)</f>
        <v>97.06</v>
      </c>
      <c r="M681" s="54" t="s">
        <v>725</v>
      </c>
      <c r="N681" s="31">
        <v>0.5</v>
      </c>
      <c r="O681" s="31" t="s">
        <v>734</v>
      </c>
      <c r="P681" s="31" t="s">
        <v>179</v>
      </c>
      <c r="Q681" s="31" t="s">
        <v>569</v>
      </c>
      <c r="R681" s="31" t="s">
        <v>188</v>
      </c>
      <c r="S681" s="31" t="s">
        <v>165</v>
      </c>
      <c r="T681" s="31" t="s">
        <v>1364</v>
      </c>
      <c r="U681" s="31" t="s">
        <v>1365</v>
      </c>
      <c r="AS681" s="31">
        <v>100</v>
      </c>
      <c r="AZ681" s="19">
        <f t="shared" si="186"/>
        <v>100</v>
      </c>
      <c r="BA681" s="19" t="s">
        <v>1626</v>
      </c>
      <c r="BB681" s="55">
        <v>5</v>
      </c>
      <c r="BC681" s="55">
        <v>5</v>
      </c>
      <c r="BD681" s="31"/>
      <c r="BE681" s="66" t="s">
        <v>1377</v>
      </c>
      <c r="BF681" s="66" t="s">
        <v>1368</v>
      </c>
      <c r="CL681" s="70">
        <f t="shared" si="174"/>
        <v>0</v>
      </c>
      <c r="CM681" s="66">
        <f t="shared" si="175"/>
        <v>0</v>
      </c>
      <c r="CN681" s="66">
        <f t="shared" si="176"/>
        <v>1</v>
      </c>
      <c r="CO681" s="66">
        <f t="shared" si="178"/>
        <v>96.800000000000011</v>
      </c>
      <c r="CP681" s="104"/>
      <c r="CQ681" s="56"/>
      <c r="CR681" s="56"/>
      <c r="CS681" s="56"/>
      <c r="CT681" s="56"/>
      <c r="CU681" s="56"/>
      <c r="CV681" s="56"/>
      <c r="DB681" s="19" t="e">
        <f t="shared" si="179"/>
        <v>#DIV/0!</v>
      </c>
      <c r="DC681" s="19" t="e">
        <f t="shared" si="180"/>
        <v>#DIV/0!</v>
      </c>
      <c r="DD681" s="19" t="e">
        <f t="shared" si="181"/>
        <v>#DIV/0!</v>
      </c>
      <c r="DE681" s="19" t="e">
        <f t="shared" si="182"/>
        <v>#DIV/0!</v>
      </c>
      <c r="DF681" s="19" t="e">
        <f t="shared" si="183"/>
        <v>#DIV/0!</v>
      </c>
      <c r="DG681" s="67" t="e">
        <f t="shared" si="184"/>
        <v>#DIV/0!</v>
      </c>
      <c r="DH681" s="67" t="e">
        <f t="shared" si="185"/>
        <v>#DIV/0!</v>
      </c>
      <c r="DK681" s="55"/>
      <c r="EP681" s="70"/>
    </row>
    <row r="682" spans="1:146">
      <c r="A682" s="118">
        <v>43330</v>
      </c>
      <c r="B682" t="s">
        <v>1614</v>
      </c>
      <c r="C682" s="56"/>
      <c r="D682" s="56" t="s">
        <v>1363</v>
      </c>
      <c r="E682" s="58">
        <v>42</v>
      </c>
      <c r="F682" s="58">
        <v>2</v>
      </c>
      <c r="G682" s="63" t="str">
        <f t="shared" si="177"/>
        <v>42-2</v>
      </c>
      <c r="H682" s="31">
        <v>26</v>
      </c>
      <c r="I682" s="31">
        <v>57</v>
      </c>
      <c r="J682" s="64" t="str">
        <f>IF(((VLOOKUP($G682,Depth_Lookup!$A$3:$J$5461,9,FALSE))-(I682/100))&gt;=0,"Good","Too Long")</f>
        <v>Good</v>
      </c>
      <c r="K682" s="65">
        <f>(VLOOKUP($G682,Depth_Lookup!$A$3:$J$561,10,FALSE))+(H682/100)</f>
        <v>96.79</v>
      </c>
      <c r="L682" s="65">
        <f>(VLOOKUP($G682,Depth_Lookup!$A$3:$J$561,10,FALSE))+(I682/100)</f>
        <v>97.1</v>
      </c>
      <c r="M682" s="54" t="s">
        <v>725</v>
      </c>
      <c r="N682" s="31">
        <v>1</v>
      </c>
      <c r="O682" s="31" t="s">
        <v>296</v>
      </c>
      <c r="P682" s="31" t="s">
        <v>179</v>
      </c>
      <c r="Q682" s="31" t="s">
        <v>570</v>
      </c>
      <c r="R682" s="31" t="s">
        <v>191</v>
      </c>
      <c r="S682" s="31" t="s">
        <v>139</v>
      </c>
      <c r="T682" s="31" t="s">
        <v>1627</v>
      </c>
      <c r="U682" s="31" t="s">
        <v>1367</v>
      </c>
      <c r="AS682" s="31">
        <v>100</v>
      </c>
      <c r="AZ682" s="19">
        <f t="shared" si="186"/>
        <v>100</v>
      </c>
      <c r="BB682" s="55">
        <v>1</v>
      </c>
      <c r="BC682" s="55">
        <v>1</v>
      </c>
      <c r="BD682" s="31"/>
      <c r="BE682" s="66" t="s">
        <v>1377</v>
      </c>
      <c r="BF682" s="66" t="s">
        <v>1368</v>
      </c>
      <c r="CL682" s="70">
        <f t="shared" ref="CL682:CL749" si="187">SUM(BK682:CK682)</f>
        <v>0</v>
      </c>
      <c r="CM682" s="66">
        <f t="shared" ref="CM682:CM749" si="188">IF(COUNTA(BG682:BJ682)&gt;0,1,0)</f>
        <v>0</v>
      </c>
      <c r="CN682" s="66">
        <f t="shared" si="176"/>
        <v>1</v>
      </c>
      <c r="CO682" s="66">
        <f t="shared" si="178"/>
        <v>96.944999999999993</v>
      </c>
      <c r="CP682" s="104"/>
      <c r="CQ682" s="56"/>
      <c r="CR682" s="56"/>
      <c r="CS682" s="56"/>
      <c r="CT682" s="56"/>
      <c r="CU682" s="56"/>
      <c r="CV682" s="56"/>
      <c r="CX682" s="31">
        <v>23</v>
      </c>
      <c r="CY682" s="31">
        <v>90</v>
      </c>
      <c r="CZ682" s="31">
        <v>1</v>
      </c>
      <c r="DA682" s="31">
        <v>0</v>
      </c>
      <c r="DB682" s="19">
        <f t="shared" si="179"/>
        <v>-92.354764915529131</v>
      </c>
      <c r="DC682" s="19">
        <f t="shared" si="180"/>
        <v>267.64523508447087</v>
      </c>
      <c r="DD682" s="19">
        <f t="shared" si="181"/>
        <v>66.982586090421719</v>
      </c>
      <c r="DE682" s="19">
        <f t="shared" si="182"/>
        <v>357.64523508447087</v>
      </c>
      <c r="DF682" s="19">
        <f t="shared" si="183"/>
        <v>23.017413909578281</v>
      </c>
      <c r="DG682" s="67">
        <f t="shared" si="184"/>
        <v>87.645235084470869</v>
      </c>
      <c r="DH682" s="67">
        <f t="shared" si="185"/>
        <v>23.017413909578281</v>
      </c>
      <c r="DK682" s="55"/>
      <c r="EP682" s="70"/>
    </row>
    <row r="683" spans="1:146">
      <c r="A683" s="118">
        <v>43330</v>
      </c>
      <c r="B683" t="s">
        <v>1614</v>
      </c>
      <c r="C683" s="56"/>
      <c r="D683" s="56" t="s">
        <v>1363</v>
      </c>
      <c r="E683" s="58">
        <v>42</v>
      </c>
      <c r="F683" s="58">
        <v>2</v>
      </c>
      <c r="G683" s="63" t="str">
        <f t="shared" si="177"/>
        <v>42-2</v>
      </c>
      <c r="H683" s="31">
        <v>43</v>
      </c>
      <c r="I683" s="31">
        <v>76</v>
      </c>
      <c r="J683" s="64" t="str">
        <f>IF(((VLOOKUP($G683,Depth_Lookup!$A$3:$J$5461,9,FALSE))-(I683/100))&gt;=0,"Good","Too Long")</f>
        <v>Good</v>
      </c>
      <c r="K683" s="65">
        <f>(VLOOKUP($G683,Depth_Lookup!$A$3:$J$561,10,FALSE))+(H683/100)</f>
        <v>96.960000000000008</v>
      </c>
      <c r="L683" s="65">
        <f>(VLOOKUP($G683,Depth_Lookup!$A$3:$J$561,10,FALSE))+(I683/100)</f>
        <v>97.29</v>
      </c>
      <c r="M683" s="54" t="s">
        <v>725</v>
      </c>
      <c r="N683" s="31">
        <v>1</v>
      </c>
      <c r="O683" s="31" t="s">
        <v>296</v>
      </c>
      <c r="P683" s="31" t="s">
        <v>179</v>
      </c>
      <c r="Q683" s="31" t="s">
        <v>569</v>
      </c>
      <c r="R683" s="31" t="s">
        <v>119</v>
      </c>
      <c r="S683" s="31" t="s">
        <v>165</v>
      </c>
      <c r="T683" s="31" t="s">
        <v>1364</v>
      </c>
      <c r="U683" s="31" t="s">
        <v>1365</v>
      </c>
      <c r="AS683" s="31">
        <v>100</v>
      </c>
      <c r="AZ683" s="19">
        <f t="shared" si="186"/>
        <v>100</v>
      </c>
      <c r="BB683" s="55">
        <v>3</v>
      </c>
      <c r="BC683" s="55">
        <v>1</v>
      </c>
      <c r="BD683" s="31"/>
      <c r="BE683" s="66" t="s">
        <v>1482</v>
      </c>
      <c r="BF683" s="66"/>
      <c r="CL683" s="70">
        <f t="shared" si="187"/>
        <v>0</v>
      </c>
      <c r="CM683" s="66">
        <f t="shared" si="188"/>
        <v>0</v>
      </c>
      <c r="CN683" s="66">
        <f t="shared" si="176"/>
        <v>1</v>
      </c>
      <c r="CO683" s="66">
        <f t="shared" si="178"/>
        <v>97.125</v>
      </c>
      <c r="CP683" s="104"/>
      <c r="CQ683" s="56"/>
      <c r="CR683" s="56"/>
      <c r="CS683" s="56"/>
      <c r="CT683" s="56"/>
      <c r="CU683" s="56"/>
      <c r="CV683" s="56"/>
      <c r="CX683" s="31">
        <v>45</v>
      </c>
      <c r="CY683" s="31">
        <v>270</v>
      </c>
      <c r="CZ683" s="31">
        <v>0</v>
      </c>
      <c r="DA683" s="31">
        <v>0</v>
      </c>
      <c r="DB683" s="19">
        <f t="shared" si="179"/>
        <v>90</v>
      </c>
      <c r="DC683" s="19">
        <f t="shared" si="180"/>
        <v>90</v>
      </c>
      <c r="DD683" s="19">
        <f t="shared" si="181"/>
        <v>45</v>
      </c>
      <c r="DE683" s="19">
        <f t="shared" si="182"/>
        <v>180</v>
      </c>
      <c r="DF683" s="19">
        <f t="shared" si="183"/>
        <v>45</v>
      </c>
      <c r="DG683" s="67">
        <f t="shared" si="184"/>
        <v>270</v>
      </c>
      <c r="DH683" s="67">
        <f t="shared" si="185"/>
        <v>45</v>
      </c>
      <c r="DK683" s="55"/>
      <c r="EP683" s="70"/>
    </row>
    <row r="684" spans="1:146">
      <c r="A684" s="118">
        <v>43330</v>
      </c>
      <c r="B684" t="s">
        <v>1614</v>
      </c>
      <c r="C684" s="56"/>
      <c r="D684" s="56" t="s">
        <v>1363</v>
      </c>
      <c r="E684" s="58">
        <v>42</v>
      </c>
      <c r="F684" s="58">
        <v>3</v>
      </c>
      <c r="G684" s="63" t="str">
        <f t="shared" si="177"/>
        <v>42-3</v>
      </c>
      <c r="H684" s="31">
        <v>0</v>
      </c>
      <c r="I684" s="31">
        <v>31</v>
      </c>
      <c r="J684" s="64" t="str">
        <f>IF(((VLOOKUP($G684,Depth_Lookup!$A$3:$J$5461,9,FALSE))-(I684/100))&gt;=0,"Good","Too Long")</f>
        <v>Good</v>
      </c>
      <c r="K684" s="65">
        <f>(VLOOKUP($G684,Depth_Lookup!$A$3:$J$561,10,FALSE))+(H684/100)</f>
        <v>97.3</v>
      </c>
      <c r="L684" s="65">
        <f>(VLOOKUP($G684,Depth_Lookup!$A$3:$J$561,10,FALSE))+(I684/100)</f>
        <v>97.61</v>
      </c>
      <c r="M684" s="54" t="s">
        <v>725</v>
      </c>
      <c r="N684" s="31">
        <v>1</v>
      </c>
      <c r="O684" s="31" t="s">
        <v>296</v>
      </c>
      <c r="P684" s="31" t="s">
        <v>179</v>
      </c>
      <c r="Q684" s="31" t="s">
        <v>569</v>
      </c>
      <c r="R684" s="31" t="s">
        <v>189</v>
      </c>
      <c r="S684" s="31" t="s">
        <v>165</v>
      </c>
      <c r="T684" s="31" t="s">
        <v>1364</v>
      </c>
      <c r="U684" s="31" t="s">
        <v>1396</v>
      </c>
      <c r="AS684" s="31">
        <v>100</v>
      </c>
      <c r="AZ684" s="19">
        <f t="shared" si="186"/>
        <v>100</v>
      </c>
      <c r="BB684" s="55">
        <v>3</v>
      </c>
      <c r="BC684" s="55">
        <v>2</v>
      </c>
      <c r="BD684" s="31"/>
      <c r="BE684" s="66" t="s">
        <v>1386</v>
      </c>
      <c r="BF684" s="66"/>
      <c r="CL684" s="70">
        <f t="shared" si="187"/>
        <v>0</v>
      </c>
      <c r="CM684" s="66">
        <f t="shared" si="188"/>
        <v>0</v>
      </c>
      <c r="CN684" s="66">
        <f t="shared" si="176"/>
        <v>1</v>
      </c>
      <c r="CO684" s="66">
        <f t="shared" si="178"/>
        <v>97.454999999999998</v>
      </c>
      <c r="CP684" s="104"/>
      <c r="CQ684" s="56"/>
      <c r="CR684" s="56"/>
      <c r="CS684" s="56"/>
      <c r="CT684" s="56"/>
      <c r="CU684" s="56"/>
      <c r="CV684" s="56"/>
      <c r="CX684" s="31">
        <v>51</v>
      </c>
      <c r="CY684" s="31">
        <v>90</v>
      </c>
      <c r="CZ684" s="31">
        <v>40</v>
      </c>
      <c r="DA684" s="31">
        <v>0</v>
      </c>
      <c r="DB684" s="19">
        <f t="shared" si="179"/>
        <v>-124.19569571840034</v>
      </c>
      <c r="DC684" s="19">
        <f t="shared" si="180"/>
        <v>235.80430428159966</v>
      </c>
      <c r="DD684" s="19">
        <f t="shared" si="181"/>
        <v>33.813813134542265</v>
      </c>
      <c r="DE684" s="19">
        <f t="shared" si="182"/>
        <v>325.80430428159968</v>
      </c>
      <c r="DF684" s="19">
        <f t="shared" si="183"/>
        <v>56.186186865457735</v>
      </c>
      <c r="DG684" s="67">
        <f t="shared" si="184"/>
        <v>55.804304281599656</v>
      </c>
      <c r="DH684" s="67">
        <f t="shared" si="185"/>
        <v>56.186186865457735</v>
      </c>
      <c r="DK684" s="55" t="s">
        <v>1433</v>
      </c>
      <c r="EP684" s="70"/>
    </row>
    <row r="685" spans="1:146">
      <c r="A685" s="118">
        <v>43330</v>
      </c>
      <c r="B685" t="s">
        <v>1614</v>
      </c>
      <c r="C685" s="56"/>
      <c r="D685" s="56" t="s">
        <v>1363</v>
      </c>
      <c r="E685" s="58">
        <v>42</v>
      </c>
      <c r="F685" s="58">
        <v>3</v>
      </c>
      <c r="G685" s="63" t="str">
        <f t="shared" si="177"/>
        <v>42-3</v>
      </c>
      <c r="H685" s="31">
        <v>0</v>
      </c>
      <c r="I685" s="31">
        <v>31</v>
      </c>
      <c r="J685" s="64" t="str">
        <f>IF(((VLOOKUP($G685,Depth_Lookup!$A$3:$J$5461,9,FALSE))-(I685/100))&gt;=0,"Good","Too Long")</f>
        <v>Good</v>
      </c>
      <c r="K685" s="65">
        <f>(VLOOKUP($G685,Depth_Lookup!$A$3:$J$561,10,FALSE))+(H685/100)</f>
        <v>97.3</v>
      </c>
      <c r="L685" s="65">
        <f>(VLOOKUP($G685,Depth_Lookup!$A$3:$J$561,10,FALSE))+(I685/100)</f>
        <v>97.61</v>
      </c>
      <c r="M685" s="54" t="s">
        <v>725</v>
      </c>
      <c r="N685" s="31">
        <v>1</v>
      </c>
      <c r="O685" s="31" t="s">
        <v>296</v>
      </c>
      <c r="P685" s="31" t="s">
        <v>179</v>
      </c>
      <c r="Q685" s="31" t="s">
        <v>569</v>
      </c>
      <c r="R685" s="31" t="s">
        <v>189</v>
      </c>
      <c r="S685" s="31" t="s">
        <v>165</v>
      </c>
      <c r="T685" s="31" t="s">
        <v>1364</v>
      </c>
      <c r="U685" s="31" t="s">
        <v>1396</v>
      </c>
      <c r="AS685" s="31"/>
      <c r="BB685" s="55">
        <v>3</v>
      </c>
      <c r="BC685" s="55">
        <v>2</v>
      </c>
      <c r="BD685" s="31"/>
      <c r="BE685" s="66"/>
      <c r="BF685" s="66"/>
      <c r="CL685" s="70"/>
      <c r="CM685" s="66"/>
      <c r="CN685" s="66"/>
      <c r="CO685" s="66">
        <f t="shared" si="178"/>
        <v>97.454999999999998</v>
      </c>
      <c r="CP685" s="104"/>
      <c r="CQ685" s="56"/>
      <c r="CR685" s="56"/>
      <c r="CS685" s="56"/>
      <c r="CT685" s="56"/>
      <c r="CU685" s="56"/>
      <c r="CV685" s="56"/>
      <c r="CX685" s="31">
        <v>55</v>
      </c>
      <c r="CY685" s="31">
        <v>270</v>
      </c>
      <c r="CZ685" s="31">
        <v>53</v>
      </c>
      <c r="DA685" s="31">
        <v>180</v>
      </c>
      <c r="DB685" s="19">
        <f t="shared" si="179"/>
        <v>47.101554465038589</v>
      </c>
      <c r="DC685" s="19">
        <f t="shared" si="180"/>
        <v>47.101554465038589</v>
      </c>
      <c r="DD685" s="19">
        <f t="shared" si="181"/>
        <v>27.155328423188987</v>
      </c>
      <c r="DE685" s="19">
        <f t="shared" si="182"/>
        <v>137.10155446503859</v>
      </c>
      <c r="DF685" s="19">
        <f t="shared" si="183"/>
        <v>62.84467157681101</v>
      </c>
      <c r="DG685" s="67">
        <f t="shared" si="184"/>
        <v>227.10155446503859</v>
      </c>
      <c r="DH685" s="67">
        <f t="shared" si="185"/>
        <v>62.84467157681101</v>
      </c>
      <c r="DK685" s="55" t="s">
        <v>1434</v>
      </c>
      <c r="EP685" s="70"/>
    </row>
    <row r="686" spans="1:146">
      <c r="A686" s="118">
        <v>43330</v>
      </c>
      <c r="B686" t="s">
        <v>1614</v>
      </c>
      <c r="C686" s="56"/>
      <c r="D686" s="56" t="s">
        <v>1363</v>
      </c>
      <c r="E686" s="58">
        <v>42</v>
      </c>
      <c r="F686" s="58">
        <v>3</v>
      </c>
      <c r="G686" s="63" t="str">
        <f t="shared" si="177"/>
        <v>42-3</v>
      </c>
      <c r="H686" s="31">
        <v>31</v>
      </c>
      <c r="I686" s="31">
        <v>40</v>
      </c>
      <c r="J686" s="64" t="str">
        <f>IF(((VLOOKUP($G686,Depth_Lookup!$A$3:$J$5461,9,FALSE))-(I686/100))&gt;=0,"Good","Too Long")</f>
        <v>Good</v>
      </c>
      <c r="K686" s="65">
        <f>(VLOOKUP($G686,Depth_Lookup!$A$3:$J$561,10,FALSE))+(H686/100)</f>
        <v>97.61</v>
      </c>
      <c r="L686" s="65">
        <f>(VLOOKUP($G686,Depth_Lookup!$A$3:$J$561,10,FALSE))+(I686/100)</f>
        <v>97.7</v>
      </c>
      <c r="M686" s="54" t="s">
        <v>725</v>
      </c>
      <c r="N686" s="31">
        <v>2</v>
      </c>
      <c r="O686" s="31" t="s">
        <v>295</v>
      </c>
      <c r="P686" s="31" t="s">
        <v>179</v>
      </c>
      <c r="Q686" s="31" t="s">
        <v>569</v>
      </c>
      <c r="R686" s="31" t="s">
        <v>119</v>
      </c>
      <c r="S686" s="31" t="s">
        <v>165</v>
      </c>
      <c r="T686" s="31" t="s">
        <v>1364</v>
      </c>
      <c r="U686" s="31" t="s">
        <v>1628</v>
      </c>
      <c r="AY686" s="19">
        <v>100</v>
      </c>
      <c r="AZ686" s="19">
        <f t="shared" si="186"/>
        <v>100</v>
      </c>
      <c r="BB686" s="55">
        <v>3</v>
      </c>
      <c r="BC686" s="55">
        <v>5</v>
      </c>
      <c r="BD686" s="31"/>
      <c r="BE686" s="66"/>
      <c r="BF686" s="66"/>
      <c r="CL686" s="70">
        <f t="shared" si="187"/>
        <v>0</v>
      </c>
      <c r="CM686" s="66">
        <f t="shared" si="188"/>
        <v>0</v>
      </c>
      <c r="CN686" s="66">
        <f t="shared" si="176"/>
        <v>0</v>
      </c>
      <c r="CO686" s="66">
        <f t="shared" si="178"/>
        <v>97.655000000000001</v>
      </c>
      <c r="CP686" s="104"/>
      <c r="CQ686" s="56"/>
      <c r="CR686" s="56"/>
      <c r="CS686" s="56"/>
      <c r="CT686" s="56"/>
      <c r="CU686" s="56"/>
      <c r="CV686" s="56"/>
      <c r="CX686" s="31">
        <v>77</v>
      </c>
      <c r="CY686" s="31">
        <v>270</v>
      </c>
      <c r="CZ686" s="31">
        <v>76</v>
      </c>
      <c r="DA686" s="31">
        <v>0</v>
      </c>
      <c r="DB686" s="19">
        <f t="shared" si="179"/>
        <v>132.79850659552267</v>
      </c>
      <c r="DC686" s="19">
        <f t="shared" si="180"/>
        <v>132.79850659552267</v>
      </c>
      <c r="DD686" s="19">
        <f t="shared" si="181"/>
        <v>9.6145730580955977</v>
      </c>
      <c r="DE686" s="19">
        <f t="shared" si="182"/>
        <v>222.79850659552267</v>
      </c>
      <c r="DF686" s="19">
        <f t="shared" si="183"/>
        <v>80.385426941904399</v>
      </c>
      <c r="DG686" s="67">
        <f t="shared" si="184"/>
        <v>312.79850659552267</v>
      </c>
      <c r="DH686" s="67">
        <f t="shared" si="185"/>
        <v>80.385426941904399</v>
      </c>
      <c r="DK686" s="55"/>
      <c r="EP686" s="70"/>
    </row>
    <row r="687" spans="1:146">
      <c r="A687" s="118">
        <v>43330</v>
      </c>
      <c r="B687" t="s">
        <v>1614</v>
      </c>
      <c r="C687" s="56"/>
      <c r="D687" s="56" t="s">
        <v>1363</v>
      </c>
      <c r="E687" s="58">
        <v>42</v>
      </c>
      <c r="F687" s="58">
        <v>3</v>
      </c>
      <c r="G687" s="63" t="str">
        <f t="shared" si="177"/>
        <v>42-3</v>
      </c>
      <c r="H687" s="31">
        <v>22</v>
      </c>
      <c r="I687" s="31">
        <v>59</v>
      </c>
      <c r="J687" s="64" t="str">
        <f>IF(((VLOOKUP($G687,Depth_Lookup!$A$3:$J$5461,9,FALSE))-(I687/100))&gt;=0,"Good","Too Long")</f>
        <v>Good</v>
      </c>
      <c r="K687" s="65">
        <f>(VLOOKUP($G687,Depth_Lookup!$A$3:$J$561,10,FALSE))+(H687/100)</f>
        <v>97.52</v>
      </c>
      <c r="L687" s="65">
        <f>(VLOOKUP($G687,Depth_Lookup!$A$3:$J$561,10,FALSE))+(I687/100)</f>
        <v>97.89</v>
      </c>
      <c r="M687" s="54" t="s">
        <v>725</v>
      </c>
      <c r="N687" s="31">
        <v>4</v>
      </c>
      <c r="O687" s="31" t="s">
        <v>724</v>
      </c>
      <c r="P687" s="31" t="s">
        <v>179</v>
      </c>
      <c r="Q687" s="31" t="s">
        <v>569</v>
      </c>
      <c r="R687" s="31" t="s">
        <v>186</v>
      </c>
      <c r="S687" s="31" t="s">
        <v>165</v>
      </c>
      <c r="T687" s="31" t="s">
        <v>1376</v>
      </c>
      <c r="U687" s="31" t="s">
        <v>1377</v>
      </c>
      <c r="AS687" s="31">
        <v>100</v>
      </c>
      <c r="AZ687" s="19">
        <f t="shared" si="186"/>
        <v>100</v>
      </c>
      <c r="BB687" s="55">
        <v>1</v>
      </c>
      <c r="BC687" s="55">
        <v>2</v>
      </c>
      <c r="BD687" s="31"/>
      <c r="BE687" s="66"/>
      <c r="BF687" s="66" t="s">
        <v>1365</v>
      </c>
      <c r="CL687" s="70">
        <f t="shared" si="187"/>
        <v>0</v>
      </c>
      <c r="CM687" s="66">
        <f t="shared" si="188"/>
        <v>0</v>
      </c>
      <c r="CN687" s="66">
        <f t="shared" si="176"/>
        <v>0</v>
      </c>
      <c r="CO687" s="66">
        <f t="shared" si="178"/>
        <v>97.704999999999998</v>
      </c>
      <c r="CP687" s="104"/>
      <c r="CQ687" s="56"/>
      <c r="CR687" s="56"/>
      <c r="CS687" s="56"/>
      <c r="CT687" s="56"/>
      <c r="CU687" s="56"/>
      <c r="CV687" s="56"/>
      <c r="CX687" s="31">
        <v>4</v>
      </c>
      <c r="CY687" s="31">
        <v>270</v>
      </c>
      <c r="CZ687" s="31">
        <v>36</v>
      </c>
      <c r="DA687" s="31">
        <v>0</v>
      </c>
      <c r="DB687" s="19">
        <f t="shared" si="179"/>
        <v>174.5024438481434</v>
      </c>
      <c r="DC687" s="19">
        <f t="shared" si="180"/>
        <v>174.5024438481434</v>
      </c>
      <c r="DD687" s="19">
        <f t="shared" si="181"/>
        <v>53.874299046628266</v>
      </c>
      <c r="DE687" s="19">
        <f t="shared" si="182"/>
        <v>264.5024438481434</v>
      </c>
      <c r="DF687" s="19">
        <f t="shared" si="183"/>
        <v>36.125700953371734</v>
      </c>
      <c r="DG687" s="67">
        <f t="shared" si="184"/>
        <v>354.5024438481434</v>
      </c>
      <c r="DH687" s="67">
        <f t="shared" si="185"/>
        <v>36.125700953371734</v>
      </c>
      <c r="DK687" s="55"/>
      <c r="EP687" s="70"/>
    </row>
    <row r="688" spans="1:146">
      <c r="A688" s="118">
        <v>43330</v>
      </c>
      <c r="B688" t="s">
        <v>1614</v>
      </c>
      <c r="C688" s="56"/>
      <c r="D688" s="56" t="s">
        <v>1363</v>
      </c>
      <c r="E688" s="58">
        <v>42</v>
      </c>
      <c r="F688" s="58">
        <v>3</v>
      </c>
      <c r="G688" s="63" t="str">
        <f>E688&amp;"-"&amp;F688</f>
        <v>42-3</v>
      </c>
      <c r="H688" s="31">
        <v>42</v>
      </c>
      <c r="I688" s="31">
        <v>46</v>
      </c>
      <c r="J688" s="64" t="str">
        <f>IF(((VLOOKUP($G688,Depth_Lookup!$A$3:$J$5461,9,FALSE))-(I688/100))&gt;=0,"Good","Too Long")</f>
        <v>Good</v>
      </c>
      <c r="K688" s="65">
        <f>(VLOOKUP($G688,Depth_Lookup!$A$3:$J$561,10,FALSE))+(H688/100)</f>
        <v>97.72</v>
      </c>
      <c r="L688" s="65">
        <f>(VLOOKUP($G688,Depth_Lookup!$A$3:$J$561,10,FALSE))+(I688/100)</f>
        <v>97.759999999999991</v>
      </c>
      <c r="M688" s="54" t="s">
        <v>292</v>
      </c>
      <c r="N688" s="31">
        <v>4</v>
      </c>
      <c r="O688" s="31" t="s">
        <v>296</v>
      </c>
      <c r="P688" s="31" t="s">
        <v>179</v>
      </c>
      <c r="Q688" s="31" t="s">
        <v>570</v>
      </c>
      <c r="R688" s="31" t="s">
        <v>187</v>
      </c>
      <c r="S688" s="31" t="s">
        <v>139</v>
      </c>
      <c r="T688" s="31" t="s">
        <v>1629</v>
      </c>
      <c r="U688" s="31" t="s">
        <v>1367</v>
      </c>
      <c r="AS688" s="31">
        <v>100</v>
      </c>
      <c r="AZ688" s="19">
        <f>SUM(V688:AY688)</f>
        <v>100</v>
      </c>
      <c r="BB688" s="55">
        <v>1</v>
      </c>
      <c r="BC688" s="55">
        <v>10</v>
      </c>
      <c r="BD688" s="31"/>
      <c r="BE688" s="66"/>
      <c r="BF688" s="66" t="s">
        <v>1395</v>
      </c>
      <c r="CL688" s="70">
        <f>SUM(BK688:CK688)</f>
        <v>0</v>
      </c>
      <c r="CM688" s="66">
        <f>IF(COUNTA(BG688:BJ688)&gt;0,1,0)</f>
        <v>0</v>
      </c>
      <c r="CN688" s="66">
        <f>IF(COUNTA(BE688)&gt;0,1,0)</f>
        <v>0</v>
      </c>
      <c r="CO688" s="66">
        <f t="shared" si="178"/>
        <v>97.74</v>
      </c>
      <c r="CP688" s="104"/>
      <c r="CQ688" s="56"/>
      <c r="CR688" s="56"/>
      <c r="CS688" s="56"/>
      <c r="CT688" s="56"/>
      <c r="CU688" s="56"/>
      <c r="CV688" s="56"/>
      <c r="CX688" s="31">
        <v>13</v>
      </c>
      <c r="CY688" s="31">
        <v>90</v>
      </c>
      <c r="CZ688" s="31">
        <v>10</v>
      </c>
      <c r="DA688" s="31">
        <v>180</v>
      </c>
      <c r="DB688" s="19">
        <f t="shared" si="179"/>
        <v>-52.628998774581021</v>
      </c>
      <c r="DC688" s="19">
        <f t="shared" si="180"/>
        <v>307.37100122541898</v>
      </c>
      <c r="DD688" s="19">
        <f t="shared" si="181"/>
        <v>73.80132118109367</v>
      </c>
      <c r="DE688" s="19">
        <f t="shared" si="182"/>
        <v>37.371001225418979</v>
      </c>
      <c r="DF688" s="19">
        <f t="shared" si="183"/>
        <v>16.19867881890633</v>
      </c>
      <c r="DG688" s="67">
        <f t="shared" si="184"/>
        <v>127.37100122541898</v>
      </c>
      <c r="DH688" s="67">
        <f t="shared" si="185"/>
        <v>16.19867881890633</v>
      </c>
      <c r="DK688" s="55"/>
      <c r="EP688" s="70"/>
    </row>
    <row r="689" spans="1:146">
      <c r="A689" s="118">
        <v>43330</v>
      </c>
      <c r="B689" t="s">
        <v>1614</v>
      </c>
      <c r="C689" s="56"/>
      <c r="D689" s="56" t="s">
        <v>1363</v>
      </c>
      <c r="E689" s="58">
        <v>42</v>
      </c>
      <c r="F689" s="58">
        <v>4</v>
      </c>
      <c r="G689" s="63" t="str">
        <f t="shared" si="177"/>
        <v>42-4</v>
      </c>
      <c r="H689" s="31">
        <v>2</v>
      </c>
      <c r="I689" s="31">
        <v>64</v>
      </c>
      <c r="J689" s="64" t="str">
        <f>IF(((VLOOKUP($G689,Depth_Lookup!$A$3:$J$5461,9,FALSE))-(I689/100))&gt;=0,"Good","Too Long")</f>
        <v>Good</v>
      </c>
      <c r="K689" s="65">
        <f>(VLOOKUP($G689,Depth_Lookup!$A$3:$J$561,10,FALSE))+(H689/100)</f>
        <v>98.274999999999991</v>
      </c>
      <c r="L689" s="65">
        <f>(VLOOKUP($G689,Depth_Lookup!$A$3:$J$561,10,FALSE))+(I689/100)</f>
        <v>98.894999999999996</v>
      </c>
      <c r="M689" s="54" t="s">
        <v>725</v>
      </c>
      <c r="N689" s="31">
        <v>1</v>
      </c>
      <c r="O689" s="31" t="s">
        <v>296</v>
      </c>
      <c r="P689" s="31" t="s">
        <v>179</v>
      </c>
      <c r="Q689" s="31" t="s">
        <v>569</v>
      </c>
      <c r="R689" s="31" t="s">
        <v>189</v>
      </c>
      <c r="S689" s="31" t="s">
        <v>165</v>
      </c>
      <c r="T689" s="31" t="s">
        <v>1364</v>
      </c>
      <c r="U689" s="31" t="s">
        <v>1395</v>
      </c>
      <c r="AG689" s="19">
        <v>50</v>
      </c>
      <c r="AS689" s="31">
        <v>50</v>
      </c>
      <c r="AZ689" s="19">
        <f t="shared" si="186"/>
        <v>100</v>
      </c>
      <c r="BB689" s="55">
        <v>2</v>
      </c>
      <c r="BC689" s="55">
        <v>2</v>
      </c>
      <c r="BD689" s="31"/>
      <c r="BE689" s="66" t="s">
        <v>1367</v>
      </c>
      <c r="BF689" s="66"/>
      <c r="CL689" s="70">
        <f t="shared" si="187"/>
        <v>0</v>
      </c>
      <c r="CM689" s="66">
        <f t="shared" si="188"/>
        <v>0</v>
      </c>
      <c r="CN689" s="66">
        <f t="shared" si="176"/>
        <v>1</v>
      </c>
      <c r="CO689" s="66">
        <f t="shared" si="178"/>
        <v>98.584999999999994</v>
      </c>
      <c r="CP689" s="104"/>
      <c r="CQ689" s="56"/>
      <c r="CR689" s="56" t="s">
        <v>217</v>
      </c>
      <c r="CS689" s="56"/>
      <c r="CT689" s="56"/>
      <c r="CU689" s="56"/>
      <c r="CV689" s="56"/>
      <c r="CX689" s="31">
        <v>74</v>
      </c>
      <c r="CY689" s="31">
        <v>270</v>
      </c>
      <c r="CZ689" s="31">
        <v>3</v>
      </c>
      <c r="DA689" s="31">
        <v>0</v>
      </c>
      <c r="DB689" s="19">
        <f t="shared" si="179"/>
        <v>90.860958342493745</v>
      </c>
      <c r="DC689" s="19">
        <f t="shared" si="180"/>
        <v>90.860958342493745</v>
      </c>
      <c r="DD689" s="19">
        <f t="shared" si="181"/>
        <v>15.998286094334604</v>
      </c>
      <c r="DE689" s="19">
        <f t="shared" si="182"/>
        <v>180.86095834249375</v>
      </c>
      <c r="DF689" s="19">
        <f t="shared" si="183"/>
        <v>74.001713905665397</v>
      </c>
      <c r="DG689" s="67">
        <f t="shared" si="184"/>
        <v>270.86095834249375</v>
      </c>
      <c r="DH689" s="67">
        <f t="shared" si="185"/>
        <v>74.001713905665397</v>
      </c>
      <c r="DK689" s="55" t="s">
        <v>1630</v>
      </c>
      <c r="EP689" s="70"/>
    </row>
    <row r="690" spans="1:146">
      <c r="A690" s="118">
        <v>43330</v>
      </c>
      <c r="B690" t="s">
        <v>1614</v>
      </c>
      <c r="C690" s="56"/>
      <c r="D690" s="56" t="s">
        <v>1363</v>
      </c>
      <c r="E690" s="58">
        <v>43</v>
      </c>
      <c r="F690" s="58">
        <v>1</v>
      </c>
      <c r="G690" s="63" t="str">
        <f t="shared" si="177"/>
        <v>43-1</v>
      </c>
      <c r="H690" s="31">
        <v>19</v>
      </c>
      <c r="I690" s="31">
        <v>58</v>
      </c>
      <c r="J690" s="64" t="str">
        <f>IF(((VLOOKUP($G690,Depth_Lookup!$A$3:$J$5461,9,FALSE))-(I690/100))&gt;=0,"Good","Too Long")</f>
        <v>Good</v>
      </c>
      <c r="K690" s="65">
        <f>(VLOOKUP($G690,Depth_Lookup!$A$3:$J$561,10,FALSE))+(H690/100)</f>
        <v>98.89</v>
      </c>
      <c r="L690" s="65">
        <f>(VLOOKUP($G690,Depth_Lookup!$A$3:$J$561,10,FALSE))+(I690/100)</f>
        <v>99.28</v>
      </c>
      <c r="M690" s="54" t="s">
        <v>725</v>
      </c>
      <c r="N690" s="31">
        <v>2</v>
      </c>
      <c r="O690" s="31" t="s">
        <v>295</v>
      </c>
      <c r="P690" s="31" t="s">
        <v>179</v>
      </c>
      <c r="Q690" s="31" t="s">
        <v>569</v>
      </c>
      <c r="R690" s="31" t="s">
        <v>186</v>
      </c>
      <c r="S690" s="31" t="s">
        <v>165</v>
      </c>
      <c r="T690" s="31" t="s">
        <v>1364</v>
      </c>
      <c r="U690" s="31" t="s">
        <v>1395</v>
      </c>
      <c r="AS690" s="31">
        <v>100</v>
      </c>
      <c r="AZ690" s="19">
        <f t="shared" si="186"/>
        <v>100</v>
      </c>
      <c r="BB690" s="55">
        <v>1</v>
      </c>
      <c r="BC690" s="55">
        <v>2</v>
      </c>
      <c r="BD690" s="31"/>
      <c r="BE690" s="66" t="s">
        <v>1377</v>
      </c>
      <c r="BF690" s="66"/>
      <c r="CL690" s="70">
        <f t="shared" si="187"/>
        <v>0</v>
      </c>
      <c r="CM690" s="66">
        <f t="shared" si="188"/>
        <v>0</v>
      </c>
      <c r="CN690" s="66">
        <f t="shared" si="176"/>
        <v>1</v>
      </c>
      <c r="CO690" s="66">
        <f t="shared" si="178"/>
        <v>99.085000000000008</v>
      </c>
      <c r="CP690" s="104"/>
      <c r="CQ690" s="56"/>
      <c r="CR690" s="56"/>
      <c r="CS690" s="56"/>
      <c r="CT690" s="56"/>
      <c r="CU690" s="56"/>
      <c r="CV690" s="56"/>
      <c r="DB690" s="19" t="e">
        <f t="shared" si="179"/>
        <v>#DIV/0!</v>
      </c>
      <c r="DC690" s="19" t="e">
        <f t="shared" si="180"/>
        <v>#DIV/0!</v>
      </c>
      <c r="DD690" s="19" t="e">
        <f t="shared" si="181"/>
        <v>#DIV/0!</v>
      </c>
      <c r="DE690" s="19" t="e">
        <f t="shared" si="182"/>
        <v>#DIV/0!</v>
      </c>
      <c r="DF690" s="19" t="e">
        <f t="shared" si="183"/>
        <v>#DIV/0!</v>
      </c>
      <c r="DG690" s="67" t="e">
        <f t="shared" si="184"/>
        <v>#DIV/0!</v>
      </c>
      <c r="DH690" s="67" t="e">
        <f t="shared" si="185"/>
        <v>#DIV/0!</v>
      </c>
      <c r="DK690" s="55"/>
      <c r="EP690" s="70"/>
    </row>
    <row r="691" spans="1:146">
      <c r="A691" s="118">
        <v>43330</v>
      </c>
      <c r="B691" t="s">
        <v>1614</v>
      </c>
      <c r="C691" s="56"/>
      <c r="D691" s="56" t="s">
        <v>1363</v>
      </c>
      <c r="E691" s="58">
        <v>43</v>
      </c>
      <c r="F691" s="58">
        <v>1</v>
      </c>
      <c r="G691" s="63" t="str">
        <f t="shared" si="177"/>
        <v>43-1</v>
      </c>
      <c r="H691" s="31">
        <v>26</v>
      </c>
      <c r="I691" s="31">
        <v>29</v>
      </c>
      <c r="J691" s="64" t="str">
        <f>IF(((VLOOKUP($G691,Depth_Lookup!$A$3:$J$5461,9,FALSE))-(I691/100))&gt;=0,"Good","Too Long")</f>
        <v>Good</v>
      </c>
      <c r="K691" s="65">
        <f>(VLOOKUP($G691,Depth_Lookup!$A$3:$J$561,10,FALSE))+(H691/100)</f>
        <v>98.960000000000008</v>
      </c>
      <c r="L691" s="65">
        <f>(VLOOKUP($G691,Depth_Lookup!$A$3:$J$561,10,FALSE))+(I691/100)</f>
        <v>98.990000000000009</v>
      </c>
      <c r="M691" s="54" t="s">
        <v>292</v>
      </c>
      <c r="N691" s="31">
        <v>4</v>
      </c>
      <c r="O691" s="31" t="s">
        <v>296</v>
      </c>
      <c r="P691" s="31" t="s">
        <v>179</v>
      </c>
      <c r="Q691" s="31" t="s">
        <v>569</v>
      </c>
      <c r="R691" s="31" t="s">
        <v>187</v>
      </c>
      <c r="S691" s="31" t="s">
        <v>139</v>
      </c>
      <c r="T691" s="31" t="s">
        <v>1376</v>
      </c>
      <c r="U691" s="31" t="s">
        <v>1377</v>
      </c>
      <c r="AS691" s="31">
        <v>100</v>
      </c>
      <c r="AZ691" s="19">
        <f t="shared" si="186"/>
        <v>100</v>
      </c>
      <c r="BB691" s="55">
        <v>1</v>
      </c>
      <c r="BC691" s="55">
        <v>10</v>
      </c>
      <c r="BD691" s="31"/>
      <c r="BE691" s="66"/>
      <c r="BF691" s="66" t="s">
        <v>1395</v>
      </c>
      <c r="CL691" s="70">
        <f t="shared" si="187"/>
        <v>0</v>
      </c>
      <c r="CM691" s="66">
        <f t="shared" si="188"/>
        <v>0</v>
      </c>
      <c r="CN691" s="66">
        <f t="shared" si="176"/>
        <v>0</v>
      </c>
      <c r="CO691" s="66">
        <f t="shared" si="178"/>
        <v>98.975000000000009</v>
      </c>
      <c r="CP691" s="104"/>
      <c r="CQ691" s="56"/>
      <c r="CR691" s="56"/>
      <c r="CS691" s="56"/>
      <c r="CT691" s="56"/>
      <c r="CU691" s="56"/>
      <c r="CV691" s="56"/>
      <c r="CX691" s="31">
        <v>26</v>
      </c>
      <c r="CY691" s="31">
        <v>90</v>
      </c>
      <c r="CZ691" s="31">
        <v>27</v>
      </c>
      <c r="DA691" s="31">
        <v>0</v>
      </c>
      <c r="DB691" s="19">
        <f t="shared" si="179"/>
        <v>-136.25187283931308</v>
      </c>
      <c r="DC691" s="19">
        <f t="shared" si="180"/>
        <v>223.74812716068692</v>
      </c>
      <c r="DD691" s="19">
        <f t="shared" si="181"/>
        <v>54.80329511020728</v>
      </c>
      <c r="DE691" s="19">
        <f t="shared" si="182"/>
        <v>313.74812716068692</v>
      </c>
      <c r="DF691" s="19">
        <f t="shared" si="183"/>
        <v>35.19670488979272</v>
      </c>
      <c r="DG691" s="67">
        <f t="shared" si="184"/>
        <v>43.74812716068692</v>
      </c>
      <c r="DH691" s="67">
        <f t="shared" si="185"/>
        <v>35.19670488979272</v>
      </c>
      <c r="DK691" s="55"/>
      <c r="EP691" s="70"/>
    </row>
    <row r="692" spans="1:146">
      <c r="A692" s="118">
        <v>43330</v>
      </c>
      <c r="B692" t="s">
        <v>1614</v>
      </c>
      <c r="C692" s="56"/>
      <c r="D692" s="56" t="s">
        <v>1363</v>
      </c>
      <c r="E692" s="58">
        <v>43</v>
      </c>
      <c r="F692" s="58">
        <v>1</v>
      </c>
      <c r="G692" s="63" t="str">
        <f t="shared" si="177"/>
        <v>43-1</v>
      </c>
      <c r="H692" s="31">
        <v>38</v>
      </c>
      <c r="I692" s="31">
        <v>39</v>
      </c>
      <c r="J692" s="64" t="str">
        <f>IF(((VLOOKUP($G692,Depth_Lookup!$A$3:$J$5461,9,FALSE))-(I692/100))&gt;=0,"Good","Too Long")</f>
        <v>Good</v>
      </c>
      <c r="K692" s="65">
        <f>(VLOOKUP($G692,Depth_Lookup!$A$3:$J$561,10,FALSE))+(H692/100)</f>
        <v>99.08</v>
      </c>
      <c r="L692" s="65">
        <f>(VLOOKUP($G692,Depth_Lookup!$A$3:$J$561,10,FALSE))+(I692/100)</f>
        <v>99.09</v>
      </c>
      <c r="M692" s="54" t="s">
        <v>292</v>
      </c>
      <c r="N692" s="31">
        <v>2</v>
      </c>
      <c r="O692" s="31" t="s">
        <v>724</v>
      </c>
      <c r="P692" s="31" t="s">
        <v>179</v>
      </c>
      <c r="Q692" s="31" t="s">
        <v>569</v>
      </c>
      <c r="R692" s="31" t="s">
        <v>187</v>
      </c>
      <c r="S692" s="31" t="s">
        <v>139</v>
      </c>
      <c r="T692" s="31" t="s">
        <v>1631</v>
      </c>
      <c r="U692" s="31" t="s">
        <v>1619</v>
      </c>
      <c r="AY692" s="19">
        <v>100</v>
      </c>
      <c r="AZ692" s="19">
        <f t="shared" si="186"/>
        <v>100</v>
      </c>
      <c r="BB692" s="55"/>
      <c r="BC692" s="55"/>
      <c r="BD692" s="31"/>
      <c r="BE692" s="66"/>
      <c r="BF692" s="66"/>
      <c r="CL692" s="70">
        <f t="shared" si="187"/>
        <v>0</v>
      </c>
      <c r="CM692" s="66">
        <f t="shared" si="188"/>
        <v>0</v>
      </c>
      <c r="CN692" s="66">
        <f t="shared" si="176"/>
        <v>0</v>
      </c>
      <c r="CO692" s="66">
        <f t="shared" si="178"/>
        <v>99.085000000000008</v>
      </c>
      <c r="CP692" s="104"/>
      <c r="CQ692" s="56"/>
      <c r="CR692" s="56"/>
      <c r="CS692" s="56"/>
      <c r="CT692" s="56"/>
      <c r="CU692" s="56"/>
      <c r="CV692" s="56"/>
      <c r="DB692" s="19" t="e">
        <f t="shared" si="179"/>
        <v>#DIV/0!</v>
      </c>
      <c r="DC692" s="19" t="e">
        <f t="shared" si="180"/>
        <v>#DIV/0!</v>
      </c>
      <c r="DD692" s="19" t="e">
        <f t="shared" si="181"/>
        <v>#DIV/0!</v>
      </c>
      <c r="DE692" s="19" t="e">
        <f t="shared" si="182"/>
        <v>#DIV/0!</v>
      </c>
      <c r="DF692" s="19" t="e">
        <f t="shared" si="183"/>
        <v>#DIV/0!</v>
      </c>
      <c r="DG692" s="67" t="e">
        <f t="shared" si="184"/>
        <v>#DIV/0!</v>
      </c>
      <c r="DH692" s="67" t="e">
        <f t="shared" si="185"/>
        <v>#DIV/0!</v>
      </c>
      <c r="DK692" s="55"/>
      <c r="EP692" s="70"/>
    </row>
    <row r="693" spans="1:146">
      <c r="A693" s="118">
        <v>43330</v>
      </c>
      <c r="B693" t="s">
        <v>1614</v>
      </c>
      <c r="C693" s="56"/>
      <c r="D693" s="56" t="s">
        <v>1363</v>
      </c>
      <c r="E693" s="58">
        <v>43</v>
      </c>
      <c r="F693" s="58">
        <v>1</v>
      </c>
      <c r="G693" s="63" t="str">
        <f t="shared" si="177"/>
        <v>43-1</v>
      </c>
      <c r="H693" s="31">
        <v>56</v>
      </c>
      <c r="I693" s="31">
        <v>64</v>
      </c>
      <c r="J693" s="64" t="str">
        <f>IF(((VLOOKUP($G693,Depth_Lookup!$A$3:$J$5461,9,FALSE))-(I693/100))&gt;=0,"Good","Too Long")</f>
        <v>Good</v>
      </c>
      <c r="K693" s="65">
        <f>(VLOOKUP($G693,Depth_Lookup!$A$3:$J$561,10,FALSE))+(H693/100)</f>
        <v>99.26</v>
      </c>
      <c r="L693" s="65">
        <f>(VLOOKUP($G693,Depth_Lookup!$A$3:$J$561,10,FALSE))+(I693/100)</f>
        <v>99.34</v>
      </c>
      <c r="M693" s="54" t="s">
        <v>292</v>
      </c>
      <c r="N693" s="31">
        <v>5</v>
      </c>
      <c r="O693" s="31" t="s">
        <v>296</v>
      </c>
      <c r="P693" s="31" t="s">
        <v>179</v>
      </c>
      <c r="Q693" s="31" t="s">
        <v>570</v>
      </c>
      <c r="R693" s="31" t="s">
        <v>187</v>
      </c>
      <c r="S693" s="31" t="s">
        <v>139</v>
      </c>
      <c r="T693" s="31" t="s">
        <v>1632</v>
      </c>
      <c r="U693" s="31" t="s">
        <v>1367</v>
      </c>
      <c r="AS693" s="31">
        <v>100</v>
      </c>
      <c r="AZ693" s="19">
        <f t="shared" si="186"/>
        <v>100</v>
      </c>
      <c r="BB693" s="55">
        <v>1</v>
      </c>
      <c r="BC693" s="55">
        <v>5</v>
      </c>
      <c r="BD693" s="31"/>
      <c r="BE693" s="66"/>
      <c r="BF693" s="66" t="s">
        <v>1368</v>
      </c>
      <c r="CL693" s="70">
        <f t="shared" si="187"/>
        <v>0</v>
      </c>
      <c r="CM693" s="66">
        <f t="shared" si="188"/>
        <v>0</v>
      </c>
      <c r="CN693" s="66">
        <f t="shared" ref="CN693:CN708" si="189">IF(COUNTA(BE693)&gt;0,1,0)</f>
        <v>0</v>
      </c>
      <c r="CO693" s="66">
        <f t="shared" si="178"/>
        <v>99.300000000000011</v>
      </c>
      <c r="CP693" s="104"/>
      <c r="CQ693" s="56"/>
      <c r="CR693" s="56"/>
      <c r="CS693" s="56"/>
      <c r="CT693" s="56"/>
      <c r="CU693" s="56"/>
      <c r="CV693" s="56"/>
      <c r="CX693" s="31">
        <v>73</v>
      </c>
      <c r="CY693" s="31">
        <v>90</v>
      </c>
      <c r="CZ693" s="31">
        <v>56</v>
      </c>
      <c r="DA693" s="31">
        <v>180</v>
      </c>
      <c r="DB693" s="19">
        <f t="shared" si="179"/>
        <v>-65.616906439149489</v>
      </c>
      <c r="DC693" s="19">
        <f t="shared" si="180"/>
        <v>294.38309356085051</v>
      </c>
      <c r="DD693" s="19">
        <f t="shared" si="181"/>
        <v>15.560456381846096</v>
      </c>
      <c r="DE693" s="19">
        <f t="shared" si="182"/>
        <v>24.383093560850511</v>
      </c>
      <c r="DF693" s="19">
        <f t="shared" si="183"/>
        <v>74.439543618153905</v>
      </c>
      <c r="DG693" s="67">
        <f t="shared" si="184"/>
        <v>114.38309356085051</v>
      </c>
      <c r="DH693" s="67">
        <f t="shared" si="185"/>
        <v>74.439543618153905</v>
      </c>
      <c r="DK693" s="55"/>
      <c r="EP693" s="70"/>
    </row>
    <row r="694" spans="1:146">
      <c r="A694" s="118">
        <v>43330</v>
      </c>
      <c r="B694" t="s">
        <v>1614</v>
      </c>
      <c r="C694" s="56"/>
      <c r="D694" s="56" t="s">
        <v>1363</v>
      </c>
      <c r="E694" s="58">
        <v>43</v>
      </c>
      <c r="F694" s="58">
        <v>1</v>
      </c>
      <c r="G694" s="63" t="str">
        <f t="shared" si="177"/>
        <v>43-1</v>
      </c>
      <c r="H694" s="31">
        <v>56</v>
      </c>
      <c r="I694" s="31">
        <v>61</v>
      </c>
      <c r="J694" s="64" t="str">
        <f>IF(((VLOOKUP($G694,Depth_Lookup!$A$3:$J$5461,9,FALSE))-(I694/100))&gt;=0,"Good","Too Long")</f>
        <v>Good</v>
      </c>
      <c r="K694" s="65">
        <f>(VLOOKUP($G694,Depth_Lookup!$A$3:$J$561,10,FALSE))+(H694/100)</f>
        <v>99.26</v>
      </c>
      <c r="L694" s="65">
        <f>(VLOOKUP($G694,Depth_Lookup!$A$3:$J$561,10,FALSE))+(I694/100)</f>
        <v>99.31</v>
      </c>
      <c r="M694" s="54" t="s">
        <v>725</v>
      </c>
      <c r="N694" s="31">
        <v>2</v>
      </c>
      <c r="O694" s="31" t="s">
        <v>734</v>
      </c>
      <c r="P694" s="31" t="s">
        <v>179</v>
      </c>
      <c r="Q694" s="31" t="s">
        <v>569</v>
      </c>
      <c r="R694" s="31" t="s">
        <v>188</v>
      </c>
      <c r="S694" s="31" t="s">
        <v>165</v>
      </c>
      <c r="T694" s="31" t="s">
        <v>1370</v>
      </c>
      <c r="U694" s="31" t="s">
        <v>1368</v>
      </c>
      <c r="AS694" s="31">
        <v>100</v>
      </c>
      <c r="AZ694" s="19">
        <f t="shared" si="186"/>
        <v>100</v>
      </c>
      <c r="BB694" s="55">
        <v>3</v>
      </c>
      <c r="BC694" s="55">
        <v>3</v>
      </c>
      <c r="BD694" s="31"/>
      <c r="BE694" s="66" t="s">
        <v>1367</v>
      </c>
      <c r="BF694" s="66"/>
      <c r="CL694" s="70">
        <f t="shared" si="187"/>
        <v>0</v>
      </c>
      <c r="CM694" s="66">
        <f t="shared" si="188"/>
        <v>0</v>
      </c>
      <c r="CN694" s="66">
        <f t="shared" si="189"/>
        <v>1</v>
      </c>
      <c r="CO694" s="66">
        <f t="shared" si="178"/>
        <v>99.284999999999997</v>
      </c>
      <c r="CP694" s="104"/>
      <c r="CQ694" s="56"/>
      <c r="CR694" s="56"/>
      <c r="CS694" s="56"/>
      <c r="CT694" s="56"/>
      <c r="CU694" s="56"/>
      <c r="CV694" s="56"/>
      <c r="DB694" s="19" t="e">
        <f t="shared" si="179"/>
        <v>#DIV/0!</v>
      </c>
      <c r="DC694" s="19" t="e">
        <f t="shared" si="180"/>
        <v>#DIV/0!</v>
      </c>
      <c r="DD694" s="19" t="e">
        <f t="shared" si="181"/>
        <v>#DIV/0!</v>
      </c>
      <c r="DE694" s="19" t="e">
        <f t="shared" si="182"/>
        <v>#DIV/0!</v>
      </c>
      <c r="DF694" s="19" t="e">
        <f t="shared" si="183"/>
        <v>#DIV/0!</v>
      </c>
      <c r="DG694" s="67" t="e">
        <f t="shared" si="184"/>
        <v>#DIV/0!</v>
      </c>
      <c r="DH694" s="67" t="e">
        <f t="shared" si="185"/>
        <v>#DIV/0!</v>
      </c>
      <c r="DK694" s="55"/>
      <c r="EP694" s="70"/>
    </row>
    <row r="695" spans="1:146">
      <c r="A695" s="118">
        <v>43330</v>
      </c>
      <c r="B695" t="s">
        <v>1614</v>
      </c>
      <c r="C695" s="56"/>
      <c r="D695" s="56" t="s">
        <v>1363</v>
      </c>
      <c r="E695" s="58">
        <v>43</v>
      </c>
      <c r="F695" s="58">
        <v>2</v>
      </c>
      <c r="G695" s="63" t="str">
        <f t="shared" si="177"/>
        <v>43-2</v>
      </c>
      <c r="H695" s="31">
        <v>2</v>
      </c>
      <c r="I695" s="31">
        <v>10</v>
      </c>
      <c r="J695" s="64" t="str">
        <f>IF(((VLOOKUP($G695,Depth_Lookup!$A$3:$J$5461,9,FALSE))-(I695/100))&gt;=0,"Good","Too Long")</f>
        <v>Good</v>
      </c>
      <c r="K695" s="65">
        <f>(VLOOKUP($G695,Depth_Lookup!$A$3:$J$561,10,FALSE))+(H695/100)</f>
        <v>99.36</v>
      </c>
      <c r="L695" s="65">
        <f>(VLOOKUP($G695,Depth_Lookup!$A$3:$J$561,10,FALSE))+(I695/100)</f>
        <v>99.44</v>
      </c>
      <c r="M695" s="54" t="s">
        <v>292</v>
      </c>
      <c r="N695" s="31">
        <v>5</v>
      </c>
      <c r="O695" s="31" t="s">
        <v>296</v>
      </c>
      <c r="P695" s="31" t="s">
        <v>179</v>
      </c>
      <c r="Q695" s="31" t="s">
        <v>570</v>
      </c>
      <c r="R695" s="31" t="s">
        <v>187</v>
      </c>
      <c r="S695" s="31" t="s">
        <v>139</v>
      </c>
      <c r="T695" s="31" t="s">
        <v>1632</v>
      </c>
      <c r="U695" s="31" t="s">
        <v>1367</v>
      </c>
      <c r="AS695" s="31">
        <v>100</v>
      </c>
      <c r="AZ695" s="19">
        <f t="shared" si="186"/>
        <v>100</v>
      </c>
      <c r="BB695" s="55">
        <v>1</v>
      </c>
      <c r="BC695" s="55">
        <v>5</v>
      </c>
      <c r="BD695" s="31"/>
      <c r="BE695" s="66"/>
      <c r="BF695" s="66" t="s">
        <v>1368</v>
      </c>
      <c r="CL695" s="70">
        <f t="shared" si="187"/>
        <v>0</v>
      </c>
      <c r="CM695" s="66">
        <f t="shared" si="188"/>
        <v>0</v>
      </c>
      <c r="CN695" s="66">
        <f t="shared" si="189"/>
        <v>0</v>
      </c>
      <c r="CO695" s="66">
        <f t="shared" si="178"/>
        <v>99.4</v>
      </c>
      <c r="CP695" s="104"/>
      <c r="CQ695" s="56"/>
      <c r="CR695" s="56"/>
      <c r="CS695" s="56"/>
      <c r="CT695" s="56"/>
      <c r="CU695" s="56"/>
      <c r="CV695" s="56"/>
      <c r="CX695" s="19">
        <v>60</v>
      </c>
      <c r="CY695" s="19">
        <v>90</v>
      </c>
      <c r="CZ695" s="19">
        <v>45</v>
      </c>
      <c r="DA695" s="31">
        <v>180</v>
      </c>
      <c r="DB695" s="19">
        <f t="shared" si="179"/>
        <v>-60</v>
      </c>
      <c r="DC695" s="19">
        <f t="shared" si="180"/>
        <v>300</v>
      </c>
      <c r="DD695" s="19">
        <f t="shared" si="181"/>
        <v>26.565051177078001</v>
      </c>
      <c r="DE695" s="19">
        <f t="shared" si="182"/>
        <v>30</v>
      </c>
      <c r="DF695" s="19">
        <f t="shared" si="183"/>
        <v>63.434948822921996</v>
      </c>
      <c r="DG695" s="67">
        <f t="shared" si="184"/>
        <v>120</v>
      </c>
      <c r="DH695" s="67">
        <f t="shared" si="185"/>
        <v>63.434948822921996</v>
      </c>
      <c r="DK695" s="55"/>
      <c r="EP695" s="70"/>
    </row>
    <row r="696" spans="1:146">
      <c r="A696" s="118">
        <v>43330</v>
      </c>
      <c r="B696" t="s">
        <v>1614</v>
      </c>
      <c r="C696" s="56"/>
      <c r="D696" s="56" t="s">
        <v>1363</v>
      </c>
      <c r="E696" s="58">
        <v>43</v>
      </c>
      <c r="F696" s="58">
        <v>2</v>
      </c>
      <c r="G696" s="63" t="str">
        <f t="shared" si="177"/>
        <v>43-2</v>
      </c>
      <c r="H696" s="31">
        <v>2</v>
      </c>
      <c r="I696" s="31">
        <v>10</v>
      </c>
      <c r="J696" s="64" t="str">
        <f>IF(((VLOOKUP($G696,Depth_Lookup!$A$3:$J$5461,9,FALSE))-(I696/100))&gt;=0,"Good","Too Long")</f>
        <v>Good</v>
      </c>
      <c r="K696" s="65">
        <f>(VLOOKUP($G696,Depth_Lookup!$A$3:$J$561,10,FALSE))+(H696/100)</f>
        <v>99.36</v>
      </c>
      <c r="L696" s="65">
        <f>(VLOOKUP($G696,Depth_Lookup!$A$3:$J$561,10,FALSE))+(I696/100)</f>
        <v>99.44</v>
      </c>
      <c r="M696" s="54" t="s">
        <v>725</v>
      </c>
      <c r="N696" s="31">
        <v>2</v>
      </c>
      <c r="O696" s="31" t="s">
        <v>734</v>
      </c>
      <c r="P696" s="31" t="s">
        <v>179</v>
      </c>
      <c r="Q696" s="31" t="s">
        <v>569</v>
      </c>
      <c r="R696" s="31" t="s">
        <v>188</v>
      </c>
      <c r="S696" s="31" t="s">
        <v>165</v>
      </c>
      <c r="T696" s="31" t="s">
        <v>1370</v>
      </c>
      <c r="U696" s="31" t="s">
        <v>1368</v>
      </c>
      <c r="AS696" s="31">
        <v>100</v>
      </c>
      <c r="AZ696" s="19">
        <f t="shared" si="186"/>
        <v>100</v>
      </c>
      <c r="BB696" s="55">
        <v>3</v>
      </c>
      <c r="BC696" s="55">
        <v>3</v>
      </c>
      <c r="BD696" s="31"/>
      <c r="BE696" s="66" t="s">
        <v>1367</v>
      </c>
      <c r="BF696" s="66"/>
      <c r="CL696" s="70">
        <f t="shared" si="187"/>
        <v>0</v>
      </c>
      <c r="CM696" s="66">
        <f t="shared" si="188"/>
        <v>0</v>
      </c>
      <c r="CN696" s="66">
        <f t="shared" si="189"/>
        <v>1</v>
      </c>
      <c r="CO696" s="66">
        <f t="shared" si="178"/>
        <v>99.4</v>
      </c>
      <c r="CP696" s="104"/>
      <c r="CQ696" s="56"/>
      <c r="CR696" s="56"/>
      <c r="CS696" s="56"/>
      <c r="CT696" s="56"/>
      <c r="CU696" s="56"/>
      <c r="CV696" s="56"/>
      <c r="DB696" s="19" t="e">
        <f t="shared" si="179"/>
        <v>#DIV/0!</v>
      </c>
      <c r="DC696" s="19" t="e">
        <f t="shared" si="180"/>
        <v>#DIV/0!</v>
      </c>
      <c r="DD696" s="19" t="e">
        <f t="shared" si="181"/>
        <v>#DIV/0!</v>
      </c>
      <c r="DE696" s="19" t="e">
        <f t="shared" si="182"/>
        <v>#DIV/0!</v>
      </c>
      <c r="DF696" s="19" t="e">
        <f t="shared" si="183"/>
        <v>#DIV/0!</v>
      </c>
      <c r="DG696" s="67" t="e">
        <f t="shared" si="184"/>
        <v>#DIV/0!</v>
      </c>
      <c r="DH696" s="67" t="e">
        <f t="shared" si="185"/>
        <v>#DIV/0!</v>
      </c>
      <c r="DK696" s="55"/>
      <c r="EP696" s="70"/>
    </row>
    <row r="697" spans="1:146">
      <c r="A697" s="118">
        <v>43330</v>
      </c>
      <c r="B697" t="s">
        <v>1614</v>
      </c>
      <c r="C697" s="56"/>
      <c r="D697" s="56" t="s">
        <v>1363</v>
      </c>
      <c r="E697" s="58">
        <v>43</v>
      </c>
      <c r="F697" s="58">
        <v>2</v>
      </c>
      <c r="G697" s="63" t="str">
        <f t="shared" si="177"/>
        <v>43-2</v>
      </c>
      <c r="H697" s="31">
        <v>6</v>
      </c>
      <c r="I697" s="31">
        <v>7</v>
      </c>
      <c r="J697" s="64" t="str">
        <f>IF(((VLOOKUP($G697,Depth_Lookup!$A$3:$J$5461,9,FALSE))-(I697/100))&gt;=0,"Good","Too Long")</f>
        <v>Good</v>
      </c>
      <c r="K697" s="65">
        <f>(VLOOKUP($G697,Depth_Lookup!$A$3:$J$561,10,FALSE))+(H697/100)</f>
        <v>99.4</v>
      </c>
      <c r="L697" s="65">
        <f>(VLOOKUP($G697,Depth_Lookup!$A$3:$J$561,10,FALSE))+(I697/100)</f>
        <v>99.41</v>
      </c>
      <c r="M697" s="54" t="s">
        <v>292</v>
      </c>
      <c r="N697" s="31">
        <v>1</v>
      </c>
      <c r="O697" s="31" t="s">
        <v>724</v>
      </c>
      <c r="P697" s="31" t="s">
        <v>179</v>
      </c>
      <c r="Q697" s="31" t="s">
        <v>569</v>
      </c>
      <c r="R697" s="31" t="s">
        <v>187</v>
      </c>
      <c r="S697" s="31" t="s">
        <v>139</v>
      </c>
      <c r="T697" s="31" t="s">
        <v>1378</v>
      </c>
      <c r="U697" s="31" t="s">
        <v>1458</v>
      </c>
      <c r="AS697" s="31">
        <v>100</v>
      </c>
      <c r="AZ697" s="19">
        <f t="shared" si="186"/>
        <v>100</v>
      </c>
      <c r="BB697" s="55">
        <v>1</v>
      </c>
      <c r="BC697" s="55">
        <v>40</v>
      </c>
      <c r="BD697" s="31"/>
      <c r="BE697" s="66"/>
      <c r="BF697" s="66" t="s">
        <v>1367</v>
      </c>
      <c r="CL697" s="70">
        <f t="shared" si="187"/>
        <v>0</v>
      </c>
      <c r="CM697" s="66">
        <f t="shared" si="188"/>
        <v>0</v>
      </c>
      <c r="CN697" s="66">
        <f t="shared" si="189"/>
        <v>0</v>
      </c>
      <c r="CO697" s="66">
        <f t="shared" si="178"/>
        <v>99.405000000000001</v>
      </c>
      <c r="CP697" s="104"/>
      <c r="CQ697" s="56"/>
      <c r="CR697" s="56"/>
      <c r="CS697" s="56"/>
      <c r="CT697" s="56"/>
      <c r="CU697" s="56"/>
      <c r="CV697" s="56"/>
      <c r="CX697" s="19">
        <v>10</v>
      </c>
      <c r="CY697" s="19">
        <v>90</v>
      </c>
      <c r="CZ697" s="19">
        <v>24</v>
      </c>
      <c r="DA697" s="31">
        <v>180</v>
      </c>
      <c r="DB697" s="19">
        <f t="shared" si="179"/>
        <v>-21.605392475277881</v>
      </c>
      <c r="DC697" s="19">
        <f t="shared" si="180"/>
        <v>338.39460752472212</v>
      </c>
      <c r="DD697" s="19">
        <f t="shared" si="181"/>
        <v>64.411476790175428</v>
      </c>
      <c r="DE697" s="19">
        <f t="shared" si="182"/>
        <v>68.394607524722119</v>
      </c>
      <c r="DF697" s="19">
        <f t="shared" si="183"/>
        <v>25.588523209824572</v>
      </c>
      <c r="DG697" s="67">
        <f t="shared" si="184"/>
        <v>158.39460752472212</v>
      </c>
      <c r="DH697" s="67">
        <f t="shared" si="185"/>
        <v>25.588523209824572</v>
      </c>
      <c r="DK697" s="55"/>
      <c r="EP697" s="70"/>
    </row>
    <row r="698" spans="1:146">
      <c r="A698" s="118">
        <v>43330</v>
      </c>
      <c r="B698" t="s">
        <v>1614</v>
      </c>
      <c r="C698" s="56"/>
      <c r="D698" s="56" t="s">
        <v>1363</v>
      </c>
      <c r="E698" s="58">
        <v>43</v>
      </c>
      <c r="F698" s="58">
        <v>2</v>
      </c>
      <c r="G698" s="63" t="str">
        <f t="shared" si="177"/>
        <v>43-2</v>
      </c>
      <c r="H698" s="31">
        <v>7</v>
      </c>
      <c r="I698" s="31">
        <v>22</v>
      </c>
      <c r="J698" s="64" t="str">
        <f>IF(((VLOOKUP($G698,Depth_Lookup!$A$3:$J$5461,9,FALSE))-(I698/100))&gt;=0,"Good","Too Long")</f>
        <v>Good</v>
      </c>
      <c r="K698" s="65">
        <f>(VLOOKUP($G698,Depth_Lookup!$A$3:$J$561,10,FALSE))+(H698/100)</f>
        <v>99.41</v>
      </c>
      <c r="L698" s="65">
        <f>(VLOOKUP($G698,Depth_Lookup!$A$3:$J$561,10,FALSE))+(I698/100)</f>
        <v>99.56</v>
      </c>
      <c r="M698" s="54" t="s">
        <v>725</v>
      </c>
      <c r="N698" s="31">
        <v>1</v>
      </c>
      <c r="O698" s="31" t="s">
        <v>295</v>
      </c>
      <c r="P698" s="31" t="s">
        <v>179</v>
      </c>
      <c r="Q698" s="31" t="s">
        <v>569</v>
      </c>
      <c r="R698" s="31" t="s">
        <v>119</v>
      </c>
      <c r="S698" s="31" t="s">
        <v>165</v>
      </c>
      <c r="T698" s="31" t="s">
        <v>1364</v>
      </c>
      <c r="U698" s="31" t="s">
        <v>1368</v>
      </c>
      <c r="AS698" s="31">
        <v>100</v>
      </c>
      <c r="AZ698" s="19">
        <f t="shared" si="186"/>
        <v>100</v>
      </c>
      <c r="BB698" s="55">
        <v>2</v>
      </c>
      <c r="BC698" s="55">
        <v>3</v>
      </c>
      <c r="BD698" s="31"/>
      <c r="BE698" s="66"/>
      <c r="BF698" s="66"/>
      <c r="CL698" s="70">
        <f t="shared" si="187"/>
        <v>0</v>
      </c>
      <c r="CM698" s="66">
        <f t="shared" si="188"/>
        <v>0</v>
      </c>
      <c r="CN698" s="66">
        <f t="shared" si="189"/>
        <v>0</v>
      </c>
      <c r="CO698" s="66">
        <f t="shared" si="178"/>
        <v>99.484999999999999</v>
      </c>
      <c r="CP698" s="104"/>
      <c r="CQ698" s="56"/>
      <c r="CR698" s="56"/>
      <c r="CS698" s="56"/>
      <c r="CT698" s="56"/>
      <c r="CU698" s="56"/>
      <c r="CV698" s="56"/>
      <c r="DB698" s="19" t="e">
        <f t="shared" si="179"/>
        <v>#DIV/0!</v>
      </c>
      <c r="DC698" s="19" t="e">
        <f t="shared" si="180"/>
        <v>#DIV/0!</v>
      </c>
      <c r="DD698" s="19" t="e">
        <f t="shared" si="181"/>
        <v>#DIV/0!</v>
      </c>
      <c r="DE698" s="19" t="e">
        <f t="shared" si="182"/>
        <v>#DIV/0!</v>
      </c>
      <c r="DF698" s="19" t="e">
        <f t="shared" si="183"/>
        <v>#DIV/0!</v>
      </c>
      <c r="DG698" s="67" t="e">
        <f t="shared" si="184"/>
        <v>#DIV/0!</v>
      </c>
      <c r="DH698" s="67" t="e">
        <f t="shared" si="185"/>
        <v>#DIV/0!</v>
      </c>
      <c r="DK698" s="55"/>
      <c r="EP698" s="70"/>
    </row>
    <row r="699" spans="1:146">
      <c r="A699" s="118">
        <v>43330</v>
      </c>
      <c r="B699" t="s">
        <v>1614</v>
      </c>
      <c r="C699" s="56"/>
      <c r="D699" s="56" t="s">
        <v>1363</v>
      </c>
      <c r="E699" s="58">
        <v>43</v>
      </c>
      <c r="F699" s="58">
        <v>3</v>
      </c>
      <c r="G699" s="63" t="str">
        <f t="shared" si="177"/>
        <v>43-3</v>
      </c>
      <c r="H699" s="31">
        <v>1</v>
      </c>
      <c r="I699" s="31">
        <v>7</v>
      </c>
      <c r="J699" s="64" t="str">
        <f>IF(((VLOOKUP($G699,Depth_Lookup!$A$3:$J$5461,9,FALSE))-(I699/100))&gt;=0,"Good","Too Long")</f>
        <v>Good</v>
      </c>
      <c r="K699" s="65">
        <f>(VLOOKUP($G699,Depth_Lookup!$A$3:$J$561,10,FALSE))+(H699/100)</f>
        <v>100.18</v>
      </c>
      <c r="L699" s="65">
        <f>(VLOOKUP($G699,Depth_Lookup!$A$3:$J$561,10,FALSE))+(I699/100)</f>
        <v>100.24</v>
      </c>
      <c r="M699" s="54" t="s">
        <v>293</v>
      </c>
      <c r="N699" s="31">
        <v>0.5</v>
      </c>
      <c r="O699" s="31" t="s">
        <v>296</v>
      </c>
      <c r="P699" s="31" t="s">
        <v>179</v>
      </c>
      <c r="Q699" s="31" t="s">
        <v>569</v>
      </c>
      <c r="R699" s="31" t="s">
        <v>188</v>
      </c>
      <c r="S699" s="31" t="s">
        <v>165</v>
      </c>
      <c r="T699" s="31" t="s">
        <v>1364</v>
      </c>
      <c r="U699" s="31" t="s">
        <v>1365</v>
      </c>
      <c r="AS699" s="31">
        <v>100</v>
      </c>
      <c r="AZ699" s="19">
        <f t="shared" si="186"/>
        <v>100</v>
      </c>
      <c r="BB699" s="55">
        <v>2</v>
      </c>
      <c r="BC699" s="55">
        <v>0.5</v>
      </c>
      <c r="BD699" s="31"/>
      <c r="BE699" s="66" t="s">
        <v>1367</v>
      </c>
      <c r="BF699" s="66"/>
      <c r="CL699" s="70">
        <f t="shared" si="187"/>
        <v>0</v>
      </c>
      <c r="CM699" s="66">
        <f t="shared" si="188"/>
        <v>0</v>
      </c>
      <c r="CN699" s="66">
        <f t="shared" si="189"/>
        <v>1</v>
      </c>
      <c r="CO699" s="66">
        <f t="shared" si="178"/>
        <v>100.21000000000001</v>
      </c>
      <c r="CP699" s="104"/>
      <c r="CQ699" s="56"/>
      <c r="CR699" s="56"/>
      <c r="CS699" s="56"/>
      <c r="CT699" s="56"/>
      <c r="CU699" s="56"/>
      <c r="CV699" s="56"/>
      <c r="DB699" s="19" t="e">
        <f t="shared" si="179"/>
        <v>#DIV/0!</v>
      </c>
      <c r="DC699" s="19" t="e">
        <f t="shared" si="180"/>
        <v>#DIV/0!</v>
      </c>
      <c r="DD699" s="19" t="e">
        <f t="shared" si="181"/>
        <v>#DIV/0!</v>
      </c>
      <c r="DE699" s="19" t="e">
        <f t="shared" si="182"/>
        <v>#DIV/0!</v>
      </c>
      <c r="DF699" s="19" t="e">
        <f t="shared" si="183"/>
        <v>#DIV/0!</v>
      </c>
      <c r="DG699" s="67" t="e">
        <f t="shared" si="184"/>
        <v>#DIV/0!</v>
      </c>
      <c r="DH699" s="67" t="e">
        <f t="shared" si="185"/>
        <v>#DIV/0!</v>
      </c>
      <c r="DK699" s="55"/>
      <c r="EP699" s="70"/>
    </row>
    <row r="700" spans="1:146">
      <c r="A700" s="118">
        <v>43330</v>
      </c>
      <c r="B700" t="s">
        <v>1614</v>
      </c>
      <c r="C700" s="56"/>
      <c r="D700" s="56" t="s">
        <v>1363</v>
      </c>
      <c r="E700" s="58">
        <v>43</v>
      </c>
      <c r="F700" s="58">
        <v>3</v>
      </c>
      <c r="G700" s="63" t="str">
        <f t="shared" si="177"/>
        <v>43-3</v>
      </c>
      <c r="H700" s="31">
        <v>3</v>
      </c>
      <c r="I700" s="31">
        <v>16</v>
      </c>
      <c r="J700" s="64" t="str">
        <f>IF(((VLOOKUP($G700,Depth_Lookup!$A$3:$J$5461,9,FALSE))-(I700/100))&gt;=0,"Good","Too Long")</f>
        <v>Good</v>
      </c>
      <c r="K700" s="65">
        <f>(VLOOKUP($G700,Depth_Lookup!$A$3:$J$561,10,FALSE))+(H700/100)</f>
        <v>100.2</v>
      </c>
      <c r="L700" s="65">
        <f>(VLOOKUP($G700,Depth_Lookup!$A$3:$J$561,10,FALSE))+(I700/100)</f>
        <v>100.33</v>
      </c>
      <c r="M700" s="54" t="s">
        <v>725</v>
      </c>
      <c r="N700" s="31">
        <v>6</v>
      </c>
      <c r="O700" s="31" t="s">
        <v>296</v>
      </c>
      <c r="P700" s="31" t="s">
        <v>179</v>
      </c>
      <c r="Q700" s="31" t="s">
        <v>570</v>
      </c>
      <c r="R700" s="31" t="s">
        <v>119</v>
      </c>
      <c r="S700" s="31" t="s">
        <v>139</v>
      </c>
      <c r="T700" s="31" t="s">
        <v>1633</v>
      </c>
      <c r="U700" s="31" t="s">
        <v>1367</v>
      </c>
      <c r="AS700" s="31">
        <v>100</v>
      </c>
      <c r="AZ700" s="19">
        <f t="shared" si="186"/>
        <v>100</v>
      </c>
      <c r="BB700" s="55">
        <v>1</v>
      </c>
      <c r="BC700" s="55">
        <v>5</v>
      </c>
      <c r="BD700" s="31"/>
      <c r="BE700" s="66"/>
      <c r="BF700" s="66" t="s">
        <v>1373</v>
      </c>
      <c r="CL700" s="70">
        <f t="shared" si="187"/>
        <v>0</v>
      </c>
      <c r="CM700" s="66">
        <f t="shared" si="188"/>
        <v>0</v>
      </c>
      <c r="CN700" s="66">
        <f t="shared" si="189"/>
        <v>0</v>
      </c>
      <c r="CO700" s="66">
        <f t="shared" si="178"/>
        <v>100.265</v>
      </c>
      <c r="CP700" s="104"/>
      <c r="CQ700" s="56"/>
      <c r="CR700" s="56"/>
      <c r="CS700" s="56"/>
      <c r="CT700" s="56"/>
      <c r="CU700" s="56"/>
      <c r="CV700" s="56"/>
      <c r="CX700" s="19">
        <v>30</v>
      </c>
      <c r="CY700" s="19">
        <v>90</v>
      </c>
      <c r="CZ700" s="19">
        <v>33</v>
      </c>
      <c r="DA700" s="31">
        <v>180</v>
      </c>
      <c r="DB700" s="19">
        <f t="shared" si="179"/>
        <v>-41.638421974310091</v>
      </c>
      <c r="DC700" s="19">
        <f t="shared" si="180"/>
        <v>318.36157802568994</v>
      </c>
      <c r="DD700" s="19">
        <f t="shared" si="181"/>
        <v>49.011189363086622</v>
      </c>
      <c r="DE700" s="19">
        <f t="shared" si="182"/>
        <v>48.361578025689909</v>
      </c>
      <c r="DF700" s="19">
        <f t="shared" si="183"/>
        <v>40.988810636913378</v>
      </c>
      <c r="DG700" s="67">
        <f t="shared" si="184"/>
        <v>138.36157802568994</v>
      </c>
      <c r="DH700" s="67">
        <f t="shared" si="185"/>
        <v>40.988810636913378</v>
      </c>
      <c r="DK700" s="55"/>
      <c r="EP700" s="70"/>
    </row>
    <row r="701" spans="1:146">
      <c r="A701" s="118">
        <v>43330</v>
      </c>
      <c r="B701" t="s">
        <v>1614</v>
      </c>
      <c r="C701" s="56"/>
      <c r="D701" s="56" t="s">
        <v>1363</v>
      </c>
      <c r="E701" s="58">
        <v>43</v>
      </c>
      <c r="F701" s="58">
        <v>3</v>
      </c>
      <c r="G701" s="63" t="str">
        <f t="shared" si="177"/>
        <v>43-3</v>
      </c>
      <c r="H701" s="31">
        <v>4</v>
      </c>
      <c r="I701" s="31">
        <v>15</v>
      </c>
      <c r="J701" s="64" t="str">
        <f>IF(((VLOOKUP($G701,Depth_Lookup!$A$3:$J$5461,9,FALSE))-(I701/100))&gt;=0,"Good","Too Long")</f>
        <v>Good</v>
      </c>
      <c r="K701" s="65">
        <f>(VLOOKUP($G701,Depth_Lookup!$A$3:$J$561,10,FALSE))+(H701/100)</f>
        <v>100.21000000000001</v>
      </c>
      <c r="L701" s="65">
        <f>(VLOOKUP($G701,Depth_Lookup!$A$3:$J$561,10,FALSE))+(I701/100)</f>
        <v>100.32000000000001</v>
      </c>
      <c r="M701" s="54" t="s">
        <v>293</v>
      </c>
      <c r="N701" s="31">
        <v>0.5</v>
      </c>
      <c r="O701" s="31" t="s">
        <v>296</v>
      </c>
      <c r="P701" s="31" t="s">
        <v>179</v>
      </c>
      <c r="Q701" s="31" t="s">
        <v>569</v>
      </c>
      <c r="R701" s="31" t="s">
        <v>186</v>
      </c>
      <c r="S701" s="31" t="s">
        <v>165</v>
      </c>
      <c r="T701" s="31" t="s">
        <v>1370</v>
      </c>
      <c r="U701" s="31" t="s">
        <v>1368</v>
      </c>
      <c r="AS701" s="31">
        <v>100</v>
      </c>
      <c r="AZ701" s="19">
        <f t="shared" si="186"/>
        <v>100</v>
      </c>
      <c r="BB701" s="55">
        <v>3</v>
      </c>
      <c r="BC701" s="55">
        <v>1</v>
      </c>
      <c r="BD701" s="31"/>
      <c r="BE701" s="66" t="s">
        <v>1367</v>
      </c>
      <c r="BF701" s="66"/>
      <c r="CL701" s="70">
        <f t="shared" si="187"/>
        <v>0</v>
      </c>
      <c r="CM701" s="66">
        <f t="shared" si="188"/>
        <v>0</v>
      </c>
      <c r="CN701" s="66">
        <f t="shared" si="189"/>
        <v>1</v>
      </c>
      <c r="CO701" s="66">
        <f t="shared" si="178"/>
        <v>100.26500000000001</v>
      </c>
      <c r="CP701" s="104"/>
      <c r="CQ701" s="56"/>
      <c r="CR701" s="56"/>
      <c r="CS701" s="56"/>
      <c r="CT701" s="56"/>
      <c r="CU701" s="56"/>
      <c r="CV701" s="56"/>
      <c r="DB701" s="19" t="e">
        <f t="shared" si="179"/>
        <v>#DIV/0!</v>
      </c>
      <c r="DC701" s="19" t="e">
        <f t="shared" si="180"/>
        <v>#DIV/0!</v>
      </c>
      <c r="DD701" s="19" t="e">
        <f t="shared" si="181"/>
        <v>#DIV/0!</v>
      </c>
      <c r="DE701" s="19" t="e">
        <f t="shared" si="182"/>
        <v>#DIV/0!</v>
      </c>
      <c r="DF701" s="19" t="e">
        <f t="shared" si="183"/>
        <v>#DIV/0!</v>
      </c>
      <c r="DG701" s="67" t="e">
        <f t="shared" si="184"/>
        <v>#DIV/0!</v>
      </c>
      <c r="DH701" s="67" t="e">
        <f t="shared" si="185"/>
        <v>#DIV/0!</v>
      </c>
      <c r="DK701" s="55"/>
      <c r="EP701" s="70"/>
    </row>
    <row r="702" spans="1:146">
      <c r="A702" s="118">
        <v>43330</v>
      </c>
      <c r="B702" t="s">
        <v>1614</v>
      </c>
      <c r="C702" s="56"/>
      <c r="D702" s="56" t="s">
        <v>1363</v>
      </c>
      <c r="E702" s="58">
        <v>43</v>
      </c>
      <c r="F702" s="58">
        <v>3</v>
      </c>
      <c r="G702" s="63" t="str">
        <f t="shared" si="177"/>
        <v>43-3</v>
      </c>
      <c r="H702" s="31">
        <v>15</v>
      </c>
      <c r="I702" s="31">
        <v>21</v>
      </c>
      <c r="J702" s="64" t="str">
        <f>IF(((VLOOKUP($G702,Depth_Lookup!$A$3:$J$5461,9,FALSE))-(I702/100))&gt;=0,"Good","Too Long")</f>
        <v>Good</v>
      </c>
      <c r="K702" s="65">
        <f>(VLOOKUP($G702,Depth_Lookup!$A$3:$J$561,10,FALSE))+(H702/100)</f>
        <v>100.32000000000001</v>
      </c>
      <c r="L702" s="65">
        <f>(VLOOKUP($G702,Depth_Lookup!$A$3:$J$561,10,FALSE))+(I702/100)</f>
        <v>100.38</v>
      </c>
      <c r="M702" s="54" t="s">
        <v>292</v>
      </c>
      <c r="N702" s="31">
        <v>3</v>
      </c>
      <c r="O702" s="31" t="s">
        <v>296</v>
      </c>
      <c r="P702" s="31" t="s">
        <v>179</v>
      </c>
      <c r="Q702" s="31" t="s">
        <v>206</v>
      </c>
      <c r="R702" s="31" t="s">
        <v>187</v>
      </c>
      <c r="S702" s="31" t="s">
        <v>139</v>
      </c>
      <c r="T702" s="31" t="s">
        <v>1622</v>
      </c>
      <c r="U702" s="31" t="s">
        <v>1367</v>
      </c>
      <c r="AS702" s="31">
        <v>100</v>
      </c>
      <c r="AZ702" s="19">
        <f t="shared" si="186"/>
        <v>100</v>
      </c>
      <c r="BB702" s="55">
        <v>1</v>
      </c>
      <c r="BC702" s="55">
        <v>3</v>
      </c>
      <c r="BD702" s="31"/>
      <c r="BE702" s="66" t="s">
        <v>1367</v>
      </c>
      <c r="BF702" s="66"/>
      <c r="CL702" s="70">
        <f t="shared" si="187"/>
        <v>0</v>
      </c>
      <c r="CM702" s="66">
        <f t="shared" si="188"/>
        <v>0</v>
      </c>
      <c r="CN702" s="66">
        <f t="shared" si="189"/>
        <v>1</v>
      </c>
      <c r="CO702" s="66">
        <f t="shared" si="178"/>
        <v>100.35</v>
      </c>
      <c r="CP702" s="104"/>
      <c r="CQ702" s="56"/>
      <c r="CR702" s="56"/>
      <c r="CS702" s="56"/>
      <c r="CT702" s="56"/>
      <c r="CU702" s="56"/>
      <c r="CV702" s="56"/>
      <c r="CX702" s="19">
        <v>60</v>
      </c>
      <c r="CY702" s="19">
        <v>270</v>
      </c>
      <c r="CZ702" s="19">
        <v>8</v>
      </c>
      <c r="DA702" s="31">
        <v>180</v>
      </c>
      <c r="DB702" s="19">
        <f t="shared" si="179"/>
        <v>85.36110947487731</v>
      </c>
      <c r="DC702" s="19">
        <f t="shared" si="180"/>
        <v>85.36110947487731</v>
      </c>
      <c r="DD702" s="19">
        <f t="shared" si="181"/>
        <v>29.918661806757274</v>
      </c>
      <c r="DE702" s="19">
        <f t="shared" si="182"/>
        <v>175.36110947487731</v>
      </c>
      <c r="DF702" s="19">
        <f t="shared" si="183"/>
        <v>60.081338193242729</v>
      </c>
      <c r="DG702" s="67">
        <f t="shared" si="184"/>
        <v>265.36110947487731</v>
      </c>
      <c r="DH702" s="67">
        <f t="shared" si="185"/>
        <v>60.081338193242729</v>
      </c>
      <c r="DK702" s="55"/>
      <c r="EP702" s="70"/>
    </row>
    <row r="703" spans="1:146">
      <c r="A703" s="118">
        <v>43330</v>
      </c>
      <c r="B703" t="s">
        <v>1614</v>
      </c>
      <c r="C703" s="56"/>
      <c r="D703" s="56" t="s">
        <v>1363</v>
      </c>
      <c r="E703" s="58">
        <v>43</v>
      </c>
      <c r="F703" s="58">
        <v>3</v>
      </c>
      <c r="G703" s="63" t="str">
        <f t="shared" si="177"/>
        <v>43-3</v>
      </c>
      <c r="H703" s="31">
        <v>42</v>
      </c>
      <c r="I703" s="31">
        <v>47</v>
      </c>
      <c r="J703" s="64" t="str">
        <f>IF(((VLOOKUP($G703,Depth_Lookup!$A$3:$J$5461,9,FALSE))-(I703/100))&gt;=0,"Good","Too Long")</f>
        <v>Good</v>
      </c>
      <c r="K703" s="65">
        <f>(VLOOKUP($G703,Depth_Lookup!$A$3:$J$561,10,FALSE))+(H703/100)</f>
        <v>100.59</v>
      </c>
      <c r="L703" s="65">
        <f>(VLOOKUP($G703,Depth_Lookup!$A$3:$J$561,10,FALSE))+(I703/100)</f>
        <v>100.64</v>
      </c>
      <c r="M703" s="54" t="s">
        <v>725</v>
      </c>
      <c r="N703" s="31">
        <v>0.5</v>
      </c>
      <c r="O703" s="31" t="s">
        <v>736</v>
      </c>
      <c r="P703" s="31" t="s">
        <v>179</v>
      </c>
      <c r="Q703" s="31" t="s">
        <v>569</v>
      </c>
      <c r="R703" s="31" t="s">
        <v>188</v>
      </c>
      <c r="S703" s="31" t="s">
        <v>165</v>
      </c>
      <c r="T703" s="31" t="s">
        <v>1364</v>
      </c>
      <c r="U703" s="31" t="s">
        <v>1365</v>
      </c>
      <c r="AS703" s="31">
        <v>100</v>
      </c>
      <c r="AZ703" s="19">
        <f t="shared" si="186"/>
        <v>100</v>
      </c>
      <c r="BB703" s="55">
        <v>4</v>
      </c>
      <c r="BC703" s="55">
        <v>3</v>
      </c>
      <c r="BD703" s="31"/>
      <c r="BE703" s="66"/>
      <c r="BF703" s="66"/>
      <c r="CL703" s="70">
        <f t="shared" si="187"/>
        <v>0</v>
      </c>
      <c r="CM703" s="66">
        <f t="shared" si="188"/>
        <v>0</v>
      </c>
      <c r="CN703" s="66">
        <f t="shared" si="189"/>
        <v>0</v>
      </c>
      <c r="CO703" s="66">
        <f t="shared" si="178"/>
        <v>100.61500000000001</v>
      </c>
      <c r="CP703" s="104"/>
      <c r="CQ703" s="56"/>
      <c r="CR703" s="56" t="s">
        <v>217</v>
      </c>
      <c r="CS703" s="56"/>
      <c r="CT703" s="56"/>
      <c r="CU703" s="56"/>
      <c r="CV703" s="56"/>
      <c r="CX703" s="19">
        <v>40</v>
      </c>
      <c r="CY703" s="19">
        <v>90</v>
      </c>
      <c r="CZ703" s="19">
        <v>32</v>
      </c>
      <c r="DA703" s="31">
        <v>0</v>
      </c>
      <c r="DB703" s="19">
        <f t="shared" si="179"/>
        <v>-126.67469774308361</v>
      </c>
      <c r="DC703" s="19">
        <f t="shared" si="180"/>
        <v>233.32530225691639</v>
      </c>
      <c r="DD703" s="19">
        <f t="shared" si="181"/>
        <v>43.706368462819164</v>
      </c>
      <c r="DE703" s="19">
        <f t="shared" si="182"/>
        <v>323.32530225691642</v>
      </c>
      <c r="DF703" s="19">
        <f t="shared" si="183"/>
        <v>46.293631537180836</v>
      </c>
      <c r="DG703" s="67">
        <f t="shared" si="184"/>
        <v>53.325302256916387</v>
      </c>
      <c r="DH703" s="67">
        <f t="shared" si="185"/>
        <v>46.293631537180836</v>
      </c>
      <c r="DK703" s="55" t="s">
        <v>1634</v>
      </c>
      <c r="EP703" s="70"/>
    </row>
    <row r="704" spans="1:146">
      <c r="A704" s="118">
        <v>43330</v>
      </c>
      <c r="B704" t="s">
        <v>1614</v>
      </c>
      <c r="C704" s="56"/>
      <c r="D704" s="56" t="s">
        <v>1363</v>
      </c>
      <c r="E704" s="58">
        <v>43</v>
      </c>
      <c r="F704" s="58">
        <v>4</v>
      </c>
      <c r="G704" s="63" t="str">
        <f t="shared" si="177"/>
        <v>43-4</v>
      </c>
      <c r="H704" s="31">
        <v>1</v>
      </c>
      <c r="I704" s="31">
        <v>6</v>
      </c>
      <c r="J704" s="64" t="str">
        <f>IF(((VLOOKUP($G704,Depth_Lookup!$A$3:$J$5461,9,FALSE))-(I704/100))&gt;=0,"Good","Too Long")</f>
        <v>Good</v>
      </c>
      <c r="K704" s="65">
        <f>(VLOOKUP($G704,Depth_Lookup!$A$3:$J$561,10,FALSE))+(H704/100)</f>
        <v>100.79</v>
      </c>
      <c r="L704" s="65">
        <f>(VLOOKUP($G704,Depth_Lookup!$A$3:$J$561,10,FALSE))+(I704/100)</f>
        <v>100.84</v>
      </c>
      <c r="M704" s="54" t="s">
        <v>293</v>
      </c>
      <c r="N704" s="31">
        <v>2</v>
      </c>
      <c r="O704" s="31" t="s">
        <v>296</v>
      </c>
      <c r="P704" s="31" t="s">
        <v>179</v>
      </c>
      <c r="Q704" s="31" t="s">
        <v>569</v>
      </c>
      <c r="R704" s="31" t="s">
        <v>119</v>
      </c>
      <c r="S704" s="31" t="s">
        <v>165</v>
      </c>
      <c r="T704" s="31" t="s">
        <v>1376</v>
      </c>
      <c r="U704" s="31" t="s">
        <v>1377</v>
      </c>
      <c r="AS704" s="31">
        <v>100</v>
      </c>
      <c r="AZ704" s="19">
        <f t="shared" si="186"/>
        <v>100</v>
      </c>
      <c r="BB704" s="55">
        <v>1</v>
      </c>
      <c r="BC704" s="55">
        <v>10</v>
      </c>
      <c r="BD704" s="31"/>
      <c r="BE704" s="66"/>
      <c r="BF704" s="66" t="s">
        <v>1365</v>
      </c>
      <c r="CL704" s="70">
        <f t="shared" si="187"/>
        <v>0</v>
      </c>
      <c r="CM704" s="66">
        <f t="shared" si="188"/>
        <v>0</v>
      </c>
      <c r="CN704" s="66">
        <f t="shared" si="189"/>
        <v>0</v>
      </c>
      <c r="CO704" s="66">
        <f t="shared" si="178"/>
        <v>100.815</v>
      </c>
      <c r="CP704" s="104"/>
      <c r="CQ704" s="56"/>
      <c r="CR704" s="56"/>
      <c r="CS704" s="56"/>
      <c r="CT704" s="56"/>
      <c r="CU704" s="56"/>
      <c r="CV704" s="56"/>
      <c r="DB704" s="19" t="e">
        <f t="shared" si="179"/>
        <v>#DIV/0!</v>
      </c>
      <c r="DC704" s="19" t="e">
        <f t="shared" si="180"/>
        <v>#DIV/0!</v>
      </c>
      <c r="DD704" s="19" t="e">
        <f t="shared" si="181"/>
        <v>#DIV/0!</v>
      </c>
      <c r="DE704" s="19" t="e">
        <f t="shared" si="182"/>
        <v>#DIV/0!</v>
      </c>
      <c r="DF704" s="19" t="e">
        <f t="shared" si="183"/>
        <v>#DIV/0!</v>
      </c>
      <c r="DG704" s="67" t="e">
        <f t="shared" si="184"/>
        <v>#DIV/0!</v>
      </c>
      <c r="DH704" s="67" t="e">
        <f t="shared" si="185"/>
        <v>#DIV/0!</v>
      </c>
      <c r="DK704" s="55"/>
      <c r="EP704" s="70"/>
    </row>
    <row r="705" spans="1:146">
      <c r="A705" s="118">
        <v>43330</v>
      </c>
      <c r="B705" t="s">
        <v>1614</v>
      </c>
      <c r="C705" s="56"/>
      <c r="D705" s="56" t="s">
        <v>1363</v>
      </c>
      <c r="E705" s="58">
        <v>43</v>
      </c>
      <c r="F705" s="58">
        <v>4</v>
      </c>
      <c r="G705" s="63" t="str">
        <f t="shared" ref="G705:G775" si="190">E705&amp;"-"&amp;F705</f>
        <v>43-4</v>
      </c>
      <c r="H705" s="31">
        <v>2</v>
      </c>
      <c r="I705" s="31">
        <v>7</v>
      </c>
      <c r="J705" s="64" t="str">
        <f>IF(((VLOOKUP($G705,Depth_Lookup!$A$3:$J$5461,9,FALSE))-(I705/100))&gt;=0,"Good","Too Long")</f>
        <v>Good</v>
      </c>
      <c r="K705" s="65">
        <f>(VLOOKUP($G705,Depth_Lookup!$A$3:$J$561,10,FALSE))+(H705/100)</f>
        <v>100.8</v>
      </c>
      <c r="L705" s="65">
        <f>(VLOOKUP($G705,Depth_Lookup!$A$3:$J$561,10,FALSE))+(I705/100)</f>
        <v>100.85</v>
      </c>
      <c r="M705" s="54" t="s">
        <v>293</v>
      </c>
      <c r="N705" s="31">
        <v>0.5</v>
      </c>
      <c r="O705" s="31" t="s">
        <v>736</v>
      </c>
      <c r="P705" s="31" t="s">
        <v>179</v>
      </c>
      <c r="Q705" s="31" t="s">
        <v>569</v>
      </c>
      <c r="R705" s="31" t="s">
        <v>188</v>
      </c>
      <c r="S705" s="31" t="s">
        <v>165</v>
      </c>
      <c r="T705" s="31" t="s">
        <v>1364</v>
      </c>
      <c r="U705" s="31" t="s">
        <v>1365</v>
      </c>
      <c r="AS705" s="31">
        <v>100</v>
      </c>
      <c r="AZ705" s="19">
        <f t="shared" si="186"/>
        <v>100</v>
      </c>
      <c r="BB705" s="55">
        <v>4</v>
      </c>
      <c r="BC705" s="55">
        <v>0.5</v>
      </c>
      <c r="BD705" s="31"/>
      <c r="BE705" s="66" t="s">
        <v>1377</v>
      </c>
      <c r="BF705" s="66"/>
      <c r="CL705" s="70">
        <f t="shared" si="187"/>
        <v>0</v>
      </c>
      <c r="CM705" s="66">
        <f t="shared" si="188"/>
        <v>0</v>
      </c>
      <c r="CN705" s="66">
        <f t="shared" si="189"/>
        <v>1</v>
      </c>
      <c r="CO705" s="66">
        <f t="shared" si="178"/>
        <v>100.82499999999999</v>
      </c>
      <c r="CP705" s="104"/>
      <c r="CQ705" s="56"/>
      <c r="CR705" s="56"/>
      <c r="CS705" s="56"/>
      <c r="CT705" s="56"/>
      <c r="CU705" s="56"/>
      <c r="CV705" s="56"/>
      <c r="DB705" s="19" t="e">
        <f t="shared" si="179"/>
        <v>#DIV/0!</v>
      </c>
      <c r="DC705" s="19" t="e">
        <f t="shared" si="180"/>
        <v>#DIV/0!</v>
      </c>
      <c r="DD705" s="19" t="e">
        <f t="shared" si="181"/>
        <v>#DIV/0!</v>
      </c>
      <c r="DE705" s="19" t="e">
        <f t="shared" si="182"/>
        <v>#DIV/0!</v>
      </c>
      <c r="DF705" s="19" t="e">
        <f t="shared" si="183"/>
        <v>#DIV/0!</v>
      </c>
      <c r="DG705" s="67" t="e">
        <f t="shared" si="184"/>
        <v>#DIV/0!</v>
      </c>
      <c r="DH705" s="67" t="e">
        <f t="shared" si="185"/>
        <v>#DIV/0!</v>
      </c>
      <c r="DK705" s="55"/>
      <c r="EP705" s="70"/>
    </row>
    <row r="706" spans="1:146">
      <c r="A706" s="118">
        <v>43330</v>
      </c>
      <c r="B706" t="s">
        <v>1614</v>
      </c>
      <c r="C706" s="56"/>
      <c r="D706" s="56" t="s">
        <v>1363</v>
      </c>
      <c r="E706" s="58">
        <v>43</v>
      </c>
      <c r="F706" s="58">
        <v>4</v>
      </c>
      <c r="G706" s="63" t="str">
        <f t="shared" si="190"/>
        <v>43-4</v>
      </c>
      <c r="H706" s="31">
        <v>36</v>
      </c>
      <c r="I706" s="31">
        <v>39</v>
      </c>
      <c r="J706" s="64" t="str">
        <f>IF(((VLOOKUP($G706,Depth_Lookup!$A$3:$J$5461,9,FALSE))-(I706/100))&gt;=0,"Good","Too Long")</f>
        <v>Good</v>
      </c>
      <c r="K706" s="65">
        <f>(VLOOKUP($G706,Depth_Lookup!$A$3:$J$561,10,FALSE))+(H706/100)</f>
        <v>101.14</v>
      </c>
      <c r="L706" s="65">
        <f>(VLOOKUP($G706,Depth_Lookup!$A$3:$J$561,10,FALSE))+(I706/100)</f>
        <v>101.17</v>
      </c>
      <c r="M706" s="54" t="s">
        <v>292</v>
      </c>
      <c r="N706" s="31">
        <v>10</v>
      </c>
      <c r="O706" s="31" t="s">
        <v>724</v>
      </c>
      <c r="P706" s="31" t="s">
        <v>179</v>
      </c>
      <c r="Q706" s="31" t="s">
        <v>570</v>
      </c>
      <c r="R706" s="31" t="s">
        <v>187</v>
      </c>
      <c r="S706" s="31" t="s">
        <v>139</v>
      </c>
      <c r="T706" s="31" t="s">
        <v>1622</v>
      </c>
      <c r="U706" s="31" t="s">
        <v>1367</v>
      </c>
      <c r="AS706" s="31">
        <v>100</v>
      </c>
      <c r="AZ706" s="19">
        <f t="shared" si="186"/>
        <v>100</v>
      </c>
      <c r="BB706" s="55">
        <v>1</v>
      </c>
      <c r="BC706" s="55">
        <v>50</v>
      </c>
      <c r="BD706" s="31"/>
      <c r="BE706" s="66"/>
      <c r="BF706" s="66" t="s">
        <v>1365</v>
      </c>
      <c r="CL706" s="70">
        <f t="shared" si="187"/>
        <v>0</v>
      </c>
      <c r="CM706" s="66">
        <f t="shared" si="188"/>
        <v>0</v>
      </c>
      <c r="CN706" s="66">
        <f t="shared" si="189"/>
        <v>0</v>
      </c>
      <c r="CO706" s="66">
        <f t="shared" si="178"/>
        <v>101.155</v>
      </c>
      <c r="CP706" s="104"/>
      <c r="CQ706" s="56"/>
      <c r="CR706" s="56"/>
      <c r="CS706" s="56"/>
      <c r="CT706" s="56"/>
      <c r="CU706" s="56"/>
      <c r="CV706" s="56"/>
      <c r="CX706" s="19">
        <v>2</v>
      </c>
      <c r="CY706" s="19">
        <v>270</v>
      </c>
      <c r="CZ706" s="19">
        <v>55</v>
      </c>
      <c r="DA706" s="31">
        <v>0</v>
      </c>
      <c r="DB706" s="19">
        <f t="shared" si="179"/>
        <v>178.59929496972904</v>
      </c>
      <c r="DC706" s="19">
        <f t="shared" si="180"/>
        <v>178.59929496972904</v>
      </c>
      <c r="DD706" s="19">
        <f t="shared" si="181"/>
        <v>34.991955155899802</v>
      </c>
      <c r="DE706" s="19">
        <f t="shared" si="182"/>
        <v>268.59929496972904</v>
      </c>
      <c r="DF706" s="19">
        <f t="shared" si="183"/>
        <v>55.008044844100198</v>
      </c>
      <c r="DG706" s="67">
        <f t="shared" si="184"/>
        <v>358.59929496972904</v>
      </c>
      <c r="DH706" s="67">
        <f t="shared" si="185"/>
        <v>55.008044844100198</v>
      </c>
      <c r="DK706" s="55"/>
      <c r="EP706" s="70"/>
    </row>
    <row r="707" spans="1:146">
      <c r="A707" s="118">
        <v>43330</v>
      </c>
      <c r="B707" t="s">
        <v>1614</v>
      </c>
      <c r="C707" s="56"/>
      <c r="D707" s="56" t="s">
        <v>1363</v>
      </c>
      <c r="E707" s="58">
        <v>43</v>
      </c>
      <c r="F707" s="58">
        <v>4</v>
      </c>
      <c r="G707" s="63" t="str">
        <f t="shared" si="190"/>
        <v>43-4</v>
      </c>
      <c r="H707" s="31">
        <v>37</v>
      </c>
      <c r="I707" s="31">
        <v>42</v>
      </c>
      <c r="J707" s="64" t="str">
        <f>IF(((VLOOKUP($G707,Depth_Lookup!$A$3:$J$5461,9,FALSE))-(I707/100))&gt;=0,"Good","Too Long")</f>
        <v>Good</v>
      </c>
      <c r="K707" s="65">
        <f>(VLOOKUP($G707,Depth_Lookup!$A$3:$J$561,10,FALSE))+(H707/100)</f>
        <v>101.15</v>
      </c>
      <c r="L707" s="65">
        <f>(VLOOKUP($G707,Depth_Lookup!$A$3:$J$561,10,FALSE))+(I707/100)</f>
        <v>101.2</v>
      </c>
      <c r="M707" s="54" t="s">
        <v>725</v>
      </c>
      <c r="N707" s="31">
        <v>0.5</v>
      </c>
      <c r="O707" s="31" t="s">
        <v>295</v>
      </c>
      <c r="P707" s="31" t="s">
        <v>179</v>
      </c>
      <c r="Q707" s="31" t="s">
        <v>569</v>
      </c>
      <c r="R707" s="31" t="s">
        <v>119</v>
      </c>
      <c r="S707" s="31" t="s">
        <v>165</v>
      </c>
      <c r="T707" s="31" t="s">
        <v>1364</v>
      </c>
      <c r="U707" s="31" t="s">
        <v>1365</v>
      </c>
      <c r="AS707" s="31">
        <v>100</v>
      </c>
      <c r="AZ707" s="19">
        <f t="shared" si="186"/>
        <v>100</v>
      </c>
      <c r="BB707" s="55">
        <v>2</v>
      </c>
      <c r="BC707" s="55">
        <v>0.5</v>
      </c>
      <c r="BD707" s="31"/>
      <c r="BE707" s="66" t="s">
        <v>1482</v>
      </c>
      <c r="BF707" s="66"/>
      <c r="CL707" s="70">
        <f t="shared" si="187"/>
        <v>0</v>
      </c>
      <c r="CM707" s="66">
        <f t="shared" si="188"/>
        <v>0</v>
      </c>
      <c r="CN707" s="66">
        <f t="shared" si="189"/>
        <v>1</v>
      </c>
      <c r="CO707" s="66">
        <f t="shared" ref="CO707:CO770" si="191">(L707+K707)/2</f>
        <v>101.17500000000001</v>
      </c>
      <c r="CP707" s="104"/>
      <c r="CQ707" s="56"/>
      <c r="CR707" s="56"/>
      <c r="CS707" s="56"/>
      <c r="CT707" s="56"/>
      <c r="CU707" s="56"/>
      <c r="CV707" s="56"/>
      <c r="DB707" s="19" t="e">
        <f t="shared" si="179"/>
        <v>#DIV/0!</v>
      </c>
      <c r="DC707" s="19" t="e">
        <f t="shared" si="180"/>
        <v>#DIV/0!</v>
      </c>
      <c r="DD707" s="19" t="e">
        <f t="shared" si="181"/>
        <v>#DIV/0!</v>
      </c>
      <c r="DE707" s="19" t="e">
        <f t="shared" si="182"/>
        <v>#DIV/0!</v>
      </c>
      <c r="DF707" s="19" t="e">
        <f t="shared" si="183"/>
        <v>#DIV/0!</v>
      </c>
      <c r="DG707" s="67" t="e">
        <f t="shared" si="184"/>
        <v>#DIV/0!</v>
      </c>
      <c r="DH707" s="67" t="e">
        <f t="shared" si="185"/>
        <v>#DIV/0!</v>
      </c>
      <c r="DK707" s="55"/>
      <c r="EP707" s="70"/>
    </row>
    <row r="708" spans="1:146">
      <c r="A708" s="118">
        <v>43330</v>
      </c>
      <c r="B708" t="s">
        <v>1614</v>
      </c>
      <c r="C708" s="56"/>
      <c r="D708" s="56" t="s">
        <v>1363</v>
      </c>
      <c r="E708" s="58">
        <v>43</v>
      </c>
      <c r="F708" s="58">
        <v>4</v>
      </c>
      <c r="G708" s="63" t="str">
        <f t="shared" si="190"/>
        <v>43-4</v>
      </c>
      <c r="H708" s="31">
        <v>41</v>
      </c>
      <c r="I708" s="31">
        <v>48</v>
      </c>
      <c r="J708" s="64" t="str">
        <f>IF(((VLOOKUP($G708,Depth_Lookup!$A$3:$J$5461,9,FALSE))-(I708/100))&gt;=0,"Good","Too Long")</f>
        <v>Good</v>
      </c>
      <c r="K708" s="65">
        <f>(VLOOKUP($G708,Depth_Lookup!$A$3:$J$561,10,FALSE))+(H708/100)</f>
        <v>101.19</v>
      </c>
      <c r="L708" s="65">
        <f>(VLOOKUP($G708,Depth_Lookup!$A$3:$J$561,10,FALSE))+(I708/100)</f>
        <v>101.26</v>
      </c>
      <c r="M708" s="54" t="s">
        <v>292</v>
      </c>
      <c r="N708" s="31">
        <v>15</v>
      </c>
      <c r="O708" s="31" t="s">
        <v>296</v>
      </c>
      <c r="P708" s="31" t="s">
        <v>179</v>
      </c>
      <c r="Q708" s="31" t="s">
        <v>569</v>
      </c>
      <c r="R708" s="31" t="s">
        <v>187</v>
      </c>
      <c r="S708" s="31" t="s">
        <v>139</v>
      </c>
      <c r="T708" s="31" t="s">
        <v>1376</v>
      </c>
      <c r="U708" s="31" t="s">
        <v>1377</v>
      </c>
      <c r="AS708" s="31">
        <v>100</v>
      </c>
      <c r="AZ708" s="19">
        <f t="shared" si="186"/>
        <v>100</v>
      </c>
      <c r="BB708" s="55">
        <v>1</v>
      </c>
      <c r="BC708" s="55">
        <v>25</v>
      </c>
      <c r="BD708" s="31"/>
      <c r="BE708" s="66"/>
      <c r="BF708" s="66" t="s">
        <v>1365</v>
      </c>
      <c r="CL708" s="70">
        <f t="shared" si="187"/>
        <v>0</v>
      </c>
      <c r="CM708" s="66">
        <f t="shared" si="188"/>
        <v>0</v>
      </c>
      <c r="CN708" s="66">
        <f t="shared" si="189"/>
        <v>0</v>
      </c>
      <c r="CO708" s="66">
        <f t="shared" si="191"/>
        <v>101.22499999999999</v>
      </c>
      <c r="CP708" s="104"/>
      <c r="CQ708" s="56"/>
      <c r="CR708" s="56"/>
      <c r="CS708" s="56"/>
      <c r="CT708" s="56"/>
      <c r="CU708" s="56"/>
      <c r="CV708" s="56"/>
      <c r="CX708" s="19">
        <v>46</v>
      </c>
      <c r="CY708" s="19">
        <v>90</v>
      </c>
      <c r="CZ708" s="19">
        <v>18</v>
      </c>
      <c r="DA708" s="31">
        <v>180</v>
      </c>
      <c r="DB708" s="19">
        <f t="shared" ref="DB708:DB771" si="192">+(IF($CY708&lt;$DA708,((MIN($DA708,$CY708)+(DEGREES(ATAN((TAN(RADIANS($CZ708))/((TAN(RADIANS($CX708))*SIN(RADIANS(ABS($CY708-$DA708))))))-(COS(RADIANS(ABS($CY708-$DA708)))/SIN(RADIANS(ABS($CY708-$DA708)))))))-180)),((MAX($DA708,$CY708)-(DEGREES(ATAN((TAN(RADIANS($CZ708))/((TAN(RADIANS($CX708))*SIN(RADIANS(ABS($CY708-$DA708))))))-(COS(RADIANS(ABS($CY708-$DA708)))/SIN(RADIANS(ABS($CY708-$DA708)))))))-180))))</f>
        <v>-72.579639540707788</v>
      </c>
      <c r="DC708" s="19">
        <f t="shared" ref="DC708:DC771" si="193">IF($DB708&gt;0,$DB708,360+$DB708)</f>
        <v>287.42036045929223</v>
      </c>
      <c r="DD708" s="19">
        <f t="shared" ref="DD708:DD771" si="194">+ABS(DEGREES(ATAN((COS(RADIANS(ABS($DB708+180-(IF($CY708&gt;$DA708,MAX($CZ708,$CY708),MIN($CY708,$DA708))))))/(TAN(RADIANS($CX708)))))))</f>
        <v>42.657360584516745</v>
      </c>
      <c r="DE708" s="19">
        <f t="shared" ref="DE708:DE771" si="195">+IF(($DB708+90)&gt;0,$DB708+90,$DB708+450)</f>
        <v>17.420360459292212</v>
      </c>
      <c r="DF708" s="19">
        <f t="shared" ref="DF708:DF771" si="196">-$DD708+90</f>
        <v>47.342639415483255</v>
      </c>
      <c r="DG708" s="67">
        <f t="shared" ref="DG708:DG771" si="197">IF(($DC708&lt;180),$DC708+180,$DC708-180)</f>
        <v>107.42036045929223</v>
      </c>
      <c r="DH708" s="67">
        <f t="shared" ref="DH708:DH771" si="198">-$DD708+90</f>
        <v>47.342639415483255</v>
      </c>
      <c r="DK708" s="55"/>
      <c r="EP708" s="70"/>
    </row>
    <row r="709" spans="1:146">
      <c r="A709" s="118">
        <v>43330</v>
      </c>
      <c r="B709" t="s">
        <v>1362</v>
      </c>
      <c r="C709" s="56"/>
      <c r="D709" s="56" t="s">
        <v>1363</v>
      </c>
      <c r="E709" s="58">
        <v>44</v>
      </c>
      <c r="F709" s="58">
        <v>1</v>
      </c>
      <c r="G709" s="63" t="str">
        <f t="shared" si="190"/>
        <v>44-1</v>
      </c>
      <c r="H709" s="31">
        <v>15</v>
      </c>
      <c r="I709" s="31">
        <v>18.5</v>
      </c>
      <c r="J709" s="64" t="str">
        <f>IF(((VLOOKUP($G709,Depth_Lookup!$A$3:$J$5461,9,FALSE))-(I709/100))&gt;=0,"Good","Too Long")</f>
        <v>Good</v>
      </c>
      <c r="K709" s="65">
        <f>(VLOOKUP($G709,Depth_Lookup!$A$3:$J$561,10,FALSE))+(H709/100)</f>
        <v>101.85000000000001</v>
      </c>
      <c r="L709" s="65">
        <f>(VLOOKUP($G709,Depth_Lookup!$A$3:$J$561,10,FALSE))+(I709/100)</f>
        <v>101.88500000000001</v>
      </c>
      <c r="M709" s="54" t="s">
        <v>292</v>
      </c>
      <c r="N709" s="31">
        <v>5</v>
      </c>
      <c r="O709" s="31" t="s">
        <v>296</v>
      </c>
      <c r="P709" s="31" t="s">
        <v>179</v>
      </c>
      <c r="Q709" s="31" t="s">
        <v>571</v>
      </c>
      <c r="R709" s="31" t="s">
        <v>730</v>
      </c>
      <c r="S709" s="31" t="s">
        <v>139</v>
      </c>
      <c r="T709" s="31" t="s">
        <v>1635</v>
      </c>
      <c r="U709" s="31" t="s">
        <v>1495</v>
      </c>
      <c r="AS709" s="19">
        <v>100</v>
      </c>
      <c r="AZ709" s="19">
        <f t="shared" si="186"/>
        <v>100</v>
      </c>
      <c r="BB709" s="55">
        <v>1</v>
      </c>
      <c r="BC709" s="31">
        <v>12</v>
      </c>
      <c r="BD709" s="31"/>
      <c r="BE709" s="66" t="s">
        <v>1377</v>
      </c>
      <c r="BF709" s="66" t="s">
        <v>1368</v>
      </c>
      <c r="BG709" s="59">
        <v>1</v>
      </c>
      <c r="BH709" s="59" t="s">
        <v>1636</v>
      </c>
      <c r="BI709" s="59" t="s">
        <v>179</v>
      </c>
      <c r="CD709" s="59">
        <v>100</v>
      </c>
      <c r="CL709" s="70">
        <f t="shared" si="187"/>
        <v>100</v>
      </c>
      <c r="CM709" s="66">
        <f t="shared" si="188"/>
        <v>1</v>
      </c>
      <c r="CN709" s="66">
        <f>IF(COUNTA(#REF!)&gt;0,1,0)</f>
        <v>1</v>
      </c>
      <c r="CO709" s="66">
        <f t="shared" si="191"/>
        <v>101.86750000000001</v>
      </c>
      <c r="CP709" s="104"/>
      <c r="CQ709" s="56"/>
      <c r="CR709" s="56"/>
      <c r="CS709" s="56"/>
      <c r="CT709" s="56"/>
      <c r="CU709" s="56"/>
      <c r="CV709" s="56"/>
      <c r="CX709" s="19">
        <v>27</v>
      </c>
      <c r="CY709" s="19">
        <v>90</v>
      </c>
      <c r="CZ709" s="19">
        <v>6</v>
      </c>
      <c r="DA709" s="31">
        <v>0</v>
      </c>
      <c r="DB709" s="19">
        <f t="shared" si="192"/>
        <v>-101.65541656702759</v>
      </c>
      <c r="DC709" s="19">
        <f t="shared" si="193"/>
        <v>258.3445834329724</v>
      </c>
      <c r="DD709" s="19">
        <f t="shared" si="194"/>
        <v>62.514163444122644</v>
      </c>
      <c r="DE709" s="19">
        <f t="shared" si="195"/>
        <v>348.3445834329724</v>
      </c>
      <c r="DF709" s="19">
        <f t="shared" si="196"/>
        <v>27.485836555877356</v>
      </c>
      <c r="DG709" s="67">
        <f t="shared" si="197"/>
        <v>78.344583432972399</v>
      </c>
      <c r="DH709" s="67">
        <f t="shared" si="198"/>
        <v>27.485836555877356</v>
      </c>
      <c r="DK709" s="55"/>
      <c r="EP709" s="70"/>
    </row>
    <row r="710" spans="1:146">
      <c r="A710" s="118">
        <v>43330</v>
      </c>
      <c r="B710" t="s">
        <v>1362</v>
      </c>
      <c r="C710" s="56"/>
      <c r="D710" s="56" t="s">
        <v>1363</v>
      </c>
      <c r="E710" s="58">
        <v>44</v>
      </c>
      <c r="F710" s="58">
        <v>1</v>
      </c>
      <c r="G710" s="63" t="str">
        <f t="shared" si="190"/>
        <v>44-1</v>
      </c>
      <c r="H710" s="31">
        <v>31</v>
      </c>
      <c r="I710" s="31">
        <v>38.5</v>
      </c>
      <c r="J710" s="64" t="str">
        <f>IF(((VLOOKUP($G710,Depth_Lookup!$A$3:$J$5461,9,FALSE))-(I710/100))&gt;=0,"Good","Too Long")</f>
        <v>Good</v>
      </c>
      <c r="K710" s="65">
        <f>(VLOOKUP($G710,Depth_Lookup!$A$3:$J$561,10,FALSE))+(H710/100)</f>
        <v>102.01</v>
      </c>
      <c r="L710" s="65">
        <f>(VLOOKUP($G710,Depth_Lookup!$A$3:$J$561,10,FALSE))+(I710/100)</f>
        <v>102.08500000000001</v>
      </c>
      <c r="M710" s="54" t="s">
        <v>293</v>
      </c>
      <c r="N710" s="31">
        <v>0.5</v>
      </c>
      <c r="O710" s="31" t="s">
        <v>734</v>
      </c>
      <c r="P710" s="31" t="s">
        <v>179</v>
      </c>
      <c r="Q710" s="31" t="s">
        <v>569</v>
      </c>
      <c r="R710" s="31" t="s">
        <v>188</v>
      </c>
      <c r="S710" s="31" t="s">
        <v>165</v>
      </c>
      <c r="T710" s="31" t="s">
        <v>1364</v>
      </c>
      <c r="U710" s="31" t="s">
        <v>1365</v>
      </c>
      <c r="AS710" s="19">
        <v>100</v>
      </c>
      <c r="AZ710" s="19">
        <f t="shared" si="186"/>
        <v>100</v>
      </c>
      <c r="BB710" s="55">
        <v>5</v>
      </c>
      <c r="BC710" s="31">
        <v>5</v>
      </c>
      <c r="BD710" s="31"/>
      <c r="BE710" s="66" t="s">
        <v>1637</v>
      </c>
      <c r="BF710" s="66"/>
      <c r="CL710" s="70">
        <f t="shared" si="187"/>
        <v>0</v>
      </c>
      <c r="CM710" s="66">
        <f t="shared" si="188"/>
        <v>0</v>
      </c>
      <c r="CN710" s="66">
        <f t="shared" ref="CN710:CN781" si="199">IF(COUNTA(BE710)&gt;0,1,0)</f>
        <v>1</v>
      </c>
      <c r="CO710" s="66">
        <f t="shared" si="191"/>
        <v>102.04750000000001</v>
      </c>
      <c r="CP710" s="104"/>
      <c r="CQ710" s="56"/>
      <c r="CR710" s="56"/>
      <c r="CS710" s="56"/>
      <c r="CT710" s="56"/>
      <c r="CU710" s="56"/>
      <c r="CV710" s="56"/>
      <c r="DB710" s="19" t="e">
        <f t="shared" si="192"/>
        <v>#DIV/0!</v>
      </c>
      <c r="DC710" s="19" t="e">
        <f t="shared" si="193"/>
        <v>#DIV/0!</v>
      </c>
      <c r="DD710" s="19" t="e">
        <f t="shared" si="194"/>
        <v>#DIV/0!</v>
      </c>
      <c r="DE710" s="19" t="e">
        <f t="shared" si="195"/>
        <v>#DIV/0!</v>
      </c>
      <c r="DF710" s="19" t="e">
        <f t="shared" si="196"/>
        <v>#DIV/0!</v>
      </c>
      <c r="DG710" s="67" t="e">
        <f t="shared" si="197"/>
        <v>#DIV/0!</v>
      </c>
      <c r="DH710" s="67" t="e">
        <f t="shared" si="198"/>
        <v>#DIV/0!</v>
      </c>
      <c r="DK710" s="55"/>
      <c r="EP710" s="70"/>
    </row>
    <row r="711" spans="1:146">
      <c r="A711" s="118">
        <v>43330</v>
      </c>
      <c r="B711" t="s">
        <v>1362</v>
      </c>
      <c r="C711" s="56"/>
      <c r="D711" s="56" t="s">
        <v>1363</v>
      </c>
      <c r="E711" s="58">
        <v>44</v>
      </c>
      <c r="F711" s="58">
        <v>1</v>
      </c>
      <c r="G711" s="63" t="str">
        <f t="shared" si="190"/>
        <v>44-1</v>
      </c>
      <c r="H711" s="31">
        <v>25</v>
      </c>
      <c r="I711" s="31">
        <v>28</v>
      </c>
      <c r="J711" s="64" t="str">
        <f>IF(((VLOOKUP($G711,Depth_Lookup!$A$3:$J$5461,9,FALSE))-(I711/100))&gt;=0,"Good","Too Long")</f>
        <v>Good</v>
      </c>
      <c r="K711" s="65">
        <f>(VLOOKUP($G711,Depth_Lookup!$A$3:$J$561,10,FALSE))+(H711/100)</f>
        <v>101.95</v>
      </c>
      <c r="L711" s="65">
        <f>(VLOOKUP($G711,Depth_Lookup!$A$3:$J$561,10,FALSE))+(I711/100)</f>
        <v>101.98</v>
      </c>
      <c r="M711" s="54" t="s">
        <v>292</v>
      </c>
      <c r="N711" s="31">
        <v>3</v>
      </c>
      <c r="O711" s="31"/>
      <c r="P711" s="31"/>
      <c r="Q711" s="31"/>
      <c r="R711" s="31"/>
      <c r="S711" s="31"/>
      <c r="T711" s="31" t="s">
        <v>1638</v>
      </c>
      <c r="U711" s="31" t="s">
        <v>1467</v>
      </c>
      <c r="BB711" s="55">
        <v>1</v>
      </c>
      <c r="BC711" s="31"/>
      <c r="BD711" s="31"/>
      <c r="BE711" s="66"/>
      <c r="BF711" s="66"/>
      <c r="CL711" s="70"/>
      <c r="CM711" s="66"/>
      <c r="CN711" s="66"/>
      <c r="CO711" s="66">
        <f t="shared" si="191"/>
        <v>101.965</v>
      </c>
      <c r="CP711" s="104"/>
      <c r="CQ711" s="56"/>
      <c r="CR711" s="56"/>
      <c r="CS711" s="56"/>
      <c r="CT711" s="56"/>
      <c r="CU711" s="56"/>
      <c r="CV711" s="56"/>
      <c r="CX711" s="31">
        <v>30</v>
      </c>
      <c r="CY711" s="31">
        <v>90</v>
      </c>
      <c r="CZ711" s="31">
        <v>73</v>
      </c>
      <c r="DA711" s="31">
        <v>0</v>
      </c>
      <c r="DB711" s="19">
        <f t="shared" si="192"/>
        <v>-169.98962518183745</v>
      </c>
      <c r="DC711" s="19">
        <f t="shared" si="193"/>
        <v>190.01037481816255</v>
      </c>
      <c r="DD711" s="19">
        <f t="shared" si="194"/>
        <v>16.755804536200579</v>
      </c>
      <c r="DE711" s="19">
        <f t="shared" si="195"/>
        <v>280.01037481816252</v>
      </c>
      <c r="DF711" s="19">
        <f t="shared" si="196"/>
        <v>73.244195463799429</v>
      </c>
      <c r="DG711" s="67">
        <f t="shared" si="197"/>
        <v>10.010374818162546</v>
      </c>
      <c r="DH711" s="67">
        <f t="shared" si="198"/>
        <v>73.244195463799429</v>
      </c>
      <c r="DK711" s="55"/>
      <c r="EP711" s="70"/>
    </row>
    <row r="712" spans="1:146">
      <c r="A712" s="118">
        <v>43330</v>
      </c>
      <c r="B712" t="s">
        <v>1362</v>
      </c>
      <c r="C712" s="56"/>
      <c r="D712" s="56" t="s">
        <v>1363</v>
      </c>
      <c r="E712" s="58">
        <v>44</v>
      </c>
      <c r="F712" s="58">
        <v>1</v>
      </c>
      <c r="G712" s="63" t="str">
        <f t="shared" si="190"/>
        <v>44-1</v>
      </c>
      <c r="H712" s="31">
        <v>37.5</v>
      </c>
      <c r="I712" s="31">
        <v>76.5</v>
      </c>
      <c r="J712" s="64" t="str">
        <f>IF(((VLOOKUP($G712,Depth_Lookup!$A$3:$J$5461,9,FALSE))-(I712/100))&gt;=0,"Good","Too Long")</f>
        <v>Good</v>
      </c>
      <c r="K712" s="65">
        <f>(VLOOKUP($G712,Depth_Lookup!$A$3:$J$561,10,FALSE))+(H712/100)</f>
        <v>102.075</v>
      </c>
      <c r="L712" s="65">
        <f>(VLOOKUP($G712,Depth_Lookup!$A$3:$J$561,10,FALSE))+(I712/100)</f>
        <v>102.465</v>
      </c>
      <c r="M712" s="54" t="s">
        <v>725</v>
      </c>
      <c r="N712" s="31">
        <v>0.5</v>
      </c>
      <c r="O712" s="31" t="s">
        <v>296</v>
      </c>
      <c r="P712" s="31" t="s">
        <v>179</v>
      </c>
      <c r="Q712" s="31" t="s">
        <v>569</v>
      </c>
      <c r="R712" s="31" t="s">
        <v>186</v>
      </c>
      <c r="S712" s="31" t="s">
        <v>165</v>
      </c>
      <c r="T712" s="31" t="s">
        <v>1364</v>
      </c>
      <c r="U712" s="31" t="s">
        <v>1365</v>
      </c>
      <c r="AS712" s="19">
        <v>100</v>
      </c>
      <c r="AZ712" s="19">
        <f t="shared" si="186"/>
        <v>100</v>
      </c>
      <c r="BB712" s="55">
        <v>2</v>
      </c>
      <c r="BC712" s="31">
        <v>0.5</v>
      </c>
      <c r="BD712" s="31"/>
      <c r="BE712" s="66" t="s">
        <v>1639</v>
      </c>
      <c r="BF712" s="66"/>
      <c r="CL712" s="70">
        <f t="shared" si="187"/>
        <v>0</v>
      </c>
      <c r="CM712" s="66">
        <f t="shared" si="188"/>
        <v>0</v>
      </c>
      <c r="CN712" s="66">
        <f t="shared" si="199"/>
        <v>1</v>
      </c>
      <c r="CO712" s="66">
        <f t="shared" si="191"/>
        <v>102.27000000000001</v>
      </c>
      <c r="CP712" s="104"/>
      <c r="CQ712" s="56"/>
      <c r="CR712" s="56"/>
      <c r="CS712" s="56"/>
      <c r="CT712" s="56"/>
      <c r="CU712" s="56"/>
      <c r="CV712" s="56"/>
      <c r="DB712" s="19" t="e">
        <f t="shared" si="192"/>
        <v>#DIV/0!</v>
      </c>
      <c r="DC712" s="19" t="e">
        <f t="shared" si="193"/>
        <v>#DIV/0!</v>
      </c>
      <c r="DD712" s="19" t="e">
        <f t="shared" si="194"/>
        <v>#DIV/0!</v>
      </c>
      <c r="DE712" s="19" t="e">
        <f t="shared" si="195"/>
        <v>#DIV/0!</v>
      </c>
      <c r="DF712" s="19" t="e">
        <f t="shared" si="196"/>
        <v>#DIV/0!</v>
      </c>
      <c r="DG712" s="67" t="e">
        <f t="shared" si="197"/>
        <v>#DIV/0!</v>
      </c>
      <c r="DH712" s="67" t="e">
        <f t="shared" si="198"/>
        <v>#DIV/0!</v>
      </c>
      <c r="DK712" s="55"/>
      <c r="EP712" s="70"/>
    </row>
    <row r="713" spans="1:146">
      <c r="A713" s="118">
        <v>43330</v>
      </c>
      <c r="B713" t="s">
        <v>1362</v>
      </c>
      <c r="C713" s="56"/>
      <c r="D713" s="56" t="s">
        <v>1363</v>
      </c>
      <c r="E713" s="58">
        <v>44</v>
      </c>
      <c r="F713" s="58">
        <v>1</v>
      </c>
      <c r="G713" s="63" t="str">
        <f t="shared" si="190"/>
        <v>44-1</v>
      </c>
      <c r="H713" s="31">
        <v>68</v>
      </c>
      <c r="I713" s="31">
        <v>71</v>
      </c>
      <c r="J713" s="64" t="str">
        <f>IF(((VLOOKUP($G713,Depth_Lookup!$A$3:$J$5461,9,FALSE))-(I713/100))&gt;=0,"Good","Too Long")</f>
        <v>Good</v>
      </c>
      <c r="K713" s="65">
        <f>(VLOOKUP($G713,Depth_Lookup!$A$3:$J$561,10,FALSE))+(H713/100)</f>
        <v>102.38000000000001</v>
      </c>
      <c r="L713" s="65">
        <f>(VLOOKUP($G713,Depth_Lookup!$A$3:$J$561,10,FALSE))+(I713/100)</f>
        <v>102.41</v>
      </c>
      <c r="M713" s="54" t="s">
        <v>292</v>
      </c>
      <c r="N713" s="31">
        <v>0.5</v>
      </c>
      <c r="O713" s="31" t="s">
        <v>296</v>
      </c>
      <c r="P713" s="31" t="s">
        <v>179</v>
      </c>
      <c r="Q713" s="31" t="s">
        <v>569</v>
      </c>
      <c r="R713" s="31" t="s">
        <v>187</v>
      </c>
      <c r="S713" s="31" t="s">
        <v>165</v>
      </c>
      <c r="T713" s="31" t="s">
        <v>1370</v>
      </c>
      <c r="U713" s="31" t="s">
        <v>1368</v>
      </c>
      <c r="AS713" s="31">
        <v>100</v>
      </c>
      <c r="AZ713" s="19">
        <f t="shared" si="186"/>
        <v>100</v>
      </c>
      <c r="BB713" s="55">
        <v>1</v>
      </c>
      <c r="BC713" s="31">
        <v>1</v>
      </c>
      <c r="BD713" s="31"/>
      <c r="BE713" s="66" t="s">
        <v>1375</v>
      </c>
      <c r="BF713" s="66" t="s">
        <v>1365</v>
      </c>
      <c r="CL713" s="70">
        <f t="shared" si="187"/>
        <v>0</v>
      </c>
      <c r="CM713" s="66">
        <f t="shared" si="188"/>
        <v>0</v>
      </c>
      <c r="CN713" s="66">
        <f t="shared" si="199"/>
        <v>1</v>
      </c>
      <c r="CO713" s="66">
        <f t="shared" si="191"/>
        <v>102.39500000000001</v>
      </c>
      <c r="CP713" s="104"/>
      <c r="CQ713" s="56"/>
      <c r="CR713" s="56"/>
      <c r="CS713" s="56"/>
      <c r="CT713" s="56"/>
      <c r="CU713" s="56"/>
      <c r="CV713" s="56"/>
      <c r="CX713" s="31">
        <v>35</v>
      </c>
      <c r="CY713" s="31">
        <v>90</v>
      </c>
      <c r="CZ713" s="31">
        <v>20</v>
      </c>
      <c r="DA713" s="31">
        <v>180</v>
      </c>
      <c r="DB713" s="19">
        <f t="shared" si="192"/>
        <v>-62.534437459368547</v>
      </c>
      <c r="DC713" s="19">
        <f t="shared" si="193"/>
        <v>297.46556254063148</v>
      </c>
      <c r="DD713" s="19">
        <f t="shared" si="194"/>
        <v>51.721102350181418</v>
      </c>
      <c r="DE713" s="19">
        <f t="shared" si="195"/>
        <v>27.465562540631453</v>
      </c>
      <c r="DF713" s="19">
        <f t="shared" si="196"/>
        <v>38.278897649818582</v>
      </c>
      <c r="DG713" s="67">
        <f t="shared" si="197"/>
        <v>117.46556254063148</v>
      </c>
      <c r="DH713" s="67">
        <f t="shared" si="198"/>
        <v>38.278897649818582</v>
      </c>
      <c r="DK713" s="55"/>
      <c r="EP713" s="70"/>
    </row>
    <row r="714" spans="1:146">
      <c r="A714" s="118">
        <v>43330</v>
      </c>
      <c r="B714" t="s">
        <v>1362</v>
      </c>
      <c r="C714" s="56"/>
      <c r="D714" s="56" t="s">
        <v>1363</v>
      </c>
      <c r="E714" s="58">
        <v>44</v>
      </c>
      <c r="F714" s="58">
        <v>1</v>
      </c>
      <c r="G714" s="63" t="str">
        <f t="shared" si="190"/>
        <v>44-1</v>
      </c>
      <c r="H714" s="31">
        <v>79</v>
      </c>
      <c r="I714" s="31">
        <v>85.5</v>
      </c>
      <c r="J714" s="64" t="str">
        <f>IF(((VLOOKUP($G714,Depth_Lookup!$A$3:$J$5461,9,FALSE))-(I714/100))&gt;=0,"Good","Too Long")</f>
        <v>Good</v>
      </c>
      <c r="K714" s="65">
        <f>(VLOOKUP($G714,Depth_Lookup!$A$3:$J$561,10,FALSE))+(H714/100)</f>
        <v>102.49000000000001</v>
      </c>
      <c r="L714" s="65">
        <f>(VLOOKUP($G714,Depth_Lookup!$A$3:$J$561,10,FALSE))+(I714/100)</f>
        <v>102.55500000000001</v>
      </c>
      <c r="M714" s="54" t="s">
        <v>293</v>
      </c>
      <c r="N714" s="31">
        <v>0.5</v>
      </c>
      <c r="O714" s="31" t="s">
        <v>734</v>
      </c>
      <c r="P714" s="31" t="s">
        <v>179</v>
      </c>
      <c r="Q714" s="31" t="s">
        <v>569</v>
      </c>
      <c r="R714" s="31" t="s">
        <v>188</v>
      </c>
      <c r="S714" s="31" t="s">
        <v>165</v>
      </c>
      <c r="T714" s="31" t="s">
        <v>1364</v>
      </c>
      <c r="U714" s="31" t="s">
        <v>1365</v>
      </c>
      <c r="AS714" s="19">
        <v>100</v>
      </c>
      <c r="AZ714" s="19">
        <f t="shared" si="186"/>
        <v>100</v>
      </c>
      <c r="BB714" s="55">
        <v>5</v>
      </c>
      <c r="BC714" s="31">
        <v>5</v>
      </c>
      <c r="BD714" s="31"/>
      <c r="BE714" s="66" t="s">
        <v>1637</v>
      </c>
      <c r="BF714" s="66"/>
      <c r="CL714" s="70">
        <f t="shared" si="187"/>
        <v>0</v>
      </c>
      <c r="CM714" s="66">
        <f t="shared" si="188"/>
        <v>0</v>
      </c>
      <c r="CN714" s="66">
        <f t="shared" si="199"/>
        <v>1</v>
      </c>
      <c r="CO714" s="66">
        <f t="shared" si="191"/>
        <v>102.52250000000001</v>
      </c>
      <c r="CP714" s="104"/>
      <c r="CQ714" s="56"/>
      <c r="CR714" s="56"/>
      <c r="CS714" s="56"/>
      <c r="CT714" s="56"/>
      <c r="CU714" s="56"/>
      <c r="CV714" s="56"/>
      <c r="DB714" s="19" t="e">
        <f t="shared" si="192"/>
        <v>#DIV/0!</v>
      </c>
      <c r="DC714" s="19" t="e">
        <f t="shared" si="193"/>
        <v>#DIV/0!</v>
      </c>
      <c r="DD714" s="19" t="e">
        <f t="shared" si="194"/>
        <v>#DIV/0!</v>
      </c>
      <c r="DE714" s="19" t="e">
        <f t="shared" si="195"/>
        <v>#DIV/0!</v>
      </c>
      <c r="DF714" s="19" t="e">
        <f t="shared" si="196"/>
        <v>#DIV/0!</v>
      </c>
      <c r="DG714" s="67" t="e">
        <f t="shared" si="197"/>
        <v>#DIV/0!</v>
      </c>
      <c r="DH714" s="67" t="e">
        <f t="shared" si="198"/>
        <v>#DIV/0!</v>
      </c>
      <c r="DK714" s="55"/>
      <c r="EP714" s="70"/>
    </row>
    <row r="715" spans="1:146">
      <c r="A715" s="118">
        <v>43330</v>
      </c>
      <c r="B715" t="s">
        <v>1362</v>
      </c>
      <c r="C715" s="56"/>
      <c r="D715" s="56" t="s">
        <v>1363</v>
      </c>
      <c r="E715" s="58">
        <v>44</v>
      </c>
      <c r="F715" s="58">
        <v>2</v>
      </c>
      <c r="G715" s="63" t="str">
        <f t="shared" si="190"/>
        <v>44-2</v>
      </c>
      <c r="H715" s="31">
        <v>4</v>
      </c>
      <c r="I715" s="31">
        <v>7</v>
      </c>
      <c r="J715" s="64" t="str">
        <f>IF(((VLOOKUP($G715,Depth_Lookup!$A$3:$J$5461,9,FALSE))-(I715/100))&gt;=0,"Good","Too Long")</f>
        <v>Good</v>
      </c>
      <c r="K715" s="65">
        <f>(VLOOKUP($G715,Depth_Lookup!$A$3:$J$561,10,FALSE))+(H715/100)</f>
        <v>102.69500000000001</v>
      </c>
      <c r="L715" s="65">
        <f>(VLOOKUP($G715,Depth_Lookup!$A$3:$J$561,10,FALSE))+(I715/100)</f>
        <v>102.72499999999999</v>
      </c>
      <c r="M715" s="54" t="s">
        <v>725</v>
      </c>
      <c r="N715" s="31">
        <v>0.5</v>
      </c>
      <c r="O715" s="31" t="s">
        <v>296</v>
      </c>
      <c r="P715" s="31" t="s">
        <v>180</v>
      </c>
      <c r="Q715" s="31" t="s">
        <v>569</v>
      </c>
      <c r="R715" s="31" t="s">
        <v>119</v>
      </c>
      <c r="S715" s="31" t="s">
        <v>165</v>
      </c>
      <c r="T715" s="31" t="s">
        <v>1364</v>
      </c>
      <c r="U715" s="31" t="s">
        <v>1365</v>
      </c>
      <c r="AS715" s="31">
        <v>100</v>
      </c>
      <c r="AZ715" s="19">
        <f t="shared" si="186"/>
        <v>100</v>
      </c>
      <c r="BB715" s="55">
        <v>2</v>
      </c>
      <c r="BC715" s="31">
        <v>1</v>
      </c>
      <c r="BD715" s="31"/>
      <c r="BE715" s="66"/>
      <c r="BF715" s="66"/>
      <c r="CL715" s="70">
        <f t="shared" si="187"/>
        <v>0</v>
      </c>
      <c r="CM715" s="66">
        <f t="shared" si="188"/>
        <v>0</v>
      </c>
      <c r="CN715" s="66">
        <f t="shared" si="199"/>
        <v>0</v>
      </c>
      <c r="CO715" s="66">
        <f t="shared" si="191"/>
        <v>102.71000000000001</v>
      </c>
      <c r="CP715" s="104"/>
      <c r="CQ715" s="56"/>
      <c r="CR715" s="56"/>
      <c r="CS715" s="56"/>
      <c r="CT715" s="56"/>
      <c r="CU715" s="56"/>
      <c r="CV715" s="56"/>
      <c r="DB715" s="19" t="e">
        <f t="shared" si="192"/>
        <v>#DIV/0!</v>
      </c>
      <c r="DC715" s="19" t="e">
        <f t="shared" si="193"/>
        <v>#DIV/0!</v>
      </c>
      <c r="DD715" s="19" t="e">
        <f t="shared" si="194"/>
        <v>#DIV/0!</v>
      </c>
      <c r="DE715" s="19" t="e">
        <f t="shared" si="195"/>
        <v>#DIV/0!</v>
      </c>
      <c r="DF715" s="19" t="e">
        <f t="shared" si="196"/>
        <v>#DIV/0!</v>
      </c>
      <c r="DG715" s="67" t="e">
        <f t="shared" si="197"/>
        <v>#DIV/0!</v>
      </c>
      <c r="DH715" s="67" t="e">
        <f t="shared" si="198"/>
        <v>#DIV/0!</v>
      </c>
      <c r="DK715" s="55"/>
      <c r="EP715" s="70"/>
    </row>
    <row r="716" spans="1:146">
      <c r="A716" s="118">
        <v>43330</v>
      </c>
      <c r="B716" t="s">
        <v>1362</v>
      </c>
      <c r="C716" s="56"/>
      <c r="D716" s="56" t="s">
        <v>1363</v>
      </c>
      <c r="E716" s="58">
        <v>44</v>
      </c>
      <c r="F716" s="58">
        <v>2</v>
      </c>
      <c r="G716" s="63" t="str">
        <f t="shared" si="190"/>
        <v>44-2</v>
      </c>
      <c r="H716" s="31">
        <v>32.5</v>
      </c>
      <c r="I716" s="31">
        <v>33.5</v>
      </c>
      <c r="J716" s="64" t="str">
        <f>IF(((VLOOKUP($G716,Depth_Lookup!$A$3:$J$5461,9,FALSE))-(I716/100))&gt;=0,"Good","Too Long")</f>
        <v>Good</v>
      </c>
      <c r="K716" s="65">
        <f>(VLOOKUP($G716,Depth_Lookup!$A$3:$J$561,10,FALSE))+(H716/100)</f>
        <v>102.98</v>
      </c>
      <c r="L716" s="65">
        <f>(VLOOKUP($G716,Depth_Lookup!$A$3:$J$561,10,FALSE))+(I716/100)</f>
        <v>102.99</v>
      </c>
      <c r="M716" s="54" t="s">
        <v>292</v>
      </c>
      <c r="N716" s="31">
        <v>2</v>
      </c>
      <c r="O716" s="31" t="s">
        <v>296</v>
      </c>
      <c r="P716" s="31" t="s">
        <v>193</v>
      </c>
      <c r="Q716" s="31" t="s">
        <v>206</v>
      </c>
      <c r="R716" s="31" t="s">
        <v>187</v>
      </c>
      <c r="S716" s="31" t="s">
        <v>165</v>
      </c>
      <c r="T716" s="31" t="s">
        <v>1370</v>
      </c>
      <c r="U716" s="31" t="s">
        <v>1367</v>
      </c>
      <c r="AS716" s="31">
        <v>100</v>
      </c>
      <c r="AZ716" s="19">
        <f t="shared" si="186"/>
        <v>100</v>
      </c>
      <c r="BB716" s="55">
        <v>1</v>
      </c>
      <c r="BC716" s="31">
        <v>1</v>
      </c>
      <c r="BD716" s="31"/>
      <c r="BE716" s="66"/>
      <c r="BF716" s="66" t="s">
        <v>1365</v>
      </c>
      <c r="CL716" s="70">
        <f t="shared" si="187"/>
        <v>0</v>
      </c>
      <c r="CM716" s="66">
        <f t="shared" si="188"/>
        <v>0</v>
      </c>
      <c r="CN716" s="66">
        <f t="shared" si="199"/>
        <v>0</v>
      </c>
      <c r="CO716" s="66">
        <f t="shared" si="191"/>
        <v>102.985</v>
      </c>
      <c r="CP716" s="104"/>
      <c r="CQ716" s="56"/>
      <c r="CR716" s="56"/>
      <c r="CS716" s="56"/>
      <c r="CT716" s="56"/>
      <c r="CU716" s="56"/>
      <c r="CV716" s="56"/>
      <c r="CX716" s="19">
        <v>68</v>
      </c>
      <c r="CY716" s="19">
        <v>90</v>
      </c>
      <c r="CZ716" s="19">
        <v>27</v>
      </c>
      <c r="DA716" s="31">
        <v>180</v>
      </c>
      <c r="DB716" s="19">
        <f t="shared" si="192"/>
        <v>-78.367504273574951</v>
      </c>
      <c r="DC716" s="19">
        <f t="shared" si="193"/>
        <v>281.63249572642508</v>
      </c>
      <c r="DD716" s="19">
        <f t="shared" si="194"/>
        <v>21.590090201659102</v>
      </c>
      <c r="DE716" s="19">
        <f t="shared" si="195"/>
        <v>11.632495726425049</v>
      </c>
      <c r="DF716" s="19">
        <f t="shared" si="196"/>
        <v>68.409909798340891</v>
      </c>
      <c r="DG716" s="67">
        <f t="shared" si="197"/>
        <v>101.63249572642508</v>
      </c>
      <c r="DH716" s="67">
        <f t="shared" si="198"/>
        <v>68.409909798340891</v>
      </c>
      <c r="DK716" s="55"/>
      <c r="EP716" s="70"/>
    </row>
    <row r="717" spans="1:146">
      <c r="A717" s="118">
        <v>43330</v>
      </c>
      <c r="B717" t="s">
        <v>1362</v>
      </c>
      <c r="C717" s="56"/>
      <c r="D717" s="56" t="s">
        <v>1363</v>
      </c>
      <c r="E717" s="58">
        <v>44</v>
      </c>
      <c r="F717" s="58">
        <v>2</v>
      </c>
      <c r="G717" s="63" t="str">
        <f t="shared" si="190"/>
        <v>44-2</v>
      </c>
      <c r="H717" s="31">
        <v>27.5</v>
      </c>
      <c r="I717" s="31">
        <v>50</v>
      </c>
      <c r="J717" s="64" t="str">
        <f>IF(((VLOOKUP($G717,Depth_Lookup!$A$3:$J$5461,9,FALSE))-(I717/100))&gt;=0,"Good","Too Long")</f>
        <v>Good</v>
      </c>
      <c r="K717" s="65">
        <f>(VLOOKUP($G717,Depth_Lookup!$A$3:$J$561,10,FALSE))+(H717/100)</f>
        <v>102.93</v>
      </c>
      <c r="L717" s="65">
        <f>(VLOOKUP($G717,Depth_Lookup!$A$3:$J$561,10,FALSE))+(I717/100)</f>
        <v>103.155</v>
      </c>
      <c r="M717" s="54" t="s">
        <v>293</v>
      </c>
      <c r="N717" s="31">
        <v>0.5</v>
      </c>
      <c r="O717" s="31" t="s">
        <v>734</v>
      </c>
      <c r="P717" s="31" t="s">
        <v>180</v>
      </c>
      <c r="Q717" s="31" t="s">
        <v>569</v>
      </c>
      <c r="R717" s="31" t="s">
        <v>188</v>
      </c>
      <c r="S717" s="31" t="s">
        <v>165</v>
      </c>
      <c r="T717" s="31" t="s">
        <v>1364</v>
      </c>
      <c r="U717" s="31" t="s">
        <v>1365</v>
      </c>
      <c r="AS717" s="31">
        <v>100</v>
      </c>
      <c r="AZ717" s="19">
        <f t="shared" si="186"/>
        <v>100</v>
      </c>
      <c r="BB717" s="55">
        <v>3</v>
      </c>
      <c r="BC717" s="31">
        <v>0.5</v>
      </c>
      <c r="BD717" s="31"/>
      <c r="BE717" s="66" t="s">
        <v>1367</v>
      </c>
      <c r="BF717" s="66"/>
      <c r="CL717" s="70">
        <f t="shared" si="187"/>
        <v>0</v>
      </c>
      <c r="CM717" s="66">
        <f t="shared" si="188"/>
        <v>0</v>
      </c>
      <c r="CN717" s="66">
        <f t="shared" si="199"/>
        <v>1</v>
      </c>
      <c r="CO717" s="66">
        <f t="shared" si="191"/>
        <v>103.0425</v>
      </c>
      <c r="CP717" s="104"/>
      <c r="CQ717" s="56"/>
      <c r="CR717" s="56"/>
      <c r="CS717" s="56"/>
      <c r="CT717" s="56"/>
      <c r="CU717" s="56"/>
      <c r="CV717" s="56"/>
      <c r="DB717" s="19" t="e">
        <f t="shared" si="192"/>
        <v>#DIV/0!</v>
      </c>
      <c r="DC717" s="19" t="e">
        <f t="shared" si="193"/>
        <v>#DIV/0!</v>
      </c>
      <c r="DD717" s="19" t="e">
        <f t="shared" si="194"/>
        <v>#DIV/0!</v>
      </c>
      <c r="DE717" s="19" t="e">
        <f t="shared" si="195"/>
        <v>#DIV/0!</v>
      </c>
      <c r="DF717" s="19" t="e">
        <f t="shared" si="196"/>
        <v>#DIV/0!</v>
      </c>
      <c r="DG717" s="67" t="e">
        <f t="shared" si="197"/>
        <v>#DIV/0!</v>
      </c>
      <c r="DH717" s="67" t="e">
        <f t="shared" si="198"/>
        <v>#DIV/0!</v>
      </c>
      <c r="DK717" s="55"/>
      <c r="EP717" s="70"/>
    </row>
    <row r="718" spans="1:146">
      <c r="A718" s="118">
        <v>43330</v>
      </c>
      <c r="B718" t="s">
        <v>1362</v>
      </c>
      <c r="C718" s="56"/>
      <c r="D718" s="56" t="s">
        <v>1363</v>
      </c>
      <c r="E718" s="58">
        <v>44</v>
      </c>
      <c r="F718" s="58">
        <v>2</v>
      </c>
      <c r="G718" s="63" t="str">
        <f t="shared" si="190"/>
        <v>44-2</v>
      </c>
      <c r="H718" s="31">
        <v>76</v>
      </c>
      <c r="I718" s="31">
        <v>82</v>
      </c>
      <c r="J718" s="64" t="str">
        <f>IF(((VLOOKUP($G718,Depth_Lookup!$A$3:$J$5461,9,FALSE))-(I718/100))&gt;=0,"Good","Too Long")</f>
        <v>Good</v>
      </c>
      <c r="K718" s="65">
        <f>(VLOOKUP($G718,Depth_Lookup!$A$3:$J$561,10,FALSE))+(H718/100)</f>
        <v>103.41500000000001</v>
      </c>
      <c r="L718" s="65">
        <f>(VLOOKUP($G718,Depth_Lookup!$A$3:$J$561,10,FALSE))+(I718/100)</f>
        <v>103.47499999999999</v>
      </c>
      <c r="M718" s="54" t="s">
        <v>725</v>
      </c>
      <c r="N718" s="31">
        <v>1</v>
      </c>
      <c r="O718" s="31" t="s">
        <v>724</v>
      </c>
      <c r="P718" s="31" t="s">
        <v>180</v>
      </c>
      <c r="Q718" s="31" t="s">
        <v>570</v>
      </c>
      <c r="R718" s="31" t="s">
        <v>187</v>
      </c>
      <c r="S718" s="31" t="s">
        <v>165</v>
      </c>
      <c r="T718" s="31" t="s">
        <v>1640</v>
      </c>
      <c r="U718" s="31" t="s">
        <v>1367</v>
      </c>
      <c r="AS718" s="31">
        <v>100</v>
      </c>
      <c r="AZ718" s="19">
        <f t="shared" si="186"/>
        <v>100</v>
      </c>
      <c r="BB718" s="55">
        <v>2</v>
      </c>
      <c r="BC718" s="31">
        <v>0.5</v>
      </c>
      <c r="BD718" s="31"/>
      <c r="BE718" s="66"/>
      <c r="BF718" s="66" t="s">
        <v>1373</v>
      </c>
      <c r="CL718" s="70">
        <f t="shared" si="187"/>
        <v>0</v>
      </c>
      <c r="CM718" s="66">
        <f t="shared" si="188"/>
        <v>0</v>
      </c>
      <c r="CN718" s="66">
        <f t="shared" si="199"/>
        <v>0</v>
      </c>
      <c r="CO718" s="66">
        <f t="shared" si="191"/>
        <v>103.44499999999999</v>
      </c>
      <c r="CP718" s="104"/>
      <c r="CQ718" s="56"/>
      <c r="CR718" s="56"/>
      <c r="CS718" s="56"/>
      <c r="CT718" s="56"/>
      <c r="CU718" s="56"/>
      <c r="CV718" s="56"/>
      <c r="CX718" s="19">
        <v>27</v>
      </c>
      <c r="CY718" s="19">
        <v>270</v>
      </c>
      <c r="CZ718" s="19">
        <v>37</v>
      </c>
      <c r="DA718" s="31">
        <v>0</v>
      </c>
      <c r="DB718" s="19">
        <f t="shared" si="192"/>
        <v>145.93489281843813</v>
      </c>
      <c r="DC718" s="19">
        <f t="shared" si="193"/>
        <v>145.93489281843813</v>
      </c>
      <c r="DD718" s="19">
        <f t="shared" si="194"/>
        <v>47.708832848116103</v>
      </c>
      <c r="DE718" s="19">
        <f t="shared" si="195"/>
        <v>235.93489281843813</v>
      </c>
      <c r="DF718" s="19">
        <f t="shared" si="196"/>
        <v>42.291167151883897</v>
      </c>
      <c r="DG718" s="67">
        <f t="shared" si="197"/>
        <v>325.93489281843813</v>
      </c>
      <c r="DH718" s="67">
        <f t="shared" si="198"/>
        <v>42.291167151883897</v>
      </c>
      <c r="DK718" s="55"/>
      <c r="EP718" s="70"/>
    </row>
    <row r="719" spans="1:146">
      <c r="A719" s="118">
        <v>43330</v>
      </c>
      <c r="B719" t="s">
        <v>1362</v>
      </c>
      <c r="C719" s="56"/>
      <c r="D719" s="56" t="s">
        <v>1363</v>
      </c>
      <c r="E719" s="58">
        <v>44</v>
      </c>
      <c r="F719" s="58">
        <v>2</v>
      </c>
      <c r="G719" s="63" t="str">
        <f t="shared" si="190"/>
        <v>44-2</v>
      </c>
      <c r="H719" s="31">
        <v>76.5</v>
      </c>
      <c r="I719" s="31">
        <v>77</v>
      </c>
      <c r="J719" s="64" t="str">
        <f>IF(((VLOOKUP($G719,Depth_Lookup!$A$3:$J$5461,9,FALSE))-(I719/100))&gt;=0,"Good","Too Long")</f>
        <v>Good</v>
      </c>
      <c r="K719" s="65">
        <f>(VLOOKUP($G719,Depth_Lookup!$A$3:$J$561,10,FALSE))+(H719/100)</f>
        <v>103.42</v>
      </c>
      <c r="L719" s="65">
        <f>(VLOOKUP($G719,Depth_Lookup!$A$3:$J$561,10,FALSE))+(I719/100)</f>
        <v>103.425</v>
      </c>
      <c r="M719" s="54" t="s">
        <v>293</v>
      </c>
      <c r="N719" s="31">
        <v>1</v>
      </c>
      <c r="O719" s="31" t="s">
        <v>734</v>
      </c>
      <c r="P719" s="31" t="s">
        <v>179</v>
      </c>
      <c r="Q719" s="31" t="s">
        <v>569</v>
      </c>
      <c r="R719" s="31" t="s">
        <v>119</v>
      </c>
      <c r="S719" s="31" t="s">
        <v>165</v>
      </c>
      <c r="T719" s="31" t="s">
        <v>1370</v>
      </c>
      <c r="U719" s="31" t="s">
        <v>1368</v>
      </c>
      <c r="AS719" s="31">
        <v>100</v>
      </c>
      <c r="AZ719" s="19">
        <f t="shared" si="186"/>
        <v>100</v>
      </c>
      <c r="BB719" s="55">
        <v>2</v>
      </c>
      <c r="BC719" s="31">
        <v>1</v>
      </c>
      <c r="BD719" s="31"/>
      <c r="BE719" s="66" t="s">
        <v>1641</v>
      </c>
      <c r="BF719" s="66"/>
      <c r="CL719" s="70">
        <f t="shared" si="187"/>
        <v>0</v>
      </c>
      <c r="CM719" s="66">
        <f t="shared" si="188"/>
        <v>0</v>
      </c>
      <c r="CN719" s="66">
        <f t="shared" si="199"/>
        <v>1</v>
      </c>
      <c r="CO719" s="66">
        <f t="shared" si="191"/>
        <v>103.4225</v>
      </c>
      <c r="CP719" s="104"/>
      <c r="CQ719" s="56"/>
      <c r="CR719" s="56"/>
      <c r="CS719" s="56"/>
      <c r="CT719" s="56"/>
      <c r="CU719" s="56"/>
      <c r="CV719" s="56"/>
      <c r="DB719" s="19" t="e">
        <f t="shared" si="192"/>
        <v>#DIV/0!</v>
      </c>
      <c r="DC719" s="19" t="e">
        <f t="shared" si="193"/>
        <v>#DIV/0!</v>
      </c>
      <c r="DD719" s="19" t="e">
        <f t="shared" si="194"/>
        <v>#DIV/0!</v>
      </c>
      <c r="DE719" s="19" t="e">
        <f t="shared" si="195"/>
        <v>#DIV/0!</v>
      </c>
      <c r="DF719" s="19" t="e">
        <f t="shared" si="196"/>
        <v>#DIV/0!</v>
      </c>
      <c r="DG719" s="67" t="e">
        <f t="shared" si="197"/>
        <v>#DIV/0!</v>
      </c>
      <c r="DH719" s="67" t="e">
        <f t="shared" si="198"/>
        <v>#DIV/0!</v>
      </c>
      <c r="DK719" s="55"/>
      <c r="EP719" s="70"/>
    </row>
    <row r="720" spans="1:146">
      <c r="A720" s="118">
        <v>43330</v>
      </c>
      <c r="B720" t="s">
        <v>1362</v>
      </c>
      <c r="C720" s="56"/>
      <c r="D720" s="56" t="s">
        <v>1363</v>
      </c>
      <c r="E720" s="58">
        <v>44</v>
      </c>
      <c r="F720" s="58">
        <v>2</v>
      </c>
      <c r="G720" s="63" t="str">
        <f t="shared" si="190"/>
        <v>44-2</v>
      </c>
      <c r="H720" s="31">
        <v>74</v>
      </c>
      <c r="I720" s="31">
        <v>85</v>
      </c>
      <c r="J720" s="64" t="str">
        <f>IF(((VLOOKUP($G720,Depth_Lookup!$A$3:$J$5461,9,FALSE))-(I720/100))&gt;=0,"Good","Too Long")</f>
        <v>Good</v>
      </c>
      <c r="K720" s="65">
        <f>(VLOOKUP($G720,Depth_Lookup!$A$3:$J$561,10,FALSE))+(H720/100)</f>
        <v>103.395</v>
      </c>
      <c r="L720" s="65">
        <f>(VLOOKUP($G720,Depth_Lookup!$A$3:$J$561,10,FALSE))+(I720/100)</f>
        <v>103.505</v>
      </c>
      <c r="M720" s="54" t="s">
        <v>293</v>
      </c>
      <c r="N720" s="31">
        <v>0.5</v>
      </c>
      <c r="O720" s="31" t="s">
        <v>734</v>
      </c>
      <c r="P720" s="31" t="s">
        <v>180</v>
      </c>
      <c r="Q720" s="31" t="s">
        <v>569</v>
      </c>
      <c r="R720" s="31" t="s">
        <v>188</v>
      </c>
      <c r="S720" s="31" t="s">
        <v>165</v>
      </c>
      <c r="T720" s="31" t="s">
        <v>1364</v>
      </c>
      <c r="U720" s="31" t="s">
        <v>1365</v>
      </c>
      <c r="AS720" s="31">
        <v>100</v>
      </c>
      <c r="AZ720" s="19">
        <f t="shared" si="186"/>
        <v>100</v>
      </c>
      <c r="BB720" s="55">
        <v>4</v>
      </c>
      <c r="BC720" s="31">
        <v>1</v>
      </c>
      <c r="BD720" s="31"/>
      <c r="BE720" s="66" t="s">
        <v>1367</v>
      </c>
      <c r="BF720" s="66" t="s">
        <v>1368</v>
      </c>
      <c r="CL720" s="70">
        <f t="shared" si="187"/>
        <v>0</v>
      </c>
      <c r="CM720" s="66">
        <f t="shared" si="188"/>
        <v>0</v>
      </c>
      <c r="CN720" s="66">
        <f t="shared" si="199"/>
        <v>1</v>
      </c>
      <c r="CO720" s="66">
        <f t="shared" si="191"/>
        <v>103.44999999999999</v>
      </c>
      <c r="CP720" s="104"/>
      <c r="CQ720" s="56"/>
      <c r="CR720" s="56"/>
      <c r="CS720" s="56"/>
      <c r="CT720" s="56"/>
      <c r="CU720" s="56"/>
      <c r="CV720" s="56"/>
      <c r="DB720" s="19" t="e">
        <f t="shared" si="192"/>
        <v>#DIV/0!</v>
      </c>
      <c r="DC720" s="19" t="e">
        <f t="shared" si="193"/>
        <v>#DIV/0!</v>
      </c>
      <c r="DD720" s="19" t="e">
        <f t="shared" si="194"/>
        <v>#DIV/0!</v>
      </c>
      <c r="DE720" s="19" t="e">
        <f t="shared" si="195"/>
        <v>#DIV/0!</v>
      </c>
      <c r="DF720" s="19" t="e">
        <f t="shared" si="196"/>
        <v>#DIV/0!</v>
      </c>
      <c r="DG720" s="67" t="e">
        <f t="shared" si="197"/>
        <v>#DIV/0!</v>
      </c>
      <c r="DH720" s="67" t="e">
        <f t="shared" si="198"/>
        <v>#DIV/0!</v>
      </c>
      <c r="DK720" s="55"/>
      <c r="EP720" s="70"/>
    </row>
    <row r="721" spans="1:146">
      <c r="A721" s="118">
        <v>43330</v>
      </c>
      <c r="B721" t="s">
        <v>1362</v>
      </c>
      <c r="C721" s="56"/>
      <c r="D721" s="56" t="s">
        <v>1363</v>
      </c>
      <c r="E721" s="58">
        <v>44</v>
      </c>
      <c r="F721" s="58">
        <v>3</v>
      </c>
      <c r="G721" s="63" t="str">
        <f t="shared" si="190"/>
        <v>44-3</v>
      </c>
      <c r="H721" s="31">
        <v>1</v>
      </c>
      <c r="I721" s="31">
        <v>9</v>
      </c>
      <c r="J721" s="64" t="str">
        <f>IF(((VLOOKUP($G721,Depth_Lookup!$A$3:$J$5461,9,FALSE))-(I721/100))&gt;=0,"Good","Too Long")</f>
        <v>Good</v>
      </c>
      <c r="K721" s="65">
        <f>(VLOOKUP($G721,Depth_Lookup!$A$3:$J$561,10,FALSE))+(H721/100)</f>
        <v>103.55500000000001</v>
      </c>
      <c r="L721" s="65">
        <f>(VLOOKUP($G721,Depth_Lookup!$A$3:$J$561,10,FALSE))+(I721/100)</f>
        <v>103.63500000000001</v>
      </c>
      <c r="M721" s="54" t="s">
        <v>725</v>
      </c>
      <c r="N721" s="31">
        <v>2</v>
      </c>
      <c r="O721" s="31" t="s">
        <v>296</v>
      </c>
      <c r="P721" s="31" t="s">
        <v>179</v>
      </c>
      <c r="Q721" s="31" t="s">
        <v>569</v>
      </c>
      <c r="R721" s="31" t="s">
        <v>731</v>
      </c>
      <c r="S721" s="31" t="s">
        <v>165</v>
      </c>
      <c r="T721" s="31" t="s">
        <v>1642</v>
      </c>
      <c r="U721" s="31" t="s">
        <v>1467</v>
      </c>
      <c r="AS721" s="31">
        <v>100</v>
      </c>
      <c r="AZ721" s="19">
        <f t="shared" si="186"/>
        <v>100</v>
      </c>
      <c r="BB721" s="55">
        <v>2</v>
      </c>
      <c r="BC721" s="31">
        <v>2</v>
      </c>
      <c r="BD721" s="31"/>
      <c r="BE721" s="66" t="s">
        <v>1377</v>
      </c>
      <c r="BF721" s="66" t="s">
        <v>1365</v>
      </c>
      <c r="CL721" s="70">
        <f t="shared" si="187"/>
        <v>0</v>
      </c>
      <c r="CM721" s="66">
        <f t="shared" si="188"/>
        <v>0</v>
      </c>
      <c r="CN721" s="66">
        <f t="shared" si="199"/>
        <v>1</v>
      </c>
      <c r="CO721" s="66">
        <f t="shared" si="191"/>
        <v>103.595</v>
      </c>
      <c r="CP721" s="104"/>
      <c r="CQ721" s="56"/>
      <c r="CR721" s="56"/>
      <c r="CS721" s="56"/>
      <c r="CT721" s="56"/>
      <c r="CU721" s="56"/>
      <c r="CV721" s="56"/>
      <c r="CX721" s="19">
        <v>10</v>
      </c>
      <c r="CY721" s="19">
        <v>270</v>
      </c>
      <c r="CZ721" s="19">
        <v>35</v>
      </c>
      <c r="DA721" s="31">
        <v>0</v>
      </c>
      <c r="DB721" s="19">
        <f t="shared" si="192"/>
        <v>165.86559905705491</v>
      </c>
      <c r="DC721" s="19">
        <f t="shared" si="193"/>
        <v>165.86559905705491</v>
      </c>
      <c r="DD721" s="19">
        <f t="shared" si="194"/>
        <v>54.168165007992599</v>
      </c>
      <c r="DE721" s="19">
        <f t="shared" si="195"/>
        <v>255.86559905705491</v>
      </c>
      <c r="DF721" s="19">
        <f t="shared" si="196"/>
        <v>35.831834992007401</v>
      </c>
      <c r="DG721" s="67">
        <f t="shared" si="197"/>
        <v>345.86559905705491</v>
      </c>
      <c r="DH721" s="67">
        <f t="shared" si="198"/>
        <v>35.831834992007401</v>
      </c>
      <c r="DK721" s="55"/>
      <c r="EP721" s="70"/>
    </row>
    <row r="722" spans="1:146">
      <c r="A722" s="118">
        <v>43330</v>
      </c>
      <c r="B722" t="s">
        <v>1362</v>
      </c>
      <c r="C722" s="56"/>
      <c r="D722" s="56" t="s">
        <v>1363</v>
      </c>
      <c r="E722" s="58">
        <v>44</v>
      </c>
      <c r="F722" s="58">
        <v>3</v>
      </c>
      <c r="G722" s="63" t="str">
        <f t="shared" si="190"/>
        <v>44-3</v>
      </c>
      <c r="H722" s="31">
        <v>1.5</v>
      </c>
      <c r="I722" s="31">
        <v>19.5</v>
      </c>
      <c r="J722" s="64" t="str">
        <f>IF(((VLOOKUP($G722,Depth_Lookup!$A$3:$J$5461,9,FALSE))-(I722/100))&gt;=0,"Good","Too Long")</f>
        <v>Good</v>
      </c>
      <c r="K722" s="65">
        <f>(VLOOKUP($G722,Depth_Lookup!$A$3:$J$561,10,FALSE))+(H722/100)</f>
        <v>103.56</v>
      </c>
      <c r="L722" s="65">
        <f>(VLOOKUP($G722,Depth_Lookup!$A$3:$J$561,10,FALSE))+(I722/100)</f>
        <v>103.74</v>
      </c>
      <c r="M722" s="54" t="s">
        <v>293</v>
      </c>
      <c r="N722" s="31">
        <v>0.5</v>
      </c>
      <c r="O722" s="31" t="s">
        <v>734</v>
      </c>
      <c r="P722" s="31" t="s">
        <v>180</v>
      </c>
      <c r="Q722" s="31" t="s">
        <v>569</v>
      </c>
      <c r="R722" s="31" t="s">
        <v>188</v>
      </c>
      <c r="S722" s="31" t="s">
        <v>165</v>
      </c>
      <c r="T722" s="31" t="s">
        <v>1364</v>
      </c>
      <c r="U722" s="31" t="s">
        <v>1365</v>
      </c>
      <c r="AS722" s="31">
        <v>100</v>
      </c>
      <c r="AZ722" s="19">
        <f t="shared" si="186"/>
        <v>100</v>
      </c>
      <c r="BB722" s="55">
        <v>3</v>
      </c>
      <c r="BC722" s="31">
        <v>0.5</v>
      </c>
      <c r="BD722" s="31"/>
      <c r="BE722" s="66" t="s">
        <v>1467</v>
      </c>
      <c r="BF722" s="66"/>
      <c r="CL722" s="70">
        <f t="shared" si="187"/>
        <v>0</v>
      </c>
      <c r="CM722" s="66">
        <f t="shared" si="188"/>
        <v>0</v>
      </c>
      <c r="CN722" s="66">
        <f t="shared" si="199"/>
        <v>1</v>
      </c>
      <c r="CO722" s="66">
        <f t="shared" si="191"/>
        <v>103.65</v>
      </c>
      <c r="CP722" s="104"/>
      <c r="CQ722" s="56"/>
      <c r="CR722" s="56"/>
      <c r="CS722" s="56"/>
      <c r="CT722" s="56"/>
      <c r="CU722" s="56"/>
      <c r="CV722" s="56"/>
      <c r="DB722" s="19" t="e">
        <f t="shared" si="192"/>
        <v>#DIV/0!</v>
      </c>
      <c r="DC722" s="19" t="e">
        <f t="shared" si="193"/>
        <v>#DIV/0!</v>
      </c>
      <c r="DD722" s="19" t="e">
        <f t="shared" si="194"/>
        <v>#DIV/0!</v>
      </c>
      <c r="DE722" s="19" t="e">
        <f t="shared" si="195"/>
        <v>#DIV/0!</v>
      </c>
      <c r="DF722" s="19" t="e">
        <f t="shared" si="196"/>
        <v>#DIV/0!</v>
      </c>
      <c r="DG722" s="67" t="e">
        <f t="shared" si="197"/>
        <v>#DIV/0!</v>
      </c>
      <c r="DH722" s="67" t="e">
        <f t="shared" si="198"/>
        <v>#DIV/0!</v>
      </c>
      <c r="DK722" s="55"/>
      <c r="EP722" s="70"/>
    </row>
    <row r="723" spans="1:146">
      <c r="A723" s="118">
        <v>43330</v>
      </c>
      <c r="B723" t="s">
        <v>1362</v>
      </c>
      <c r="C723" s="56"/>
      <c r="D723" s="56" t="s">
        <v>1363</v>
      </c>
      <c r="E723" s="58">
        <v>44</v>
      </c>
      <c r="F723" s="58">
        <v>3</v>
      </c>
      <c r="G723" s="63" t="str">
        <f t="shared" si="190"/>
        <v>44-3</v>
      </c>
      <c r="H723" s="31">
        <v>41.5</v>
      </c>
      <c r="I723" s="31">
        <v>51</v>
      </c>
      <c r="J723" s="64" t="str">
        <f>IF(((VLOOKUP($G723,Depth_Lookup!$A$3:$J$5461,9,FALSE))-(I723/100))&gt;=0,"Good","Too Long")</f>
        <v>Good</v>
      </c>
      <c r="K723" s="65">
        <f>(VLOOKUP($G723,Depth_Lookup!$A$3:$J$561,10,FALSE))+(H723/100)</f>
        <v>103.96000000000001</v>
      </c>
      <c r="L723" s="65">
        <f>(VLOOKUP($G723,Depth_Lookup!$A$3:$J$561,10,FALSE))+(I723/100)</f>
        <v>104.05500000000001</v>
      </c>
      <c r="M723" s="54" t="s">
        <v>725</v>
      </c>
      <c r="N723" s="31">
        <v>0.5</v>
      </c>
      <c r="O723" s="31" t="s">
        <v>296</v>
      </c>
      <c r="P723" s="31" t="s">
        <v>180</v>
      </c>
      <c r="Q723" s="31" t="s">
        <v>569</v>
      </c>
      <c r="R723" s="31" t="s">
        <v>119</v>
      </c>
      <c r="S723" s="31" t="s">
        <v>165</v>
      </c>
      <c r="T723" s="31" t="s">
        <v>1364</v>
      </c>
      <c r="U723" s="31" t="s">
        <v>1365</v>
      </c>
      <c r="AS723" s="31">
        <v>100</v>
      </c>
      <c r="AZ723" s="19">
        <f t="shared" si="186"/>
        <v>100</v>
      </c>
      <c r="BB723" s="55">
        <v>4</v>
      </c>
      <c r="BC723" s="31">
        <v>2</v>
      </c>
      <c r="BD723" s="31"/>
      <c r="BE723" s="66" t="s">
        <v>1375</v>
      </c>
      <c r="BF723" s="66"/>
      <c r="CL723" s="70">
        <f t="shared" si="187"/>
        <v>0</v>
      </c>
      <c r="CM723" s="66">
        <f t="shared" si="188"/>
        <v>0</v>
      </c>
      <c r="CN723" s="66">
        <f t="shared" si="199"/>
        <v>1</v>
      </c>
      <c r="CO723" s="66">
        <f t="shared" si="191"/>
        <v>104.00750000000001</v>
      </c>
      <c r="CP723" s="104"/>
      <c r="CQ723" s="56"/>
      <c r="CR723" s="56" t="s">
        <v>217</v>
      </c>
      <c r="CS723" s="56"/>
      <c r="CT723" s="56"/>
      <c r="CU723" s="56"/>
      <c r="CV723" s="56"/>
      <c r="CX723" s="19">
        <v>28</v>
      </c>
      <c r="CY723" s="19">
        <v>90</v>
      </c>
      <c r="CZ723" s="19">
        <v>45</v>
      </c>
      <c r="DA723" s="31">
        <v>180</v>
      </c>
      <c r="DB723" s="19">
        <f t="shared" si="192"/>
        <v>-28</v>
      </c>
      <c r="DC723" s="19">
        <f t="shared" si="193"/>
        <v>332</v>
      </c>
      <c r="DD723" s="19">
        <f t="shared" si="194"/>
        <v>41.44281664407454</v>
      </c>
      <c r="DE723" s="19">
        <f t="shared" si="195"/>
        <v>62</v>
      </c>
      <c r="DF723" s="19">
        <f t="shared" si="196"/>
        <v>48.55718335592546</v>
      </c>
      <c r="DG723" s="67">
        <f t="shared" si="197"/>
        <v>152</v>
      </c>
      <c r="DH723" s="67">
        <f t="shared" si="198"/>
        <v>48.55718335592546</v>
      </c>
      <c r="DK723" s="55" t="s">
        <v>1634</v>
      </c>
      <c r="EP723" s="70"/>
    </row>
    <row r="724" spans="1:146">
      <c r="A724" s="118">
        <v>43330</v>
      </c>
      <c r="B724" t="s">
        <v>1362</v>
      </c>
      <c r="C724" s="56"/>
      <c r="D724" s="56" t="s">
        <v>1363</v>
      </c>
      <c r="E724" s="58">
        <v>44</v>
      </c>
      <c r="F724" s="58">
        <v>4</v>
      </c>
      <c r="G724" s="63" t="str">
        <f t="shared" si="190"/>
        <v>44-4</v>
      </c>
      <c r="H724" s="31">
        <v>7.5</v>
      </c>
      <c r="I724" s="31">
        <v>20.5</v>
      </c>
      <c r="J724" s="64" t="str">
        <f>IF(((VLOOKUP($G724,Depth_Lookup!$A$3:$J$5461,9,FALSE))-(I724/100))&gt;=0,"Good","Too Long")</f>
        <v>Good</v>
      </c>
      <c r="K724" s="65">
        <f>(VLOOKUP($G724,Depth_Lookup!$A$3:$J$561,10,FALSE))+(H724/100)</f>
        <v>104.14</v>
      </c>
      <c r="L724" s="65">
        <f>(VLOOKUP($G724,Depth_Lookup!$A$3:$J$561,10,FALSE))+(I724/100)</f>
        <v>104.27</v>
      </c>
      <c r="M724" s="54" t="s">
        <v>293</v>
      </c>
      <c r="N724" s="31">
        <v>1</v>
      </c>
      <c r="O724" s="31" t="s">
        <v>734</v>
      </c>
      <c r="P724" s="31" t="s">
        <v>180</v>
      </c>
      <c r="Q724" s="31" t="s">
        <v>569</v>
      </c>
      <c r="R724" s="31" t="s">
        <v>188</v>
      </c>
      <c r="S724" s="31" t="s">
        <v>165</v>
      </c>
      <c r="T724" s="31" t="s">
        <v>1364</v>
      </c>
      <c r="U724" s="31" t="s">
        <v>1467</v>
      </c>
      <c r="AS724" s="31">
        <v>100</v>
      </c>
      <c r="AZ724" s="19">
        <f t="shared" si="186"/>
        <v>100</v>
      </c>
      <c r="BB724" s="55">
        <v>4</v>
      </c>
      <c r="BC724" s="31">
        <v>2</v>
      </c>
      <c r="BD724" s="31"/>
      <c r="BE724" s="66"/>
      <c r="BF724" s="66"/>
      <c r="CL724" s="70">
        <f t="shared" si="187"/>
        <v>0</v>
      </c>
      <c r="CM724" s="66">
        <f t="shared" si="188"/>
        <v>0</v>
      </c>
      <c r="CN724" s="66">
        <f t="shared" si="199"/>
        <v>0</v>
      </c>
      <c r="CO724" s="66">
        <f t="shared" si="191"/>
        <v>104.205</v>
      </c>
      <c r="CP724" s="104"/>
      <c r="CQ724" s="56"/>
      <c r="CR724" s="56"/>
      <c r="CS724" s="56"/>
      <c r="CT724" s="56"/>
      <c r="CU724" s="56"/>
      <c r="CV724" s="56"/>
      <c r="CX724" s="19">
        <v>62</v>
      </c>
      <c r="CY724" s="19">
        <v>90</v>
      </c>
      <c r="CZ724" s="19">
        <v>45</v>
      </c>
      <c r="DA724" s="31">
        <v>180</v>
      </c>
      <c r="DB724" s="19">
        <f t="shared" si="192"/>
        <v>-62</v>
      </c>
      <c r="DC724" s="19">
        <f t="shared" si="193"/>
        <v>298</v>
      </c>
      <c r="DD724" s="19">
        <f t="shared" si="194"/>
        <v>25.14872037946644</v>
      </c>
      <c r="DE724" s="19">
        <f t="shared" si="195"/>
        <v>28</v>
      </c>
      <c r="DF724" s="19">
        <f t="shared" si="196"/>
        <v>64.85127962053356</v>
      </c>
      <c r="DG724" s="67">
        <f t="shared" si="197"/>
        <v>118</v>
      </c>
      <c r="DH724" s="67">
        <f t="shared" si="198"/>
        <v>64.85127962053356</v>
      </c>
      <c r="DK724" s="55"/>
      <c r="EP724" s="70"/>
    </row>
    <row r="725" spans="1:146">
      <c r="A725" s="118">
        <v>43330</v>
      </c>
      <c r="B725" t="s">
        <v>1437</v>
      </c>
      <c r="C725" s="56"/>
      <c r="D725" s="56" t="s">
        <v>1363</v>
      </c>
      <c r="E725" s="58">
        <v>44</v>
      </c>
      <c r="F725" s="58">
        <v>4</v>
      </c>
      <c r="G725" s="63" t="str">
        <f t="shared" si="190"/>
        <v>44-4</v>
      </c>
      <c r="H725" s="31">
        <v>12</v>
      </c>
      <c r="I725" s="31">
        <v>30</v>
      </c>
      <c r="J725" s="64" t="str">
        <f>IF(((VLOOKUP($G725,Depth_Lookup!$A$3:$J$5461,9,FALSE))-(I725/100))&gt;=0,"Good","Too Long")</f>
        <v>Good</v>
      </c>
      <c r="K725" s="65">
        <f>(VLOOKUP($G725,Depth_Lookup!$A$3:$J$561,10,FALSE))+(H725/100)</f>
        <v>104.185</v>
      </c>
      <c r="L725" s="65">
        <f>(VLOOKUP($G725,Depth_Lookup!$A$3:$J$561,10,FALSE))+(I725/100)</f>
        <v>104.36499999999999</v>
      </c>
      <c r="M725" s="54" t="s">
        <v>292</v>
      </c>
      <c r="N725" s="31">
        <v>4</v>
      </c>
      <c r="O725" s="31"/>
      <c r="P725" s="31"/>
      <c r="Q725" s="31"/>
      <c r="R725" s="31"/>
      <c r="S725" s="31"/>
      <c r="T725" s="31" t="s">
        <v>1635</v>
      </c>
      <c r="U725" s="31" t="s">
        <v>1467</v>
      </c>
      <c r="AS725" s="31"/>
      <c r="BB725" s="55">
        <v>1</v>
      </c>
      <c r="BC725" s="31"/>
      <c r="BD725" s="31"/>
      <c r="BE725" s="66"/>
      <c r="BF725" s="66"/>
      <c r="CL725" s="70"/>
      <c r="CM725" s="66"/>
      <c r="CN725" s="66"/>
      <c r="CO725" s="66">
        <f t="shared" si="191"/>
        <v>104.27500000000001</v>
      </c>
      <c r="CP725" s="104"/>
      <c r="CQ725" s="56" t="s">
        <v>1643</v>
      </c>
      <c r="CR725" s="56"/>
      <c r="CS725" s="56"/>
      <c r="CT725" s="56"/>
      <c r="CU725" s="56"/>
      <c r="CV725" s="56"/>
      <c r="CX725" s="31">
        <v>75</v>
      </c>
      <c r="CY725" s="31">
        <v>90</v>
      </c>
      <c r="CZ725" s="31">
        <v>42</v>
      </c>
      <c r="DA725" s="31">
        <v>0</v>
      </c>
      <c r="DB725" s="19">
        <f t="shared" si="192"/>
        <v>-103.56411193156356</v>
      </c>
      <c r="DC725" s="19">
        <f t="shared" si="193"/>
        <v>256.43588806843644</v>
      </c>
      <c r="DD725" s="19">
        <f t="shared" si="194"/>
        <v>14.599736531376232</v>
      </c>
      <c r="DE725" s="19">
        <f t="shared" si="195"/>
        <v>346.43588806843644</v>
      </c>
      <c r="DF725" s="19">
        <f t="shared" si="196"/>
        <v>75.400263468623763</v>
      </c>
      <c r="DG725" s="67">
        <f t="shared" si="197"/>
        <v>76.435888068436441</v>
      </c>
      <c r="DH725" s="67">
        <f t="shared" si="198"/>
        <v>75.400263468623763</v>
      </c>
      <c r="DK725" s="55"/>
      <c r="EP725" s="70"/>
    </row>
    <row r="726" spans="1:146">
      <c r="A726" s="118">
        <v>43330</v>
      </c>
      <c r="B726" t="s">
        <v>1437</v>
      </c>
      <c r="C726" s="56"/>
      <c r="D726" s="56" t="s">
        <v>1363</v>
      </c>
      <c r="E726" s="58">
        <v>44</v>
      </c>
      <c r="F726" s="58">
        <v>4</v>
      </c>
      <c r="G726" s="63" t="str">
        <f t="shared" si="190"/>
        <v>44-4</v>
      </c>
      <c r="H726" s="31">
        <v>24</v>
      </c>
      <c r="I726" s="31">
        <v>59</v>
      </c>
      <c r="J726" s="64" t="str">
        <f>IF(((VLOOKUP($G726,Depth_Lookup!$A$3:$J$5461,9,FALSE))-(I726/100))&gt;=0,"Good","Too Long")</f>
        <v>Good</v>
      </c>
      <c r="K726" s="65">
        <f>(VLOOKUP($G726,Depth_Lookup!$A$3:$J$561,10,FALSE))+(H726/100)</f>
        <v>104.30499999999999</v>
      </c>
      <c r="L726" s="65">
        <f>(VLOOKUP($G726,Depth_Lookup!$A$3:$J$561,10,FALSE))+(I726/100)</f>
        <v>104.655</v>
      </c>
      <c r="M726" s="54" t="s">
        <v>292</v>
      </c>
      <c r="N726" s="31">
        <v>4</v>
      </c>
      <c r="O726" s="31"/>
      <c r="P726" s="31"/>
      <c r="Q726" s="31"/>
      <c r="R726" s="31"/>
      <c r="S726" s="31"/>
      <c r="T726" s="31" t="s">
        <v>1635</v>
      </c>
      <c r="U726" s="31" t="s">
        <v>1467</v>
      </c>
      <c r="AS726" s="31"/>
      <c r="BB726" s="55">
        <v>1</v>
      </c>
      <c r="BC726" s="31"/>
      <c r="BD726" s="31"/>
      <c r="BE726" s="66"/>
      <c r="BF726" s="66"/>
      <c r="CL726" s="70"/>
      <c r="CM726" s="66"/>
      <c r="CN726" s="66"/>
      <c r="CO726" s="66">
        <f t="shared" si="191"/>
        <v>104.47999999999999</v>
      </c>
      <c r="CP726" s="104"/>
      <c r="CQ726" s="56" t="s">
        <v>1643</v>
      </c>
      <c r="CR726" s="56"/>
      <c r="CS726" s="56"/>
      <c r="CT726" s="56"/>
      <c r="CU726" s="56"/>
      <c r="CV726" s="56"/>
      <c r="CX726" s="31">
        <v>70</v>
      </c>
      <c r="CY726" s="31">
        <v>270</v>
      </c>
      <c r="CZ726" s="31">
        <v>66</v>
      </c>
      <c r="DA726" s="31">
        <v>0</v>
      </c>
      <c r="DB726" s="19">
        <f t="shared" si="192"/>
        <v>129.26567332791643</v>
      </c>
      <c r="DC726" s="19">
        <f t="shared" si="193"/>
        <v>129.26567332791643</v>
      </c>
      <c r="DD726" s="19">
        <f t="shared" si="194"/>
        <v>15.737457692356482</v>
      </c>
      <c r="DE726" s="19">
        <f t="shared" si="195"/>
        <v>219.26567332791643</v>
      </c>
      <c r="DF726" s="19">
        <f t="shared" si="196"/>
        <v>74.262542307643514</v>
      </c>
      <c r="DG726" s="67">
        <f t="shared" si="197"/>
        <v>309.26567332791643</v>
      </c>
      <c r="DH726" s="67">
        <f t="shared" si="198"/>
        <v>74.262542307643514</v>
      </c>
      <c r="DK726" s="55"/>
      <c r="EP726" s="70"/>
    </row>
    <row r="727" spans="1:146">
      <c r="A727" s="118">
        <v>43330</v>
      </c>
      <c r="B727" t="s">
        <v>1362</v>
      </c>
      <c r="C727" s="56"/>
      <c r="D727" s="56" t="s">
        <v>1363</v>
      </c>
      <c r="E727" s="58">
        <v>45</v>
      </c>
      <c r="F727" s="58">
        <v>1</v>
      </c>
      <c r="G727" s="63" t="str">
        <f t="shared" si="190"/>
        <v>45-1</v>
      </c>
      <c r="H727" s="31">
        <v>23</v>
      </c>
      <c r="I727" s="31">
        <v>24</v>
      </c>
      <c r="J727" s="64" t="str">
        <f>IF(((VLOOKUP($G727,Depth_Lookup!$A$3:$J$5461,9,FALSE))-(I727/100))&gt;=0,"Good","Too Long")</f>
        <v>Good</v>
      </c>
      <c r="K727" s="65">
        <f>(VLOOKUP($G727,Depth_Lookup!$A$3:$J$561,10,FALSE))+(H727/100)</f>
        <v>104.93</v>
      </c>
      <c r="L727" s="65">
        <f>(VLOOKUP($G727,Depth_Lookup!$A$3:$J$561,10,FALSE))+(I727/100)</f>
        <v>104.94</v>
      </c>
      <c r="M727" s="54" t="s">
        <v>292</v>
      </c>
      <c r="N727" s="31">
        <v>0.5</v>
      </c>
      <c r="O727" s="31" t="s">
        <v>296</v>
      </c>
      <c r="P727" s="31" t="s">
        <v>182</v>
      </c>
      <c r="Q727" s="31" t="s">
        <v>569</v>
      </c>
      <c r="R727" s="31" t="s">
        <v>187</v>
      </c>
      <c r="S727" s="31" t="s">
        <v>165</v>
      </c>
      <c r="T727" s="31" t="s">
        <v>1370</v>
      </c>
      <c r="U727" s="31" t="s">
        <v>1368</v>
      </c>
      <c r="AS727" s="31">
        <v>100</v>
      </c>
      <c r="AZ727" s="19">
        <f t="shared" si="186"/>
        <v>100</v>
      </c>
      <c r="BB727" s="55">
        <v>1</v>
      </c>
      <c r="BC727" s="31">
        <v>0.5</v>
      </c>
      <c r="BD727" s="31"/>
      <c r="BE727" s="66"/>
      <c r="BF727" s="66"/>
      <c r="CL727" s="70">
        <f t="shared" si="187"/>
        <v>0</v>
      </c>
      <c r="CM727" s="66">
        <f t="shared" si="188"/>
        <v>0</v>
      </c>
      <c r="CN727" s="66">
        <f t="shared" si="199"/>
        <v>0</v>
      </c>
      <c r="CO727" s="66">
        <f t="shared" si="191"/>
        <v>104.935</v>
      </c>
      <c r="CP727" s="104"/>
      <c r="CQ727" s="56"/>
      <c r="CR727" s="56"/>
      <c r="CS727" s="56"/>
      <c r="CT727" s="56"/>
      <c r="CU727" s="56"/>
      <c r="CV727" s="56"/>
      <c r="CX727" s="31">
        <v>12</v>
      </c>
      <c r="CY727" s="31">
        <v>90</v>
      </c>
      <c r="CZ727" s="31">
        <v>5</v>
      </c>
      <c r="DA727" s="31">
        <v>0</v>
      </c>
      <c r="DB727" s="19">
        <f t="shared" si="192"/>
        <v>-112.37215393486089</v>
      </c>
      <c r="DC727" s="19">
        <f t="shared" si="193"/>
        <v>247.62784606513912</v>
      </c>
      <c r="DD727" s="19">
        <f t="shared" si="194"/>
        <v>77.05497976736892</v>
      </c>
      <c r="DE727" s="19">
        <f t="shared" si="195"/>
        <v>337.62784606513912</v>
      </c>
      <c r="DF727" s="19">
        <f t="shared" si="196"/>
        <v>12.94502023263108</v>
      </c>
      <c r="DG727" s="67">
        <f t="shared" si="197"/>
        <v>67.627846065139124</v>
      </c>
      <c r="DH727" s="67">
        <f t="shared" si="198"/>
        <v>12.94502023263108</v>
      </c>
      <c r="DK727" s="55"/>
      <c r="EP727" s="70"/>
    </row>
    <row r="728" spans="1:146">
      <c r="A728" s="118">
        <v>43330</v>
      </c>
      <c r="B728" t="s">
        <v>1362</v>
      </c>
      <c r="C728" s="56"/>
      <c r="D728" s="56" t="s">
        <v>1363</v>
      </c>
      <c r="E728" s="58">
        <v>45</v>
      </c>
      <c r="F728" s="58">
        <v>1</v>
      </c>
      <c r="G728" s="63" t="str">
        <f t="shared" si="190"/>
        <v>45-1</v>
      </c>
      <c r="H728" s="31">
        <v>43</v>
      </c>
      <c r="I728" s="31">
        <v>48</v>
      </c>
      <c r="J728" s="64" t="str">
        <f>IF(((VLOOKUP($G728,Depth_Lookup!$A$3:$J$5461,9,FALSE))-(I728/100))&gt;=0,"Good","Too Long")</f>
        <v>Good</v>
      </c>
      <c r="K728" s="65">
        <f>(VLOOKUP($G728,Depth_Lookup!$A$3:$J$561,10,FALSE))+(H728/100)</f>
        <v>105.13000000000001</v>
      </c>
      <c r="L728" s="65">
        <f>(VLOOKUP($G728,Depth_Lookup!$A$3:$J$561,10,FALSE))+(I728/100)</f>
        <v>105.18</v>
      </c>
      <c r="M728" s="54" t="s">
        <v>293</v>
      </c>
      <c r="N728" s="31">
        <v>0.5</v>
      </c>
      <c r="O728" s="31" t="s">
        <v>734</v>
      </c>
      <c r="P728" s="31" t="s">
        <v>180</v>
      </c>
      <c r="Q728" s="31" t="s">
        <v>569</v>
      </c>
      <c r="R728" s="31" t="s">
        <v>188</v>
      </c>
      <c r="S728" s="31" t="s">
        <v>165</v>
      </c>
      <c r="T728" s="31" t="s">
        <v>1364</v>
      </c>
      <c r="U728" s="31" t="s">
        <v>1365</v>
      </c>
      <c r="AS728" s="31">
        <v>100</v>
      </c>
      <c r="AZ728" s="19">
        <f t="shared" si="186"/>
        <v>100</v>
      </c>
      <c r="BB728" s="55">
        <v>5</v>
      </c>
      <c r="BC728" s="31">
        <v>0.5</v>
      </c>
      <c r="BD728" s="31"/>
      <c r="BE728" s="66"/>
      <c r="BF728" s="66"/>
      <c r="CL728" s="70">
        <f t="shared" si="187"/>
        <v>0</v>
      </c>
      <c r="CM728" s="66">
        <f t="shared" si="188"/>
        <v>0</v>
      </c>
      <c r="CN728" s="66">
        <f t="shared" si="199"/>
        <v>0</v>
      </c>
      <c r="CO728" s="66">
        <f t="shared" si="191"/>
        <v>105.155</v>
      </c>
      <c r="CP728" s="104"/>
      <c r="CQ728" s="56"/>
      <c r="CR728" s="56"/>
      <c r="CS728" s="56"/>
      <c r="CT728" s="56"/>
      <c r="CU728" s="56"/>
      <c r="CV728" s="56"/>
      <c r="DB728" s="19" t="e">
        <f t="shared" si="192"/>
        <v>#DIV/0!</v>
      </c>
      <c r="DC728" s="19" t="e">
        <f t="shared" si="193"/>
        <v>#DIV/0!</v>
      </c>
      <c r="DD728" s="19" t="e">
        <f t="shared" si="194"/>
        <v>#DIV/0!</v>
      </c>
      <c r="DE728" s="19" t="e">
        <f t="shared" si="195"/>
        <v>#DIV/0!</v>
      </c>
      <c r="DF728" s="19" t="e">
        <f t="shared" si="196"/>
        <v>#DIV/0!</v>
      </c>
      <c r="DG728" s="67" t="e">
        <f t="shared" si="197"/>
        <v>#DIV/0!</v>
      </c>
      <c r="DH728" s="67" t="e">
        <f t="shared" si="198"/>
        <v>#DIV/0!</v>
      </c>
      <c r="DK728" s="55"/>
      <c r="EP728" s="70"/>
    </row>
    <row r="729" spans="1:146">
      <c r="A729" s="118">
        <v>43330</v>
      </c>
      <c r="B729" t="s">
        <v>1362</v>
      </c>
      <c r="C729" s="56"/>
      <c r="D729" s="56" t="s">
        <v>1363</v>
      </c>
      <c r="E729" s="58">
        <v>45</v>
      </c>
      <c r="F729" s="58">
        <v>1</v>
      </c>
      <c r="G729" s="63" t="str">
        <f t="shared" si="190"/>
        <v>45-1</v>
      </c>
      <c r="H729" s="31">
        <v>32</v>
      </c>
      <c r="I729" s="31">
        <v>38</v>
      </c>
      <c r="J729" s="64" t="str">
        <f>IF(((VLOOKUP($G729,Depth_Lookup!$A$3:$J$5461,9,FALSE))-(I729/100))&gt;=0,"Good","Too Long")</f>
        <v>Good</v>
      </c>
      <c r="K729" s="65">
        <f>(VLOOKUP($G729,Depth_Lookup!$A$3:$J$561,10,FALSE))+(H729/100)</f>
        <v>105.02</v>
      </c>
      <c r="L729" s="65">
        <f>(VLOOKUP($G729,Depth_Lookup!$A$3:$J$561,10,FALSE))+(I729/100)</f>
        <v>105.08</v>
      </c>
      <c r="M729" s="54" t="s">
        <v>292</v>
      </c>
      <c r="N729" s="31">
        <v>2</v>
      </c>
      <c r="O729" s="31"/>
      <c r="P729" s="31"/>
      <c r="Q729" s="31"/>
      <c r="R729" s="31"/>
      <c r="S729" s="31"/>
      <c r="T729" s="31" t="s">
        <v>1644</v>
      </c>
      <c r="U729" s="31" t="s">
        <v>1467</v>
      </c>
      <c r="AS729" s="31"/>
      <c r="BB729" s="55">
        <v>1</v>
      </c>
      <c r="BC729" s="31"/>
      <c r="BD729" s="31"/>
      <c r="BE729" s="66"/>
      <c r="BF729" s="66"/>
      <c r="CL729" s="70"/>
      <c r="CM729" s="66"/>
      <c r="CN729" s="66"/>
      <c r="CO729" s="66">
        <f t="shared" si="191"/>
        <v>105.05</v>
      </c>
      <c r="CP729" s="104"/>
      <c r="CQ729" s="56"/>
      <c r="CR729" s="56"/>
      <c r="CS729" s="56"/>
      <c r="CT729" s="56"/>
      <c r="CU729" s="56"/>
      <c r="CV729" s="56"/>
      <c r="CX729" s="31">
        <v>40</v>
      </c>
      <c r="CY729" s="31">
        <v>270</v>
      </c>
      <c r="CZ729" s="31">
        <v>33</v>
      </c>
      <c r="DA729" s="31">
        <v>0</v>
      </c>
      <c r="DB729" s="19">
        <f t="shared" si="192"/>
        <v>127.73750018787894</v>
      </c>
      <c r="DC729" s="19">
        <f t="shared" si="193"/>
        <v>127.73750018787894</v>
      </c>
      <c r="DD729" s="19">
        <f t="shared" si="194"/>
        <v>43.303458235744003</v>
      </c>
      <c r="DE729" s="19">
        <f t="shared" si="195"/>
        <v>217.73750018787894</v>
      </c>
      <c r="DF729" s="19">
        <f t="shared" si="196"/>
        <v>46.696541764255997</v>
      </c>
      <c r="DG729" s="67">
        <f t="shared" si="197"/>
        <v>307.73750018787894</v>
      </c>
      <c r="DH729" s="67">
        <f t="shared" si="198"/>
        <v>46.696541764255997</v>
      </c>
      <c r="DK729" s="55"/>
      <c r="EP729" s="70"/>
    </row>
    <row r="730" spans="1:146">
      <c r="A730" s="118">
        <v>43330</v>
      </c>
      <c r="B730" t="s">
        <v>1362</v>
      </c>
      <c r="C730" s="56"/>
      <c r="D730" s="56" t="s">
        <v>1363</v>
      </c>
      <c r="E730" s="58">
        <v>45</v>
      </c>
      <c r="F730" s="58">
        <v>1</v>
      </c>
      <c r="G730" s="63" t="str">
        <f t="shared" si="190"/>
        <v>45-1</v>
      </c>
      <c r="H730" s="31">
        <v>45</v>
      </c>
      <c r="I730" s="31">
        <v>47.5</v>
      </c>
      <c r="J730" s="64" t="str">
        <f>IF(((VLOOKUP($G730,Depth_Lookup!$A$3:$J$5461,9,FALSE))-(I730/100))&gt;=0,"Good","Too Long")</f>
        <v>Good</v>
      </c>
      <c r="K730" s="65">
        <f>(VLOOKUP($G730,Depth_Lookup!$A$3:$J$561,10,FALSE))+(H730/100)</f>
        <v>105.15</v>
      </c>
      <c r="L730" s="65">
        <f>(VLOOKUP($G730,Depth_Lookup!$A$3:$J$561,10,FALSE))+(I730/100)</f>
        <v>105.175</v>
      </c>
      <c r="M730" s="54" t="s">
        <v>292</v>
      </c>
      <c r="N730" s="31">
        <v>1</v>
      </c>
      <c r="O730" s="31" t="s">
        <v>296</v>
      </c>
      <c r="P730" s="31" t="s">
        <v>193</v>
      </c>
      <c r="Q730" s="31" t="s">
        <v>206</v>
      </c>
      <c r="R730" s="31" t="s">
        <v>119</v>
      </c>
      <c r="S730" s="31" t="s">
        <v>574</v>
      </c>
      <c r="T730" s="31" t="s">
        <v>1366</v>
      </c>
      <c r="U730" s="31" t="s">
        <v>1367</v>
      </c>
      <c r="AS730" s="31">
        <v>100</v>
      </c>
      <c r="AZ730" s="19">
        <f t="shared" si="186"/>
        <v>100</v>
      </c>
      <c r="BB730" s="55">
        <v>1</v>
      </c>
      <c r="BC730" s="31">
        <v>1</v>
      </c>
      <c r="BD730" s="31"/>
      <c r="BE730" s="66" t="s">
        <v>1375</v>
      </c>
      <c r="BF730" s="66"/>
      <c r="CL730" s="70">
        <f t="shared" si="187"/>
        <v>0</v>
      </c>
      <c r="CM730" s="66">
        <f t="shared" si="188"/>
        <v>0</v>
      </c>
      <c r="CN730" s="66">
        <f t="shared" si="199"/>
        <v>1</v>
      </c>
      <c r="CO730" s="66">
        <f t="shared" si="191"/>
        <v>105.16249999999999</v>
      </c>
      <c r="CP730" s="104"/>
      <c r="CQ730" s="56"/>
      <c r="CR730" s="56"/>
      <c r="CS730" s="56"/>
      <c r="CT730" s="56"/>
      <c r="CU730" s="56"/>
      <c r="CV730" s="56"/>
      <c r="DB730" s="19" t="e">
        <f t="shared" si="192"/>
        <v>#DIV/0!</v>
      </c>
      <c r="DC730" s="19" t="e">
        <f t="shared" si="193"/>
        <v>#DIV/0!</v>
      </c>
      <c r="DD730" s="19" t="e">
        <f t="shared" si="194"/>
        <v>#DIV/0!</v>
      </c>
      <c r="DE730" s="19" t="e">
        <f t="shared" si="195"/>
        <v>#DIV/0!</v>
      </c>
      <c r="DF730" s="19" t="e">
        <f t="shared" si="196"/>
        <v>#DIV/0!</v>
      </c>
      <c r="DG730" s="67" t="e">
        <f t="shared" si="197"/>
        <v>#DIV/0!</v>
      </c>
      <c r="DH730" s="67" t="e">
        <f t="shared" si="198"/>
        <v>#DIV/0!</v>
      </c>
      <c r="DK730" s="55"/>
      <c r="EP730" s="70"/>
    </row>
    <row r="731" spans="1:146">
      <c r="A731" s="118">
        <v>43330</v>
      </c>
      <c r="B731" t="s">
        <v>1362</v>
      </c>
      <c r="C731" s="56"/>
      <c r="D731" s="56" t="s">
        <v>1363</v>
      </c>
      <c r="E731" s="58">
        <v>45</v>
      </c>
      <c r="F731" s="58">
        <v>1</v>
      </c>
      <c r="G731" s="63" t="str">
        <f t="shared" si="190"/>
        <v>45-1</v>
      </c>
      <c r="H731" s="31">
        <v>59</v>
      </c>
      <c r="I731" s="31">
        <v>63</v>
      </c>
      <c r="J731" s="64" t="str">
        <f>IF(((VLOOKUP($G731,Depth_Lookup!$A$3:$J$5461,9,FALSE))-(I731/100))&gt;=0,"Good","Too Long")</f>
        <v>Good</v>
      </c>
      <c r="K731" s="65">
        <f>(VLOOKUP($G731,Depth_Lookup!$A$3:$J$561,10,FALSE))+(H731/100)</f>
        <v>105.29</v>
      </c>
      <c r="L731" s="65">
        <f>(VLOOKUP($G731,Depth_Lookup!$A$3:$J$561,10,FALSE))+(I731/100)</f>
        <v>105.33</v>
      </c>
      <c r="M731" s="54" t="s">
        <v>293</v>
      </c>
      <c r="N731" s="31">
        <v>1</v>
      </c>
      <c r="O731" s="31" t="s">
        <v>734</v>
      </c>
      <c r="P731" s="31" t="s">
        <v>179</v>
      </c>
      <c r="Q731" s="31" t="s">
        <v>569</v>
      </c>
      <c r="R731" s="31" t="s">
        <v>119</v>
      </c>
      <c r="S731" s="31" t="s">
        <v>165</v>
      </c>
      <c r="T731" s="31" t="s">
        <v>1370</v>
      </c>
      <c r="U731" s="31" t="s">
        <v>1368</v>
      </c>
      <c r="AS731" s="31">
        <v>100</v>
      </c>
      <c r="AZ731" s="19">
        <f t="shared" si="186"/>
        <v>100</v>
      </c>
      <c r="BB731" s="55">
        <v>3</v>
      </c>
      <c r="BC731" s="31">
        <v>1</v>
      </c>
      <c r="BD731" s="31"/>
      <c r="BE731" s="66" t="s">
        <v>1645</v>
      </c>
      <c r="BF731" s="66"/>
      <c r="CL731" s="70">
        <f t="shared" si="187"/>
        <v>0</v>
      </c>
      <c r="CM731" s="66">
        <f t="shared" si="188"/>
        <v>0</v>
      </c>
      <c r="CN731" s="66">
        <f t="shared" si="199"/>
        <v>1</v>
      </c>
      <c r="CO731" s="66">
        <f t="shared" si="191"/>
        <v>105.31</v>
      </c>
      <c r="CP731" s="104"/>
      <c r="CQ731" s="56"/>
      <c r="CR731" s="56"/>
      <c r="CS731" s="56"/>
      <c r="CT731" s="56"/>
      <c r="CU731" s="56"/>
      <c r="CV731" s="56"/>
      <c r="CX731" s="31">
        <v>16</v>
      </c>
      <c r="CY731" s="31">
        <v>90</v>
      </c>
      <c r="CZ731" s="31">
        <v>27</v>
      </c>
      <c r="DA731" s="31">
        <v>0</v>
      </c>
      <c r="DB731" s="19">
        <f t="shared" si="192"/>
        <v>-150.63051770214457</v>
      </c>
      <c r="DC731" s="19">
        <f t="shared" si="193"/>
        <v>209.36948229785543</v>
      </c>
      <c r="DD731" s="19">
        <f t="shared" si="194"/>
        <v>59.686451346995923</v>
      </c>
      <c r="DE731" s="19">
        <f t="shared" si="195"/>
        <v>299.36948229785543</v>
      </c>
      <c r="DF731" s="19">
        <f t="shared" si="196"/>
        <v>30.313548653004077</v>
      </c>
      <c r="DG731" s="67">
        <f t="shared" si="197"/>
        <v>29.369482297855427</v>
      </c>
      <c r="DH731" s="67">
        <f t="shared" si="198"/>
        <v>30.313548653004077</v>
      </c>
      <c r="DK731" s="55" t="s">
        <v>1646</v>
      </c>
      <c r="EP731" s="70"/>
    </row>
    <row r="732" spans="1:146">
      <c r="A732" s="118">
        <v>43330</v>
      </c>
      <c r="B732" t="s">
        <v>1362</v>
      </c>
      <c r="C732" s="56"/>
      <c r="D732" s="56" t="s">
        <v>1363</v>
      </c>
      <c r="E732" s="58">
        <v>45</v>
      </c>
      <c r="F732" s="58">
        <v>1</v>
      </c>
      <c r="G732" s="63" t="str">
        <f t="shared" si="190"/>
        <v>45-1</v>
      </c>
      <c r="H732" s="31">
        <v>59.5</v>
      </c>
      <c r="I732" s="31">
        <v>62</v>
      </c>
      <c r="J732" s="64" t="str">
        <f>IF(((VLOOKUP($G732,Depth_Lookup!$A$3:$J$5461,9,FALSE))-(I732/100))&gt;=0,"Good","Too Long")</f>
        <v>Good</v>
      </c>
      <c r="K732" s="65">
        <f>(VLOOKUP($G732,Depth_Lookup!$A$3:$J$561,10,FALSE))+(H732/100)</f>
        <v>105.295</v>
      </c>
      <c r="L732" s="65">
        <f>(VLOOKUP($G732,Depth_Lookup!$A$3:$J$561,10,FALSE))+(I732/100)</f>
        <v>105.32000000000001</v>
      </c>
      <c r="M732" s="54" t="s">
        <v>293</v>
      </c>
      <c r="N732" s="31">
        <v>0.5</v>
      </c>
      <c r="O732" s="31" t="s">
        <v>296</v>
      </c>
      <c r="P732" s="31" t="s">
        <v>180</v>
      </c>
      <c r="Q732" s="31" t="s">
        <v>569</v>
      </c>
      <c r="R732" s="31" t="s">
        <v>119</v>
      </c>
      <c r="S732" s="31" t="s">
        <v>165</v>
      </c>
      <c r="T732" s="31" t="s">
        <v>1364</v>
      </c>
      <c r="U732" s="31" t="s">
        <v>1365</v>
      </c>
      <c r="AS732" s="31">
        <v>100</v>
      </c>
      <c r="AZ732" s="19">
        <f t="shared" si="186"/>
        <v>100</v>
      </c>
      <c r="BB732" s="55">
        <v>2</v>
      </c>
      <c r="BC732" s="31">
        <v>0.5</v>
      </c>
      <c r="BD732" s="31"/>
      <c r="BE732" s="66"/>
      <c r="BF732" s="66" t="s">
        <v>1368</v>
      </c>
      <c r="CL732" s="70">
        <f t="shared" si="187"/>
        <v>0</v>
      </c>
      <c r="CM732" s="66">
        <f t="shared" si="188"/>
        <v>0</v>
      </c>
      <c r="CN732" s="66">
        <f t="shared" si="199"/>
        <v>0</v>
      </c>
      <c r="CO732" s="66">
        <f t="shared" si="191"/>
        <v>105.3075</v>
      </c>
      <c r="CP732" s="104"/>
      <c r="CQ732" s="56"/>
      <c r="CR732" s="56"/>
      <c r="CS732" s="56"/>
      <c r="CT732" s="56"/>
      <c r="CU732" s="56"/>
      <c r="CV732" s="56"/>
      <c r="DB732" s="19" t="e">
        <f t="shared" si="192"/>
        <v>#DIV/0!</v>
      </c>
      <c r="DC732" s="19" t="e">
        <f t="shared" si="193"/>
        <v>#DIV/0!</v>
      </c>
      <c r="DD732" s="19" t="e">
        <f t="shared" si="194"/>
        <v>#DIV/0!</v>
      </c>
      <c r="DE732" s="19" t="e">
        <f t="shared" si="195"/>
        <v>#DIV/0!</v>
      </c>
      <c r="DF732" s="19" t="e">
        <f t="shared" si="196"/>
        <v>#DIV/0!</v>
      </c>
      <c r="DG732" s="67" t="e">
        <f t="shared" si="197"/>
        <v>#DIV/0!</v>
      </c>
      <c r="DH732" s="67" t="e">
        <f t="shared" si="198"/>
        <v>#DIV/0!</v>
      </c>
      <c r="DK732" s="55"/>
      <c r="EP732" s="70"/>
    </row>
    <row r="733" spans="1:146">
      <c r="A733" s="118">
        <v>43330</v>
      </c>
      <c r="B733" t="s">
        <v>1362</v>
      </c>
      <c r="C733" s="56"/>
      <c r="D733" s="56" t="s">
        <v>1363</v>
      </c>
      <c r="E733" s="58">
        <v>45</v>
      </c>
      <c r="F733" s="58">
        <v>2</v>
      </c>
      <c r="G733" s="63" t="str">
        <f t="shared" si="190"/>
        <v>45-2</v>
      </c>
      <c r="H733" s="31">
        <v>19.5</v>
      </c>
      <c r="I733" s="31">
        <v>29</v>
      </c>
      <c r="J733" s="64" t="str">
        <f>IF(((VLOOKUP($G733,Depth_Lookup!$A$3:$J$5461,9,FALSE))-(I733/100))&gt;=0,"Good","Too Long")</f>
        <v>Good</v>
      </c>
      <c r="K733" s="65">
        <f>(VLOOKUP($G733,Depth_Lookup!$A$3:$J$561,10,FALSE))+(H733/100)</f>
        <v>105.82499999999999</v>
      </c>
      <c r="L733" s="65">
        <f>(VLOOKUP($G733,Depth_Lookup!$A$3:$J$561,10,FALSE))+(I733/100)</f>
        <v>105.92</v>
      </c>
      <c r="M733" s="54" t="s">
        <v>293</v>
      </c>
      <c r="N733" s="31">
        <v>0.5</v>
      </c>
      <c r="O733" s="31" t="s">
        <v>734</v>
      </c>
      <c r="P733" s="31" t="s">
        <v>180</v>
      </c>
      <c r="Q733" s="31" t="s">
        <v>569</v>
      </c>
      <c r="R733" s="31" t="s">
        <v>188</v>
      </c>
      <c r="S733" s="31" t="s">
        <v>165</v>
      </c>
      <c r="T733" s="31" t="s">
        <v>1364</v>
      </c>
      <c r="U733" s="31" t="s">
        <v>1365</v>
      </c>
      <c r="AS733" s="31">
        <v>100</v>
      </c>
      <c r="AZ733" s="19">
        <f t="shared" si="186"/>
        <v>100</v>
      </c>
      <c r="BB733" s="55">
        <v>4</v>
      </c>
      <c r="BC733" s="31">
        <v>0.5</v>
      </c>
      <c r="BD733" s="31"/>
      <c r="BE733" s="66" t="s">
        <v>1375</v>
      </c>
      <c r="BF733" s="66"/>
      <c r="CL733" s="70">
        <f t="shared" si="187"/>
        <v>0</v>
      </c>
      <c r="CM733" s="66">
        <f t="shared" si="188"/>
        <v>0</v>
      </c>
      <c r="CN733" s="66">
        <f t="shared" si="199"/>
        <v>1</v>
      </c>
      <c r="CO733" s="66">
        <f t="shared" si="191"/>
        <v>105.8725</v>
      </c>
      <c r="CP733" s="104"/>
      <c r="CQ733" s="56"/>
      <c r="CR733" s="56"/>
      <c r="CS733" s="56"/>
      <c r="CT733" s="56"/>
      <c r="CU733" s="56"/>
      <c r="CV733" s="56"/>
      <c r="DB733" s="19" t="e">
        <f t="shared" si="192"/>
        <v>#DIV/0!</v>
      </c>
      <c r="DC733" s="19" t="e">
        <f t="shared" si="193"/>
        <v>#DIV/0!</v>
      </c>
      <c r="DD733" s="19" t="e">
        <f t="shared" si="194"/>
        <v>#DIV/0!</v>
      </c>
      <c r="DE733" s="19" t="e">
        <f t="shared" si="195"/>
        <v>#DIV/0!</v>
      </c>
      <c r="DF733" s="19" t="e">
        <f t="shared" si="196"/>
        <v>#DIV/0!</v>
      </c>
      <c r="DG733" s="67" t="e">
        <f t="shared" si="197"/>
        <v>#DIV/0!</v>
      </c>
      <c r="DH733" s="67" t="e">
        <f t="shared" si="198"/>
        <v>#DIV/0!</v>
      </c>
      <c r="DK733" s="55"/>
      <c r="EP733" s="70"/>
    </row>
    <row r="734" spans="1:146">
      <c r="A734" s="118">
        <v>43330</v>
      </c>
      <c r="B734" t="s">
        <v>1362</v>
      </c>
      <c r="C734" s="56"/>
      <c r="D734" s="56" t="s">
        <v>1363</v>
      </c>
      <c r="E734" s="58">
        <v>45</v>
      </c>
      <c r="F734" s="58">
        <v>2</v>
      </c>
      <c r="G734" s="63" t="str">
        <f t="shared" si="190"/>
        <v>45-2</v>
      </c>
      <c r="H734" s="31">
        <v>27.5</v>
      </c>
      <c r="I734" s="31">
        <v>41</v>
      </c>
      <c r="J734" s="64" t="str">
        <f>IF(((VLOOKUP($G734,Depth_Lookup!$A$3:$J$5461,9,FALSE))-(I734/100))&gt;=0,"Good","Too Long")</f>
        <v>Good</v>
      </c>
      <c r="K734" s="65">
        <f>(VLOOKUP($G734,Depth_Lookup!$A$3:$J$561,10,FALSE))+(H734/100)</f>
        <v>105.905</v>
      </c>
      <c r="L734" s="65">
        <f>(VLOOKUP($G734,Depth_Lookup!$A$3:$J$561,10,FALSE))+(I734/100)</f>
        <v>106.03999999999999</v>
      </c>
      <c r="M734" s="54" t="s">
        <v>293</v>
      </c>
      <c r="N734" s="31">
        <v>0.5</v>
      </c>
      <c r="O734" s="31" t="s">
        <v>734</v>
      </c>
      <c r="P734" s="31" t="s">
        <v>180</v>
      </c>
      <c r="Q734" s="31" t="s">
        <v>569</v>
      </c>
      <c r="R734" s="31" t="s">
        <v>188</v>
      </c>
      <c r="S734" s="31" t="s">
        <v>165</v>
      </c>
      <c r="T734" s="31" t="s">
        <v>1364</v>
      </c>
      <c r="U734" s="31" t="s">
        <v>1365</v>
      </c>
      <c r="AS734" s="31">
        <v>100</v>
      </c>
      <c r="AZ734" s="19">
        <f t="shared" si="186"/>
        <v>100</v>
      </c>
      <c r="BB734" s="55">
        <v>4</v>
      </c>
      <c r="BC734" s="31">
        <v>0.5</v>
      </c>
      <c r="BD734" s="31"/>
      <c r="BE734" s="66" t="s">
        <v>1375</v>
      </c>
      <c r="BF734" s="66"/>
      <c r="CL734" s="70">
        <f t="shared" si="187"/>
        <v>0</v>
      </c>
      <c r="CM734" s="66">
        <f t="shared" si="188"/>
        <v>0</v>
      </c>
      <c r="CN734" s="66">
        <f t="shared" si="199"/>
        <v>1</v>
      </c>
      <c r="CO734" s="66">
        <f t="shared" si="191"/>
        <v>105.9725</v>
      </c>
      <c r="CP734" s="104"/>
      <c r="CQ734" s="56"/>
      <c r="CR734" s="56"/>
      <c r="CS734" s="56"/>
      <c r="CT734" s="56"/>
      <c r="CU734" s="56"/>
      <c r="CV734" s="56"/>
      <c r="CX734" s="19">
        <v>64</v>
      </c>
      <c r="CY734" s="19">
        <v>90</v>
      </c>
      <c r="CZ734" s="19">
        <v>75</v>
      </c>
      <c r="DA734" s="31">
        <v>0</v>
      </c>
      <c r="DB734" s="19">
        <f t="shared" si="192"/>
        <v>-151.21660728342871</v>
      </c>
      <c r="DC734" s="19">
        <f t="shared" si="193"/>
        <v>208.78339271657129</v>
      </c>
      <c r="DD734" s="19">
        <f t="shared" si="194"/>
        <v>13.216030197447024</v>
      </c>
      <c r="DE734" s="19">
        <f t="shared" si="195"/>
        <v>298.78339271657126</v>
      </c>
      <c r="DF734" s="19">
        <f t="shared" si="196"/>
        <v>76.783969802552974</v>
      </c>
      <c r="DG734" s="67">
        <f t="shared" si="197"/>
        <v>28.783392716571285</v>
      </c>
      <c r="DH734" s="67">
        <f t="shared" si="198"/>
        <v>76.783969802552974</v>
      </c>
      <c r="DK734" s="55" t="s">
        <v>1589</v>
      </c>
      <c r="EP734" s="70"/>
    </row>
    <row r="735" spans="1:146">
      <c r="A735" s="118">
        <v>43330</v>
      </c>
      <c r="B735" t="s">
        <v>1362</v>
      </c>
      <c r="C735" s="56"/>
      <c r="D735" s="56" t="s">
        <v>1363</v>
      </c>
      <c r="E735" s="58">
        <v>45</v>
      </c>
      <c r="F735" s="58">
        <v>2</v>
      </c>
      <c r="G735" s="63" t="str">
        <f t="shared" si="190"/>
        <v>45-2</v>
      </c>
      <c r="H735" s="31">
        <v>45</v>
      </c>
      <c r="I735" s="31">
        <v>46.5</v>
      </c>
      <c r="J735" s="64" t="str">
        <f>IF(((VLOOKUP($G735,Depth_Lookup!$A$3:$J$5461,9,FALSE))-(I735/100))&gt;=0,"Good","Too Long")</f>
        <v>Good</v>
      </c>
      <c r="K735" s="65">
        <f>(VLOOKUP($G735,Depth_Lookup!$A$3:$J$561,10,FALSE))+(H735/100)</f>
        <v>106.08</v>
      </c>
      <c r="L735" s="65">
        <f>(VLOOKUP($G735,Depth_Lookup!$A$3:$J$561,10,FALSE))+(I735/100)</f>
        <v>106.095</v>
      </c>
      <c r="M735" s="54" t="s">
        <v>293</v>
      </c>
      <c r="N735" s="31">
        <v>0.5</v>
      </c>
      <c r="O735" s="31" t="s">
        <v>296</v>
      </c>
      <c r="P735" s="31" t="s">
        <v>180</v>
      </c>
      <c r="Q735" s="31" t="s">
        <v>569</v>
      </c>
      <c r="R735" s="31" t="s">
        <v>119</v>
      </c>
      <c r="S735" s="31" t="s">
        <v>574</v>
      </c>
      <c r="T735" s="31" t="s">
        <v>1364</v>
      </c>
      <c r="U735" s="31" t="s">
        <v>1365</v>
      </c>
      <c r="AS735" s="31">
        <v>100</v>
      </c>
      <c r="AZ735" s="19">
        <f t="shared" si="186"/>
        <v>100</v>
      </c>
      <c r="BB735" s="55">
        <v>2</v>
      </c>
      <c r="BC735" s="31">
        <v>0.5</v>
      </c>
      <c r="BD735" s="31"/>
      <c r="BE735" s="66"/>
      <c r="BF735" s="66"/>
      <c r="CL735" s="70">
        <f t="shared" si="187"/>
        <v>0</v>
      </c>
      <c r="CM735" s="66">
        <f t="shared" si="188"/>
        <v>0</v>
      </c>
      <c r="CN735" s="66">
        <f t="shared" si="199"/>
        <v>0</v>
      </c>
      <c r="CO735" s="66">
        <f t="shared" si="191"/>
        <v>106.08750000000001</v>
      </c>
      <c r="CP735" s="104"/>
      <c r="CQ735" s="56"/>
      <c r="CR735" s="56"/>
      <c r="CS735" s="56"/>
      <c r="CT735" s="56"/>
      <c r="CU735" s="56"/>
      <c r="CV735" s="56"/>
      <c r="DB735" s="19" t="e">
        <f t="shared" si="192"/>
        <v>#DIV/0!</v>
      </c>
      <c r="DC735" s="19" t="e">
        <f t="shared" si="193"/>
        <v>#DIV/0!</v>
      </c>
      <c r="DD735" s="19" t="e">
        <f t="shared" si="194"/>
        <v>#DIV/0!</v>
      </c>
      <c r="DE735" s="19" t="e">
        <f t="shared" si="195"/>
        <v>#DIV/0!</v>
      </c>
      <c r="DF735" s="19" t="e">
        <f t="shared" si="196"/>
        <v>#DIV/0!</v>
      </c>
      <c r="DG735" s="67" t="e">
        <f t="shared" si="197"/>
        <v>#DIV/0!</v>
      </c>
      <c r="DH735" s="67" t="e">
        <f t="shared" si="198"/>
        <v>#DIV/0!</v>
      </c>
      <c r="DK735" s="55"/>
      <c r="EP735" s="70"/>
    </row>
    <row r="736" spans="1:146">
      <c r="A736" s="118">
        <v>43330</v>
      </c>
      <c r="B736" t="s">
        <v>1362</v>
      </c>
      <c r="C736" s="56"/>
      <c r="D736" s="56" t="s">
        <v>1363</v>
      </c>
      <c r="E736" s="58">
        <v>45</v>
      </c>
      <c r="F736" s="58">
        <v>2</v>
      </c>
      <c r="G736" s="63" t="str">
        <f t="shared" si="190"/>
        <v>45-2</v>
      </c>
      <c r="H736" s="31">
        <v>70.5</v>
      </c>
      <c r="I736" s="31">
        <v>85</v>
      </c>
      <c r="J736" s="64" t="str">
        <f>IF(((VLOOKUP($G736,Depth_Lookup!$A$3:$J$5461,9,FALSE))-(I736/100))&gt;=0,"Good","Too Long")</f>
        <v>Good</v>
      </c>
      <c r="K736" s="65">
        <f>(VLOOKUP($G736,Depth_Lookup!$A$3:$J$561,10,FALSE))+(H736/100)</f>
        <v>106.33499999999999</v>
      </c>
      <c r="L736" s="65">
        <f>(VLOOKUP($G736,Depth_Lookup!$A$3:$J$561,10,FALSE))+(I736/100)</f>
        <v>106.47999999999999</v>
      </c>
      <c r="M736" s="54" t="s">
        <v>725</v>
      </c>
      <c r="N736" s="31">
        <v>0.5</v>
      </c>
      <c r="O736" s="31" t="s">
        <v>296</v>
      </c>
      <c r="P736" s="31" t="s">
        <v>180</v>
      </c>
      <c r="Q736" s="31" t="s">
        <v>569</v>
      </c>
      <c r="R736" s="31" t="s">
        <v>119</v>
      </c>
      <c r="S736" s="31" t="s">
        <v>165</v>
      </c>
      <c r="T736" s="31" t="s">
        <v>1366</v>
      </c>
      <c r="U736" s="31" t="s">
        <v>1365</v>
      </c>
      <c r="AS736" s="31">
        <v>100</v>
      </c>
      <c r="AZ736" s="19">
        <f t="shared" si="186"/>
        <v>100</v>
      </c>
      <c r="BB736" s="55">
        <v>4</v>
      </c>
      <c r="BC736" s="31">
        <v>1</v>
      </c>
      <c r="BD736" s="31"/>
      <c r="BE736" s="66" t="s">
        <v>1375</v>
      </c>
      <c r="BF736" s="66"/>
      <c r="CL736" s="70">
        <f t="shared" si="187"/>
        <v>0</v>
      </c>
      <c r="CM736" s="66">
        <f t="shared" si="188"/>
        <v>0</v>
      </c>
      <c r="CN736" s="66">
        <f t="shared" si="199"/>
        <v>1</v>
      </c>
      <c r="CO736" s="66">
        <f t="shared" si="191"/>
        <v>106.4075</v>
      </c>
      <c r="CP736" s="104"/>
      <c r="CQ736" s="56"/>
      <c r="CR736" s="56"/>
      <c r="CS736" s="56"/>
      <c r="CT736" s="56"/>
      <c r="CU736" s="56"/>
      <c r="CV736" s="56"/>
      <c r="CX736" s="19">
        <v>28</v>
      </c>
      <c r="CY736" s="19">
        <v>90</v>
      </c>
      <c r="CZ736" s="19">
        <v>43</v>
      </c>
      <c r="DA736" s="31">
        <v>0</v>
      </c>
      <c r="DB736" s="19">
        <f t="shared" si="192"/>
        <v>-150.30870625207262</v>
      </c>
      <c r="DC736" s="19">
        <f t="shared" si="193"/>
        <v>209.69129374792738</v>
      </c>
      <c r="DD736" s="19">
        <f t="shared" si="194"/>
        <v>42.971145086279016</v>
      </c>
      <c r="DE736" s="19">
        <f t="shared" si="195"/>
        <v>299.69129374792738</v>
      </c>
      <c r="DF736" s="19">
        <f t="shared" si="196"/>
        <v>47.028854913720984</v>
      </c>
      <c r="DG736" s="67">
        <f t="shared" si="197"/>
        <v>29.691293747927375</v>
      </c>
      <c r="DH736" s="67">
        <f t="shared" si="198"/>
        <v>47.028854913720984</v>
      </c>
      <c r="DK736" s="55" t="s">
        <v>1433</v>
      </c>
      <c r="EP736" s="70"/>
    </row>
    <row r="737" spans="1:146">
      <c r="A737" s="118">
        <v>43330</v>
      </c>
      <c r="B737" t="s">
        <v>1437</v>
      </c>
      <c r="C737" s="56"/>
      <c r="D737" s="56" t="s">
        <v>1363</v>
      </c>
      <c r="E737" s="58">
        <v>45</v>
      </c>
      <c r="F737" s="58">
        <v>2</v>
      </c>
      <c r="G737" s="63" t="str">
        <f t="shared" si="190"/>
        <v>45-2</v>
      </c>
      <c r="H737" s="31">
        <v>70.5</v>
      </c>
      <c r="I737" s="31">
        <v>85</v>
      </c>
      <c r="J737" s="64" t="str">
        <f>IF(((VLOOKUP($G737,Depth_Lookup!$A$3:$J$5461,9,FALSE))-(I737/100))&gt;=0,"Good","Too Long")</f>
        <v>Good</v>
      </c>
      <c r="K737" s="65">
        <f>(VLOOKUP($G737,Depth_Lookup!$A$3:$J$561,10,FALSE))+(H737/100)</f>
        <v>106.33499999999999</v>
      </c>
      <c r="L737" s="65">
        <f>(VLOOKUP($G737,Depth_Lookup!$A$3:$J$561,10,FALSE))+(I737/100)</f>
        <v>106.47999999999999</v>
      </c>
      <c r="M737" s="54" t="s">
        <v>725</v>
      </c>
      <c r="N737" s="31">
        <v>0.5</v>
      </c>
      <c r="O737" s="31" t="s">
        <v>296</v>
      </c>
      <c r="P737" s="31" t="s">
        <v>180</v>
      </c>
      <c r="Q737" s="31" t="s">
        <v>569</v>
      </c>
      <c r="R737" s="31" t="s">
        <v>119</v>
      </c>
      <c r="S737" s="31" t="s">
        <v>165</v>
      </c>
      <c r="T737" s="31" t="s">
        <v>1366</v>
      </c>
      <c r="U737" s="31" t="s">
        <v>1365</v>
      </c>
      <c r="AS737" s="31"/>
      <c r="BB737" s="55">
        <v>4</v>
      </c>
      <c r="BC737" s="31">
        <v>1</v>
      </c>
      <c r="BD737" s="31"/>
      <c r="BE737" s="66"/>
      <c r="BF737" s="66"/>
      <c r="CL737" s="70"/>
      <c r="CM737" s="66"/>
      <c r="CN737" s="66"/>
      <c r="CO737" s="66">
        <f t="shared" si="191"/>
        <v>106.4075</v>
      </c>
      <c r="CP737" s="104"/>
      <c r="CQ737" s="56"/>
      <c r="CR737" s="56"/>
      <c r="CS737" s="56"/>
      <c r="CT737" s="56"/>
      <c r="CU737" s="56"/>
      <c r="CV737" s="56"/>
      <c r="CX737" s="19">
        <v>44</v>
      </c>
      <c r="CY737" s="19">
        <v>90</v>
      </c>
      <c r="CZ737" s="19">
        <v>72</v>
      </c>
      <c r="DA737" s="31">
        <v>180</v>
      </c>
      <c r="DB737" s="19">
        <f t="shared" si="192"/>
        <v>-17.420360459292226</v>
      </c>
      <c r="DC737" s="19">
        <f t="shared" si="193"/>
        <v>342.57963954070777</v>
      </c>
      <c r="DD737" s="19">
        <f t="shared" si="194"/>
        <v>17.224321163877498</v>
      </c>
      <c r="DE737" s="19">
        <f t="shared" si="195"/>
        <v>72.579639540707774</v>
      </c>
      <c r="DF737" s="19">
        <f t="shared" si="196"/>
        <v>72.775678836122495</v>
      </c>
      <c r="DG737" s="67">
        <f t="shared" si="197"/>
        <v>162.57963954070777</v>
      </c>
      <c r="DH737" s="67">
        <f t="shared" si="198"/>
        <v>72.775678836122495</v>
      </c>
      <c r="DK737" s="55" t="s">
        <v>1434</v>
      </c>
      <c r="EP737" s="70"/>
    </row>
    <row r="738" spans="1:146">
      <c r="A738" s="118">
        <v>43330</v>
      </c>
      <c r="B738" t="s">
        <v>1437</v>
      </c>
      <c r="C738" s="56"/>
      <c r="D738" s="56" t="s">
        <v>1363</v>
      </c>
      <c r="E738" s="58">
        <v>45</v>
      </c>
      <c r="F738" s="58">
        <v>2</v>
      </c>
      <c r="G738" s="63" t="str">
        <f t="shared" si="190"/>
        <v>45-2</v>
      </c>
      <c r="H738" s="31">
        <v>70.5</v>
      </c>
      <c r="I738" s="31">
        <v>85</v>
      </c>
      <c r="J738" s="64" t="str">
        <f>IF(((VLOOKUP($G738,Depth_Lookup!$A$3:$J$5461,9,FALSE))-(I738/100))&gt;=0,"Good","Too Long")</f>
        <v>Good</v>
      </c>
      <c r="K738" s="65">
        <f>(VLOOKUP($G738,Depth_Lookup!$A$3:$J$561,10,FALSE))+(H738/100)</f>
        <v>106.33499999999999</v>
      </c>
      <c r="L738" s="65">
        <f>(VLOOKUP($G738,Depth_Lookup!$A$3:$J$561,10,FALSE))+(I738/100)</f>
        <v>106.47999999999999</v>
      </c>
      <c r="M738" s="54" t="s">
        <v>725</v>
      </c>
      <c r="N738" s="31">
        <v>2</v>
      </c>
      <c r="O738" s="31"/>
      <c r="P738" s="31"/>
      <c r="Q738" s="31"/>
      <c r="R738" s="31"/>
      <c r="S738" s="31"/>
      <c r="T738" s="31" t="s">
        <v>1560</v>
      </c>
      <c r="U738" s="31" t="s">
        <v>1467</v>
      </c>
      <c r="AS738" s="31"/>
      <c r="BB738" s="55">
        <v>2</v>
      </c>
      <c r="BC738" s="31"/>
      <c r="BD738" s="31"/>
      <c r="BE738" s="66"/>
      <c r="BF738" s="66"/>
      <c r="CL738" s="70"/>
      <c r="CM738" s="66"/>
      <c r="CN738" s="66"/>
      <c r="CO738" s="66">
        <f t="shared" si="191"/>
        <v>106.4075</v>
      </c>
      <c r="CP738" s="104"/>
      <c r="CQ738" s="56"/>
      <c r="CR738" s="56"/>
      <c r="CS738" s="56"/>
      <c r="CT738" s="56"/>
      <c r="CU738" s="56"/>
      <c r="CV738" s="56"/>
      <c r="CX738" s="31">
        <v>50</v>
      </c>
      <c r="CY738" s="31">
        <v>270</v>
      </c>
      <c r="CZ738" s="31">
        <v>16</v>
      </c>
      <c r="DA738" s="31">
        <v>180</v>
      </c>
      <c r="DB738" s="19">
        <f t="shared" si="192"/>
        <v>76.471335541743883</v>
      </c>
      <c r="DC738" s="19">
        <f t="shared" si="193"/>
        <v>76.471335541743883</v>
      </c>
      <c r="DD738" s="19">
        <f t="shared" si="194"/>
        <v>39.208155278856715</v>
      </c>
      <c r="DE738" s="19">
        <f t="shared" si="195"/>
        <v>166.47133554174388</v>
      </c>
      <c r="DF738" s="19">
        <f t="shared" si="196"/>
        <v>50.791844721143285</v>
      </c>
      <c r="DG738" s="67">
        <f t="shared" si="197"/>
        <v>256.47133554174388</v>
      </c>
      <c r="DH738" s="67">
        <f t="shared" si="198"/>
        <v>50.791844721143285</v>
      </c>
      <c r="DK738" s="55"/>
      <c r="EP738" s="70"/>
    </row>
    <row r="739" spans="1:146">
      <c r="A739" s="118">
        <v>43330</v>
      </c>
      <c r="B739" t="s">
        <v>1362</v>
      </c>
      <c r="C739" s="56"/>
      <c r="D739" s="56" t="s">
        <v>1363</v>
      </c>
      <c r="E739" s="58">
        <v>45</v>
      </c>
      <c r="F739" s="58">
        <v>3</v>
      </c>
      <c r="G739" s="63" t="str">
        <f t="shared" si="190"/>
        <v>45-3</v>
      </c>
      <c r="H739" s="31">
        <v>10</v>
      </c>
      <c r="I739" s="31">
        <v>38</v>
      </c>
      <c r="J739" s="64" t="str">
        <f>IF(((VLOOKUP($G739,Depth_Lookup!$A$3:$J$5461,9,FALSE))-(I739/100))&gt;=0,"Good","Too Long")</f>
        <v>Good</v>
      </c>
      <c r="K739" s="65">
        <f>(VLOOKUP($G739,Depth_Lookup!$A$3:$J$561,10,FALSE))+(H739/100)</f>
        <v>106.66</v>
      </c>
      <c r="L739" s="65">
        <f>(VLOOKUP($G739,Depth_Lookup!$A$3:$J$561,10,FALSE))+(I739/100)</f>
        <v>106.94</v>
      </c>
      <c r="M739" s="54" t="s">
        <v>293</v>
      </c>
      <c r="N739" s="31">
        <v>0.5</v>
      </c>
      <c r="O739" s="31" t="s">
        <v>734</v>
      </c>
      <c r="P739" s="31" t="s">
        <v>180</v>
      </c>
      <c r="Q739" s="31" t="s">
        <v>569</v>
      </c>
      <c r="R739" s="31" t="s">
        <v>188</v>
      </c>
      <c r="S739" s="31" t="s">
        <v>165</v>
      </c>
      <c r="T739" s="31" t="s">
        <v>1364</v>
      </c>
      <c r="U739" s="31" t="s">
        <v>1395</v>
      </c>
      <c r="AJ739" s="19">
        <v>50</v>
      </c>
      <c r="AS739" s="31">
        <v>50</v>
      </c>
      <c r="AZ739" s="19">
        <f t="shared" si="186"/>
        <v>100</v>
      </c>
      <c r="BB739" s="55">
        <v>4</v>
      </c>
      <c r="BC739" s="31">
        <v>1</v>
      </c>
      <c r="BD739" s="31"/>
      <c r="BE739" s="66" t="s">
        <v>1647</v>
      </c>
      <c r="BF739" s="66" t="s">
        <v>1368</v>
      </c>
      <c r="CL739" s="70">
        <f t="shared" si="187"/>
        <v>0</v>
      </c>
      <c r="CM739" s="66">
        <f t="shared" si="188"/>
        <v>0</v>
      </c>
      <c r="CN739" s="66">
        <f t="shared" si="199"/>
        <v>1</v>
      </c>
      <c r="CO739" s="66">
        <f t="shared" si="191"/>
        <v>106.8</v>
      </c>
      <c r="CP739" s="104"/>
      <c r="CQ739" s="56"/>
      <c r="CR739" s="56"/>
      <c r="CS739" s="56"/>
      <c r="CT739" s="56"/>
      <c r="CU739" s="56"/>
      <c r="CV739" s="56"/>
      <c r="DB739" s="19" t="e">
        <f t="shared" si="192"/>
        <v>#DIV/0!</v>
      </c>
      <c r="DC739" s="19" t="e">
        <f t="shared" si="193"/>
        <v>#DIV/0!</v>
      </c>
      <c r="DD739" s="19" t="e">
        <f t="shared" si="194"/>
        <v>#DIV/0!</v>
      </c>
      <c r="DE739" s="19" t="e">
        <f t="shared" si="195"/>
        <v>#DIV/0!</v>
      </c>
      <c r="DF739" s="19" t="e">
        <f t="shared" si="196"/>
        <v>#DIV/0!</v>
      </c>
      <c r="DG739" s="67" t="e">
        <f t="shared" si="197"/>
        <v>#DIV/0!</v>
      </c>
      <c r="DH739" s="67" t="e">
        <f t="shared" si="198"/>
        <v>#DIV/0!</v>
      </c>
      <c r="DK739" s="55"/>
      <c r="EP739" s="70"/>
    </row>
    <row r="740" spans="1:146">
      <c r="A740" s="118">
        <v>43330</v>
      </c>
      <c r="B740" t="s">
        <v>1362</v>
      </c>
      <c r="C740" s="56"/>
      <c r="D740" s="56" t="s">
        <v>1363</v>
      </c>
      <c r="E740" s="58">
        <v>45</v>
      </c>
      <c r="F740" s="58">
        <v>3</v>
      </c>
      <c r="G740" s="63" t="str">
        <f t="shared" si="190"/>
        <v>45-3</v>
      </c>
      <c r="H740" s="31">
        <v>16</v>
      </c>
      <c r="I740" s="31">
        <v>29</v>
      </c>
      <c r="J740" s="64" t="str">
        <f>IF(((VLOOKUP($G740,Depth_Lookup!$A$3:$J$5461,9,FALSE))-(I740/100))&gt;=0,"Good","Too Long")</f>
        <v>Good</v>
      </c>
      <c r="K740" s="65">
        <f>(VLOOKUP($G740,Depth_Lookup!$A$3:$J$561,10,FALSE))+(H740/100)</f>
        <v>106.72</v>
      </c>
      <c r="L740" s="65">
        <f>(VLOOKUP($G740,Depth_Lookup!$A$3:$J$561,10,FALSE))+(I740/100)</f>
        <v>106.85000000000001</v>
      </c>
      <c r="M740" s="54" t="s">
        <v>725</v>
      </c>
      <c r="N740" s="31">
        <v>0.5</v>
      </c>
      <c r="O740" s="31" t="s">
        <v>296</v>
      </c>
      <c r="P740" s="31" t="s">
        <v>179</v>
      </c>
      <c r="Q740" s="31" t="s">
        <v>569</v>
      </c>
      <c r="R740" s="31" t="s">
        <v>119</v>
      </c>
      <c r="S740" s="31" t="s">
        <v>165</v>
      </c>
      <c r="T740" s="31" t="s">
        <v>1370</v>
      </c>
      <c r="U740" s="31" t="s">
        <v>1368</v>
      </c>
      <c r="AS740" s="31">
        <v>100</v>
      </c>
      <c r="AZ740" s="19">
        <f t="shared" si="186"/>
        <v>100</v>
      </c>
      <c r="BB740" s="55">
        <v>2</v>
      </c>
      <c r="BC740" s="31">
        <v>0.5</v>
      </c>
      <c r="BD740" s="31"/>
      <c r="BE740" s="66" t="s">
        <v>1375</v>
      </c>
      <c r="BF740" s="66"/>
      <c r="CL740" s="70">
        <f t="shared" si="187"/>
        <v>0</v>
      </c>
      <c r="CM740" s="66">
        <f t="shared" si="188"/>
        <v>0</v>
      </c>
      <c r="CN740" s="66">
        <f t="shared" si="199"/>
        <v>1</v>
      </c>
      <c r="CO740" s="66">
        <f t="shared" si="191"/>
        <v>106.785</v>
      </c>
      <c r="CP740" s="104"/>
      <c r="CQ740" s="56"/>
      <c r="CR740" s="56"/>
      <c r="CS740" s="56"/>
      <c r="CT740" s="56"/>
      <c r="CU740" s="56"/>
      <c r="CV740" s="56"/>
      <c r="DB740" s="19" t="e">
        <f t="shared" si="192"/>
        <v>#DIV/0!</v>
      </c>
      <c r="DC740" s="19" t="e">
        <f t="shared" si="193"/>
        <v>#DIV/0!</v>
      </c>
      <c r="DD740" s="19" t="e">
        <f t="shared" si="194"/>
        <v>#DIV/0!</v>
      </c>
      <c r="DE740" s="19" t="e">
        <f t="shared" si="195"/>
        <v>#DIV/0!</v>
      </c>
      <c r="DF740" s="19" t="e">
        <f t="shared" si="196"/>
        <v>#DIV/0!</v>
      </c>
      <c r="DG740" s="67" t="e">
        <f t="shared" si="197"/>
        <v>#DIV/0!</v>
      </c>
      <c r="DH740" s="67" t="e">
        <f t="shared" si="198"/>
        <v>#DIV/0!</v>
      </c>
      <c r="DK740" s="55"/>
      <c r="EP740" s="70"/>
    </row>
    <row r="741" spans="1:146">
      <c r="A741" s="118">
        <v>43330</v>
      </c>
      <c r="B741" t="s">
        <v>1362</v>
      </c>
      <c r="C741" s="56"/>
      <c r="D741" s="56" t="s">
        <v>1363</v>
      </c>
      <c r="E741" s="58">
        <v>45</v>
      </c>
      <c r="F741" s="58">
        <v>3</v>
      </c>
      <c r="G741" s="63" t="str">
        <f t="shared" si="190"/>
        <v>45-3</v>
      </c>
      <c r="H741" s="31">
        <v>30</v>
      </c>
      <c r="I741" s="31">
        <v>35</v>
      </c>
      <c r="J741" s="64" t="str">
        <f>IF(((VLOOKUP($G741,Depth_Lookup!$A$3:$J$5461,9,FALSE))-(I741/100))&gt;=0,"Good","Too Long")</f>
        <v>Good</v>
      </c>
      <c r="K741" s="65">
        <f>(VLOOKUP($G741,Depth_Lookup!$A$3:$J$561,10,FALSE))+(H741/100)</f>
        <v>106.86</v>
      </c>
      <c r="L741" s="65">
        <f>(VLOOKUP($G741,Depth_Lookup!$A$3:$J$561,10,FALSE))+(I741/100)</f>
        <v>106.91</v>
      </c>
      <c r="M741" s="54" t="s">
        <v>725</v>
      </c>
      <c r="N741" s="31">
        <v>0.5</v>
      </c>
      <c r="O741" s="31" t="s">
        <v>296</v>
      </c>
      <c r="P741" s="31" t="s">
        <v>179</v>
      </c>
      <c r="Q741" s="31" t="s">
        <v>569</v>
      </c>
      <c r="R741" s="31" t="s">
        <v>119</v>
      </c>
      <c r="S741" s="31" t="s">
        <v>165</v>
      </c>
      <c r="T741" s="31" t="s">
        <v>1370</v>
      </c>
      <c r="U741" s="31" t="s">
        <v>1368</v>
      </c>
      <c r="AS741" s="31">
        <v>100</v>
      </c>
      <c r="AZ741" s="19">
        <f t="shared" si="186"/>
        <v>100</v>
      </c>
      <c r="BB741" s="55">
        <v>2</v>
      </c>
      <c r="BC741" s="31">
        <v>0.5</v>
      </c>
      <c r="BD741" s="31"/>
      <c r="BE741" s="66" t="s">
        <v>1375</v>
      </c>
      <c r="BF741" s="66"/>
      <c r="CL741" s="70">
        <f t="shared" si="187"/>
        <v>0</v>
      </c>
      <c r="CM741" s="66">
        <f t="shared" si="188"/>
        <v>0</v>
      </c>
      <c r="CN741" s="66">
        <f t="shared" si="199"/>
        <v>1</v>
      </c>
      <c r="CO741" s="66">
        <f t="shared" si="191"/>
        <v>106.88499999999999</v>
      </c>
      <c r="CP741" s="104"/>
      <c r="CQ741" s="56"/>
      <c r="CR741" s="56"/>
      <c r="CS741" s="56"/>
      <c r="CT741" s="56"/>
      <c r="CU741" s="56"/>
      <c r="CV741" s="56"/>
      <c r="DB741" s="19" t="e">
        <f t="shared" si="192"/>
        <v>#DIV/0!</v>
      </c>
      <c r="DC741" s="19" t="e">
        <f t="shared" si="193"/>
        <v>#DIV/0!</v>
      </c>
      <c r="DD741" s="19" t="e">
        <f t="shared" si="194"/>
        <v>#DIV/0!</v>
      </c>
      <c r="DE741" s="19" t="e">
        <f t="shared" si="195"/>
        <v>#DIV/0!</v>
      </c>
      <c r="DF741" s="19" t="e">
        <f t="shared" si="196"/>
        <v>#DIV/0!</v>
      </c>
      <c r="DG741" s="67" t="e">
        <f t="shared" si="197"/>
        <v>#DIV/0!</v>
      </c>
      <c r="DH741" s="67" t="e">
        <f t="shared" si="198"/>
        <v>#DIV/0!</v>
      </c>
      <c r="DK741" s="55"/>
      <c r="EP741" s="70"/>
    </row>
    <row r="742" spans="1:146">
      <c r="A742" s="118">
        <v>43330</v>
      </c>
      <c r="B742" t="s">
        <v>1362</v>
      </c>
      <c r="C742" s="56"/>
      <c r="D742" s="56" t="s">
        <v>1363</v>
      </c>
      <c r="E742" s="58">
        <v>45</v>
      </c>
      <c r="F742" s="58">
        <v>3</v>
      </c>
      <c r="G742" s="63" t="str">
        <f t="shared" si="190"/>
        <v>45-3</v>
      </c>
      <c r="H742" s="31">
        <v>26</v>
      </c>
      <c r="I742" s="31">
        <v>32</v>
      </c>
      <c r="J742" s="64" t="str">
        <f>IF(((VLOOKUP($G742,Depth_Lookup!$A$3:$J$5461,9,FALSE))-(I742/100))&gt;=0,"Good","Too Long")</f>
        <v>Good</v>
      </c>
      <c r="K742" s="65">
        <f>(VLOOKUP($G742,Depth_Lookup!$A$3:$J$561,10,FALSE))+(H742/100)</f>
        <v>106.82000000000001</v>
      </c>
      <c r="L742" s="65">
        <f>(VLOOKUP($G742,Depth_Lookup!$A$3:$J$561,10,FALSE))+(I742/100)</f>
        <v>106.88</v>
      </c>
      <c r="M742" s="54" t="s">
        <v>292</v>
      </c>
      <c r="N742" s="31">
        <v>2</v>
      </c>
      <c r="O742" s="31" t="s">
        <v>296</v>
      </c>
      <c r="P742" s="31" t="s">
        <v>179</v>
      </c>
      <c r="Q742" s="31" t="s">
        <v>572</v>
      </c>
      <c r="R742" s="31" t="s">
        <v>187</v>
      </c>
      <c r="S742" s="31" t="s">
        <v>165</v>
      </c>
      <c r="T742" s="31" t="s">
        <v>1370</v>
      </c>
      <c r="U742" s="31" t="s">
        <v>1368</v>
      </c>
      <c r="AS742" s="31">
        <v>100</v>
      </c>
      <c r="AZ742" s="19">
        <f t="shared" si="186"/>
        <v>100</v>
      </c>
      <c r="BB742" s="55">
        <v>1</v>
      </c>
      <c r="BC742" s="31">
        <v>1</v>
      </c>
      <c r="BD742" s="31"/>
      <c r="BE742" s="66" t="s">
        <v>1648</v>
      </c>
      <c r="BF742" s="66"/>
      <c r="CL742" s="70">
        <f t="shared" si="187"/>
        <v>0</v>
      </c>
      <c r="CM742" s="66">
        <f t="shared" si="188"/>
        <v>0</v>
      </c>
      <c r="CN742" s="66">
        <f t="shared" si="199"/>
        <v>1</v>
      </c>
      <c r="CO742" s="66">
        <f t="shared" si="191"/>
        <v>106.85</v>
      </c>
      <c r="CP742" s="104"/>
      <c r="CQ742" s="56"/>
      <c r="CR742" s="56"/>
      <c r="CS742" s="56"/>
      <c r="CT742" s="56"/>
      <c r="CU742" s="56"/>
      <c r="CV742" s="56"/>
      <c r="CX742" s="19">
        <v>56</v>
      </c>
      <c r="CY742" s="19">
        <v>90</v>
      </c>
      <c r="CZ742" s="19">
        <v>69</v>
      </c>
      <c r="DA742" s="31">
        <v>180</v>
      </c>
      <c r="DB742" s="19">
        <f t="shared" si="192"/>
        <v>-29.644283724615349</v>
      </c>
      <c r="DC742" s="19">
        <f t="shared" si="193"/>
        <v>330.35571627538468</v>
      </c>
      <c r="DD742" s="19">
        <f t="shared" si="194"/>
        <v>18.449791016471828</v>
      </c>
      <c r="DE742" s="19">
        <f t="shared" si="195"/>
        <v>60.355716275384651</v>
      </c>
      <c r="DF742" s="19">
        <f t="shared" si="196"/>
        <v>71.550208983528165</v>
      </c>
      <c r="DG742" s="67">
        <f t="shared" si="197"/>
        <v>150.35571627538468</v>
      </c>
      <c r="DH742" s="67">
        <f t="shared" si="198"/>
        <v>71.550208983528165</v>
      </c>
      <c r="DK742" s="55"/>
      <c r="EP742" s="70"/>
    </row>
    <row r="743" spans="1:146">
      <c r="A743" s="118">
        <v>43330</v>
      </c>
      <c r="B743" t="s">
        <v>1362</v>
      </c>
      <c r="C743" s="56"/>
      <c r="D743" s="56" t="s">
        <v>1363</v>
      </c>
      <c r="E743" s="58">
        <v>45</v>
      </c>
      <c r="F743" s="58">
        <v>3</v>
      </c>
      <c r="G743" s="63" t="str">
        <f t="shared" si="190"/>
        <v>45-3</v>
      </c>
      <c r="H743" s="31">
        <v>38</v>
      </c>
      <c r="I743" s="31">
        <v>43.5</v>
      </c>
      <c r="J743" s="64" t="str">
        <f>IF(((VLOOKUP($G743,Depth_Lookup!$A$3:$J$5461,9,FALSE))-(I743/100))&gt;=0,"Good","Too Long")</f>
        <v>Good</v>
      </c>
      <c r="K743" s="65">
        <f>(VLOOKUP($G743,Depth_Lookup!$A$3:$J$561,10,FALSE))+(H743/100)</f>
        <v>106.94</v>
      </c>
      <c r="L743" s="65">
        <f>(VLOOKUP($G743,Depth_Lookup!$A$3:$J$561,10,FALSE))+(I743/100)</f>
        <v>106.995</v>
      </c>
      <c r="M743" s="54" t="s">
        <v>293</v>
      </c>
      <c r="N743" s="31">
        <v>0.5</v>
      </c>
      <c r="O743" s="31" t="s">
        <v>296</v>
      </c>
      <c r="P743" s="31" t="s">
        <v>180</v>
      </c>
      <c r="Q743" s="31" t="s">
        <v>569</v>
      </c>
      <c r="R743" s="31" t="s">
        <v>119</v>
      </c>
      <c r="S743" s="31" t="s">
        <v>164</v>
      </c>
      <c r="T743" s="31" t="s">
        <v>1364</v>
      </c>
      <c r="U743" s="31" t="s">
        <v>1365</v>
      </c>
      <c r="AS743" s="31">
        <v>100</v>
      </c>
      <c r="AZ743" s="19">
        <f t="shared" si="186"/>
        <v>100</v>
      </c>
      <c r="BB743" s="55">
        <v>2</v>
      </c>
      <c r="BC743" s="31">
        <v>0.5</v>
      </c>
      <c r="BD743" s="31"/>
      <c r="BE743" s="66" t="s">
        <v>1619</v>
      </c>
      <c r="BF743" s="66" t="s">
        <v>1368</v>
      </c>
      <c r="CL743" s="70">
        <f t="shared" si="187"/>
        <v>0</v>
      </c>
      <c r="CM743" s="66">
        <f t="shared" si="188"/>
        <v>0</v>
      </c>
      <c r="CN743" s="66">
        <f t="shared" si="199"/>
        <v>1</v>
      </c>
      <c r="CO743" s="66">
        <f t="shared" si="191"/>
        <v>106.9675</v>
      </c>
      <c r="CP743" s="104"/>
      <c r="CQ743" s="56"/>
      <c r="CR743" s="56"/>
      <c r="CS743" s="56"/>
      <c r="CT743" s="56"/>
      <c r="CU743" s="56"/>
      <c r="CV743" s="56"/>
      <c r="DB743" s="19" t="e">
        <f t="shared" si="192"/>
        <v>#DIV/0!</v>
      </c>
      <c r="DC743" s="19" t="e">
        <f t="shared" si="193"/>
        <v>#DIV/0!</v>
      </c>
      <c r="DD743" s="19" t="e">
        <f t="shared" si="194"/>
        <v>#DIV/0!</v>
      </c>
      <c r="DE743" s="19" t="e">
        <f t="shared" si="195"/>
        <v>#DIV/0!</v>
      </c>
      <c r="DF743" s="19" t="e">
        <f t="shared" si="196"/>
        <v>#DIV/0!</v>
      </c>
      <c r="DG743" s="67" t="e">
        <f t="shared" si="197"/>
        <v>#DIV/0!</v>
      </c>
      <c r="DH743" s="67" t="e">
        <f t="shared" si="198"/>
        <v>#DIV/0!</v>
      </c>
      <c r="DK743" s="55"/>
      <c r="EP743" s="70"/>
    </row>
    <row r="744" spans="1:146">
      <c r="A744" s="118">
        <v>43330</v>
      </c>
      <c r="B744" t="s">
        <v>1362</v>
      </c>
      <c r="C744" s="56"/>
      <c r="D744" s="56" t="s">
        <v>1363</v>
      </c>
      <c r="E744" s="58">
        <v>45</v>
      </c>
      <c r="F744" s="58">
        <v>3</v>
      </c>
      <c r="G744" s="63" t="str">
        <f t="shared" si="190"/>
        <v>45-3</v>
      </c>
      <c r="H744" s="31">
        <v>40.5</v>
      </c>
      <c r="I744" s="31">
        <v>43</v>
      </c>
      <c r="J744" s="64" t="str">
        <f>IF(((VLOOKUP($G744,Depth_Lookup!$A$3:$J$5461,9,FALSE))-(I744/100))&gt;=0,"Good","Too Long")</f>
        <v>Good</v>
      </c>
      <c r="K744" s="65">
        <f>(VLOOKUP($G744,Depth_Lookup!$A$3:$J$561,10,FALSE))+(H744/100)</f>
        <v>106.965</v>
      </c>
      <c r="L744" s="65">
        <f>(VLOOKUP($G744,Depth_Lookup!$A$3:$J$561,10,FALSE))+(I744/100)</f>
        <v>106.99000000000001</v>
      </c>
      <c r="M744" s="54" t="s">
        <v>725</v>
      </c>
      <c r="N744" s="31">
        <v>0.5</v>
      </c>
      <c r="O744" s="31" t="s">
        <v>296</v>
      </c>
      <c r="P744" s="31" t="s">
        <v>179</v>
      </c>
      <c r="Q744" s="31" t="s">
        <v>569</v>
      </c>
      <c r="R744" s="31" t="s">
        <v>119</v>
      </c>
      <c r="S744" s="31" t="s">
        <v>165</v>
      </c>
      <c r="T744" s="31" t="s">
        <v>1370</v>
      </c>
      <c r="U744" s="31" t="s">
        <v>1368</v>
      </c>
      <c r="AS744" s="31">
        <v>100</v>
      </c>
      <c r="AZ744" s="19">
        <f t="shared" si="186"/>
        <v>100</v>
      </c>
      <c r="BB744" s="55">
        <v>2</v>
      </c>
      <c r="BC744" s="31">
        <v>0.5</v>
      </c>
      <c r="BD744" s="31"/>
      <c r="BE744" s="66" t="s">
        <v>1375</v>
      </c>
      <c r="BF744" s="66" t="s">
        <v>1365</v>
      </c>
      <c r="CL744" s="70">
        <f t="shared" si="187"/>
        <v>0</v>
      </c>
      <c r="CM744" s="66">
        <f t="shared" si="188"/>
        <v>0</v>
      </c>
      <c r="CN744" s="66">
        <f t="shared" si="199"/>
        <v>1</v>
      </c>
      <c r="CO744" s="66">
        <f t="shared" si="191"/>
        <v>106.97750000000001</v>
      </c>
      <c r="CP744" s="104"/>
      <c r="CQ744" s="56"/>
      <c r="CR744" s="56"/>
      <c r="CS744" s="56"/>
      <c r="CT744" s="56"/>
      <c r="CU744" s="56"/>
      <c r="CV744" s="56"/>
      <c r="CX744" s="19">
        <v>12</v>
      </c>
      <c r="CY744" s="19">
        <v>270</v>
      </c>
      <c r="CZ744" s="19">
        <v>24</v>
      </c>
      <c r="DA744" s="31">
        <v>0</v>
      </c>
      <c r="DB744" s="19">
        <f t="shared" si="192"/>
        <v>154.47973078172419</v>
      </c>
      <c r="DC744" s="19">
        <f t="shared" si="193"/>
        <v>154.47973078172419</v>
      </c>
      <c r="DD744" s="19">
        <f t="shared" si="194"/>
        <v>63.739888202409567</v>
      </c>
      <c r="DE744" s="19">
        <f t="shared" si="195"/>
        <v>244.47973078172419</v>
      </c>
      <c r="DF744" s="19">
        <f t="shared" si="196"/>
        <v>26.260111797590433</v>
      </c>
      <c r="DG744" s="67">
        <f t="shared" si="197"/>
        <v>334.47973078172419</v>
      </c>
      <c r="DH744" s="67">
        <f t="shared" si="198"/>
        <v>26.260111797590433</v>
      </c>
      <c r="DK744" s="55"/>
      <c r="EP744" s="70"/>
    </row>
    <row r="745" spans="1:146">
      <c r="A745" s="118">
        <v>43330</v>
      </c>
      <c r="B745" t="s">
        <v>1362</v>
      </c>
      <c r="C745" s="56"/>
      <c r="D745" s="56" t="s">
        <v>1363</v>
      </c>
      <c r="E745" s="58">
        <v>45</v>
      </c>
      <c r="F745" s="58">
        <v>3</v>
      </c>
      <c r="G745" s="63" t="str">
        <f t="shared" si="190"/>
        <v>45-3</v>
      </c>
      <c r="H745" s="31">
        <v>51</v>
      </c>
      <c r="I745" s="31">
        <v>54</v>
      </c>
      <c r="J745" s="64" t="str">
        <f>IF(((VLOOKUP($G745,Depth_Lookup!$A$3:$J$5461,9,FALSE))-(I745/100))&gt;=0,"Good","Too Long")</f>
        <v>Good</v>
      </c>
      <c r="K745" s="65">
        <f>(VLOOKUP($G745,Depth_Lookup!$A$3:$J$561,10,FALSE))+(H745/100)</f>
        <v>107.07000000000001</v>
      </c>
      <c r="L745" s="65">
        <f>(VLOOKUP($G745,Depth_Lookup!$A$3:$J$561,10,FALSE))+(I745/100)</f>
        <v>107.10000000000001</v>
      </c>
      <c r="M745" s="54" t="s">
        <v>293</v>
      </c>
      <c r="N745" s="31">
        <v>2</v>
      </c>
      <c r="O745" s="31" t="s">
        <v>734</v>
      </c>
      <c r="P745" s="31" t="s">
        <v>179</v>
      </c>
      <c r="Q745" s="31" t="s">
        <v>569</v>
      </c>
      <c r="R745" s="31" t="s">
        <v>188</v>
      </c>
      <c r="S745" s="31" t="s">
        <v>165</v>
      </c>
      <c r="T745" s="31" t="s">
        <v>1370</v>
      </c>
      <c r="U745" s="31" t="s">
        <v>1368</v>
      </c>
      <c r="AS745" s="31">
        <v>100</v>
      </c>
      <c r="AZ745" s="19">
        <f t="shared" si="186"/>
        <v>100</v>
      </c>
      <c r="BB745" s="55">
        <v>2</v>
      </c>
      <c r="BC745" s="31">
        <v>5</v>
      </c>
      <c r="BD745" s="31"/>
      <c r="BE745" s="66"/>
      <c r="BF745" s="66"/>
      <c r="CL745" s="70">
        <f t="shared" si="187"/>
        <v>0</v>
      </c>
      <c r="CM745" s="66">
        <f t="shared" si="188"/>
        <v>0</v>
      </c>
      <c r="CN745" s="66">
        <f t="shared" si="199"/>
        <v>0</v>
      </c>
      <c r="CO745" s="66">
        <f t="shared" si="191"/>
        <v>107.08500000000001</v>
      </c>
      <c r="CP745" s="104"/>
      <c r="CQ745" s="56"/>
      <c r="CR745" s="56"/>
      <c r="CS745" s="56"/>
      <c r="CT745" s="56"/>
      <c r="CU745" s="56"/>
      <c r="CV745" s="56"/>
      <c r="DB745" s="19" t="e">
        <f t="shared" si="192"/>
        <v>#DIV/0!</v>
      </c>
      <c r="DC745" s="19" t="e">
        <f t="shared" si="193"/>
        <v>#DIV/0!</v>
      </c>
      <c r="DD745" s="19" t="e">
        <f t="shared" si="194"/>
        <v>#DIV/0!</v>
      </c>
      <c r="DE745" s="19" t="e">
        <f t="shared" si="195"/>
        <v>#DIV/0!</v>
      </c>
      <c r="DF745" s="19" t="e">
        <f t="shared" si="196"/>
        <v>#DIV/0!</v>
      </c>
      <c r="DG745" s="67" t="e">
        <f t="shared" si="197"/>
        <v>#DIV/0!</v>
      </c>
      <c r="DH745" s="67" t="e">
        <f t="shared" si="198"/>
        <v>#DIV/0!</v>
      </c>
      <c r="DK745" s="55"/>
      <c r="EP745" s="70"/>
    </row>
    <row r="746" spans="1:146">
      <c r="A746" s="118">
        <v>43330</v>
      </c>
      <c r="B746" t="s">
        <v>1362</v>
      </c>
      <c r="C746" s="56"/>
      <c r="D746" s="56" t="s">
        <v>1363</v>
      </c>
      <c r="E746" s="58">
        <v>45</v>
      </c>
      <c r="F746" s="58">
        <v>4</v>
      </c>
      <c r="G746" s="63" t="str">
        <f t="shared" si="190"/>
        <v>45-4</v>
      </c>
      <c r="H746" s="31">
        <v>7</v>
      </c>
      <c r="I746" s="31">
        <v>9</v>
      </c>
      <c r="J746" s="64" t="str">
        <f>IF(((VLOOKUP($G746,Depth_Lookup!$A$3:$J$5461,9,FALSE))-(I746/100))&gt;=0,"Good","Too Long")</f>
        <v>Good</v>
      </c>
      <c r="K746" s="65">
        <f>(VLOOKUP($G746,Depth_Lookup!$A$3:$J$561,10,FALSE))+(H746/100)</f>
        <v>107.17999999999999</v>
      </c>
      <c r="L746" s="65">
        <f>(VLOOKUP($G746,Depth_Lookup!$A$3:$J$561,10,FALSE))+(I746/100)</f>
        <v>107.2</v>
      </c>
      <c r="M746" s="54" t="s">
        <v>292</v>
      </c>
      <c r="N746" s="31">
        <v>2</v>
      </c>
      <c r="O746" s="31" t="s">
        <v>296</v>
      </c>
      <c r="P746" s="31" t="s">
        <v>179</v>
      </c>
      <c r="Q746" s="31" t="s">
        <v>569</v>
      </c>
      <c r="R746" s="31" t="s">
        <v>187</v>
      </c>
      <c r="S746" s="31" t="s">
        <v>165</v>
      </c>
      <c r="T746" s="31" t="s">
        <v>1649</v>
      </c>
      <c r="U746" s="31" t="s">
        <v>1368</v>
      </c>
      <c r="AS746" s="31">
        <v>100</v>
      </c>
      <c r="AZ746" s="19">
        <f t="shared" si="186"/>
        <v>100</v>
      </c>
      <c r="BB746" s="55">
        <v>1</v>
      </c>
      <c r="BC746" s="31">
        <v>5</v>
      </c>
      <c r="BD746" s="31"/>
      <c r="BE746" s="66" t="s">
        <v>1375</v>
      </c>
      <c r="BF746" s="66"/>
      <c r="CL746" s="70">
        <f t="shared" si="187"/>
        <v>0</v>
      </c>
      <c r="CM746" s="66">
        <f t="shared" si="188"/>
        <v>0</v>
      </c>
      <c r="CN746" s="66">
        <f t="shared" si="199"/>
        <v>1</v>
      </c>
      <c r="CO746" s="66">
        <f t="shared" si="191"/>
        <v>107.19</v>
      </c>
      <c r="CP746" s="104"/>
      <c r="CQ746" s="56"/>
      <c r="CR746" s="56"/>
      <c r="CS746" s="56"/>
      <c r="CT746" s="56"/>
      <c r="CU746" s="56"/>
      <c r="CV746" s="56"/>
      <c r="CX746" s="19">
        <v>26</v>
      </c>
      <c r="CY746" s="19">
        <v>270</v>
      </c>
      <c r="CZ746" s="19">
        <v>28</v>
      </c>
      <c r="DA746" s="31">
        <v>180</v>
      </c>
      <c r="DB746" s="19">
        <f t="shared" si="192"/>
        <v>42.52989749652437</v>
      </c>
      <c r="DC746" s="19">
        <f t="shared" si="193"/>
        <v>42.52989749652437</v>
      </c>
      <c r="DD746" s="19">
        <f t="shared" si="194"/>
        <v>54.188618084574571</v>
      </c>
      <c r="DE746" s="19">
        <f t="shared" si="195"/>
        <v>132.52989749652437</v>
      </c>
      <c r="DF746" s="19">
        <f t="shared" si="196"/>
        <v>35.811381915425429</v>
      </c>
      <c r="DG746" s="67">
        <f t="shared" si="197"/>
        <v>222.52989749652437</v>
      </c>
      <c r="DH746" s="67">
        <f t="shared" si="198"/>
        <v>35.811381915425429</v>
      </c>
      <c r="DK746" s="55"/>
      <c r="EP746" s="70"/>
    </row>
    <row r="747" spans="1:146">
      <c r="A747" s="118">
        <v>43330</v>
      </c>
      <c r="B747" t="s">
        <v>1362</v>
      </c>
      <c r="C747" s="56"/>
      <c r="D747" s="56" t="s">
        <v>1363</v>
      </c>
      <c r="E747" s="58">
        <v>45</v>
      </c>
      <c r="F747" s="58">
        <v>4</v>
      </c>
      <c r="G747" s="63" t="str">
        <f t="shared" si="190"/>
        <v>45-4</v>
      </c>
      <c r="H747" s="31">
        <v>5</v>
      </c>
      <c r="I747" s="31">
        <v>18.5</v>
      </c>
      <c r="J747" s="64" t="str">
        <f>IF(((VLOOKUP($G747,Depth_Lookup!$A$3:$J$5461,9,FALSE))-(I747/100))&gt;=0,"Good","Too Long")</f>
        <v>Good</v>
      </c>
      <c r="K747" s="65">
        <f>(VLOOKUP($G747,Depth_Lookup!$A$3:$J$561,10,FALSE))+(H747/100)</f>
        <v>107.16</v>
      </c>
      <c r="L747" s="65">
        <f>(VLOOKUP($G747,Depth_Lookup!$A$3:$J$561,10,FALSE))+(I747/100)</f>
        <v>107.295</v>
      </c>
      <c r="M747" s="54" t="s">
        <v>725</v>
      </c>
      <c r="N747" s="31">
        <v>0.5</v>
      </c>
      <c r="O747" s="31" t="s">
        <v>296</v>
      </c>
      <c r="P747" s="31" t="s">
        <v>180</v>
      </c>
      <c r="Q747" s="31" t="s">
        <v>569</v>
      </c>
      <c r="R747" s="31" t="s">
        <v>119</v>
      </c>
      <c r="S747" s="31" t="s">
        <v>165</v>
      </c>
      <c r="T747" s="31" t="s">
        <v>1650</v>
      </c>
      <c r="U747" s="31" t="s">
        <v>1365</v>
      </c>
      <c r="AS747" s="31">
        <v>100</v>
      </c>
      <c r="AZ747" s="19">
        <f t="shared" ref="AZ747:AZ817" si="200">SUM(V747:AY747)</f>
        <v>100</v>
      </c>
      <c r="BB747" s="55">
        <v>4</v>
      </c>
      <c r="BC747" s="31">
        <v>1</v>
      </c>
      <c r="BD747" s="31"/>
      <c r="BE747" s="66" t="s">
        <v>1375</v>
      </c>
      <c r="BF747" s="66"/>
      <c r="CL747" s="70">
        <f t="shared" si="187"/>
        <v>0</v>
      </c>
      <c r="CM747" s="66">
        <f t="shared" si="188"/>
        <v>0</v>
      </c>
      <c r="CN747" s="66">
        <f t="shared" si="199"/>
        <v>1</v>
      </c>
      <c r="CO747" s="66">
        <f t="shared" si="191"/>
        <v>107.22749999999999</v>
      </c>
      <c r="CP747" s="104"/>
      <c r="CQ747" s="56"/>
      <c r="CR747" s="56"/>
      <c r="CS747" s="56"/>
      <c r="CT747" s="56"/>
      <c r="CU747" s="56"/>
      <c r="CV747" s="56"/>
      <c r="CX747" s="31">
        <v>10</v>
      </c>
      <c r="CY747" s="31">
        <v>270</v>
      </c>
      <c r="CZ747" s="31">
        <v>30</v>
      </c>
      <c r="DA747" s="31">
        <v>180</v>
      </c>
      <c r="DB747" s="19">
        <f t="shared" si="192"/>
        <v>16.983053345968642</v>
      </c>
      <c r="DC747" s="19">
        <f t="shared" si="193"/>
        <v>16.983053345968642</v>
      </c>
      <c r="DD747" s="19">
        <f t="shared" si="194"/>
        <v>58.881633577545294</v>
      </c>
      <c r="DE747" s="19">
        <f t="shared" si="195"/>
        <v>106.98305334596864</v>
      </c>
      <c r="DF747" s="19">
        <f t="shared" si="196"/>
        <v>31.118366422454706</v>
      </c>
      <c r="DG747" s="67">
        <f t="shared" si="197"/>
        <v>196.98305334596864</v>
      </c>
      <c r="DH747" s="67">
        <f t="shared" si="198"/>
        <v>31.118366422454706</v>
      </c>
      <c r="DK747" s="55"/>
      <c r="EP747" s="70"/>
    </row>
    <row r="748" spans="1:146">
      <c r="A748" s="118">
        <v>43330</v>
      </c>
      <c r="B748" t="s">
        <v>1362</v>
      </c>
      <c r="C748" s="56"/>
      <c r="D748" s="56" t="s">
        <v>1363</v>
      </c>
      <c r="E748" s="58">
        <v>45</v>
      </c>
      <c r="F748" s="58">
        <v>4</v>
      </c>
      <c r="G748" s="63" t="str">
        <f t="shared" si="190"/>
        <v>45-4</v>
      </c>
      <c r="H748" s="31">
        <v>20</v>
      </c>
      <c r="I748" s="31">
        <v>33.5</v>
      </c>
      <c r="J748" s="64" t="str">
        <f>IF(((VLOOKUP($G748,Depth_Lookup!$A$3:$J$5461,9,FALSE))-(I748/100))&gt;=0,"Good","Too Long")</f>
        <v>Good</v>
      </c>
      <c r="K748" s="65">
        <f>(VLOOKUP($G748,Depth_Lookup!$A$3:$J$561,10,FALSE))+(H748/100)</f>
        <v>107.31</v>
      </c>
      <c r="L748" s="65">
        <f>(VLOOKUP($G748,Depth_Lookup!$A$3:$J$561,10,FALSE))+(I748/100)</f>
        <v>107.44499999999999</v>
      </c>
      <c r="M748" s="54" t="s">
        <v>293</v>
      </c>
      <c r="N748" s="31">
        <v>0.5</v>
      </c>
      <c r="O748" s="31" t="s">
        <v>734</v>
      </c>
      <c r="P748" s="31" t="s">
        <v>180</v>
      </c>
      <c r="Q748" s="31" t="s">
        <v>569</v>
      </c>
      <c r="R748" s="31" t="s">
        <v>188</v>
      </c>
      <c r="S748" s="31" t="s">
        <v>165</v>
      </c>
      <c r="T748" s="31" t="s">
        <v>1364</v>
      </c>
      <c r="U748" s="31" t="s">
        <v>1365</v>
      </c>
      <c r="AS748" s="31">
        <v>100</v>
      </c>
      <c r="AZ748" s="19">
        <f t="shared" si="200"/>
        <v>100</v>
      </c>
      <c r="BB748" s="55">
        <v>4</v>
      </c>
      <c r="BC748" s="31">
        <v>0.5</v>
      </c>
      <c r="BD748" s="31"/>
      <c r="BE748" s="66" t="s">
        <v>1375</v>
      </c>
      <c r="BF748" s="66" t="s">
        <v>1368</v>
      </c>
      <c r="CL748" s="70">
        <f t="shared" si="187"/>
        <v>0</v>
      </c>
      <c r="CM748" s="66">
        <f t="shared" si="188"/>
        <v>0</v>
      </c>
      <c r="CN748" s="66">
        <f t="shared" si="199"/>
        <v>1</v>
      </c>
      <c r="CO748" s="66">
        <f t="shared" si="191"/>
        <v>107.3775</v>
      </c>
      <c r="CP748" s="104"/>
      <c r="CQ748" s="56"/>
      <c r="CR748" s="56"/>
      <c r="CS748" s="56"/>
      <c r="CT748" s="56"/>
      <c r="CU748" s="56"/>
      <c r="CV748" s="56"/>
      <c r="DB748" s="19" t="e">
        <f t="shared" si="192"/>
        <v>#DIV/0!</v>
      </c>
      <c r="DC748" s="19" t="e">
        <f t="shared" si="193"/>
        <v>#DIV/0!</v>
      </c>
      <c r="DD748" s="19" t="e">
        <f t="shared" si="194"/>
        <v>#DIV/0!</v>
      </c>
      <c r="DE748" s="19" t="e">
        <f t="shared" si="195"/>
        <v>#DIV/0!</v>
      </c>
      <c r="DF748" s="19" t="e">
        <f t="shared" si="196"/>
        <v>#DIV/0!</v>
      </c>
      <c r="DG748" s="67" t="e">
        <f t="shared" si="197"/>
        <v>#DIV/0!</v>
      </c>
      <c r="DH748" s="67" t="e">
        <f t="shared" si="198"/>
        <v>#DIV/0!</v>
      </c>
      <c r="DK748" s="55"/>
      <c r="EP748" s="70"/>
    </row>
    <row r="749" spans="1:146">
      <c r="A749" s="118">
        <v>43330</v>
      </c>
      <c r="B749" t="s">
        <v>1362</v>
      </c>
      <c r="C749" s="56"/>
      <c r="D749" s="56" t="s">
        <v>1363</v>
      </c>
      <c r="E749" s="58">
        <v>45</v>
      </c>
      <c r="F749" s="58">
        <v>4</v>
      </c>
      <c r="G749" s="63" t="str">
        <f t="shared" si="190"/>
        <v>45-4</v>
      </c>
      <c r="H749" s="31">
        <v>20</v>
      </c>
      <c r="I749" s="31">
        <v>33.5</v>
      </c>
      <c r="J749" s="64" t="str">
        <f>IF(((VLOOKUP($G749,Depth_Lookup!$A$3:$J$5461,9,FALSE))-(I749/100))&gt;=0,"Good","Too Long")</f>
        <v>Good</v>
      </c>
      <c r="K749" s="65">
        <f>(VLOOKUP($G749,Depth_Lookup!$A$3:$J$561,10,FALSE))+(H749/100)</f>
        <v>107.31</v>
      </c>
      <c r="L749" s="65">
        <f>(VLOOKUP($G749,Depth_Lookup!$A$3:$J$561,10,FALSE))+(I749/100)</f>
        <v>107.44499999999999</v>
      </c>
      <c r="M749" s="54" t="s">
        <v>293</v>
      </c>
      <c r="N749" s="31">
        <v>0.5</v>
      </c>
      <c r="O749" s="31" t="s">
        <v>734</v>
      </c>
      <c r="P749" s="31" t="s">
        <v>179</v>
      </c>
      <c r="Q749" s="31" t="s">
        <v>569</v>
      </c>
      <c r="R749" s="31" t="s">
        <v>188</v>
      </c>
      <c r="S749" s="31" t="s">
        <v>165</v>
      </c>
      <c r="T749" s="31" t="s">
        <v>1649</v>
      </c>
      <c r="U749" s="31" t="s">
        <v>1368</v>
      </c>
      <c r="AS749" s="31">
        <v>100</v>
      </c>
      <c r="AZ749" s="19">
        <f t="shared" si="200"/>
        <v>100</v>
      </c>
      <c r="BB749" s="55">
        <v>2</v>
      </c>
      <c r="BC749" s="31">
        <v>0.5</v>
      </c>
      <c r="BD749" s="31"/>
      <c r="BE749" s="66" t="s">
        <v>1651</v>
      </c>
      <c r="BF749" s="66"/>
      <c r="CL749" s="70">
        <f t="shared" si="187"/>
        <v>0</v>
      </c>
      <c r="CM749" s="66">
        <f t="shared" si="188"/>
        <v>0</v>
      </c>
      <c r="CN749" s="66">
        <f t="shared" si="199"/>
        <v>1</v>
      </c>
      <c r="CO749" s="66">
        <f t="shared" si="191"/>
        <v>107.3775</v>
      </c>
      <c r="CP749" s="104"/>
      <c r="CQ749" s="56"/>
      <c r="CR749" s="56"/>
      <c r="CS749" s="56"/>
      <c r="CT749" s="56"/>
      <c r="CU749" s="56"/>
      <c r="CV749" s="56"/>
      <c r="DB749" s="19" t="e">
        <f t="shared" si="192"/>
        <v>#DIV/0!</v>
      </c>
      <c r="DC749" s="19" t="e">
        <f t="shared" si="193"/>
        <v>#DIV/0!</v>
      </c>
      <c r="DD749" s="19" t="e">
        <f t="shared" si="194"/>
        <v>#DIV/0!</v>
      </c>
      <c r="DE749" s="19" t="e">
        <f t="shared" si="195"/>
        <v>#DIV/0!</v>
      </c>
      <c r="DF749" s="19" t="e">
        <f t="shared" si="196"/>
        <v>#DIV/0!</v>
      </c>
      <c r="DG749" s="67" t="e">
        <f t="shared" si="197"/>
        <v>#DIV/0!</v>
      </c>
      <c r="DH749" s="67" t="e">
        <f t="shared" si="198"/>
        <v>#DIV/0!</v>
      </c>
      <c r="DK749" s="55"/>
      <c r="EP749" s="70"/>
    </row>
    <row r="750" spans="1:146">
      <c r="A750" s="118">
        <v>43330</v>
      </c>
      <c r="B750" t="s">
        <v>1362</v>
      </c>
      <c r="C750" s="56"/>
      <c r="D750" s="56" t="s">
        <v>1363</v>
      </c>
      <c r="E750" s="58">
        <v>45</v>
      </c>
      <c r="F750" s="58">
        <v>4</v>
      </c>
      <c r="G750" s="63" t="str">
        <f t="shared" si="190"/>
        <v>45-4</v>
      </c>
      <c r="H750" s="31">
        <v>79.5</v>
      </c>
      <c r="I750" s="31">
        <v>83.5</v>
      </c>
      <c r="J750" s="64" t="str">
        <f>IF(((VLOOKUP($G750,Depth_Lookup!$A$3:$J$5461,9,FALSE))-(I750/100))&gt;=0,"Good","Too Long")</f>
        <v>Good</v>
      </c>
      <c r="K750" s="65">
        <f>(VLOOKUP($G750,Depth_Lookup!$A$3:$J$561,10,FALSE))+(H750/100)</f>
        <v>107.905</v>
      </c>
      <c r="L750" s="65">
        <f>(VLOOKUP($G750,Depth_Lookup!$A$3:$J$561,10,FALSE))+(I750/100)</f>
        <v>107.94499999999999</v>
      </c>
      <c r="M750" s="54" t="s">
        <v>725</v>
      </c>
      <c r="N750" s="31">
        <v>0.5</v>
      </c>
      <c r="O750" s="31" t="s">
        <v>296</v>
      </c>
      <c r="P750" s="31" t="s">
        <v>180</v>
      </c>
      <c r="Q750" s="31" t="s">
        <v>569</v>
      </c>
      <c r="R750" s="31" t="s">
        <v>119</v>
      </c>
      <c r="S750" s="31" t="s">
        <v>165</v>
      </c>
      <c r="T750" s="31" t="s">
        <v>1364</v>
      </c>
      <c r="U750" s="31" t="s">
        <v>1365</v>
      </c>
      <c r="AS750" s="31">
        <v>100</v>
      </c>
      <c r="AZ750" s="19">
        <f t="shared" si="200"/>
        <v>100</v>
      </c>
      <c r="BB750" s="55">
        <v>5</v>
      </c>
      <c r="BC750" s="31">
        <v>0.5</v>
      </c>
      <c r="BD750" s="31"/>
      <c r="BE750" s="66" t="s">
        <v>1375</v>
      </c>
      <c r="BF750" s="66"/>
      <c r="CL750" s="70">
        <f t="shared" ref="CL750:CL815" si="201">SUM(BK750:CK750)</f>
        <v>0</v>
      </c>
      <c r="CM750" s="66">
        <f t="shared" ref="CM750:CM820" si="202">IF(COUNTA(BG750:BJ750)&gt;0,1,0)</f>
        <v>0</v>
      </c>
      <c r="CN750" s="66">
        <f t="shared" si="199"/>
        <v>1</v>
      </c>
      <c r="CO750" s="66">
        <f t="shared" si="191"/>
        <v>107.925</v>
      </c>
      <c r="CP750" s="104"/>
      <c r="CQ750" s="56"/>
      <c r="CR750" s="56"/>
      <c r="CS750" s="56"/>
      <c r="CT750" s="56"/>
      <c r="CU750" s="56"/>
      <c r="CV750" s="56"/>
      <c r="DB750" s="19" t="e">
        <f t="shared" si="192"/>
        <v>#DIV/0!</v>
      </c>
      <c r="DC750" s="19" t="e">
        <f t="shared" si="193"/>
        <v>#DIV/0!</v>
      </c>
      <c r="DD750" s="19" t="e">
        <f t="shared" si="194"/>
        <v>#DIV/0!</v>
      </c>
      <c r="DE750" s="19" t="e">
        <f t="shared" si="195"/>
        <v>#DIV/0!</v>
      </c>
      <c r="DF750" s="19" t="e">
        <f t="shared" si="196"/>
        <v>#DIV/0!</v>
      </c>
      <c r="DG750" s="67" t="e">
        <f t="shared" si="197"/>
        <v>#DIV/0!</v>
      </c>
      <c r="DH750" s="67" t="e">
        <f t="shared" si="198"/>
        <v>#DIV/0!</v>
      </c>
      <c r="DK750" s="55"/>
      <c r="EP750" s="70"/>
    </row>
    <row r="751" spans="1:146">
      <c r="A751" s="118">
        <v>43330</v>
      </c>
      <c r="B751" t="s">
        <v>1362</v>
      </c>
      <c r="C751" s="56"/>
      <c r="D751" s="56" t="s">
        <v>1363</v>
      </c>
      <c r="E751" s="58">
        <v>45</v>
      </c>
      <c r="F751" s="58">
        <v>4</v>
      </c>
      <c r="G751" s="63" t="str">
        <f t="shared" si="190"/>
        <v>45-4</v>
      </c>
      <c r="H751" s="31">
        <v>89.5</v>
      </c>
      <c r="I751" s="31">
        <v>92.5</v>
      </c>
      <c r="J751" s="64" t="str">
        <f>IF(((VLOOKUP($G751,Depth_Lookup!$A$3:$J$5461,9,FALSE))-(I751/100))&gt;=0,"Good","Too Long")</f>
        <v>Good</v>
      </c>
      <c r="K751" s="65">
        <f>(VLOOKUP($G751,Depth_Lookup!$A$3:$J$561,10,FALSE))+(H751/100)</f>
        <v>108.005</v>
      </c>
      <c r="L751" s="65">
        <f>(VLOOKUP($G751,Depth_Lookup!$A$3:$J$561,10,FALSE))+(I751/100)</f>
        <v>108.035</v>
      </c>
      <c r="M751" s="54" t="s">
        <v>725</v>
      </c>
      <c r="N751" s="31">
        <v>0.5</v>
      </c>
      <c r="O751" s="31" t="s">
        <v>296</v>
      </c>
      <c r="P751" s="31" t="s">
        <v>180</v>
      </c>
      <c r="Q751" s="31" t="s">
        <v>569</v>
      </c>
      <c r="R751" s="31" t="s">
        <v>119</v>
      </c>
      <c r="S751" s="31" t="s">
        <v>165</v>
      </c>
      <c r="T751" s="31" t="s">
        <v>1364</v>
      </c>
      <c r="U751" s="31" t="s">
        <v>1365</v>
      </c>
      <c r="AS751" s="31">
        <v>100</v>
      </c>
      <c r="AZ751" s="19">
        <f t="shared" si="200"/>
        <v>100</v>
      </c>
      <c r="BB751" s="55">
        <v>5</v>
      </c>
      <c r="BC751" s="31">
        <v>0.5</v>
      </c>
      <c r="BD751" s="31"/>
      <c r="BE751" s="66"/>
      <c r="BF751" s="66" t="s">
        <v>1368</v>
      </c>
      <c r="CL751" s="70">
        <f t="shared" si="201"/>
        <v>0</v>
      </c>
      <c r="CM751" s="66">
        <f t="shared" si="202"/>
        <v>0</v>
      </c>
      <c r="CN751" s="66">
        <f t="shared" si="199"/>
        <v>0</v>
      </c>
      <c r="CO751" s="66">
        <f t="shared" si="191"/>
        <v>108.02</v>
      </c>
      <c r="CP751" s="104"/>
      <c r="CQ751" s="56"/>
      <c r="CR751" s="56"/>
      <c r="CS751" s="56"/>
      <c r="CT751" s="56"/>
      <c r="CU751" s="56"/>
      <c r="CV751" s="56"/>
      <c r="DB751" s="19" t="e">
        <f t="shared" si="192"/>
        <v>#DIV/0!</v>
      </c>
      <c r="DC751" s="19" t="e">
        <f t="shared" si="193"/>
        <v>#DIV/0!</v>
      </c>
      <c r="DD751" s="19" t="e">
        <f t="shared" si="194"/>
        <v>#DIV/0!</v>
      </c>
      <c r="DE751" s="19" t="e">
        <f t="shared" si="195"/>
        <v>#DIV/0!</v>
      </c>
      <c r="DF751" s="19" t="e">
        <f t="shared" si="196"/>
        <v>#DIV/0!</v>
      </c>
      <c r="DG751" s="67" t="e">
        <f t="shared" si="197"/>
        <v>#DIV/0!</v>
      </c>
      <c r="DH751" s="67" t="e">
        <f t="shared" si="198"/>
        <v>#DIV/0!</v>
      </c>
      <c r="DK751" s="55"/>
      <c r="EP751" s="70"/>
    </row>
    <row r="752" spans="1:146">
      <c r="A752" s="118">
        <v>43330</v>
      </c>
      <c r="B752" t="s">
        <v>1362</v>
      </c>
      <c r="C752" s="56"/>
      <c r="D752" s="56" t="s">
        <v>1363</v>
      </c>
      <c r="E752" s="58">
        <v>45</v>
      </c>
      <c r="F752" s="58">
        <v>4</v>
      </c>
      <c r="G752" s="63" t="str">
        <f t="shared" si="190"/>
        <v>45-4</v>
      </c>
      <c r="H752" s="31">
        <v>90</v>
      </c>
      <c r="I752" s="31">
        <v>92.5</v>
      </c>
      <c r="J752" s="64" t="str">
        <f>IF(((VLOOKUP($G752,Depth_Lookup!$A$3:$J$5461,9,FALSE))-(I752/100))&gt;=0,"Good","Too Long")</f>
        <v>Good</v>
      </c>
      <c r="K752" s="65">
        <f>(VLOOKUP($G752,Depth_Lookup!$A$3:$J$561,10,FALSE))+(H752/100)</f>
        <v>108.01</v>
      </c>
      <c r="L752" s="65">
        <f>(VLOOKUP($G752,Depth_Lookup!$A$3:$J$561,10,FALSE))+(I752/100)</f>
        <v>108.035</v>
      </c>
      <c r="M752" s="54" t="s">
        <v>293</v>
      </c>
      <c r="N752" s="31">
        <v>1</v>
      </c>
      <c r="O752" s="31" t="s">
        <v>296</v>
      </c>
      <c r="P752" s="31" t="s">
        <v>179</v>
      </c>
      <c r="Q752" s="31" t="s">
        <v>569</v>
      </c>
      <c r="R752" s="31" t="s">
        <v>119</v>
      </c>
      <c r="S752" s="31" t="s">
        <v>165</v>
      </c>
      <c r="T752" s="31" t="s">
        <v>1370</v>
      </c>
      <c r="U752" s="31" t="s">
        <v>1368</v>
      </c>
      <c r="AS752" s="31">
        <v>100</v>
      </c>
      <c r="AZ752" s="19">
        <f t="shared" si="200"/>
        <v>100</v>
      </c>
      <c r="BB752" s="55">
        <v>2</v>
      </c>
      <c r="BC752" s="31">
        <v>1</v>
      </c>
      <c r="BD752" s="31"/>
      <c r="BE752" s="66" t="s">
        <v>1365</v>
      </c>
      <c r="BF752" s="66"/>
      <c r="CL752" s="70">
        <f t="shared" si="201"/>
        <v>0</v>
      </c>
      <c r="CM752" s="66">
        <f t="shared" si="202"/>
        <v>0</v>
      </c>
      <c r="CN752" s="66">
        <f t="shared" si="199"/>
        <v>1</v>
      </c>
      <c r="CO752" s="66">
        <f t="shared" si="191"/>
        <v>108.02250000000001</v>
      </c>
      <c r="CP752" s="104"/>
      <c r="CQ752" s="56"/>
      <c r="CR752" s="56"/>
      <c r="CS752" s="56"/>
      <c r="CT752" s="56"/>
      <c r="CU752" s="56"/>
      <c r="CV752" s="56"/>
      <c r="CX752" s="19">
        <v>27</v>
      </c>
      <c r="CY752" s="19">
        <v>90</v>
      </c>
      <c r="CZ752" s="19">
        <v>55</v>
      </c>
      <c r="DA752" s="31">
        <v>0</v>
      </c>
      <c r="DB752" s="19">
        <f t="shared" si="192"/>
        <v>-160.36494370043096</v>
      </c>
      <c r="DC752" s="19">
        <f t="shared" si="193"/>
        <v>199.63505629956904</v>
      </c>
      <c r="DD752" s="19">
        <f t="shared" si="194"/>
        <v>33.404527510295544</v>
      </c>
      <c r="DE752" s="19">
        <f t="shared" si="195"/>
        <v>289.63505629956904</v>
      </c>
      <c r="DF752" s="19">
        <f t="shared" si="196"/>
        <v>56.595472489704456</v>
      </c>
      <c r="DG752" s="67">
        <f t="shared" si="197"/>
        <v>19.635056299569044</v>
      </c>
      <c r="DH752" s="67">
        <f t="shared" si="198"/>
        <v>56.595472489704456</v>
      </c>
      <c r="DK752" s="55" t="s">
        <v>1433</v>
      </c>
      <c r="EP752" s="70"/>
    </row>
    <row r="753" spans="1:146">
      <c r="A753" s="118">
        <v>43330</v>
      </c>
      <c r="B753" t="s">
        <v>1362</v>
      </c>
      <c r="C753" s="56"/>
      <c r="D753" s="56" t="s">
        <v>1363</v>
      </c>
      <c r="E753" s="58">
        <v>45</v>
      </c>
      <c r="F753" s="58">
        <v>4</v>
      </c>
      <c r="G753" s="63" t="str">
        <f t="shared" si="190"/>
        <v>45-4</v>
      </c>
      <c r="H753" s="31">
        <v>90</v>
      </c>
      <c r="I753" s="31">
        <v>92.5</v>
      </c>
      <c r="J753" s="64" t="str">
        <f>IF(((VLOOKUP($G753,Depth_Lookup!$A$3:$J$5461,9,FALSE))-(I753/100))&gt;=0,"Good","Too Long")</f>
        <v>Good</v>
      </c>
      <c r="K753" s="65">
        <f>(VLOOKUP($G753,Depth_Lookup!$A$3:$J$561,10,FALSE))+(H753/100)</f>
        <v>108.01</v>
      </c>
      <c r="L753" s="65">
        <f>(VLOOKUP($G753,Depth_Lookup!$A$3:$J$561,10,FALSE))+(I753/100)</f>
        <v>108.035</v>
      </c>
      <c r="M753" s="54" t="s">
        <v>293</v>
      </c>
      <c r="N753" s="31">
        <v>1</v>
      </c>
      <c r="O753" s="31" t="s">
        <v>296</v>
      </c>
      <c r="P753" s="31" t="s">
        <v>179</v>
      </c>
      <c r="Q753" s="31" t="s">
        <v>569</v>
      </c>
      <c r="R753" s="31" t="s">
        <v>119</v>
      </c>
      <c r="S753" s="31" t="s">
        <v>165</v>
      </c>
      <c r="T753" s="31" t="s">
        <v>1370</v>
      </c>
      <c r="U753" s="31" t="s">
        <v>1368</v>
      </c>
      <c r="AS753" s="31"/>
      <c r="BB753" s="55">
        <v>2</v>
      </c>
      <c r="BC753" s="31">
        <v>1</v>
      </c>
      <c r="BD753" s="31"/>
      <c r="BE753" s="66"/>
      <c r="BF753" s="66"/>
      <c r="CL753" s="70"/>
      <c r="CM753" s="66"/>
      <c r="CN753" s="66"/>
      <c r="CO753" s="66">
        <f t="shared" si="191"/>
        <v>108.02250000000001</v>
      </c>
      <c r="CP753" s="104"/>
      <c r="CQ753" s="56"/>
      <c r="CR753" s="56"/>
      <c r="CS753" s="56"/>
      <c r="CT753" s="56"/>
      <c r="CU753" s="56"/>
      <c r="CV753" s="56"/>
      <c r="CX753" s="19">
        <v>10</v>
      </c>
      <c r="CY753" s="19">
        <v>90</v>
      </c>
      <c r="CZ753" s="19">
        <v>37</v>
      </c>
      <c r="DA753" s="31">
        <v>180</v>
      </c>
      <c r="DB753" s="19">
        <f t="shared" si="192"/>
        <v>-13.16990546690397</v>
      </c>
      <c r="DC753" s="19">
        <f t="shared" si="193"/>
        <v>346.83009453309603</v>
      </c>
      <c r="DD753" s="19">
        <f t="shared" si="194"/>
        <v>52.26339495161303</v>
      </c>
      <c r="DE753" s="19">
        <f t="shared" si="195"/>
        <v>76.83009453309603</v>
      </c>
      <c r="DF753" s="19">
        <f t="shared" si="196"/>
        <v>37.73660504838697</v>
      </c>
      <c r="DG753" s="67">
        <f t="shared" si="197"/>
        <v>166.83009453309603</v>
      </c>
      <c r="DH753" s="67">
        <f t="shared" si="198"/>
        <v>37.73660504838697</v>
      </c>
      <c r="DK753" s="55" t="s">
        <v>1434</v>
      </c>
      <c r="EP753" s="70"/>
    </row>
    <row r="754" spans="1:146">
      <c r="A754" s="118">
        <v>43330</v>
      </c>
      <c r="B754" t="s">
        <v>1362</v>
      </c>
      <c r="C754" s="56"/>
      <c r="D754" s="56" t="s">
        <v>1363</v>
      </c>
      <c r="E754" s="58">
        <v>46</v>
      </c>
      <c r="F754" s="58">
        <v>1</v>
      </c>
      <c r="G754" s="63" t="str">
        <f t="shared" si="190"/>
        <v>46-1</v>
      </c>
      <c r="H754" s="31">
        <v>3</v>
      </c>
      <c r="I754" s="31">
        <v>10</v>
      </c>
      <c r="J754" s="64" t="str">
        <f>IF(((VLOOKUP($G754,Depth_Lookup!$A$3:$J$5461,9,FALSE))-(I754/100))&gt;=0,"Good","Too Long")</f>
        <v>Good</v>
      </c>
      <c r="K754" s="65">
        <f>(VLOOKUP($G754,Depth_Lookup!$A$3:$J$561,10,FALSE))+(H754/100)</f>
        <v>107.73</v>
      </c>
      <c r="L754" s="65">
        <f>(VLOOKUP($G754,Depth_Lookup!$A$3:$J$561,10,FALSE))+(I754/100)</f>
        <v>107.8</v>
      </c>
      <c r="M754" s="54" t="s">
        <v>293</v>
      </c>
      <c r="N754" s="31">
        <v>0.5</v>
      </c>
      <c r="O754" s="31" t="s">
        <v>296</v>
      </c>
      <c r="P754" s="31" t="s">
        <v>179</v>
      </c>
      <c r="Q754" s="31" t="s">
        <v>569</v>
      </c>
      <c r="R754" s="31" t="s">
        <v>119</v>
      </c>
      <c r="S754" s="31" t="s">
        <v>165</v>
      </c>
      <c r="T754" s="31" t="s">
        <v>1370</v>
      </c>
      <c r="U754" s="31" t="s">
        <v>1368</v>
      </c>
      <c r="AS754" s="31">
        <v>100</v>
      </c>
      <c r="AZ754" s="19">
        <f t="shared" si="200"/>
        <v>100</v>
      </c>
      <c r="BB754" s="55">
        <v>2</v>
      </c>
      <c r="BC754" s="31">
        <v>0.5</v>
      </c>
      <c r="BD754" s="31"/>
      <c r="BE754" s="66" t="s">
        <v>1365</v>
      </c>
      <c r="BF754" s="66"/>
      <c r="CL754" s="70">
        <f t="shared" si="201"/>
        <v>0</v>
      </c>
      <c r="CM754" s="66">
        <f t="shared" si="202"/>
        <v>0</v>
      </c>
      <c r="CN754" s="66">
        <f t="shared" si="199"/>
        <v>1</v>
      </c>
      <c r="CO754" s="66">
        <f t="shared" si="191"/>
        <v>107.765</v>
      </c>
      <c r="CP754" s="104"/>
      <c r="CQ754" s="56"/>
      <c r="CR754" s="56"/>
      <c r="CS754" s="56"/>
      <c r="CT754" s="56"/>
      <c r="CU754" s="56"/>
      <c r="CV754" s="56"/>
      <c r="DB754" s="19" t="e">
        <f t="shared" si="192"/>
        <v>#DIV/0!</v>
      </c>
      <c r="DC754" s="19" t="e">
        <f t="shared" si="193"/>
        <v>#DIV/0!</v>
      </c>
      <c r="DD754" s="19" t="e">
        <f t="shared" si="194"/>
        <v>#DIV/0!</v>
      </c>
      <c r="DE754" s="19" t="e">
        <f t="shared" si="195"/>
        <v>#DIV/0!</v>
      </c>
      <c r="DF754" s="19" t="e">
        <f t="shared" si="196"/>
        <v>#DIV/0!</v>
      </c>
      <c r="DG754" s="67" t="e">
        <f t="shared" si="197"/>
        <v>#DIV/0!</v>
      </c>
      <c r="DH754" s="67" t="e">
        <f t="shared" si="198"/>
        <v>#DIV/0!</v>
      </c>
      <c r="DK754" s="55"/>
      <c r="EP754" s="70"/>
    </row>
    <row r="755" spans="1:146">
      <c r="A755" s="118">
        <v>43330</v>
      </c>
      <c r="B755" t="s">
        <v>1362</v>
      </c>
      <c r="C755" s="56"/>
      <c r="D755" s="56" t="s">
        <v>1363</v>
      </c>
      <c r="E755" s="58">
        <v>46</v>
      </c>
      <c r="F755" s="58">
        <v>1</v>
      </c>
      <c r="G755" s="63" t="str">
        <f t="shared" si="190"/>
        <v>46-1</v>
      </c>
      <c r="H755" s="31">
        <v>5</v>
      </c>
      <c r="I755" s="31">
        <v>17</v>
      </c>
      <c r="J755" s="64" t="str">
        <f>IF(((VLOOKUP($G755,Depth_Lookup!$A$3:$J$5461,9,FALSE))-(I755/100))&gt;=0,"Good","Too Long")</f>
        <v>Good</v>
      </c>
      <c r="K755" s="65">
        <f>(VLOOKUP($G755,Depth_Lookup!$A$3:$J$561,10,FALSE))+(H755/100)</f>
        <v>107.75</v>
      </c>
      <c r="L755" s="65">
        <f>(VLOOKUP($G755,Depth_Lookup!$A$3:$J$561,10,FALSE))+(I755/100)</f>
        <v>107.87</v>
      </c>
      <c r="M755" s="54" t="s">
        <v>293</v>
      </c>
      <c r="N755" s="31">
        <v>0.5</v>
      </c>
      <c r="O755" s="31" t="s">
        <v>296</v>
      </c>
      <c r="P755" s="31" t="s">
        <v>180</v>
      </c>
      <c r="Q755" s="31" t="s">
        <v>569</v>
      </c>
      <c r="R755" s="31" t="s">
        <v>119</v>
      </c>
      <c r="S755" s="31" t="s">
        <v>165</v>
      </c>
      <c r="T755" s="31" t="s">
        <v>1364</v>
      </c>
      <c r="U755" s="31" t="s">
        <v>1365</v>
      </c>
      <c r="AS755" s="31">
        <v>100</v>
      </c>
      <c r="AZ755" s="19">
        <f t="shared" si="200"/>
        <v>100</v>
      </c>
      <c r="BB755" s="55">
        <v>2</v>
      </c>
      <c r="BC755" s="31">
        <v>0.5</v>
      </c>
      <c r="BD755" s="31"/>
      <c r="BE755" s="66"/>
      <c r="BF755" s="66" t="s">
        <v>1368</v>
      </c>
      <c r="CL755" s="70">
        <f t="shared" si="201"/>
        <v>0</v>
      </c>
      <c r="CM755" s="66">
        <f t="shared" si="202"/>
        <v>0</v>
      </c>
      <c r="CN755" s="66">
        <f t="shared" si="199"/>
        <v>0</v>
      </c>
      <c r="CO755" s="66">
        <f t="shared" si="191"/>
        <v>107.81</v>
      </c>
      <c r="CP755" s="104"/>
      <c r="CQ755" s="56"/>
      <c r="CR755" s="56"/>
      <c r="CS755" s="56"/>
      <c r="CT755" s="56"/>
      <c r="CU755" s="56"/>
      <c r="CV755" s="56"/>
      <c r="CX755" s="19">
        <v>45</v>
      </c>
      <c r="CY755" s="19">
        <v>270</v>
      </c>
      <c r="CZ755" s="19">
        <v>22</v>
      </c>
      <c r="DA755" s="31">
        <v>0</v>
      </c>
      <c r="DB755" s="19">
        <f t="shared" si="192"/>
        <v>112</v>
      </c>
      <c r="DC755" s="19">
        <f t="shared" si="193"/>
        <v>112</v>
      </c>
      <c r="DD755" s="19">
        <f t="shared" si="194"/>
        <v>42.836182496094736</v>
      </c>
      <c r="DE755" s="19">
        <f t="shared" si="195"/>
        <v>202</v>
      </c>
      <c r="DF755" s="19">
        <f t="shared" si="196"/>
        <v>47.163817503905264</v>
      </c>
      <c r="DG755" s="67">
        <f t="shared" si="197"/>
        <v>292</v>
      </c>
      <c r="DH755" s="67">
        <f t="shared" si="198"/>
        <v>47.163817503905264</v>
      </c>
      <c r="DK755" s="55"/>
      <c r="EP755" s="70"/>
    </row>
    <row r="756" spans="1:146">
      <c r="A756" s="118">
        <v>43330</v>
      </c>
      <c r="B756" t="s">
        <v>1362</v>
      </c>
      <c r="C756" s="56"/>
      <c r="D756" s="56" t="s">
        <v>1363</v>
      </c>
      <c r="E756" s="58">
        <v>46</v>
      </c>
      <c r="F756" s="58">
        <v>1</v>
      </c>
      <c r="G756" s="63" t="str">
        <f t="shared" si="190"/>
        <v>46-1</v>
      </c>
      <c r="H756" s="31">
        <v>18</v>
      </c>
      <c r="I756" s="31">
        <v>27</v>
      </c>
      <c r="J756" s="64" t="str">
        <f>IF(((VLOOKUP($G756,Depth_Lookup!$A$3:$J$5461,9,FALSE))-(I756/100))&gt;=0,"Good","Too Long")</f>
        <v>Good</v>
      </c>
      <c r="K756" s="65">
        <f>(VLOOKUP($G756,Depth_Lookup!$A$3:$J$561,10,FALSE))+(H756/100)</f>
        <v>107.88000000000001</v>
      </c>
      <c r="L756" s="65">
        <f>(VLOOKUP($G756,Depth_Lookup!$A$3:$J$561,10,FALSE))+(I756/100)</f>
        <v>107.97</v>
      </c>
      <c r="M756" s="54" t="s">
        <v>725</v>
      </c>
      <c r="N756" s="31">
        <v>2</v>
      </c>
      <c r="O756" s="31" t="s">
        <v>296</v>
      </c>
      <c r="P756" s="31" t="s">
        <v>179</v>
      </c>
      <c r="Q756" s="31" t="s">
        <v>569</v>
      </c>
      <c r="R756" s="31" t="s">
        <v>730</v>
      </c>
      <c r="S756" s="31" t="s">
        <v>165</v>
      </c>
      <c r="T756" s="31" t="s">
        <v>1652</v>
      </c>
      <c r="U756" s="31" t="s">
        <v>1388</v>
      </c>
      <c r="AS756" s="31">
        <v>100</v>
      </c>
      <c r="AZ756" s="19">
        <f t="shared" si="200"/>
        <v>100</v>
      </c>
      <c r="BB756" s="55">
        <v>2</v>
      </c>
      <c r="BC756" s="31">
        <v>1</v>
      </c>
      <c r="BD756" s="31"/>
      <c r="BE756" s="66" t="s">
        <v>1386</v>
      </c>
      <c r="BF756" s="66" t="s">
        <v>1365</v>
      </c>
      <c r="CL756" s="70">
        <f t="shared" si="201"/>
        <v>0</v>
      </c>
      <c r="CM756" s="66">
        <f t="shared" si="202"/>
        <v>0</v>
      </c>
      <c r="CN756" s="66">
        <f t="shared" si="199"/>
        <v>1</v>
      </c>
      <c r="CO756" s="66">
        <f t="shared" si="191"/>
        <v>107.92500000000001</v>
      </c>
      <c r="CP756" s="104"/>
      <c r="CQ756" s="56"/>
      <c r="CR756" s="56"/>
      <c r="CS756" s="56"/>
      <c r="CT756" s="56"/>
      <c r="CU756" s="56"/>
      <c r="CV756" s="56"/>
      <c r="CX756" s="31">
        <v>48</v>
      </c>
      <c r="CY756" s="31">
        <v>270</v>
      </c>
      <c r="CZ756" s="31">
        <v>35</v>
      </c>
      <c r="DA756" s="31">
        <v>0</v>
      </c>
      <c r="DB756" s="19">
        <f t="shared" si="192"/>
        <v>122.23018900518429</v>
      </c>
      <c r="DC756" s="19">
        <f t="shared" si="193"/>
        <v>122.23018900518429</v>
      </c>
      <c r="DD756" s="19">
        <f t="shared" si="194"/>
        <v>37.295177019960988</v>
      </c>
      <c r="DE756" s="19">
        <f t="shared" si="195"/>
        <v>212.23018900518429</v>
      </c>
      <c r="DF756" s="19">
        <f t="shared" si="196"/>
        <v>52.704822980039012</v>
      </c>
      <c r="DG756" s="67">
        <f t="shared" si="197"/>
        <v>302.23018900518429</v>
      </c>
      <c r="DH756" s="67">
        <f t="shared" si="198"/>
        <v>52.704822980039012</v>
      </c>
      <c r="DK756" s="55"/>
      <c r="EP756" s="70"/>
    </row>
    <row r="757" spans="1:146">
      <c r="A757" s="118">
        <v>43330</v>
      </c>
      <c r="B757" t="s">
        <v>1362</v>
      </c>
      <c r="C757" s="56"/>
      <c r="D757" s="56" t="s">
        <v>1363</v>
      </c>
      <c r="E757" s="58">
        <v>46</v>
      </c>
      <c r="F757" s="58">
        <v>1</v>
      </c>
      <c r="G757" s="63" t="str">
        <f t="shared" si="190"/>
        <v>46-1</v>
      </c>
      <c r="H757" s="31">
        <v>20.5</v>
      </c>
      <c r="I757" s="31">
        <v>29</v>
      </c>
      <c r="J757" s="64" t="str">
        <f>IF(((VLOOKUP($G757,Depth_Lookup!$A$3:$J$5461,9,FALSE))-(I757/100))&gt;=0,"Good","Too Long")</f>
        <v>Good</v>
      </c>
      <c r="K757" s="65">
        <f>(VLOOKUP($G757,Depth_Lookup!$A$3:$J$561,10,FALSE))+(H757/100)</f>
        <v>107.905</v>
      </c>
      <c r="L757" s="65">
        <f>(VLOOKUP($G757,Depth_Lookup!$A$3:$J$561,10,FALSE))+(I757/100)</f>
        <v>107.99000000000001</v>
      </c>
      <c r="M757" s="54" t="s">
        <v>293</v>
      </c>
      <c r="N757" s="31">
        <v>0.5</v>
      </c>
      <c r="O757" s="31" t="s">
        <v>296</v>
      </c>
      <c r="P757" s="31" t="s">
        <v>180</v>
      </c>
      <c r="Q757" s="31" t="s">
        <v>569</v>
      </c>
      <c r="R757" s="31" t="s">
        <v>188</v>
      </c>
      <c r="S757" s="31" t="s">
        <v>165</v>
      </c>
      <c r="T757" s="31" t="s">
        <v>1364</v>
      </c>
      <c r="U757" s="31" t="s">
        <v>1365</v>
      </c>
      <c r="AS757" s="31">
        <v>100</v>
      </c>
      <c r="AZ757" s="19">
        <f t="shared" si="200"/>
        <v>100</v>
      </c>
      <c r="BB757" s="55">
        <v>3</v>
      </c>
      <c r="BC757" s="31">
        <v>0.5</v>
      </c>
      <c r="BD757" s="31"/>
      <c r="BE757" s="66" t="s">
        <v>1388</v>
      </c>
      <c r="BF757" s="66" t="s">
        <v>1368</v>
      </c>
      <c r="CL757" s="70">
        <f t="shared" si="201"/>
        <v>0</v>
      </c>
      <c r="CM757" s="66">
        <f t="shared" si="202"/>
        <v>0</v>
      </c>
      <c r="CN757" s="66">
        <f t="shared" si="199"/>
        <v>1</v>
      </c>
      <c r="CO757" s="66">
        <f t="shared" si="191"/>
        <v>107.94750000000001</v>
      </c>
      <c r="CP757" s="104"/>
      <c r="CQ757" s="56"/>
      <c r="CR757" s="56"/>
      <c r="CS757" s="56"/>
      <c r="CT757" s="56"/>
      <c r="CU757" s="56"/>
      <c r="CV757" s="56"/>
      <c r="DB757" s="19" t="e">
        <f t="shared" si="192"/>
        <v>#DIV/0!</v>
      </c>
      <c r="DC757" s="19" t="e">
        <f t="shared" si="193"/>
        <v>#DIV/0!</v>
      </c>
      <c r="DD757" s="19" t="e">
        <f t="shared" si="194"/>
        <v>#DIV/0!</v>
      </c>
      <c r="DE757" s="19" t="e">
        <f t="shared" si="195"/>
        <v>#DIV/0!</v>
      </c>
      <c r="DF757" s="19" t="e">
        <f t="shared" si="196"/>
        <v>#DIV/0!</v>
      </c>
      <c r="DG757" s="67" t="e">
        <f t="shared" si="197"/>
        <v>#DIV/0!</v>
      </c>
      <c r="DH757" s="67" t="e">
        <f t="shared" si="198"/>
        <v>#DIV/0!</v>
      </c>
      <c r="DK757" s="55"/>
      <c r="EP757" s="70"/>
    </row>
    <row r="758" spans="1:146">
      <c r="A758" s="118">
        <v>43330</v>
      </c>
      <c r="B758" t="s">
        <v>1362</v>
      </c>
      <c r="C758" s="56"/>
      <c r="D758" s="56" t="s">
        <v>1363</v>
      </c>
      <c r="E758" s="58">
        <v>46</v>
      </c>
      <c r="F758" s="58">
        <v>1</v>
      </c>
      <c r="G758" s="63" t="str">
        <f t="shared" si="190"/>
        <v>46-1</v>
      </c>
      <c r="H758" s="31">
        <v>24</v>
      </c>
      <c r="I758" s="31">
        <v>26.5</v>
      </c>
      <c r="J758" s="64" t="str">
        <f>IF(((VLOOKUP($G758,Depth_Lookup!$A$3:$J$5461,9,FALSE))-(I758/100))&gt;=0,"Good","Too Long")</f>
        <v>Good</v>
      </c>
      <c r="K758" s="65">
        <f>(VLOOKUP($G758,Depth_Lookup!$A$3:$J$561,10,FALSE))+(H758/100)</f>
        <v>107.94</v>
      </c>
      <c r="L758" s="65">
        <f>(VLOOKUP($G758,Depth_Lookup!$A$3:$J$561,10,FALSE))+(I758/100)</f>
        <v>107.965</v>
      </c>
      <c r="M758" s="54" t="s">
        <v>293</v>
      </c>
      <c r="N758" s="31">
        <v>0.5</v>
      </c>
      <c r="O758" s="31" t="s">
        <v>734</v>
      </c>
      <c r="P758" s="31" t="s">
        <v>179</v>
      </c>
      <c r="Q758" s="31" t="s">
        <v>569</v>
      </c>
      <c r="R758" s="31" t="s">
        <v>188</v>
      </c>
      <c r="S758" s="31" t="s">
        <v>165</v>
      </c>
      <c r="T758" s="31" t="s">
        <v>1370</v>
      </c>
      <c r="U758" s="31" t="s">
        <v>1368</v>
      </c>
      <c r="AS758" s="31">
        <v>100</v>
      </c>
      <c r="AZ758" s="19">
        <f t="shared" si="200"/>
        <v>100</v>
      </c>
      <c r="BB758" s="55">
        <v>2</v>
      </c>
      <c r="BC758" s="31">
        <v>0.5</v>
      </c>
      <c r="BD758" s="31"/>
      <c r="BE758" s="66" t="s">
        <v>1653</v>
      </c>
      <c r="BF758" s="66"/>
      <c r="CL758" s="70">
        <f t="shared" si="201"/>
        <v>0</v>
      </c>
      <c r="CM758" s="66">
        <f t="shared" si="202"/>
        <v>0</v>
      </c>
      <c r="CN758" s="66">
        <f t="shared" si="199"/>
        <v>1</v>
      </c>
      <c r="CO758" s="66">
        <f t="shared" si="191"/>
        <v>107.9525</v>
      </c>
      <c r="CP758" s="104"/>
      <c r="CQ758" s="56"/>
      <c r="CR758" s="56"/>
      <c r="CS758" s="56"/>
      <c r="CT758" s="56"/>
      <c r="CU758" s="56"/>
      <c r="CV758" s="56"/>
      <c r="DB758" s="19" t="e">
        <f t="shared" si="192"/>
        <v>#DIV/0!</v>
      </c>
      <c r="DC758" s="19" t="e">
        <f t="shared" si="193"/>
        <v>#DIV/0!</v>
      </c>
      <c r="DD758" s="19" t="e">
        <f t="shared" si="194"/>
        <v>#DIV/0!</v>
      </c>
      <c r="DE758" s="19" t="e">
        <f t="shared" si="195"/>
        <v>#DIV/0!</v>
      </c>
      <c r="DF758" s="19" t="e">
        <f t="shared" si="196"/>
        <v>#DIV/0!</v>
      </c>
      <c r="DG758" s="67" t="e">
        <f t="shared" si="197"/>
        <v>#DIV/0!</v>
      </c>
      <c r="DH758" s="67" t="e">
        <f t="shared" si="198"/>
        <v>#DIV/0!</v>
      </c>
      <c r="DK758" s="55"/>
      <c r="EP758" s="70"/>
    </row>
    <row r="759" spans="1:146" s="59" customFormat="1">
      <c r="A759" s="118">
        <v>43330</v>
      </c>
      <c r="B759" t="s">
        <v>1362</v>
      </c>
      <c r="C759" s="56"/>
      <c r="D759" s="56" t="s">
        <v>1363</v>
      </c>
      <c r="E759" s="58">
        <v>46</v>
      </c>
      <c r="F759" s="58">
        <v>1</v>
      </c>
      <c r="G759" s="63" t="str">
        <f t="shared" si="190"/>
        <v>46-1</v>
      </c>
      <c r="H759" s="31">
        <v>30</v>
      </c>
      <c r="I759" s="31">
        <v>32.5</v>
      </c>
      <c r="J759" s="64" t="str">
        <f>IF(((VLOOKUP($G759,Depth_Lookup!$A$3:$J$5461,9,FALSE))-(I759/100))&gt;=0,"Good","Too Long")</f>
        <v>Good</v>
      </c>
      <c r="K759" s="65">
        <f>(VLOOKUP($G759,Depth_Lookup!$A$3:$J$561,10,FALSE))+(H759/100)</f>
        <v>108</v>
      </c>
      <c r="L759" s="65">
        <f>(VLOOKUP($G759,Depth_Lookup!$A$3:$J$561,10,FALSE))+(I759/100)</f>
        <v>108.02500000000001</v>
      </c>
      <c r="M759" s="54" t="s">
        <v>293</v>
      </c>
      <c r="N759" s="31">
        <v>0.5</v>
      </c>
      <c r="O759" s="31" t="s">
        <v>296</v>
      </c>
      <c r="P759" s="31" t="s">
        <v>179</v>
      </c>
      <c r="Q759" s="31" t="s">
        <v>569</v>
      </c>
      <c r="R759" s="31" t="s">
        <v>188</v>
      </c>
      <c r="S759" s="31" t="s">
        <v>165</v>
      </c>
      <c r="T759" s="31" t="s">
        <v>1370</v>
      </c>
      <c r="U759" s="31" t="s">
        <v>1368</v>
      </c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31">
        <v>100</v>
      </c>
      <c r="AT759" s="19"/>
      <c r="AU759" s="19"/>
      <c r="AV759" s="19"/>
      <c r="AW759" s="19"/>
      <c r="AX759" s="19"/>
      <c r="AY759" s="19"/>
      <c r="AZ759" s="19">
        <f t="shared" si="200"/>
        <v>100</v>
      </c>
      <c r="BA759" s="19"/>
      <c r="BB759" s="55">
        <v>2</v>
      </c>
      <c r="BC759" s="31">
        <v>0.5</v>
      </c>
      <c r="BD759" s="31"/>
      <c r="BE759" s="66" t="s">
        <v>1651</v>
      </c>
      <c r="BF759" s="66"/>
      <c r="CL759" s="70">
        <f t="shared" si="201"/>
        <v>0</v>
      </c>
      <c r="CM759" s="66">
        <f t="shared" si="202"/>
        <v>0</v>
      </c>
      <c r="CN759" s="66">
        <f t="shared" si="199"/>
        <v>1</v>
      </c>
      <c r="CO759" s="66">
        <f t="shared" si="191"/>
        <v>108.0125</v>
      </c>
      <c r="CP759" s="104"/>
      <c r="CQ759" s="56"/>
      <c r="CR759" s="56"/>
      <c r="CS759" s="56"/>
      <c r="CT759" s="56"/>
      <c r="CU759" s="56"/>
      <c r="CV759" s="56"/>
      <c r="CW759" s="115"/>
      <c r="CX759" s="19"/>
      <c r="CY759" s="19"/>
      <c r="CZ759" s="19"/>
      <c r="DA759" s="19"/>
      <c r="DB759" s="19" t="e">
        <f t="shared" si="192"/>
        <v>#DIV/0!</v>
      </c>
      <c r="DC759" s="19" t="e">
        <f t="shared" si="193"/>
        <v>#DIV/0!</v>
      </c>
      <c r="DD759" s="19" t="e">
        <f t="shared" si="194"/>
        <v>#DIV/0!</v>
      </c>
      <c r="DE759" s="19" t="e">
        <f t="shared" si="195"/>
        <v>#DIV/0!</v>
      </c>
      <c r="DF759" s="19" t="e">
        <f t="shared" si="196"/>
        <v>#DIV/0!</v>
      </c>
      <c r="DG759" s="67" t="e">
        <f t="shared" si="197"/>
        <v>#DIV/0!</v>
      </c>
      <c r="DH759" s="67" t="e">
        <f t="shared" si="198"/>
        <v>#DIV/0!</v>
      </c>
      <c r="DI759" s="19"/>
      <c r="DJ759" s="31"/>
      <c r="DK759" s="55"/>
      <c r="EP759" s="70"/>
    </row>
    <row r="760" spans="1:146" s="59" customFormat="1">
      <c r="A760" s="118">
        <v>43330</v>
      </c>
      <c r="B760" t="s">
        <v>1362</v>
      </c>
      <c r="C760" s="56"/>
      <c r="D760" s="56" t="s">
        <v>1363</v>
      </c>
      <c r="E760" s="58">
        <v>46</v>
      </c>
      <c r="F760" s="58">
        <v>1</v>
      </c>
      <c r="G760" s="63" t="str">
        <f t="shared" si="190"/>
        <v>46-1</v>
      </c>
      <c r="H760" s="31">
        <v>29.5</v>
      </c>
      <c r="I760" s="31">
        <v>33.5</v>
      </c>
      <c r="J760" s="64" t="str">
        <f>IF(((VLOOKUP($G760,Depth_Lookup!$A$3:$J$5461,9,FALSE))-(I760/100))&gt;=0,"Good","Too Long")</f>
        <v>Good</v>
      </c>
      <c r="K760" s="65">
        <f>(VLOOKUP($G760,Depth_Lookup!$A$3:$J$561,10,FALSE))+(H760/100)</f>
        <v>107.995</v>
      </c>
      <c r="L760" s="65">
        <f>(VLOOKUP($G760,Depth_Lookup!$A$3:$J$561,10,FALSE))+(I760/100)</f>
        <v>108.035</v>
      </c>
      <c r="M760" s="54" t="s">
        <v>725</v>
      </c>
      <c r="N760" s="31">
        <v>0.5</v>
      </c>
      <c r="O760" s="31" t="s">
        <v>296</v>
      </c>
      <c r="P760" s="31" t="s">
        <v>180</v>
      </c>
      <c r="Q760" s="31" t="s">
        <v>569</v>
      </c>
      <c r="R760" s="31" t="s">
        <v>119</v>
      </c>
      <c r="S760" s="31" t="s">
        <v>165</v>
      </c>
      <c r="T760" s="31" t="s">
        <v>1364</v>
      </c>
      <c r="U760" s="31" t="s">
        <v>1365</v>
      </c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31">
        <v>100</v>
      </c>
      <c r="AT760" s="19"/>
      <c r="AU760" s="19"/>
      <c r="AV760" s="19"/>
      <c r="AW760" s="19"/>
      <c r="AX760" s="19"/>
      <c r="AY760" s="19"/>
      <c r="AZ760" s="19">
        <f t="shared" si="200"/>
        <v>100</v>
      </c>
      <c r="BA760" s="19"/>
      <c r="BB760" s="55">
        <v>3</v>
      </c>
      <c r="BC760" s="31">
        <v>0.5</v>
      </c>
      <c r="BD760" s="31"/>
      <c r="BE760" s="66" t="s">
        <v>1375</v>
      </c>
      <c r="BF760" s="66" t="s">
        <v>1368</v>
      </c>
      <c r="CL760" s="70">
        <f t="shared" si="201"/>
        <v>0</v>
      </c>
      <c r="CM760" s="66">
        <f t="shared" si="202"/>
        <v>0</v>
      </c>
      <c r="CN760" s="66">
        <f t="shared" si="199"/>
        <v>1</v>
      </c>
      <c r="CO760" s="66">
        <f t="shared" si="191"/>
        <v>108.015</v>
      </c>
      <c r="CP760" s="104"/>
      <c r="CQ760" s="56"/>
      <c r="CR760" s="56"/>
      <c r="CS760" s="56"/>
      <c r="CT760" s="56"/>
      <c r="CU760" s="56"/>
      <c r="CV760" s="56"/>
      <c r="CW760" s="115"/>
      <c r="CX760" s="19"/>
      <c r="CY760" s="19"/>
      <c r="CZ760" s="19"/>
      <c r="DA760" s="19"/>
      <c r="DB760" s="19" t="e">
        <f t="shared" si="192"/>
        <v>#DIV/0!</v>
      </c>
      <c r="DC760" s="19" t="e">
        <f t="shared" si="193"/>
        <v>#DIV/0!</v>
      </c>
      <c r="DD760" s="19" t="e">
        <f t="shared" si="194"/>
        <v>#DIV/0!</v>
      </c>
      <c r="DE760" s="19" t="e">
        <f t="shared" si="195"/>
        <v>#DIV/0!</v>
      </c>
      <c r="DF760" s="19" t="e">
        <f t="shared" si="196"/>
        <v>#DIV/0!</v>
      </c>
      <c r="DG760" s="67" t="e">
        <f t="shared" si="197"/>
        <v>#DIV/0!</v>
      </c>
      <c r="DH760" s="67" t="e">
        <f t="shared" si="198"/>
        <v>#DIV/0!</v>
      </c>
      <c r="DI760" s="19"/>
      <c r="DJ760" s="31"/>
      <c r="DK760" s="55"/>
      <c r="EP760" s="70"/>
    </row>
    <row r="761" spans="1:146" s="59" customFormat="1">
      <c r="A761" s="118">
        <v>43330</v>
      </c>
      <c r="B761" t="s">
        <v>1362</v>
      </c>
      <c r="C761" s="56"/>
      <c r="D761" s="56" t="s">
        <v>1363</v>
      </c>
      <c r="E761" s="58">
        <v>46</v>
      </c>
      <c r="F761" s="58">
        <v>1</v>
      </c>
      <c r="G761" s="63" t="str">
        <f t="shared" si="190"/>
        <v>46-1</v>
      </c>
      <c r="H761" s="31">
        <v>34.5</v>
      </c>
      <c r="I761" s="31">
        <v>37.5</v>
      </c>
      <c r="J761" s="64" t="str">
        <f>IF(((VLOOKUP($G761,Depth_Lookup!$A$3:$J$5461,9,FALSE))-(I761/100))&gt;=0,"Good","Too Long")</f>
        <v>Good</v>
      </c>
      <c r="K761" s="65">
        <f>(VLOOKUP($G761,Depth_Lookup!$A$3:$J$561,10,FALSE))+(H761/100)</f>
        <v>108.045</v>
      </c>
      <c r="L761" s="65">
        <f>(VLOOKUP($G761,Depth_Lookup!$A$3:$J$561,10,FALSE))+(I761/100)</f>
        <v>108.075</v>
      </c>
      <c r="M761" s="54" t="s">
        <v>293</v>
      </c>
      <c r="N761" s="31">
        <v>2</v>
      </c>
      <c r="O761" s="31" t="s">
        <v>296</v>
      </c>
      <c r="P761" s="31" t="s">
        <v>179</v>
      </c>
      <c r="Q761" s="31" t="s">
        <v>569</v>
      </c>
      <c r="R761" s="31" t="s">
        <v>188</v>
      </c>
      <c r="S761" s="31" t="s">
        <v>165</v>
      </c>
      <c r="T761" s="31" t="s">
        <v>1370</v>
      </c>
      <c r="U761" s="31" t="s">
        <v>1368</v>
      </c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31">
        <v>100</v>
      </c>
      <c r="AT761" s="19"/>
      <c r="AU761" s="19"/>
      <c r="AV761" s="19"/>
      <c r="AW761" s="19"/>
      <c r="AX761" s="19"/>
      <c r="AY761" s="19"/>
      <c r="AZ761" s="19">
        <f t="shared" si="200"/>
        <v>100</v>
      </c>
      <c r="BA761" s="19"/>
      <c r="BB761" s="55">
        <v>2</v>
      </c>
      <c r="BC761" s="31">
        <v>1</v>
      </c>
      <c r="BD761" s="31"/>
      <c r="BE761" s="66" t="s">
        <v>1651</v>
      </c>
      <c r="BF761" s="66"/>
      <c r="CL761" s="70">
        <f t="shared" si="201"/>
        <v>0</v>
      </c>
      <c r="CM761" s="66">
        <f t="shared" si="202"/>
        <v>0</v>
      </c>
      <c r="CN761" s="66">
        <f t="shared" si="199"/>
        <v>1</v>
      </c>
      <c r="CO761" s="66">
        <f t="shared" si="191"/>
        <v>108.06</v>
      </c>
      <c r="CP761" s="104"/>
      <c r="CQ761" s="56"/>
      <c r="CR761" s="56"/>
      <c r="CS761" s="56"/>
      <c r="CT761" s="56"/>
      <c r="CU761" s="56"/>
      <c r="CV761" s="56"/>
      <c r="CW761" s="115"/>
      <c r="CX761" s="19">
        <v>40</v>
      </c>
      <c r="CY761" s="19">
        <v>270</v>
      </c>
      <c r="CZ761" s="19">
        <v>52</v>
      </c>
      <c r="DA761" s="31">
        <v>180</v>
      </c>
      <c r="DB761" s="19">
        <f t="shared" si="192"/>
        <v>33.24790630725812</v>
      </c>
      <c r="DC761" s="19">
        <f t="shared" si="193"/>
        <v>33.24790630725812</v>
      </c>
      <c r="DD761" s="19">
        <f t="shared" si="194"/>
        <v>33.160360176961554</v>
      </c>
      <c r="DE761" s="19">
        <f t="shared" si="195"/>
        <v>123.24790630725812</v>
      </c>
      <c r="DF761" s="19">
        <f t="shared" si="196"/>
        <v>56.839639823038446</v>
      </c>
      <c r="DG761" s="67">
        <f t="shared" si="197"/>
        <v>213.24790630725812</v>
      </c>
      <c r="DH761" s="67">
        <f t="shared" si="198"/>
        <v>56.839639823038446</v>
      </c>
      <c r="DI761" s="19"/>
      <c r="DJ761" s="31"/>
      <c r="DK761" s="55" t="s">
        <v>1589</v>
      </c>
      <c r="EP761" s="70"/>
    </row>
    <row r="762" spans="1:146" s="59" customFormat="1">
      <c r="A762" s="118">
        <v>43330</v>
      </c>
      <c r="B762" t="s">
        <v>1362</v>
      </c>
      <c r="C762" s="56"/>
      <c r="D762" s="56" t="s">
        <v>1363</v>
      </c>
      <c r="E762" s="58">
        <v>46</v>
      </c>
      <c r="F762" s="58">
        <v>1</v>
      </c>
      <c r="G762" s="63" t="str">
        <f t="shared" si="190"/>
        <v>46-1</v>
      </c>
      <c r="H762" s="31">
        <v>34</v>
      </c>
      <c r="I762" s="31">
        <v>38</v>
      </c>
      <c r="J762" s="64" t="str">
        <f>IF(((VLOOKUP($G762,Depth_Lookup!$A$3:$J$5461,9,FALSE))-(I762/100))&gt;=0,"Good","Too Long")</f>
        <v>Good</v>
      </c>
      <c r="K762" s="65">
        <f>(VLOOKUP($G762,Depth_Lookup!$A$3:$J$561,10,FALSE))+(H762/100)</f>
        <v>108.04</v>
      </c>
      <c r="L762" s="65">
        <f>(VLOOKUP($G762,Depth_Lookup!$A$3:$J$561,10,FALSE))+(I762/100)</f>
        <v>108.08</v>
      </c>
      <c r="M762" s="54" t="s">
        <v>293</v>
      </c>
      <c r="N762" s="31">
        <v>0.5</v>
      </c>
      <c r="O762" s="31" t="s">
        <v>734</v>
      </c>
      <c r="P762" s="31" t="s">
        <v>180</v>
      </c>
      <c r="Q762" s="31" t="s">
        <v>569</v>
      </c>
      <c r="R762" s="31" t="s">
        <v>188</v>
      </c>
      <c r="S762" s="31" t="s">
        <v>165</v>
      </c>
      <c r="T762" s="31" t="s">
        <v>1364</v>
      </c>
      <c r="U762" s="31" t="s">
        <v>1365</v>
      </c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31">
        <v>100</v>
      </c>
      <c r="AT762" s="19"/>
      <c r="AU762" s="19"/>
      <c r="AV762" s="19"/>
      <c r="AW762" s="19"/>
      <c r="AX762" s="19"/>
      <c r="AY762" s="19"/>
      <c r="AZ762" s="19">
        <f t="shared" si="200"/>
        <v>100</v>
      </c>
      <c r="BA762" s="19"/>
      <c r="BB762" s="55">
        <v>3</v>
      </c>
      <c r="BC762" s="31">
        <v>0.5</v>
      </c>
      <c r="BD762" s="31"/>
      <c r="BE762" s="66" t="s">
        <v>1375</v>
      </c>
      <c r="BF762" s="66" t="s">
        <v>1368</v>
      </c>
      <c r="CL762" s="70">
        <f t="shared" si="201"/>
        <v>0</v>
      </c>
      <c r="CM762" s="66">
        <f t="shared" si="202"/>
        <v>0</v>
      </c>
      <c r="CN762" s="66">
        <f t="shared" si="199"/>
        <v>1</v>
      </c>
      <c r="CO762" s="66">
        <f t="shared" si="191"/>
        <v>108.06</v>
      </c>
      <c r="CP762" s="104"/>
      <c r="CQ762" s="56"/>
      <c r="CR762" s="56"/>
      <c r="CS762" s="56"/>
      <c r="CT762" s="56"/>
      <c r="CU762" s="56"/>
      <c r="CV762" s="56"/>
      <c r="CW762" s="115"/>
      <c r="CX762" s="19"/>
      <c r="CY762" s="19"/>
      <c r="CZ762" s="19"/>
      <c r="DA762" s="19"/>
      <c r="DB762" s="19" t="e">
        <f t="shared" si="192"/>
        <v>#DIV/0!</v>
      </c>
      <c r="DC762" s="19" t="e">
        <f t="shared" si="193"/>
        <v>#DIV/0!</v>
      </c>
      <c r="DD762" s="19" t="e">
        <f t="shared" si="194"/>
        <v>#DIV/0!</v>
      </c>
      <c r="DE762" s="19" t="e">
        <f t="shared" si="195"/>
        <v>#DIV/0!</v>
      </c>
      <c r="DF762" s="19" t="e">
        <f t="shared" si="196"/>
        <v>#DIV/0!</v>
      </c>
      <c r="DG762" s="67" t="e">
        <f t="shared" si="197"/>
        <v>#DIV/0!</v>
      </c>
      <c r="DH762" s="67" t="e">
        <f t="shared" si="198"/>
        <v>#DIV/0!</v>
      </c>
      <c r="DI762" s="19"/>
      <c r="DJ762" s="31"/>
      <c r="DK762" s="55"/>
      <c r="EP762" s="70"/>
    </row>
    <row r="763" spans="1:146" s="59" customFormat="1">
      <c r="A763" s="118">
        <v>43330</v>
      </c>
      <c r="B763" t="s">
        <v>1362</v>
      </c>
      <c r="C763" s="56"/>
      <c r="D763" s="56" t="s">
        <v>1363</v>
      </c>
      <c r="E763" s="58">
        <v>46</v>
      </c>
      <c r="F763" s="58">
        <v>1</v>
      </c>
      <c r="G763" s="63" t="str">
        <f t="shared" si="190"/>
        <v>46-1</v>
      </c>
      <c r="H763" s="31">
        <v>46</v>
      </c>
      <c r="I763" s="31">
        <v>52.5</v>
      </c>
      <c r="J763" s="64" t="str">
        <f>IF(((VLOOKUP($G763,Depth_Lookup!$A$3:$J$5461,9,FALSE))-(I763/100))&gt;=0,"Good","Too Long")</f>
        <v>Good</v>
      </c>
      <c r="K763" s="65">
        <f>(VLOOKUP($G763,Depth_Lookup!$A$3:$J$561,10,FALSE))+(H763/100)</f>
        <v>108.16</v>
      </c>
      <c r="L763" s="65">
        <f>(VLOOKUP($G763,Depth_Lookup!$A$3:$J$561,10,FALSE))+(I763/100)</f>
        <v>108.22500000000001</v>
      </c>
      <c r="M763" s="54" t="s">
        <v>293</v>
      </c>
      <c r="N763" s="31">
        <v>1</v>
      </c>
      <c r="O763" s="31" t="s">
        <v>296</v>
      </c>
      <c r="P763" s="31" t="s">
        <v>193</v>
      </c>
      <c r="Q763" s="31" t="s">
        <v>206</v>
      </c>
      <c r="R763" s="31" t="s">
        <v>187</v>
      </c>
      <c r="S763" s="31" t="s">
        <v>165</v>
      </c>
      <c r="T763" s="31" t="s">
        <v>1366</v>
      </c>
      <c r="U763" s="31" t="s">
        <v>1367</v>
      </c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31">
        <v>100</v>
      </c>
      <c r="AT763" s="19"/>
      <c r="AU763" s="19"/>
      <c r="AV763" s="19"/>
      <c r="AW763" s="19"/>
      <c r="AX763" s="19"/>
      <c r="AY763" s="19"/>
      <c r="AZ763" s="19">
        <f t="shared" si="200"/>
        <v>100</v>
      </c>
      <c r="BA763" s="19"/>
      <c r="BB763" s="55">
        <v>2</v>
      </c>
      <c r="BC763" s="31">
        <v>0.5</v>
      </c>
      <c r="BD763" s="31"/>
      <c r="BE763" s="66"/>
      <c r="BF763" s="66" t="s">
        <v>1365</v>
      </c>
      <c r="CL763" s="70">
        <f t="shared" si="201"/>
        <v>0</v>
      </c>
      <c r="CM763" s="66">
        <f t="shared" si="202"/>
        <v>0</v>
      </c>
      <c r="CN763" s="66">
        <f t="shared" si="199"/>
        <v>0</v>
      </c>
      <c r="CO763" s="66">
        <f t="shared" si="191"/>
        <v>108.1925</v>
      </c>
      <c r="CP763" s="104"/>
      <c r="CQ763" s="56"/>
      <c r="CR763" s="56"/>
      <c r="CS763" s="56"/>
      <c r="CT763" s="56"/>
      <c r="CU763" s="56"/>
      <c r="CV763" s="56"/>
      <c r="CW763" s="115"/>
      <c r="CX763" s="19"/>
      <c r="CY763" s="19"/>
      <c r="CZ763" s="19"/>
      <c r="DA763" s="19"/>
      <c r="DB763" s="19" t="e">
        <f t="shared" si="192"/>
        <v>#DIV/0!</v>
      </c>
      <c r="DC763" s="19" t="e">
        <f t="shared" si="193"/>
        <v>#DIV/0!</v>
      </c>
      <c r="DD763" s="19" t="e">
        <f t="shared" si="194"/>
        <v>#DIV/0!</v>
      </c>
      <c r="DE763" s="19" t="e">
        <f t="shared" si="195"/>
        <v>#DIV/0!</v>
      </c>
      <c r="DF763" s="19" t="e">
        <f t="shared" si="196"/>
        <v>#DIV/0!</v>
      </c>
      <c r="DG763" s="67" t="e">
        <f t="shared" si="197"/>
        <v>#DIV/0!</v>
      </c>
      <c r="DH763" s="67" t="e">
        <f t="shared" si="198"/>
        <v>#DIV/0!</v>
      </c>
      <c r="DI763" s="19"/>
      <c r="DJ763" s="31"/>
      <c r="DK763" s="55"/>
      <c r="EP763" s="70"/>
    </row>
    <row r="764" spans="1:146" s="59" customFormat="1">
      <c r="A764" s="118">
        <v>43330</v>
      </c>
      <c r="B764" t="s">
        <v>1362</v>
      </c>
      <c r="C764" s="56"/>
      <c r="D764" s="56" t="s">
        <v>1363</v>
      </c>
      <c r="E764" s="58">
        <v>46</v>
      </c>
      <c r="F764" s="58">
        <v>1</v>
      </c>
      <c r="G764" s="63" t="str">
        <f t="shared" si="190"/>
        <v>46-1</v>
      </c>
      <c r="H764" s="31">
        <v>45.5</v>
      </c>
      <c r="I764" s="31">
        <v>53</v>
      </c>
      <c r="J764" s="64" t="str">
        <f>IF(((VLOOKUP($G764,Depth_Lookup!$A$3:$J$5461,9,FALSE))-(I764/100))&gt;=0,"Good","Too Long")</f>
        <v>Good</v>
      </c>
      <c r="K764" s="65">
        <f>(VLOOKUP($G764,Depth_Lookup!$A$3:$J$561,10,FALSE))+(H764/100)</f>
        <v>108.155</v>
      </c>
      <c r="L764" s="65">
        <f>(VLOOKUP($G764,Depth_Lookup!$A$3:$J$561,10,FALSE))+(I764/100)</f>
        <v>108.23</v>
      </c>
      <c r="M764" s="54" t="s">
        <v>293</v>
      </c>
      <c r="N764" s="31">
        <v>0.5</v>
      </c>
      <c r="O764" s="31" t="s">
        <v>296</v>
      </c>
      <c r="P764" s="31" t="s">
        <v>180</v>
      </c>
      <c r="Q764" s="31" t="s">
        <v>569</v>
      </c>
      <c r="R764" s="31" t="s">
        <v>188</v>
      </c>
      <c r="S764" s="31" t="s">
        <v>165</v>
      </c>
      <c r="T764" s="31" t="s">
        <v>1364</v>
      </c>
      <c r="U764" s="31" t="s">
        <v>1365</v>
      </c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31">
        <v>100</v>
      </c>
      <c r="AT764" s="19"/>
      <c r="AU764" s="19"/>
      <c r="AV764" s="19"/>
      <c r="AW764" s="19"/>
      <c r="AX764" s="19"/>
      <c r="AY764" s="19"/>
      <c r="AZ764" s="19">
        <f t="shared" si="200"/>
        <v>100</v>
      </c>
      <c r="BA764" s="19"/>
      <c r="BB764" s="55">
        <v>4</v>
      </c>
      <c r="BC764" s="31">
        <v>1</v>
      </c>
      <c r="BD764" s="31"/>
      <c r="BE764" s="66" t="s">
        <v>1367</v>
      </c>
      <c r="BF764" s="66"/>
      <c r="CL764" s="70">
        <f t="shared" si="201"/>
        <v>0</v>
      </c>
      <c r="CM764" s="66">
        <f t="shared" si="202"/>
        <v>0</v>
      </c>
      <c r="CN764" s="66">
        <f t="shared" si="199"/>
        <v>1</v>
      </c>
      <c r="CO764" s="66">
        <f t="shared" si="191"/>
        <v>108.1925</v>
      </c>
      <c r="CP764" s="104"/>
      <c r="CQ764" s="56"/>
      <c r="CR764" s="56"/>
      <c r="CS764" s="56"/>
      <c r="CT764" s="56"/>
      <c r="CU764" s="56"/>
      <c r="CV764" s="56"/>
      <c r="CW764" s="115"/>
      <c r="CX764" s="19"/>
      <c r="CY764" s="19"/>
      <c r="CZ764" s="19"/>
      <c r="DA764" s="19"/>
      <c r="DB764" s="19" t="e">
        <f t="shared" si="192"/>
        <v>#DIV/0!</v>
      </c>
      <c r="DC764" s="19" t="e">
        <f t="shared" si="193"/>
        <v>#DIV/0!</v>
      </c>
      <c r="DD764" s="19" t="e">
        <f t="shared" si="194"/>
        <v>#DIV/0!</v>
      </c>
      <c r="DE764" s="19" t="e">
        <f t="shared" si="195"/>
        <v>#DIV/0!</v>
      </c>
      <c r="DF764" s="19" t="e">
        <f t="shared" si="196"/>
        <v>#DIV/0!</v>
      </c>
      <c r="DG764" s="67" t="e">
        <f t="shared" si="197"/>
        <v>#DIV/0!</v>
      </c>
      <c r="DH764" s="67" t="e">
        <f t="shared" si="198"/>
        <v>#DIV/0!</v>
      </c>
      <c r="DI764" s="19"/>
      <c r="DJ764" s="31"/>
      <c r="DK764" s="55"/>
      <c r="EP764" s="70"/>
    </row>
    <row r="765" spans="1:146" s="59" customFormat="1">
      <c r="A765" s="118">
        <v>43330</v>
      </c>
      <c r="B765" t="s">
        <v>1362</v>
      </c>
      <c r="C765" s="56"/>
      <c r="D765" s="56" t="s">
        <v>1363</v>
      </c>
      <c r="E765" s="58">
        <v>46</v>
      </c>
      <c r="F765" s="58">
        <v>1</v>
      </c>
      <c r="G765" s="63" t="str">
        <f t="shared" si="190"/>
        <v>46-1</v>
      </c>
      <c r="H765" s="31">
        <v>54</v>
      </c>
      <c r="I765" s="31">
        <v>60</v>
      </c>
      <c r="J765" s="64" t="str">
        <f>IF(((VLOOKUP($G765,Depth_Lookup!$A$3:$J$5461,9,FALSE))-(I765/100))&gt;=0,"Good","Too Long")</f>
        <v>Good</v>
      </c>
      <c r="K765" s="65">
        <f>(VLOOKUP($G765,Depth_Lookup!$A$3:$J$561,10,FALSE))+(H765/100)</f>
        <v>108.24000000000001</v>
      </c>
      <c r="L765" s="65">
        <f>(VLOOKUP($G765,Depth_Lookup!$A$3:$J$561,10,FALSE))+(I765/100)</f>
        <v>108.3</v>
      </c>
      <c r="M765" s="54" t="s">
        <v>725</v>
      </c>
      <c r="N765" s="31">
        <v>1</v>
      </c>
      <c r="O765" s="31" t="s">
        <v>734</v>
      </c>
      <c r="P765" s="31" t="s">
        <v>179</v>
      </c>
      <c r="Q765" s="31" t="s">
        <v>569</v>
      </c>
      <c r="R765" s="31" t="s">
        <v>119</v>
      </c>
      <c r="S765" s="31" t="s">
        <v>165</v>
      </c>
      <c r="T765" s="31" t="s">
        <v>1370</v>
      </c>
      <c r="U765" s="31" t="s">
        <v>1368</v>
      </c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31">
        <v>100</v>
      </c>
      <c r="AT765" s="19"/>
      <c r="AU765" s="19"/>
      <c r="AV765" s="19"/>
      <c r="AW765" s="19"/>
      <c r="AX765" s="19"/>
      <c r="AY765" s="19"/>
      <c r="AZ765" s="19">
        <f t="shared" si="200"/>
        <v>100</v>
      </c>
      <c r="BA765" s="19"/>
      <c r="BB765" s="55">
        <v>2</v>
      </c>
      <c r="BC765" s="31">
        <v>2</v>
      </c>
      <c r="BD765" s="31"/>
      <c r="BE765" s="66" t="s">
        <v>1375</v>
      </c>
      <c r="BF765" s="66"/>
      <c r="CL765" s="70">
        <f t="shared" si="201"/>
        <v>0</v>
      </c>
      <c r="CM765" s="66">
        <f t="shared" si="202"/>
        <v>0</v>
      </c>
      <c r="CN765" s="66">
        <f t="shared" si="199"/>
        <v>1</v>
      </c>
      <c r="CO765" s="66">
        <f t="shared" si="191"/>
        <v>108.27000000000001</v>
      </c>
      <c r="CP765" s="104"/>
      <c r="CQ765" s="56"/>
      <c r="CR765" s="56"/>
      <c r="CS765" s="56"/>
      <c r="CT765" s="56"/>
      <c r="CU765" s="56"/>
      <c r="CV765" s="56"/>
      <c r="CW765" s="115"/>
      <c r="CX765" s="19">
        <v>30</v>
      </c>
      <c r="CY765" s="19">
        <v>270</v>
      </c>
      <c r="CZ765" s="19">
        <v>50</v>
      </c>
      <c r="DA765" s="31">
        <v>180</v>
      </c>
      <c r="DB765" s="19">
        <f t="shared" si="192"/>
        <v>25.848072111879162</v>
      </c>
      <c r="DC765" s="19">
        <f t="shared" si="193"/>
        <v>25.848072111879162</v>
      </c>
      <c r="DD765" s="19">
        <f t="shared" si="194"/>
        <v>37.058295414820549</v>
      </c>
      <c r="DE765" s="19">
        <f t="shared" si="195"/>
        <v>115.84807211187916</v>
      </c>
      <c r="DF765" s="19">
        <f t="shared" si="196"/>
        <v>52.941704585179451</v>
      </c>
      <c r="DG765" s="67">
        <f t="shared" si="197"/>
        <v>205.84807211187916</v>
      </c>
      <c r="DH765" s="67">
        <f t="shared" si="198"/>
        <v>52.941704585179451</v>
      </c>
      <c r="DI765" s="19"/>
      <c r="DJ765" s="31"/>
      <c r="DK765" s="55"/>
      <c r="EP765" s="70"/>
    </row>
    <row r="766" spans="1:146" s="59" customFormat="1">
      <c r="A766" s="118">
        <v>43330</v>
      </c>
      <c r="B766" t="s">
        <v>1362</v>
      </c>
      <c r="C766" s="56"/>
      <c r="D766" s="56" t="s">
        <v>1363</v>
      </c>
      <c r="E766" s="58">
        <v>46</v>
      </c>
      <c r="F766" s="58">
        <v>1</v>
      </c>
      <c r="G766" s="63" t="str">
        <f t="shared" si="190"/>
        <v>46-1</v>
      </c>
      <c r="H766" s="31">
        <v>59</v>
      </c>
      <c r="I766" s="31">
        <v>67</v>
      </c>
      <c r="J766" s="64" t="str">
        <f>IF(((VLOOKUP($G766,Depth_Lookup!$A$3:$J$5461,9,FALSE))-(I766/100))&gt;=0,"Good","Too Long")</f>
        <v>Good</v>
      </c>
      <c r="K766" s="65">
        <f>(VLOOKUP($G766,Depth_Lookup!$A$3:$J$561,10,FALSE))+(H766/100)</f>
        <v>108.29</v>
      </c>
      <c r="L766" s="65">
        <f>(VLOOKUP($G766,Depth_Lookup!$A$3:$J$561,10,FALSE))+(I766/100)</f>
        <v>108.37</v>
      </c>
      <c r="M766" s="54" t="s">
        <v>293</v>
      </c>
      <c r="N766" s="31">
        <v>1</v>
      </c>
      <c r="O766" s="31" t="s">
        <v>734</v>
      </c>
      <c r="P766" s="31" t="s">
        <v>179</v>
      </c>
      <c r="Q766" s="31" t="s">
        <v>569</v>
      </c>
      <c r="R766" s="31" t="s">
        <v>188</v>
      </c>
      <c r="S766" s="31" t="s">
        <v>165</v>
      </c>
      <c r="T766" s="31" t="s">
        <v>1370</v>
      </c>
      <c r="U766" s="31" t="s">
        <v>1368</v>
      </c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31">
        <v>100</v>
      </c>
      <c r="AT766" s="19"/>
      <c r="AU766" s="19"/>
      <c r="AV766" s="19"/>
      <c r="AW766" s="19"/>
      <c r="AX766" s="19"/>
      <c r="AY766" s="19"/>
      <c r="AZ766" s="19">
        <f t="shared" si="200"/>
        <v>100</v>
      </c>
      <c r="BA766" s="19"/>
      <c r="BB766" s="55">
        <v>2</v>
      </c>
      <c r="BC766" s="31">
        <v>3</v>
      </c>
      <c r="BD766" s="31"/>
      <c r="BE766" s="66" t="s">
        <v>1654</v>
      </c>
      <c r="BF766" s="66"/>
      <c r="CL766" s="70">
        <f t="shared" si="201"/>
        <v>0</v>
      </c>
      <c r="CM766" s="66">
        <f t="shared" si="202"/>
        <v>0</v>
      </c>
      <c r="CN766" s="66">
        <f t="shared" si="199"/>
        <v>1</v>
      </c>
      <c r="CO766" s="66">
        <f t="shared" si="191"/>
        <v>108.33000000000001</v>
      </c>
      <c r="CP766" s="104"/>
      <c r="CQ766" s="56"/>
      <c r="CR766" s="56"/>
      <c r="CS766" s="56"/>
      <c r="CT766" s="56"/>
      <c r="CU766" s="56"/>
      <c r="CV766" s="56"/>
      <c r="CW766" s="115"/>
      <c r="CX766" s="19"/>
      <c r="CY766" s="19"/>
      <c r="CZ766" s="19"/>
      <c r="DA766" s="19"/>
      <c r="DB766" s="19" t="e">
        <f t="shared" si="192"/>
        <v>#DIV/0!</v>
      </c>
      <c r="DC766" s="19" t="e">
        <f t="shared" si="193"/>
        <v>#DIV/0!</v>
      </c>
      <c r="DD766" s="19" t="e">
        <f t="shared" si="194"/>
        <v>#DIV/0!</v>
      </c>
      <c r="DE766" s="19" t="e">
        <f t="shared" si="195"/>
        <v>#DIV/0!</v>
      </c>
      <c r="DF766" s="19" t="e">
        <f t="shared" si="196"/>
        <v>#DIV/0!</v>
      </c>
      <c r="DG766" s="67" t="e">
        <f t="shared" si="197"/>
        <v>#DIV/0!</v>
      </c>
      <c r="DH766" s="67" t="e">
        <f t="shared" si="198"/>
        <v>#DIV/0!</v>
      </c>
      <c r="DI766" s="19"/>
      <c r="DJ766" s="31"/>
      <c r="DK766" s="55"/>
      <c r="EP766" s="70"/>
    </row>
    <row r="767" spans="1:146" s="59" customFormat="1">
      <c r="A767" s="118">
        <v>43330</v>
      </c>
      <c r="B767" t="s">
        <v>1362</v>
      </c>
      <c r="C767" s="56"/>
      <c r="D767" s="56" t="s">
        <v>1363</v>
      </c>
      <c r="E767" s="58">
        <v>46</v>
      </c>
      <c r="F767" s="58">
        <v>1</v>
      </c>
      <c r="G767" s="63" t="str">
        <f t="shared" si="190"/>
        <v>46-1</v>
      </c>
      <c r="H767" s="31">
        <v>58</v>
      </c>
      <c r="I767" s="31">
        <v>64</v>
      </c>
      <c r="J767" s="64" t="str">
        <f>IF(((VLOOKUP($G767,Depth_Lookup!$A$3:$J$5461,9,FALSE))-(I767/100))&gt;=0,"Good","Too Long")</f>
        <v>Good</v>
      </c>
      <c r="K767" s="65">
        <f>(VLOOKUP($G767,Depth_Lookup!$A$3:$J$561,10,FALSE))+(H767/100)</f>
        <v>108.28</v>
      </c>
      <c r="L767" s="65">
        <f>(VLOOKUP($G767,Depth_Lookup!$A$3:$J$561,10,FALSE))+(I767/100)</f>
        <v>108.34</v>
      </c>
      <c r="M767" s="54" t="s">
        <v>293</v>
      </c>
      <c r="N767" s="31">
        <v>0.5</v>
      </c>
      <c r="O767" s="31" t="s">
        <v>734</v>
      </c>
      <c r="P767" s="31" t="s">
        <v>180</v>
      </c>
      <c r="Q767" s="31" t="s">
        <v>569</v>
      </c>
      <c r="R767" s="31" t="s">
        <v>188</v>
      </c>
      <c r="S767" s="31" t="s">
        <v>165</v>
      </c>
      <c r="T767" s="31" t="s">
        <v>1364</v>
      </c>
      <c r="U767" s="31" t="s">
        <v>1365</v>
      </c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31">
        <v>100</v>
      </c>
      <c r="AT767" s="19"/>
      <c r="AU767" s="19"/>
      <c r="AV767" s="19"/>
      <c r="AW767" s="19"/>
      <c r="AX767" s="19"/>
      <c r="AY767" s="19"/>
      <c r="AZ767" s="19">
        <f t="shared" si="200"/>
        <v>100</v>
      </c>
      <c r="BA767" s="19"/>
      <c r="BB767" s="55">
        <v>4</v>
      </c>
      <c r="BC767" s="31">
        <v>0.5</v>
      </c>
      <c r="BD767" s="31"/>
      <c r="BE767" s="66" t="s">
        <v>1375</v>
      </c>
      <c r="BF767" s="66" t="s">
        <v>1368</v>
      </c>
      <c r="CL767" s="70">
        <f t="shared" si="201"/>
        <v>0</v>
      </c>
      <c r="CM767" s="66">
        <f t="shared" si="202"/>
        <v>0</v>
      </c>
      <c r="CN767" s="66">
        <f t="shared" si="199"/>
        <v>1</v>
      </c>
      <c r="CO767" s="66">
        <f t="shared" si="191"/>
        <v>108.31</v>
      </c>
      <c r="CP767" s="104"/>
      <c r="CQ767" s="56"/>
      <c r="CR767" s="56"/>
      <c r="CS767" s="56"/>
      <c r="CT767" s="56"/>
      <c r="CU767" s="56"/>
      <c r="CV767" s="56"/>
      <c r="CW767" s="115"/>
      <c r="CX767" s="19"/>
      <c r="CY767" s="19"/>
      <c r="CZ767" s="19"/>
      <c r="DA767" s="19"/>
      <c r="DB767" s="19" t="e">
        <f t="shared" si="192"/>
        <v>#DIV/0!</v>
      </c>
      <c r="DC767" s="19" t="e">
        <f t="shared" si="193"/>
        <v>#DIV/0!</v>
      </c>
      <c r="DD767" s="19" t="e">
        <f t="shared" si="194"/>
        <v>#DIV/0!</v>
      </c>
      <c r="DE767" s="19" t="e">
        <f t="shared" si="195"/>
        <v>#DIV/0!</v>
      </c>
      <c r="DF767" s="19" t="e">
        <f t="shared" si="196"/>
        <v>#DIV/0!</v>
      </c>
      <c r="DG767" s="67" t="e">
        <f t="shared" si="197"/>
        <v>#DIV/0!</v>
      </c>
      <c r="DH767" s="67" t="e">
        <f t="shared" si="198"/>
        <v>#DIV/0!</v>
      </c>
      <c r="DI767" s="19"/>
      <c r="DJ767" s="31"/>
      <c r="DK767" s="55"/>
      <c r="EP767" s="70"/>
    </row>
    <row r="768" spans="1:146" s="59" customFormat="1">
      <c r="A768" s="118">
        <v>43330</v>
      </c>
      <c r="B768" t="s">
        <v>1362</v>
      </c>
      <c r="C768" s="56"/>
      <c r="D768" s="56" t="s">
        <v>1363</v>
      </c>
      <c r="E768" s="58">
        <v>46</v>
      </c>
      <c r="F768" s="58">
        <v>1</v>
      </c>
      <c r="G768" s="63" t="str">
        <f t="shared" si="190"/>
        <v>46-1</v>
      </c>
      <c r="H768" s="31">
        <v>62</v>
      </c>
      <c r="I768" s="31">
        <v>67</v>
      </c>
      <c r="J768" s="64" t="str">
        <f>IF(((VLOOKUP($G768,Depth_Lookup!$A$3:$J$5461,9,FALSE))-(I768/100))&gt;=0,"Good","Too Long")</f>
        <v>Good</v>
      </c>
      <c r="K768" s="65">
        <f>(VLOOKUP($G768,Depth_Lookup!$A$3:$J$561,10,FALSE))+(H768/100)</f>
        <v>108.32000000000001</v>
      </c>
      <c r="L768" s="65">
        <f>(VLOOKUP($G768,Depth_Lookup!$A$3:$J$561,10,FALSE))+(I768/100)</f>
        <v>108.37</v>
      </c>
      <c r="M768" s="54" t="s">
        <v>293</v>
      </c>
      <c r="N768" s="31">
        <v>0.5</v>
      </c>
      <c r="O768" s="31" t="s">
        <v>734</v>
      </c>
      <c r="P768" s="31" t="s">
        <v>180</v>
      </c>
      <c r="Q768" s="31" t="s">
        <v>569</v>
      </c>
      <c r="R768" s="31" t="s">
        <v>188</v>
      </c>
      <c r="S768" s="31" t="s">
        <v>165</v>
      </c>
      <c r="T768" s="31" t="s">
        <v>1364</v>
      </c>
      <c r="U768" s="31" t="s">
        <v>1365</v>
      </c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31">
        <v>100</v>
      </c>
      <c r="AT768" s="19"/>
      <c r="AU768" s="19"/>
      <c r="AV768" s="19"/>
      <c r="AW768" s="19"/>
      <c r="AX768" s="19"/>
      <c r="AY768" s="19"/>
      <c r="AZ768" s="19">
        <f t="shared" si="200"/>
        <v>100</v>
      </c>
      <c r="BA768" s="19"/>
      <c r="BB768" s="55">
        <v>4</v>
      </c>
      <c r="BC768" s="31">
        <v>0.5</v>
      </c>
      <c r="BD768" s="31"/>
      <c r="BE768" s="66" t="s">
        <v>1375</v>
      </c>
      <c r="BF768" s="66" t="s">
        <v>1368</v>
      </c>
      <c r="CL768" s="70">
        <f t="shared" si="201"/>
        <v>0</v>
      </c>
      <c r="CM768" s="66">
        <f t="shared" si="202"/>
        <v>0</v>
      </c>
      <c r="CN768" s="66">
        <f t="shared" si="199"/>
        <v>1</v>
      </c>
      <c r="CO768" s="66">
        <f t="shared" si="191"/>
        <v>108.345</v>
      </c>
      <c r="CP768" s="104"/>
      <c r="CQ768" s="56"/>
      <c r="CR768" s="56"/>
      <c r="CS768" s="56"/>
      <c r="CT768" s="56"/>
      <c r="CU768" s="56"/>
      <c r="CV768" s="56"/>
      <c r="CW768" s="115"/>
      <c r="CX768" s="19"/>
      <c r="CY768" s="19"/>
      <c r="CZ768" s="19"/>
      <c r="DA768" s="19"/>
      <c r="DB768" s="19" t="e">
        <f t="shared" si="192"/>
        <v>#DIV/0!</v>
      </c>
      <c r="DC768" s="19" t="e">
        <f t="shared" si="193"/>
        <v>#DIV/0!</v>
      </c>
      <c r="DD768" s="19" t="e">
        <f t="shared" si="194"/>
        <v>#DIV/0!</v>
      </c>
      <c r="DE768" s="19" t="e">
        <f t="shared" si="195"/>
        <v>#DIV/0!</v>
      </c>
      <c r="DF768" s="19" t="e">
        <f t="shared" si="196"/>
        <v>#DIV/0!</v>
      </c>
      <c r="DG768" s="67" t="e">
        <f t="shared" si="197"/>
        <v>#DIV/0!</v>
      </c>
      <c r="DH768" s="67" t="e">
        <f t="shared" si="198"/>
        <v>#DIV/0!</v>
      </c>
      <c r="DI768" s="19"/>
      <c r="DJ768" s="31"/>
      <c r="DK768" s="55"/>
      <c r="EP768" s="70"/>
    </row>
    <row r="769" spans="1:146" s="59" customFormat="1">
      <c r="A769" s="118">
        <v>43330</v>
      </c>
      <c r="B769" t="s">
        <v>1362</v>
      </c>
      <c r="C769" s="56"/>
      <c r="D769" s="56" t="s">
        <v>1363</v>
      </c>
      <c r="E769" s="58">
        <v>46</v>
      </c>
      <c r="F769" s="58">
        <v>2</v>
      </c>
      <c r="G769" s="63" t="str">
        <f t="shared" si="190"/>
        <v>46-2</v>
      </c>
      <c r="H769" s="31">
        <v>7</v>
      </c>
      <c r="I769" s="31">
        <v>21</v>
      </c>
      <c r="J769" s="64" t="str">
        <f>IF(((VLOOKUP($G769,Depth_Lookup!$A$3:$J$5461,9,FALSE))-(I769/100))&gt;=0,"Good","Too Long")</f>
        <v>Good</v>
      </c>
      <c r="K769" s="65">
        <f>(VLOOKUP($G769,Depth_Lookup!$A$3:$J$561,10,FALSE))+(H769/100)</f>
        <v>108.47999999999999</v>
      </c>
      <c r="L769" s="65">
        <f>(VLOOKUP($G769,Depth_Lookup!$A$3:$J$561,10,FALSE))+(I769/100)</f>
        <v>108.61999999999999</v>
      </c>
      <c r="M769" s="54" t="s">
        <v>293</v>
      </c>
      <c r="N769" s="31">
        <v>0.5</v>
      </c>
      <c r="O769" s="31" t="s">
        <v>734</v>
      </c>
      <c r="P769" s="31" t="s">
        <v>180</v>
      </c>
      <c r="Q769" s="31" t="s">
        <v>569</v>
      </c>
      <c r="R769" s="31" t="s">
        <v>188</v>
      </c>
      <c r="S769" s="31" t="s">
        <v>165</v>
      </c>
      <c r="T769" s="31" t="s">
        <v>1655</v>
      </c>
      <c r="U769" s="31" t="s">
        <v>1467</v>
      </c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31">
        <v>100</v>
      </c>
      <c r="AT769" s="19"/>
      <c r="AU769" s="19"/>
      <c r="AV769" s="19"/>
      <c r="AW769" s="19"/>
      <c r="AX769" s="19"/>
      <c r="AY769" s="19"/>
      <c r="AZ769" s="19">
        <f t="shared" si="200"/>
        <v>100</v>
      </c>
      <c r="BA769" s="19"/>
      <c r="BB769" s="55">
        <v>5</v>
      </c>
      <c r="BC769" s="31">
        <v>0.5</v>
      </c>
      <c r="BD769" s="31"/>
      <c r="BE769" s="66" t="s">
        <v>1375</v>
      </c>
      <c r="BF769" s="66"/>
      <c r="CL769" s="70">
        <f t="shared" si="201"/>
        <v>0</v>
      </c>
      <c r="CM769" s="66">
        <f t="shared" si="202"/>
        <v>0</v>
      </c>
      <c r="CN769" s="66">
        <f t="shared" si="199"/>
        <v>1</v>
      </c>
      <c r="CO769" s="66">
        <f t="shared" si="191"/>
        <v>108.54999999999998</v>
      </c>
      <c r="CP769" s="104"/>
      <c r="CQ769" s="56"/>
      <c r="CR769" s="56" t="s">
        <v>217</v>
      </c>
      <c r="CS769" s="56"/>
      <c r="CT769" s="56"/>
      <c r="CU769" s="56"/>
      <c r="CV769" s="56"/>
      <c r="CW769" s="115"/>
      <c r="CX769" s="19">
        <v>58</v>
      </c>
      <c r="CY769" s="19">
        <v>90</v>
      </c>
      <c r="CZ769" s="19">
        <v>32</v>
      </c>
      <c r="DA769" s="31">
        <v>0</v>
      </c>
      <c r="DB769" s="19">
        <f t="shared" si="192"/>
        <v>-111.3287414553356</v>
      </c>
      <c r="DC769" s="19">
        <f t="shared" si="193"/>
        <v>248.6712585446644</v>
      </c>
      <c r="DD769" s="19">
        <f t="shared" si="194"/>
        <v>30.202459090624657</v>
      </c>
      <c r="DE769" s="19">
        <f t="shared" si="195"/>
        <v>338.6712585446644</v>
      </c>
      <c r="DF769" s="19">
        <f t="shared" si="196"/>
        <v>59.797540909375343</v>
      </c>
      <c r="DG769" s="67">
        <f t="shared" si="197"/>
        <v>68.671258544664397</v>
      </c>
      <c r="DH769" s="67">
        <f t="shared" si="198"/>
        <v>59.797540909375343</v>
      </c>
      <c r="DI769" s="19"/>
      <c r="DJ769" s="31"/>
      <c r="DK769" s="55" t="s">
        <v>1634</v>
      </c>
      <c r="EP769" s="70"/>
    </row>
    <row r="770" spans="1:146" s="59" customFormat="1">
      <c r="A770" s="118">
        <v>43330</v>
      </c>
      <c r="B770" t="s">
        <v>1362</v>
      </c>
      <c r="C770" s="56"/>
      <c r="D770" s="56" t="s">
        <v>1363</v>
      </c>
      <c r="E770" s="58">
        <v>46</v>
      </c>
      <c r="F770" s="58">
        <v>2</v>
      </c>
      <c r="G770" s="63" t="str">
        <f t="shared" si="190"/>
        <v>46-2</v>
      </c>
      <c r="H770" s="31">
        <v>31</v>
      </c>
      <c r="I770" s="31">
        <v>63</v>
      </c>
      <c r="J770" s="64" t="str">
        <f>IF(((VLOOKUP($G770,Depth_Lookup!$A$3:$J$5461,9,FALSE))-(I770/100))&gt;=0,"Good","Too Long")</f>
        <v>Good</v>
      </c>
      <c r="K770" s="65">
        <f>(VLOOKUP($G770,Depth_Lookup!$A$3:$J$561,10,FALSE))+(H770/100)</f>
        <v>108.72</v>
      </c>
      <c r="L770" s="65">
        <f>(VLOOKUP($G770,Depth_Lookup!$A$3:$J$561,10,FALSE))+(I770/100)</f>
        <v>109.03999999999999</v>
      </c>
      <c r="M770" s="54" t="s">
        <v>293</v>
      </c>
      <c r="N770" s="31">
        <v>0.5</v>
      </c>
      <c r="O770" s="31" t="s">
        <v>734</v>
      </c>
      <c r="P770" s="31" t="s">
        <v>180</v>
      </c>
      <c r="Q770" s="31" t="s">
        <v>569</v>
      </c>
      <c r="R770" s="31" t="s">
        <v>188</v>
      </c>
      <c r="S770" s="31" t="s">
        <v>165</v>
      </c>
      <c r="T770" s="31" t="s">
        <v>1366</v>
      </c>
      <c r="U770" s="31" t="s">
        <v>1395</v>
      </c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>
        <v>30</v>
      </c>
      <c r="AK770" s="19"/>
      <c r="AL770" s="19"/>
      <c r="AM770" s="19"/>
      <c r="AN770" s="19"/>
      <c r="AO770" s="19"/>
      <c r="AP770" s="19"/>
      <c r="AQ770" s="19"/>
      <c r="AR770" s="19"/>
      <c r="AS770" s="31">
        <v>70</v>
      </c>
      <c r="AT770" s="19"/>
      <c r="AU770" s="19"/>
      <c r="AV770" s="19"/>
      <c r="AW770" s="19"/>
      <c r="AX770" s="19"/>
      <c r="AY770" s="19"/>
      <c r="AZ770" s="19">
        <f t="shared" si="200"/>
        <v>100</v>
      </c>
      <c r="BA770" s="19"/>
      <c r="BB770" s="55">
        <v>3</v>
      </c>
      <c r="BC770" s="31">
        <v>1</v>
      </c>
      <c r="BD770" s="31"/>
      <c r="BE770" s="66"/>
      <c r="BF770" s="66" t="s">
        <v>1368</v>
      </c>
      <c r="CL770" s="70">
        <f t="shared" si="201"/>
        <v>0</v>
      </c>
      <c r="CM770" s="66">
        <f t="shared" si="202"/>
        <v>0</v>
      </c>
      <c r="CN770" s="66">
        <f t="shared" si="199"/>
        <v>0</v>
      </c>
      <c r="CO770" s="66">
        <f t="shared" si="191"/>
        <v>108.88</v>
      </c>
      <c r="CP770" s="104"/>
      <c r="CQ770" s="56"/>
      <c r="CR770" s="56"/>
      <c r="CS770" s="56"/>
      <c r="CT770" s="56"/>
      <c r="CU770" s="56"/>
      <c r="CV770" s="56"/>
      <c r="CW770" s="115"/>
      <c r="CX770" s="19">
        <v>10</v>
      </c>
      <c r="CY770" s="19">
        <v>270</v>
      </c>
      <c r="CZ770" s="19">
        <v>70</v>
      </c>
      <c r="DA770" s="31">
        <v>180</v>
      </c>
      <c r="DB770" s="19">
        <f t="shared" si="192"/>
        <v>3.672079522975821</v>
      </c>
      <c r="DC770" s="19">
        <f t="shared" si="193"/>
        <v>3.672079522975821</v>
      </c>
      <c r="DD770" s="19">
        <f t="shared" si="194"/>
        <v>19.962184955312861</v>
      </c>
      <c r="DE770" s="19">
        <f t="shared" si="195"/>
        <v>93.672079522975821</v>
      </c>
      <c r="DF770" s="19">
        <f t="shared" si="196"/>
        <v>70.037815044687136</v>
      </c>
      <c r="DG770" s="67">
        <f t="shared" si="197"/>
        <v>183.67207952297582</v>
      </c>
      <c r="DH770" s="67">
        <f t="shared" si="198"/>
        <v>70.037815044687136</v>
      </c>
      <c r="DI770" s="19"/>
      <c r="DJ770" s="31"/>
      <c r="DK770" s="55"/>
      <c r="EP770" s="70"/>
    </row>
    <row r="771" spans="1:146" s="59" customFormat="1">
      <c r="A771" s="118">
        <v>43330</v>
      </c>
      <c r="B771" t="s">
        <v>1362</v>
      </c>
      <c r="C771" s="56"/>
      <c r="D771" s="56" t="s">
        <v>1363</v>
      </c>
      <c r="E771" s="58">
        <v>46</v>
      </c>
      <c r="F771" s="58">
        <v>2</v>
      </c>
      <c r="G771" s="63" t="str">
        <f t="shared" si="190"/>
        <v>46-2</v>
      </c>
      <c r="H771" s="31">
        <v>46.5</v>
      </c>
      <c r="I771" s="31">
        <v>52</v>
      </c>
      <c r="J771" s="64" t="str">
        <f>IF(((VLOOKUP($G771,Depth_Lookup!$A$3:$J$5461,9,FALSE))-(I771/100))&gt;=0,"Good","Too Long")</f>
        <v>Good</v>
      </c>
      <c r="K771" s="65">
        <f>(VLOOKUP($G771,Depth_Lookup!$A$3:$J$561,10,FALSE))+(H771/100)</f>
        <v>108.875</v>
      </c>
      <c r="L771" s="65">
        <f>(VLOOKUP($G771,Depth_Lookup!$A$3:$J$561,10,FALSE))+(I771/100)</f>
        <v>108.92999999999999</v>
      </c>
      <c r="M771" s="54" t="s">
        <v>292</v>
      </c>
      <c r="N771" s="31">
        <v>1</v>
      </c>
      <c r="O771" s="31" t="s">
        <v>296</v>
      </c>
      <c r="P771" s="31" t="s">
        <v>179</v>
      </c>
      <c r="Q771" s="31" t="s">
        <v>569</v>
      </c>
      <c r="R771" s="31" t="s">
        <v>187</v>
      </c>
      <c r="S771" s="31" t="s">
        <v>165</v>
      </c>
      <c r="T771" s="31" t="s">
        <v>1370</v>
      </c>
      <c r="U771" s="31" t="s">
        <v>1368</v>
      </c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31">
        <v>100</v>
      </c>
      <c r="AT771" s="19"/>
      <c r="AU771" s="19"/>
      <c r="AV771" s="19"/>
      <c r="AW771" s="19"/>
      <c r="AX771" s="19"/>
      <c r="AY771" s="19"/>
      <c r="AZ771" s="19">
        <f t="shared" si="200"/>
        <v>100</v>
      </c>
      <c r="BA771" s="19"/>
      <c r="BB771" s="55">
        <v>1</v>
      </c>
      <c r="BC771" s="31">
        <v>0.5</v>
      </c>
      <c r="BD771" s="31"/>
      <c r="BE771" s="66" t="s">
        <v>1395</v>
      </c>
      <c r="BF771" s="66"/>
      <c r="CL771" s="70">
        <f t="shared" si="201"/>
        <v>0</v>
      </c>
      <c r="CM771" s="66">
        <f t="shared" si="202"/>
        <v>0</v>
      </c>
      <c r="CN771" s="66">
        <f t="shared" si="199"/>
        <v>1</v>
      </c>
      <c r="CO771" s="66">
        <f t="shared" ref="CO771:CO834" si="203">(L771+K771)/2</f>
        <v>108.9025</v>
      </c>
      <c r="CP771" s="104"/>
      <c r="CQ771" s="56"/>
      <c r="CR771" s="56"/>
      <c r="CS771" s="56"/>
      <c r="CT771" s="56"/>
      <c r="CU771" s="56"/>
      <c r="CV771" s="56"/>
      <c r="CW771" s="115"/>
      <c r="CX771" s="19">
        <v>35</v>
      </c>
      <c r="CY771" s="19">
        <v>270</v>
      </c>
      <c r="CZ771" s="19">
        <v>33</v>
      </c>
      <c r="DA771" s="31">
        <v>180</v>
      </c>
      <c r="DB771" s="19">
        <f t="shared" si="192"/>
        <v>47.155613822412306</v>
      </c>
      <c r="DC771" s="19">
        <f t="shared" si="193"/>
        <v>47.155613822412306</v>
      </c>
      <c r="DD771" s="19">
        <f t="shared" si="194"/>
        <v>46.318661443954575</v>
      </c>
      <c r="DE771" s="19">
        <f t="shared" si="195"/>
        <v>137.15561382241231</v>
      </c>
      <c r="DF771" s="19">
        <f t="shared" si="196"/>
        <v>43.681338556045425</v>
      </c>
      <c r="DG771" s="67">
        <f t="shared" si="197"/>
        <v>227.15561382241231</v>
      </c>
      <c r="DH771" s="67">
        <f t="shared" si="198"/>
        <v>43.681338556045425</v>
      </c>
      <c r="DI771" s="19"/>
      <c r="DJ771" s="31"/>
      <c r="DK771" s="55"/>
      <c r="EP771" s="70"/>
    </row>
    <row r="772" spans="1:146" s="59" customFormat="1">
      <c r="A772" s="118">
        <v>43330</v>
      </c>
      <c r="B772" t="s">
        <v>1362</v>
      </c>
      <c r="C772" s="56"/>
      <c r="D772" s="56" t="s">
        <v>1363</v>
      </c>
      <c r="E772" s="58">
        <v>46</v>
      </c>
      <c r="F772" s="58">
        <v>2</v>
      </c>
      <c r="G772" s="63" t="str">
        <f t="shared" si="190"/>
        <v>46-2</v>
      </c>
      <c r="H772" s="31">
        <v>52</v>
      </c>
      <c r="I772" s="31">
        <v>57</v>
      </c>
      <c r="J772" s="64" t="str">
        <f>IF(((VLOOKUP($G772,Depth_Lookup!$A$3:$J$5461,9,FALSE))-(I772/100))&gt;=0,"Good","Too Long")</f>
        <v>Good</v>
      </c>
      <c r="K772" s="65">
        <f>(VLOOKUP($G772,Depth_Lookup!$A$3:$J$561,10,FALSE))+(H772/100)</f>
        <v>108.92999999999999</v>
      </c>
      <c r="L772" s="65">
        <f>(VLOOKUP($G772,Depth_Lookup!$A$3:$J$561,10,FALSE))+(I772/100)</f>
        <v>108.97999999999999</v>
      </c>
      <c r="M772" s="54" t="s">
        <v>293</v>
      </c>
      <c r="N772" s="31">
        <v>2</v>
      </c>
      <c r="O772" s="31" t="s">
        <v>296</v>
      </c>
      <c r="P772" s="31" t="s">
        <v>179</v>
      </c>
      <c r="Q772" s="31" t="s">
        <v>569</v>
      </c>
      <c r="R772" s="31" t="s">
        <v>119</v>
      </c>
      <c r="S772" s="31" t="s">
        <v>165</v>
      </c>
      <c r="T772" s="31" t="s">
        <v>1370</v>
      </c>
      <c r="U772" s="31" t="s">
        <v>1368</v>
      </c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31">
        <v>100</v>
      </c>
      <c r="AT772" s="19"/>
      <c r="AU772" s="19"/>
      <c r="AV772" s="19"/>
      <c r="AW772" s="19"/>
      <c r="AX772" s="19"/>
      <c r="AY772" s="19"/>
      <c r="AZ772" s="19">
        <f t="shared" si="200"/>
        <v>100</v>
      </c>
      <c r="BA772" s="19"/>
      <c r="BB772" s="55">
        <v>2</v>
      </c>
      <c r="BC772" s="31">
        <v>0.5</v>
      </c>
      <c r="BD772" s="31"/>
      <c r="BE772" s="66" t="s">
        <v>1395</v>
      </c>
      <c r="BF772" s="66"/>
      <c r="CL772" s="70">
        <f t="shared" si="201"/>
        <v>0</v>
      </c>
      <c r="CM772" s="66">
        <f t="shared" si="202"/>
        <v>0</v>
      </c>
      <c r="CN772" s="66">
        <f t="shared" si="199"/>
        <v>1</v>
      </c>
      <c r="CO772" s="66">
        <f t="shared" si="203"/>
        <v>108.95499999999998</v>
      </c>
      <c r="CP772" s="104"/>
      <c r="CQ772" s="56"/>
      <c r="CR772" s="56"/>
      <c r="CS772" s="56"/>
      <c r="CT772" s="56"/>
      <c r="CU772" s="56"/>
      <c r="CV772" s="56"/>
      <c r="CW772" s="115"/>
      <c r="CX772" s="19"/>
      <c r="CY772" s="19"/>
      <c r="CZ772" s="19"/>
      <c r="DA772" s="19"/>
      <c r="DB772" s="19" t="e">
        <f t="shared" ref="DB772:DB835" si="204">+(IF($CY772&lt;$DA772,((MIN($DA772,$CY772)+(DEGREES(ATAN((TAN(RADIANS($CZ772))/((TAN(RADIANS($CX772))*SIN(RADIANS(ABS($CY772-$DA772))))))-(COS(RADIANS(ABS($CY772-$DA772)))/SIN(RADIANS(ABS($CY772-$DA772)))))))-180)),((MAX($DA772,$CY772)-(DEGREES(ATAN((TAN(RADIANS($CZ772))/((TAN(RADIANS($CX772))*SIN(RADIANS(ABS($CY772-$DA772))))))-(COS(RADIANS(ABS($CY772-$DA772)))/SIN(RADIANS(ABS($CY772-$DA772)))))))-180))))</f>
        <v>#DIV/0!</v>
      </c>
      <c r="DC772" s="19" t="e">
        <f t="shared" ref="DC772:DC835" si="205">IF($DB772&gt;0,$DB772,360+$DB772)</f>
        <v>#DIV/0!</v>
      </c>
      <c r="DD772" s="19" t="e">
        <f t="shared" ref="DD772:DD835" si="206">+ABS(DEGREES(ATAN((COS(RADIANS(ABS($DB772+180-(IF($CY772&gt;$DA772,MAX($CZ772,$CY772),MIN($CY772,$DA772))))))/(TAN(RADIANS($CX772)))))))</f>
        <v>#DIV/0!</v>
      </c>
      <c r="DE772" s="19" t="e">
        <f t="shared" ref="DE772:DE835" si="207">+IF(($DB772+90)&gt;0,$DB772+90,$DB772+450)</f>
        <v>#DIV/0!</v>
      </c>
      <c r="DF772" s="19" t="e">
        <f t="shared" ref="DF772:DF835" si="208">-$DD772+90</f>
        <v>#DIV/0!</v>
      </c>
      <c r="DG772" s="67" t="e">
        <f t="shared" ref="DG772:DG835" si="209">IF(($DC772&lt;180),$DC772+180,$DC772-180)</f>
        <v>#DIV/0!</v>
      </c>
      <c r="DH772" s="67" t="e">
        <f t="shared" ref="DH772:DH835" si="210">-$DD772+90</f>
        <v>#DIV/0!</v>
      </c>
      <c r="DI772" s="19"/>
      <c r="DJ772" s="31"/>
      <c r="DK772" s="55"/>
      <c r="EP772" s="70"/>
    </row>
    <row r="773" spans="1:146" s="59" customFormat="1">
      <c r="A773" s="118">
        <v>43330</v>
      </c>
      <c r="B773" t="s">
        <v>1362</v>
      </c>
      <c r="C773" s="56"/>
      <c r="D773" s="56" t="s">
        <v>1363</v>
      </c>
      <c r="E773" s="58">
        <v>46</v>
      </c>
      <c r="F773" s="58">
        <v>2</v>
      </c>
      <c r="G773" s="63" t="str">
        <f t="shared" si="190"/>
        <v>46-2</v>
      </c>
      <c r="H773" s="31">
        <v>57.5</v>
      </c>
      <c r="I773" s="31">
        <v>63</v>
      </c>
      <c r="J773" s="64" t="str">
        <f>IF(((VLOOKUP($G773,Depth_Lookup!$A$3:$J$5461,9,FALSE))-(I773/100))&gt;=0,"Good","Too Long")</f>
        <v>Good</v>
      </c>
      <c r="K773" s="65">
        <f>(VLOOKUP($G773,Depth_Lookup!$A$3:$J$561,10,FALSE))+(H773/100)</f>
        <v>108.985</v>
      </c>
      <c r="L773" s="65">
        <f>(VLOOKUP($G773,Depth_Lookup!$A$3:$J$561,10,FALSE))+(I773/100)</f>
        <v>109.03999999999999</v>
      </c>
      <c r="M773" s="54" t="s">
        <v>293</v>
      </c>
      <c r="N773" s="31">
        <v>0.5</v>
      </c>
      <c r="O773" s="31" t="s">
        <v>296</v>
      </c>
      <c r="P773" s="31" t="s">
        <v>180</v>
      </c>
      <c r="Q773" s="31" t="s">
        <v>569</v>
      </c>
      <c r="R773" s="31" t="s">
        <v>188</v>
      </c>
      <c r="S773" s="31" t="s">
        <v>165</v>
      </c>
      <c r="T773" s="31" t="s">
        <v>1364</v>
      </c>
      <c r="U773" s="31" t="s">
        <v>1365</v>
      </c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31">
        <v>100</v>
      </c>
      <c r="AT773" s="19"/>
      <c r="AU773" s="19"/>
      <c r="AV773" s="19"/>
      <c r="AW773" s="19"/>
      <c r="AX773" s="19"/>
      <c r="AY773" s="19"/>
      <c r="AZ773" s="19">
        <f t="shared" si="200"/>
        <v>100</v>
      </c>
      <c r="BA773" s="19"/>
      <c r="BB773" s="55">
        <v>3</v>
      </c>
      <c r="BC773" s="31">
        <v>0.5</v>
      </c>
      <c r="BD773" s="31"/>
      <c r="BE773" s="66"/>
      <c r="BF773" s="66"/>
      <c r="CL773" s="70">
        <f t="shared" si="201"/>
        <v>0</v>
      </c>
      <c r="CM773" s="66">
        <f t="shared" si="202"/>
        <v>0</v>
      </c>
      <c r="CN773" s="66">
        <f t="shared" si="199"/>
        <v>0</v>
      </c>
      <c r="CO773" s="66">
        <f t="shared" si="203"/>
        <v>109.01249999999999</v>
      </c>
      <c r="CP773" s="104"/>
      <c r="CQ773" s="56"/>
      <c r="CR773" s="56"/>
      <c r="CS773" s="56"/>
      <c r="CT773" s="56"/>
      <c r="CU773" s="56"/>
      <c r="CV773" s="56"/>
      <c r="CW773" s="115"/>
      <c r="CX773" s="31">
        <v>27</v>
      </c>
      <c r="CY773" s="31">
        <v>270</v>
      </c>
      <c r="CZ773" s="31">
        <v>10</v>
      </c>
      <c r="DA773" s="31">
        <v>0</v>
      </c>
      <c r="DB773" s="19">
        <f t="shared" si="204"/>
        <v>109.08875083844543</v>
      </c>
      <c r="DC773" s="19">
        <f t="shared" si="205"/>
        <v>109.08875083844543</v>
      </c>
      <c r="DD773" s="19">
        <f t="shared" si="206"/>
        <v>61.66765797241834</v>
      </c>
      <c r="DE773" s="19">
        <f t="shared" si="207"/>
        <v>199.08875083844543</v>
      </c>
      <c r="DF773" s="19">
        <f t="shared" si="208"/>
        <v>28.33234202758166</v>
      </c>
      <c r="DG773" s="67">
        <f t="shared" si="209"/>
        <v>289.08875083844543</v>
      </c>
      <c r="DH773" s="67">
        <f t="shared" si="210"/>
        <v>28.33234202758166</v>
      </c>
      <c r="DI773" s="19"/>
      <c r="DJ773" s="31"/>
      <c r="DK773" s="55" t="s">
        <v>1589</v>
      </c>
      <c r="EP773" s="70"/>
    </row>
    <row r="774" spans="1:146" s="59" customFormat="1">
      <c r="A774" s="118">
        <v>43330</v>
      </c>
      <c r="B774" t="s">
        <v>1362</v>
      </c>
      <c r="C774" s="56"/>
      <c r="D774" s="56" t="s">
        <v>1363</v>
      </c>
      <c r="E774" s="58">
        <v>46</v>
      </c>
      <c r="F774" s="58">
        <v>2</v>
      </c>
      <c r="G774" s="63" t="str">
        <f t="shared" si="190"/>
        <v>46-2</v>
      </c>
      <c r="H774" s="31">
        <v>70</v>
      </c>
      <c r="I774" s="31">
        <v>96</v>
      </c>
      <c r="J774" s="64" t="str">
        <f>IF(((VLOOKUP($G774,Depth_Lookup!$A$3:$J$5461,9,FALSE))-(I774/100))&gt;=0,"Good","Too Long")</f>
        <v>Good</v>
      </c>
      <c r="K774" s="65">
        <f>(VLOOKUP($G774,Depth_Lookup!$A$3:$J$561,10,FALSE))+(H774/100)</f>
        <v>109.11</v>
      </c>
      <c r="L774" s="65">
        <f>(VLOOKUP($G774,Depth_Lookup!$A$3:$J$561,10,FALSE))+(I774/100)</f>
        <v>109.36999999999999</v>
      </c>
      <c r="M774" s="54" t="s">
        <v>293</v>
      </c>
      <c r="N774" s="31">
        <v>0.5</v>
      </c>
      <c r="O774" s="31" t="s">
        <v>734</v>
      </c>
      <c r="P774" s="31" t="s">
        <v>180</v>
      </c>
      <c r="Q774" s="31" t="s">
        <v>569</v>
      </c>
      <c r="R774" s="31" t="s">
        <v>188</v>
      </c>
      <c r="S774" s="31" t="s">
        <v>165</v>
      </c>
      <c r="T774" s="31" t="s">
        <v>1364</v>
      </c>
      <c r="U774" s="31" t="s">
        <v>1365</v>
      </c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31">
        <v>100</v>
      </c>
      <c r="AT774" s="19"/>
      <c r="AU774" s="19"/>
      <c r="AV774" s="19"/>
      <c r="AW774" s="19"/>
      <c r="AX774" s="19"/>
      <c r="AY774" s="19"/>
      <c r="AZ774" s="19">
        <f t="shared" si="200"/>
        <v>100</v>
      </c>
      <c r="BA774" s="19"/>
      <c r="BB774" s="55">
        <v>4</v>
      </c>
      <c r="BC774" s="31">
        <v>0.5</v>
      </c>
      <c r="BD774" s="31"/>
      <c r="BE774" s="66"/>
      <c r="BF774" s="66"/>
      <c r="CL774" s="70">
        <f t="shared" si="201"/>
        <v>0</v>
      </c>
      <c r="CM774" s="66">
        <f t="shared" si="202"/>
        <v>0</v>
      </c>
      <c r="CN774" s="66">
        <f t="shared" si="199"/>
        <v>0</v>
      </c>
      <c r="CO774" s="66">
        <f t="shared" si="203"/>
        <v>109.24</v>
      </c>
      <c r="CP774" s="104"/>
      <c r="CQ774" s="56"/>
      <c r="CR774" s="56"/>
      <c r="CS774" s="56"/>
      <c r="CT774" s="56"/>
      <c r="CU774" s="56"/>
      <c r="CV774" s="56"/>
      <c r="CW774" s="115"/>
      <c r="CX774" s="19"/>
      <c r="CY774" s="19"/>
      <c r="CZ774" s="19"/>
      <c r="DA774" s="19"/>
      <c r="DB774" s="19" t="e">
        <f t="shared" si="204"/>
        <v>#DIV/0!</v>
      </c>
      <c r="DC774" s="19" t="e">
        <f t="shared" si="205"/>
        <v>#DIV/0!</v>
      </c>
      <c r="DD774" s="19" t="e">
        <f t="shared" si="206"/>
        <v>#DIV/0!</v>
      </c>
      <c r="DE774" s="19" t="e">
        <f t="shared" si="207"/>
        <v>#DIV/0!</v>
      </c>
      <c r="DF774" s="19" t="e">
        <f t="shared" si="208"/>
        <v>#DIV/0!</v>
      </c>
      <c r="DG774" s="67" t="e">
        <f t="shared" si="209"/>
        <v>#DIV/0!</v>
      </c>
      <c r="DH774" s="67" t="e">
        <f t="shared" si="210"/>
        <v>#DIV/0!</v>
      </c>
      <c r="DI774" s="19"/>
      <c r="DJ774" s="31"/>
      <c r="DK774" s="55"/>
      <c r="EP774" s="70"/>
    </row>
    <row r="775" spans="1:146" s="59" customFormat="1">
      <c r="A775" s="118">
        <v>43330</v>
      </c>
      <c r="B775" t="s">
        <v>1362</v>
      </c>
      <c r="C775" s="56"/>
      <c r="D775" s="56" t="s">
        <v>1363</v>
      </c>
      <c r="E775" s="58">
        <v>46</v>
      </c>
      <c r="F775" s="58">
        <v>3</v>
      </c>
      <c r="G775" s="63" t="str">
        <f t="shared" si="190"/>
        <v>46-3</v>
      </c>
      <c r="H775" s="31">
        <v>3</v>
      </c>
      <c r="I775" s="31">
        <v>11.5</v>
      </c>
      <c r="J775" s="64" t="str">
        <f>IF(((VLOOKUP($G775,Depth_Lookup!$A$3:$J$5461,9,FALSE))-(I775/100))&gt;=0,"Good","Too Long")</f>
        <v>Good</v>
      </c>
      <c r="K775" s="65">
        <f>(VLOOKUP($G775,Depth_Lookup!$A$3:$J$561,10,FALSE))+(H775/100)</f>
        <v>109.42</v>
      </c>
      <c r="L775" s="65">
        <f>(VLOOKUP($G775,Depth_Lookup!$A$3:$J$561,10,FALSE))+(I775/100)</f>
        <v>109.505</v>
      </c>
      <c r="M775" s="54" t="s">
        <v>293</v>
      </c>
      <c r="N775" s="31">
        <v>2</v>
      </c>
      <c r="O775" s="31" t="s">
        <v>734</v>
      </c>
      <c r="P775" s="31" t="s">
        <v>179</v>
      </c>
      <c r="Q775" s="31" t="s">
        <v>569</v>
      </c>
      <c r="R775" s="31" t="s">
        <v>188</v>
      </c>
      <c r="S775" s="31" t="s">
        <v>165</v>
      </c>
      <c r="T775" s="31" t="s">
        <v>1370</v>
      </c>
      <c r="U775" s="31" t="s">
        <v>1368</v>
      </c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31">
        <v>100</v>
      </c>
      <c r="AT775" s="19"/>
      <c r="AU775" s="19"/>
      <c r="AV775" s="19"/>
      <c r="AW775" s="19"/>
      <c r="AX775" s="19"/>
      <c r="AY775" s="19"/>
      <c r="AZ775" s="19">
        <f t="shared" si="200"/>
        <v>100</v>
      </c>
      <c r="BA775" s="19"/>
      <c r="BB775" s="55">
        <v>2</v>
      </c>
      <c r="BC775" s="31">
        <v>2</v>
      </c>
      <c r="BD775" s="31"/>
      <c r="BE775" s="66" t="s">
        <v>1365</v>
      </c>
      <c r="BF775" s="66"/>
      <c r="CL775" s="70">
        <f t="shared" si="201"/>
        <v>0</v>
      </c>
      <c r="CM775" s="66">
        <f t="shared" si="202"/>
        <v>0</v>
      </c>
      <c r="CN775" s="66">
        <f t="shared" si="199"/>
        <v>1</v>
      </c>
      <c r="CO775" s="66">
        <f t="shared" si="203"/>
        <v>109.46250000000001</v>
      </c>
      <c r="CP775" s="104"/>
      <c r="CQ775" s="56"/>
      <c r="CR775" s="56"/>
      <c r="CS775" s="56"/>
      <c r="CT775" s="56"/>
      <c r="CU775" s="56"/>
      <c r="CV775" s="56"/>
      <c r="CW775" s="115"/>
      <c r="CX775" s="19"/>
      <c r="CY775" s="19"/>
      <c r="CZ775" s="19"/>
      <c r="DA775" s="19"/>
      <c r="DB775" s="19" t="e">
        <f t="shared" si="204"/>
        <v>#DIV/0!</v>
      </c>
      <c r="DC775" s="19" t="e">
        <f t="shared" si="205"/>
        <v>#DIV/0!</v>
      </c>
      <c r="DD775" s="19" t="e">
        <f t="shared" si="206"/>
        <v>#DIV/0!</v>
      </c>
      <c r="DE775" s="19" t="e">
        <f t="shared" si="207"/>
        <v>#DIV/0!</v>
      </c>
      <c r="DF775" s="19" t="e">
        <f t="shared" si="208"/>
        <v>#DIV/0!</v>
      </c>
      <c r="DG775" s="67" t="e">
        <f t="shared" si="209"/>
        <v>#DIV/0!</v>
      </c>
      <c r="DH775" s="67" t="e">
        <f t="shared" si="210"/>
        <v>#DIV/0!</v>
      </c>
      <c r="DI775" s="19"/>
      <c r="DJ775" s="31"/>
      <c r="DK775" s="55"/>
      <c r="EP775" s="70"/>
    </row>
    <row r="776" spans="1:146" s="59" customFormat="1">
      <c r="A776" s="118">
        <v>43330</v>
      </c>
      <c r="B776" t="s">
        <v>1362</v>
      </c>
      <c r="C776" s="56"/>
      <c r="D776" s="56" t="s">
        <v>1363</v>
      </c>
      <c r="E776" s="58">
        <v>46</v>
      </c>
      <c r="F776" s="58">
        <v>3</v>
      </c>
      <c r="G776" s="63" t="str">
        <f t="shared" ref="G776:G850" si="211">E776&amp;"-"&amp;F776</f>
        <v>46-3</v>
      </c>
      <c r="H776" s="31">
        <v>5</v>
      </c>
      <c r="I776" s="31">
        <v>35</v>
      </c>
      <c r="J776" s="64" t="str">
        <f>IF(((VLOOKUP($G776,Depth_Lookup!$A$3:$J$5461,9,FALSE))-(I776/100))&gt;=0,"Good","Too Long")</f>
        <v>Good</v>
      </c>
      <c r="K776" s="65">
        <f>(VLOOKUP($G776,Depth_Lookup!$A$3:$J$561,10,FALSE))+(H776/100)</f>
        <v>109.44</v>
      </c>
      <c r="L776" s="65">
        <f>(VLOOKUP($G776,Depth_Lookup!$A$3:$J$561,10,FALSE))+(I776/100)</f>
        <v>109.74</v>
      </c>
      <c r="M776" s="54" t="s">
        <v>293</v>
      </c>
      <c r="N776" s="31">
        <v>0.5</v>
      </c>
      <c r="O776" s="31" t="s">
        <v>296</v>
      </c>
      <c r="P776" s="31" t="s">
        <v>180</v>
      </c>
      <c r="Q776" s="31" t="s">
        <v>569</v>
      </c>
      <c r="R776" s="31" t="s">
        <v>188</v>
      </c>
      <c r="S776" s="31" t="s">
        <v>165</v>
      </c>
      <c r="T776" s="31" t="s">
        <v>1364</v>
      </c>
      <c r="U776" s="31" t="s">
        <v>1365</v>
      </c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31">
        <v>100</v>
      </c>
      <c r="AT776" s="19"/>
      <c r="AU776" s="19"/>
      <c r="AV776" s="19"/>
      <c r="AW776" s="19"/>
      <c r="AX776" s="19"/>
      <c r="AY776" s="19"/>
      <c r="AZ776" s="19">
        <f t="shared" si="200"/>
        <v>100</v>
      </c>
      <c r="BA776" s="19"/>
      <c r="BB776" s="55">
        <v>4</v>
      </c>
      <c r="BC776" s="31">
        <v>2</v>
      </c>
      <c r="BD776" s="31"/>
      <c r="BE776" s="66" t="s">
        <v>1375</v>
      </c>
      <c r="BF776" s="66" t="s">
        <v>1368</v>
      </c>
      <c r="CL776" s="70">
        <f t="shared" si="201"/>
        <v>0</v>
      </c>
      <c r="CM776" s="66">
        <f t="shared" si="202"/>
        <v>0</v>
      </c>
      <c r="CN776" s="66">
        <f t="shared" si="199"/>
        <v>1</v>
      </c>
      <c r="CO776" s="66">
        <f t="shared" si="203"/>
        <v>109.59</v>
      </c>
      <c r="CP776" s="104"/>
      <c r="CQ776" s="56"/>
      <c r="CR776" s="56"/>
      <c r="CS776" s="56"/>
      <c r="CT776" s="56"/>
      <c r="CU776" s="56"/>
      <c r="CV776" s="56"/>
      <c r="CW776" s="115"/>
      <c r="CX776" s="19">
        <v>27</v>
      </c>
      <c r="CY776" s="19">
        <v>270</v>
      </c>
      <c r="CZ776" s="19">
        <v>55</v>
      </c>
      <c r="DA776" s="31">
        <v>180</v>
      </c>
      <c r="DB776" s="19">
        <f t="shared" si="204"/>
        <v>19.635056299569044</v>
      </c>
      <c r="DC776" s="19">
        <f t="shared" si="205"/>
        <v>19.635056299569044</v>
      </c>
      <c r="DD776" s="19">
        <f t="shared" si="206"/>
        <v>33.404527510295544</v>
      </c>
      <c r="DE776" s="19">
        <f t="shared" si="207"/>
        <v>109.63505629956904</v>
      </c>
      <c r="DF776" s="19">
        <f t="shared" si="208"/>
        <v>56.595472489704456</v>
      </c>
      <c r="DG776" s="67">
        <f t="shared" si="209"/>
        <v>199.63505629956904</v>
      </c>
      <c r="DH776" s="67">
        <f t="shared" si="210"/>
        <v>56.595472489704456</v>
      </c>
      <c r="DI776" s="19"/>
      <c r="DJ776" s="31"/>
      <c r="DK776" s="55" t="s">
        <v>1433</v>
      </c>
      <c r="EP776" s="70"/>
    </row>
    <row r="777" spans="1:146" s="59" customFormat="1">
      <c r="A777" s="118">
        <v>43330</v>
      </c>
      <c r="B777" t="s">
        <v>1437</v>
      </c>
      <c r="C777" s="56"/>
      <c r="D777" s="56" t="s">
        <v>1363</v>
      </c>
      <c r="E777" s="58">
        <v>46</v>
      </c>
      <c r="F777" s="58">
        <v>3</v>
      </c>
      <c r="G777" s="63" t="str">
        <f t="shared" si="211"/>
        <v>46-3</v>
      </c>
      <c r="H777" s="31">
        <v>5</v>
      </c>
      <c r="I777" s="31">
        <v>35</v>
      </c>
      <c r="J777" s="64" t="str">
        <f>IF(((VLOOKUP($G777,Depth_Lookup!$A$3:$J$5461,9,FALSE))-(I777/100))&gt;=0,"Good","Too Long")</f>
        <v>Good</v>
      </c>
      <c r="K777" s="65">
        <f>(VLOOKUP($G777,Depth_Lookup!$A$3:$J$561,10,FALSE))+(H777/100)</f>
        <v>109.44</v>
      </c>
      <c r="L777" s="65">
        <f>(VLOOKUP($G777,Depth_Lookup!$A$3:$J$561,10,FALSE))+(I777/100)</f>
        <v>109.74</v>
      </c>
      <c r="M777" s="54" t="s">
        <v>293</v>
      </c>
      <c r="N777" s="31">
        <v>0.5</v>
      </c>
      <c r="O777" s="31" t="s">
        <v>296</v>
      </c>
      <c r="P777" s="31" t="s">
        <v>180</v>
      </c>
      <c r="Q777" s="31" t="s">
        <v>569</v>
      </c>
      <c r="R777" s="31" t="s">
        <v>188</v>
      </c>
      <c r="S777" s="31" t="s">
        <v>165</v>
      </c>
      <c r="T777" s="31" t="s">
        <v>1364</v>
      </c>
      <c r="U777" s="31" t="s">
        <v>1365</v>
      </c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31"/>
      <c r="AT777" s="19"/>
      <c r="AU777" s="19"/>
      <c r="AV777" s="19"/>
      <c r="AW777" s="19"/>
      <c r="AX777" s="19"/>
      <c r="AY777" s="19"/>
      <c r="AZ777" s="19"/>
      <c r="BA777" s="19"/>
      <c r="BB777" s="55">
        <v>4</v>
      </c>
      <c r="BC777" s="31">
        <v>2</v>
      </c>
      <c r="BD777" s="31"/>
      <c r="BE777" s="66"/>
      <c r="BF777" s="66"/>
      <c r="CL777" s="70"/>
      <c r="CM777" s="66"/>
      <c r="CN777" s="66"/>
      <c r="CO777" s="66">
        <f t="shared" si="203"/>
        <v>109.59</v>
      </c>
      <c r="CP777" s="104"/>
      <c r="CQ777" s="56"/>
      <c r="CR777" s="56"/>
      <c r="CS777" s="56"/>
      <c r="CT777" s="56"/>
      <c r="CU777" s="56"/>
      <c r="CV777" s="56"/>
      <c r="CW777" s="115"/>
      <c r="CX777" s="19">
        <v>6</v>
      </c>
      <c r="CY777" s="19">
        <v>90</v>
      </c>
      <c r="CZ777" s="19">
        <v>30</v>
      </c>
      <c r="DA777" s="31">
        <v>0</v>
      </c>
      <c r="DB777" s="19">
        <f t="shared" si="204"/>
        <v>-169.68252561495646</v>
      </c>
      <c r="DC777" s="19">
        <f t="shared" si="205"/>
        <v>190.31747438504354</v>
      </c>
      <c r="DD777" s="19">
        <f t="shared" si="206"/>
        <v>59.593919054361912</v>
      </c>
      <c r="DE777" s="19">
        <f t="shared" si="207"/>
        <v>280.31747438504351</v>
      </c>
      <c r="DF777" s="19">
        <f t="shared" si="208"/>
        <v>30.406080945638088</v>
      </c>
      <c r="DG777" s="67">
        <f t="shared" si="209"/>
        <v>10.317474385043539</v>
      </c>
      <c r="DH777" s="67">
        <f t="shared" si="210"/>
        <v>30.406080945638088</v>
      </c>
      <c r="DI777" s="19"/>
      <c r="DJ777" s="31"/>
      <c r="DK777" s="55" t="s">
        <v>1434</v>
      </c>
      <c r="EP777" s="70"/>
    </row>
    <row r="778" spans="1:146" s="59" customFormat="1">
      <c r="A778" s="118">
        <v>43330</v>
      </c>
      <c r="B778" t="s">
        <v>1362</v>
      </c>
      <c r="C778" s="56"/>
      <c r="D778" s="56" t="s">
        <v>1363</v>
      </c>
      <c r="E778" s="58">
        <v>46</v>
      </c>
      <c r="F778" s="58">
        <v>4</v>
      </c>
      <c r="G778" s="63" t="str">
        <f t="shared" si="211"/>
        <v>46-4</v>
      </c>
      <c r="H778" s="31">
        <v>2</v>
      </c>
      <c r="I778" s="31">
        <v>14</v>
      </c>
      <c r="J778" s="64" t="str">
        <f>IF(((VLOOKUP($G778,Depth_Lookup!$A$3:$J$5461,9,FALSE))-(I778/100))&gt;=0,"Good","Too Long")</f>
        <v>Good</v>
      </c>
      <c r="K778" s="65">
        <f>(VLOOKUP($G778,Depth_Lookup!$A$3:$J$561,10,FALSE))+(H778/100)</f>
        <v>110.28999999999999</v>
      </c>
      <c r="L778" s="65">
        <f>(VLOOKUP($G778,Depth_Lookup!$A$3:$J$561,10,FALSE))+(I778/100)</f>
        <v>110.41</v>
      </c>
      <c r="M778" s="54" t="s">
        <v>293</v>
      </c>
      <c r="N778" s="31">
        <v>0.5</v>
      </c>
      <c r="O778" s="31" t="s">
        <v>734</v>
      </c>
      <c r="P778" s="31" t="s">
        <v>180</v>
      </c>
      <c r="Q778" s="31" t="s">
        <v>569</v>
      </c>
      <c r="R778" s="31" t="s">
        <v>188</v>
      </c>
      <c r="S778" s="31" t="s">
        <v>165</v>
      </c>
      <c r="T778" s="31" t="s">
        <v>1364</v>
      </c>
      <c r="U778" s="31" t="s">
        <v>1365</v>
      </c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31">
        <v>100</v>
      </c>
      <c r="AT778" s="19"/>
      <c r="AU778" s="19"/>
      <c r="AV778" s="19"/>
      <c r="AW778" s="19"/>
      <c r="AX778" s="19"/>
      <c r="AY778" s="19"/>
      <c r="AZ778" s="19">
        <f t="shared" si="200"/>
        <v>100</v>
      </c>
      <c r="BA778" s="19"/>
      <c r="BB778" s="55">
        <v>3</v>
      </c>
      <c r="BC778" s="31">
        <v>0.5</v>
      </c>
      <c r="BD778" s="31"/>
      <c r="BE778" s="66" t="s">
        <v>1375</v>
      </c>
      <c r="BF778" s="66" t="s">
        <v>1368</v>
      </c>
      <c r="CL778" s="70">
        <f t="shared" si="201"/>
        <v>0</v>
      </c>
      <c r="CM778" s="66">
        <f t="shared" si="202"/>
        <v>0</v>
      </c>
      <c r="CN778" s="66">
        <f t="shared" si="199"/>
        <v>1</v>
      </c>
      <c r="CO778" s="66">
        <f t="shared" si="203"/>
        <v>110.35</v>
      </c>
      <c r="CP778" s="104"/>
      <c r="CQ778" s="56"/>
      <c r="CR778" s="56"/>
      <c r="CS778" s="56"/>
      <c r="CT778" s="56"/>
      <c r="CU778" s="56"/>
      <c r="CV778" s="56"/>
      <c r="CW778" s="115"/>
      <c r="CX778" s="19"/>
      <c r="CY778" s="19"/>
      <c r="CZ778" s="19"/>
      <c r="DA778" s="19"/>
      <c r="DB778" s="19" t="e">
        <f t="shared" si="204"/>
        <v>#DIV/0!</v>
      </c>
      <c r="DC778" s="19" t="e">
        <f t="shared" si="205"/>
        <v>#DIV/0!</v>
      </c>
      <c r="DD778" s="19" t="e">
        <f t="shared" si="206"/>
        <v>#DIV/0!</v>
      </c>
      <c r="DE778" s="19" t="e">
        <f t="shared" si="207"/>
        <v>#DIV/0!</v>
      </c>
      <c r="DF778" s="19" t="e">
        <f t="shared" si="208"/>
        <v>#DIV/0!</v>
      </c>
      <c r="DG778" s="67" t="e">
        <f t="shared" si="209"/>
        <v>#DIV/0!</v>
      </c>
      <c r="DH778" s="67" t="e">
        <f t="shared" si="210"/>
        <v>#DIV/0!</v>
      </c>
      <c r="DI778" s="19"/>
      <c r="DJ778" s="31"/>
      <c r="DK778" s="55"/>
      <c r="EP778" s="70"/>
    </row>
    <row r="779" spans="1:146" s="59" customFormat="1">
      <c r="A779" s="118">
        <v>43330</v>
      </c>
      <c r="B779" t="s">
        <v>1362</v>
      </c>
      <c r="C779" s="56"/>
      <c r="D779" s="56" t="s">
        <v>1363</v>
      </c>
      <c r="E779" s="58">
        <v>46</v>
      </c>
      <c r="F779" s="58">
        <v>4</v>
      </c>
      <c r="G779" s="63" t="str">
        <f t="shared" si="211"/>
        <v>46-4</v>
      </c>
      <c r="H779" s="31">
        <v>4</v>
      </c>
      <c r="I779" s="31">
        <v>7</v>
      </c>
      <c r="J779" s="64" t="str">
        <f>IF(((VLOOKUP($G779,Depth_Lookup!$A$3:$J$5461,9,FALSE))-(I779/100))&gt;=0,"Good","Too Long")</f>
        <v>Good</v>
      </c>
      <c r="K779" s="65">
        <f>(VLOOKUP($G779,Depth_Lookup!$A$3:$J$561,10,FALSE))+(H779/100)</f>
        <v>110.31</v>
      </c>
      <c r="L779" s="65">
        <f>(VLOOKUP($G779,Depth_Lookup!$A$3:$J$561,10,FALSE))+(I779/100)</f>
        <v>110.33999999999999</v>
      </c>
      <c r="M779" s="54" t="s">
        <v>293</v>
      </c>
      <c r="N779" s="31">
        <v>0.5</v>
      </c>
      <c r="O779" s="31" t="s">
        <v>734</v>
      </c>
      <c r="P779" s="31" t="s">
        <v>179</v>
      </c>
      <c r="Q779" s="31" t="s">
        <v>569</v>
      </c>
      <c r="R779" s="31" t="s">
        <v>188</v>
      </c>
      <c r="S779" s="31" t="s">
        <v>165</v>
      </c>
      <c r="T779" s="31" t="s">
        <v>1370</v>
      </c>
      <c r="U779" s="31" t="s">
        <v>1368</v>
      </c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31">
        <v>100</v>
      </c>
      <c r="AT779" s="19"/>
      <c r="AU779" s="19"/>
      <c r="AV779" s="19"/>
      <c r="AW779" s="19"/>
      <c r="AX779" s="19"/>
      <c r="AY779" s="19"/>
      <c r="AZ779" s="19">
        <f t="shared" si="200"/>
        <v>100</v>
      </c>
      <c r="BA779" s="19"/>
      <c r="BB779" s="55">
        <v>2</v>
      </c>
      <c r="BC779" s="31">
        <v>0.5</v>
      </c>
      <c r="BD779" s="31"/>
      <c r="BE779" s="66" t="s">
        <v>1651</v>
      </c>
      <c r="BF779" s="66"/>
      <c r="CL779" s="70">
        <f t="shared" si="201"/>
        <v>0</v>
      </c>
      <c r="CM779" s="66">
        <f t="shared" si="202"/>
        <v>0</v>
      </c>
      <c r="CN779" s="66">
        <f t="shared" si="199"/>
        <v>1</v>
      </c>
      <c r="CO779" s="66">
        <f t="shared" si="203"/>
        <v>110.32499999999999</v>
      </c>
      <c r="CP779" s="104"/>
      <c r="CQ779" s="56"/>
      <c r="CR779" s="56"/>
      <c r="CS779" s="56"/>
      <c r="CT779" s="56"/>
      <c r="CU779" s="56"/>
      <c r="CV779" s="56"/>
      <c r="CW779" s="115"/>
      <c r="CX779" s="19">
        <v>27</v>
      </c>
      <c r="CY779" s="19">
        <v>90</v>
      </c>
      <c r="CZ779" s="19">
        <v>19</v>
      </c>
      <c r="DA779" s="31">
        <v>0</v>
      </c>
      <c r="DB779" s="19">
        <f t="shared" si="204"/>
        <v>-124.05007994716618</v>
      </c>
      <c r="DC779" s="19">
        <f t="shared" si="205"/>
        <v>235.94992005283382</v>
      </c>
      <c r="DD779" s="19">
        <f t="shared" si="206"/>
        <v>58.410083418620218</v>
      </c>
      <c r="DE779" s="19">
        <f t="shared" si="207"/>
        <v>325.94992005283382</v>
      </c>
      <c r="DF779" s="19">
        <f t="shared" si="208"/>
        <v>31.589916581379782</v>
      </c>
      <c r="DG779" s="67">
        <f t="shared" si="209"/>
        <v>55.949920052833818</v>
      </c>
      <c r="DH779" s="67">
        <f t="shared" si="210"/>
        <v>31.589916581379782</v>
      </c>
      <c r="DI779" s="19"/>
      <c r="DJ779" s="31"/>
      <c r="DK779" s="55" t="s">
        <v>1433</v>
      </c>
      <c r="EP779" s="70"/>
    </row>
    <row r="780" spans="1:146" s="59" customFormat="1">
      <c r="A780" s="118">
        <v>43330</v>
      </c>
      <c r="B780" t="s">
        <v>1362</v>
      </c>
      <c r="C780" s="56"/>
      <c r="D780" s="56" t="s">
        <v>1363</v>
      </c>
      <c r="E780" s="58">
        <v>46</v>
      </c>
      <c r="F780" s="58">
        <v>4</v>
      </c>
      <c r="G780" s="63" t="str">
        <f t="shared" si="211"/>
        <v>46-4</v>
      </c>
      <c r="H780" s="31">
        <v>9</v>
      </c>
      <c r="I780" s="31">
        <v>15</v>
      </c>
      <c r="J780" s="64" t="str">
        <f>IF(((VLOOKUP($G780,Depth_Lookup!$A$3:$J$5461,9,FALSE))-(I780/100))&gt;=0,"Good","Too Long")</f>
        <v>Good</v>
      </c>
      <c r="K780" s="65">
        <f>(VLOOKUP($G780,Depth_Lookup!$A$3:$J$561,10,FALSE))+(H780/100)</f>
        <v>110.36</v>
      </c>
      <c r="L780" s="65">
        <f>(VLOOKUP($G780,Depth_Lookup!$A$3:$J$561,10,FALSE))+(I780/100)</f>
        <v>110.42</v>
      </c>
      <c r="M780" s="54" t="s">
        <v>293</v>
      </c>
      <c r="N780" s="31">
        <v>0.5</v>
      </c>
      <c r="O780" s="31" t="s">
        <v>734</v>
      </c>
      <c r="P780" s="31" t="s">
        <v>179</v>
      </c>
      <c r="Q780" s="31" t="s">
        <v>569</v>
      </c>
      <c r="R780" s="31" t="s">
        <v>188</v>
      </c>
      <c r="S780" s="31" t="s">
        <v>165</v>
      </c>
      <c r="T780" s="31" t="s">
        <v>1370</v>
      </c>
      <c r="U780" s="31" t="s">
        <v>1368</v>
      </c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31">
        <v>100</v>
      </c>
      <c r="AT780" s="19"/>
      <c r="AU780" s="19"/>
      <c r="AV780" s="19"/>
      <c r="AW780" s="19"/>
      <c r="AX780" s="19"/>
      <c r="AY780" s="19"/>
      <c r="AZ780" s="19">
        <f t="shared" si="200"/>
        <v>100</v>
      </c>
      <c r="BA780" s="19"/>
      <c r="BB780" s="55">
        <v>3</v>
      </c>
      <c r="BC780" s="31">
        <v>0.5</v>
      </c>
      <c r="BD780" s="31"/>
      <c r="BE780" s="66" t="s">
        <v>1651</v>
      </c>
      <c r="BF780" s="66"/>
      <c r="CL780" s="70">
        <f t="shared" si="201"/>
        <v>0</v>
      </c>
      <c r="CM780" s="66">
        <f t="shared" si="202"/>
        <v>0</v>
      </c>
      <c r="CN780" s="66">
        <f t="shared" si="199"/>
        <v>1</v>
      </c>
      <c r="CO780" s="66">
        <f t="shared" si="203"/>
        <v>110.39</v>
      </c>
      <c r="CP780" s="104"/>
      <c r="CQ780" s="56"/>
      <c r="CR780" s="56"/>
      <c r="CS780" s="56"/>
      <c r="CT780" s="56"/>
      <c r="CU780" s="56"/>
      <c r="CV780" s="56"/>
      <c r="CW780" s="115"/>
      <c r="CX780" s="31">
        <v>57</v>
      </c>
      <c r="CY780" s="31">
        <v>270</v>
      </c>
      <c r="CZ780" s="31">
        <v>73</v>
      </c>
      <c r="DA780" s="31">
        <v>180</v>
      </c>
      <c r="DB780" s="19">
        <f t="shared" si="204"/>
        <v>25.210304205772758</v>
      </c>
      <c r="DC780" s="19">
        <f t="shared" si="205"/>
        <v>25.210304205772758</v>
      </c>
      <c r="DD780" s="19">
        <f t="shared" si="206"/>
        <v>15.461975190160514</v>
      </c>
      <c r="DE780" s="19">
        <f t="shared" si="207"/>
        <v>115.21030420577276</v>
      </c>
      <c r="DF780" s="19">
        <f t="shared" si="208"/>
        <v>74.538024809839484</v>
      </c>
      <c r="DG780" s="67">
        <f t="shared" si="209"/>
        <v>205.21030420577276</v>
      </c>
      <c r="DH780" s="67">
        <f t="shared" si="210"/>
        <v>74.538024809839484</v>
      </c>
      <c r="DI780" s="19"/>
      <c r="DJ780" s="31"/>
      <c r="DK780" s="55" t="s">
        <v>1434</v>
      </c>
      <c r="EP780" s="70"/>
    </row>
    <row r="781" spans="1:146" s="59" customFormat="1">
      <c r="A781" s="118">
        <v>43330</v>
      </c>
      <c r="B781" t="s">
        <v>1362</v>
      </c>
      <c r="C781" s="56"/>
      <c r="D781" s="56" t="s">
        <v>1363</v>
      </c>
      <c r="E781" s="58">
        <v>46</v>
      </c>
      <c r="F781" s="58">
        <v>4</v>
      </c>
      <c r="G781" s="63" t="str">
        <f t="shared" si="211"/>
        <v>46-4</v>
      </c>
      <c r="H781" s="31">
        <v>15</v>
      </c>
      <c r="I781" s="31">
        <v>36</v>
      </c>
      <c r="J781" s="64" t="str">
        <f>IF(((VLOOKUP($G781,Depth_Lookup!$A$3:$J$5461,9,FALSE))-(I781/100))&gt;=0,"Good","Too Long")</f>
        <v>Good</v>
      </c>
      <c r="K781" s="65">
        <f>(VLOOKUP($G781,Depth_Lookup!$A$3:$J$561,10,FALSE))+(H781/100)</f>
        <v>110.42</v>
      </c>
      <c r="L781" s="65">
        <f>(VLOOKUP($G781,Depth_Lookup!$A$3:$J$561,10,FALSE))+(I781/100)</f>
        <v>110.63</v>
      </c>
      <c r="M781" s="54" t="s">
        <v>293</v>
      </c>
      <c r="N781" s="31">
        <v>0.5</v>
      </c>
      <c r="O781" s="31" t="s">
        <v>734</v>
      </c>
      <c r="P781" s="31" t="s">
        <v>179</v>
      </c>
      <c r="Q781" s="31" t="s">
        <v>569</v>
      </c>
      <c r="R781" s="31" t="s">
        <v>188</v>
      </c>
      <c r="S781" s="31" t="s">
        <v>165</v>
      </c>
      <c r="T781" s="31" t="s">
        <v>1370</v>
      </c>
      <c r="U781" s="31" t="s">
        <v>1368</v>
      </c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31">
        <v>100</v>
      </c>
      <c r="AT781" s="19"/>
      <c r="AU781" s="19"/>
      <c r="AV781" s="19"/>
      <c r="AW781" s="19"/>
      <c r="AX781" s="19"/>
      <c r="AY781" s="19"/>
      <c r="AZ781" s="19">
        <f t="shared" si="200"/>
        <v>100</v>
      </c>
      <c r="BA781" s="19"/>
      <c r="BB781" s="55">
        <v>3</v>
      </c>
      <c r="BC781" s="31">
        <v>0.5</v>
      </c>
      <c r="BD781" s="31"/>
      <c r="BE781" s="66" t="s">
        <v>1651</v>
      </c>
      <c r="BF781" s="66"/>
      <c r="CL781" s="70">
        <f t="shared" si="201"/>
        <v>0</v>
      </c>
      <c r="CM781" s="66">
        <f t="shared" si="202"/>
        <v>0</v>
      </c>
      <c r="CN781" s="66">
        <f t="shared" si="199"/>
        <v>1</v>
      </c>
      <c r="CO781" s="66">
        <f t="shared" si="203"/>
        <v>110.52500000000001</v>
      </c>
      <c r="CP781" s="104"/>
      <c r="CQ781" s="56"/>
      <c r="CR781" s="56"/>
      <c r="CS781" s="56"/>
      <c r="CT781" s="56"/>
      <c r="CU781" s="56"/>
      <c r="CV781" s="56"/>
      <c r="CW781" s="115"/>
      <c r="CX781" s="31">
        <v>71</v>
      </c>
      <c r="CY781" s="31">
        <v>90</v>
      </c>
      <c r="CZ781" s="31">
        <v>6</v>
      </c>
      <c r="DA781" s="31">
        <v>180</v>
      </c>
      <c r="DB781" s="19">
        <f t="shared" si="204"/>
        <v>-87.92735365452431</v>
      </c>
      <c r="DC781" s="19">
        <f t="shared" si="205"/>
        <v>272.07264634547568</v>
      </c>
      <c r="DD781" s="19">
        <f t="shared" si="206"/>
        <v>18.98846035321246</v>
      </c>
      <c r="DE781" s="19">
        <f t="shared" si="207"/>
        <v>2.0726463454756896</v>
      </c>
      <c r="DF781" s="19">
        <f t="shared" si="208"/>
        <v>71.01153964678754</v>
      </c>
      <c r="DG781" s="67">
        <f t="shared" si="209"/>
        <v>92.072646345475675</v>
      </c>
      <c r="DH781" s="67">
        <f t="shared" si="210"/>
        <v>71.01153964678754</v>
      </c>
      <c r="DI781" s="19"/>
      <c r="DJ781" s="31"/>
      <c r="DK781" s="55" t="s">
        <v>1433</v>
      </c>
      <c r="EP781" s="70"/>
    </row>
    <row r="782" spans="1:146" s="59" customFormat="1">
      <c r="A782" s="118">
        <v>43330</v>
      </c>
      <c r="B782" t="s">
        <v>1437</v>
      </c>
      <c r="C782" s="56"/>
      <c r="D782" s="56" t="s">
        <v>1363</v>
      </c>
      <c r="E782" s="58">
        <v>46</v>
      </c>
      <c r="F782" s="58">
        <v>4</v>
      </c>
      <c r="G782" s="63" t="str">
        <f t="shared" si="211"/>
        <v>46-4</v>
      </c>
      <c r="H782" s="31">
        <v>15</v>
      </c>
      <c r="I782" s="31">
        <v>36</v>
      </c>
      <c r="J782" s="64" t="str">
        <f>IF(((VLOOKUP($G782,Depth_Lookup!$A$3:$J$5461,9,FALSE))-(I782/100))&gt;=0,"Good","Too Long")</f>
        <v>Good</v>
      </c>
      <c r="K782" s="65">
        <f>(VLOOKUP($G782,Depth_Lookup!$A$3:$J$561,10,FALSE))+(H782/100)</f>
        <v>110.42</v>
      </c>
      <c r="L782" s="65">
        <f>(VLOOKUP($G782,Depth_Lookup!$A$3:$J$561,10,FALSE))+(I782/100)</f>
        <v>110.63</v>
      </c>
      <c r="M782" s="54" t="s">
        <v>293</v>
      </c>
      <c r="N782" s="31">
        <v>0.5</v>
      </c>
      <c r="O782" s="31" t="s">
        <v>734</v>
      </c>
      <c r="P782" s="31" t="s">
        <v>179</v>
      </c>
      <c r="Q782" s="31" t="s">
        <v>569</v>
      </c>
      <c r="R782" s="31" t="s">
        <v>188</v>
      </c>
      <c r="S782" s="31" t="s">
        <v>165</v>
      </c>
      <c r="T782" s="31" t="s">
        <v>1370</v>
      </c>
      <c r="U782" s="31" t="s">
        <v>1368</v>
      </c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31"/>
      <c r="AT782" s="19"/>
      <c r="AU782" s="19"/>
      <c r="AV782" s="19"/>
      <c r="AW782" s="19"/>
      <c r="AX782" s="19"/>
      <c r="AY782" s="19"/>
      <c r="AZ782" s="19"/>
      <c r="BA782" s="19"/>
      <c r="BB782" s="55">
        <v>3</v>
      </c>
      <c r="BC782" s="31">
        <v>0.5</v>
      </c>
      <c r="BD782" s="31"/>
      <c r="BE782" s="66"/>
      <c r="BF782" s="66"/>
      <c r="CL782" s="70"/>
      <c r="CM782" s="66"/>
      <c r="CN782" s="66"/>
      <c r="CO782" s="66">
        <f t="shared" si="203"/>
        <v>110.52500000000001</v>
      </c>
      <c r="CP782" s="104"/>
      <c r="CQ782" s="56"/>
      <c r="CR782" s="56"/>
      <c r="CS782" s="56"/>
      <c r="CT782" s="56"/>
      <c r="CU782" s="56"/>
      <c r="CV782" s="56"/>
      <c r="CW782" s="115"/>
      <c r="CX782" s="31">
        <v>15</v>
      </c>
      <c r="CY782" s="31">
        <v>270</v>
      </c>
      <c r="CZ782" s="31">
        <v>26</v>
      </c>
      <c r="DA782" s="31">
        <v>0</v>
      </c>
      <c r="DB782" s="19">
        <f t="shared" si="204"/>
        <v>151.21660728342874</v>
      </c>
      <c r="DC782" s="19">
        <f t="shared" si="205"/>
        <v>151.21660728342874</v>
      </c>
      <c r="DD782" s="19">
        <f t="shared" si="206"/>
        <v>60.904549716902252</v>
      </c>
      <c r="DE782" s="19">
        <f t="shared" si="207"/>
        <v>241.21660728342874</v>
      </c>
      <c r="DF782" s="19">
        <f t="shared" si="208"/>
        <v>29.095450283097748</v>
      </c>
      <c r="DG782" s="67">
        <f t="shared" si="209"/>
        <v>331.21660728342874</v>
      </c>
      <c r="DH782" s="67">
        <f t="shared" si="210"/>
        <v>29.095450283097748</v>
      </c>
      <c r="DI782" s="19"/>
      <c r="DJ782" s="31"/>
      <c r="DK782" s="55" t="s">
        <v>1434</v>
      </c>
      <c r="EP782" s="70"/>
    </row>
    <row r="783" spans="1:146" s="59" customFormat="1">
      <c r="A783" s="118">
        <v>43330</v>
      </c>
      <c r="B783" t="s">
        <v>1362</v>
      </c>
      <c r="C783" s="56"/>
      <c r="D783" s="56" t="s">
        <v>1363</v>
      </c>
      <c r="E783" s="58">
        <v>46</v>
      </c>
      <c r="F783" s="58">
        <v>4</v>
      </c>
      <c r="G783" s="63" t="str">
        <f t="shared" si="211"/>
        <v>46-4</v>
      </c>
      <c r="H783" s="31">
        <v>18</v>
      </c>
      <c r="I783" s="31">
        <v>36.5</v>
      </c>
      <c r="J783" s="64" t="str">
        <f>IF(((VLOOKUP($G783,Depth_Lookup!$A$3:$J$5461,9,FALSE))-(I783/100))&gt;=0,"Good","Too Long")</f>
        <v>Good</v>
      </c>
      <c r="K783" s="65">
        <f>(VLOOKUP($G783,Depth_Lookup!$A$3:$J$561,10,FALSE))+(H783/100)</f>
        <v>110.45</v>
      </c>
      <c r="L783" s="65">
        <f>(VLOOKUP($G783,Depth_Lookup!$A$3:$J$561,10,FALSE))+(I783/100)</f>
        <v>110.63499999999999</v>
      </c>
      <c r="M783" s="54" t="s">
        <v>293</v>
      </c>
      <c r="N783" s="31">
        <v>0.5</v>
      </c>
      <c r="O783" s="31" t="s">
        <v>734</v>
      </c>
      <c r="P783" s="31" t="s">
        <v>180</v>
      </c>
      <c r="Q783" s="31" t="s">
        <v>569</v>
      </c>
      <c r="R783" s="31" t="s">
        <v>188</v>
      </c>
      <c r="S783" s="31" t="s">
        <v>165</v>
      </c>
      <c r="T783" s="31" t="s">
        <v>1364</v>
      </c>
      <c r="U783" s="31" t="s">
        <v>1365</v>
      </c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31">
        <v>100</v>
      </c>
      <c r="AT783" s="19"/>
      <c r="AU783" s="19"/>
      <c r="AV783" s="19"/>
      <c r="AW783" s="19"/>
      <c r="AX783" s="19"/>
      <c r="AY783" s="19"/>
      <c r="AZ783" s="19">
        <f t="shared" si="200"/>
        <v>100</v>
      </c>
      <c r="BA783" s="19"/>
      <c r="BB783" s="55">
        <v>3</v>
      </c>
      <c r="BC783" s="31">
        <v>0.5</v>
      </c>
      <c r="BD783" s="31"/>
      <c r="BE783" s="66"/>
      <c r="BF783" s="66" t="s">
        <v>1368</v>
      </c>
      <c r="CL783" s="70">
        <f t="shared" si="201"/>
        <v>0</v>
      </c>
      <c r="CM783" s="66">
        <f t="shared" si="202"/>
        <v>0</v>
      </c>
      <c r="CN783" s="66">
        <f t="shared" ref="CN783:CN856" si="212">IF(COUNTA(BE783)&gt;0,1,0)</f>
        <v>0</v>
      </c>
      <c r="CO783" s="66">
        <f t="shared" si="203"/>
        <v>110.54249999999999</v>
      </c>
      <c r="CP783" s="104"/>
      <c r="CQ783" s="56"/>
      <c r="CR783" s="56"/>
      <c r="CS783" s="56"/>
      <c r="CT783" s="56"/>
      <c r="CU783" s="56"/>
      <c r="CV783" s="56"/>
      <c r="CW783" s="115"/>
      <c r="CX783" s="19"/>
      <c r="CY783" s="19"/>
      <c r="CZ783" s="19"/>
      <c r="DA783" s="19"/>
      <c r="DB783" s="19" t="e">
        <f t="shared" si="204"/>
        <v>#DIV/0!</v>
      </c>
      <c r="DC783" s="19" t="e">
        <f t="shared" si="205"/>
        <v>#DIV/0!</v>
      </c>
      <c r="DD783" s="19" t="e">
        <f t="shared" si="206"/>
        <v>#DIV/0!</v>
      </c>
      <c r="DE783" s="19" t="e">
        <f t="shared" si="207"/>
        <v>#DIV/0!</v>
      </c>
      <c r="DF783" s="19" t="e">
        <f t="shared" si="208"/>
        <v>#DIV/0!</v>
      </c>
      <c r="DG783" s="67" t="e">
        <f t="shared" si="209"/>
        <v>#DIV/0!</v>
      </c>
      <c r="DH783" s="67" t="e">
        <f t="shared" si="210"/>
        <v>#DIV/0!</v>
      </c>
      <c r="DI783" s="19"/>
      <c r="DJ783" s="31"/>
      <c r="DK783" s="55"/>
      <c r="EP783" s="70"/>
    </row>
    <row r="784" spans="1:146" s="59" customFormat="1">
      <c r="A784" s="118">
        <v>43330</v>
      </c>
      <c r="B784" t="s">
        <v>1362</v>
      </c>
      <c r="C784" s="56"/>
      <c r="D784" s="56" t="s">
        <v>1363</v>
      </c>
      <c r="E784" s="58">
        <v>47</v>
      </c>
      <c r="F784" s="58">
        <v>1</v>
      </c>
      <c r="G784" s="63" t="str">
        <f t="shared" si="211"/>
        <v>47-1</v>
      </c>
      <c r="H784" s="31">
        <v>35</v>
      </c>
      <c r="I784" s="31">
        <v>58</v>
      </c>
      <c r="J784" s="64" t="str">
        <f>IF(((VLOOKUP($G784,Depth_Lookup!$A$3:$J$5461,9,FALSE))-(I784/100))&gt;=0,"Good","Too Long")</f>
        <v>Good</v>
      </c>
      <c r="K784" s="65">
        <f>(VLOOKUP($G784,Depth_Lookup!$A$3:$J$561,10,FALSE))+(H784/100)</f>
        <v>111.05</v>
      </c>
      <c r="L784" s="65">
        <f>(VLOOKUP($G784,Depth_Lookup!$A$3:$J$561,10,FALSE))+(I784/100)</f>
        <v>111.28</v>
      </c>
      <c r="M784" s="54" t="s">
        <v>293</v>
      </c>
      <c r="N784" s="31">
        <v>0.5</v>
      </c>
      <c r="O784" s="31" t="s">
        <v>734</v>
      </c>
      <c r="P784" s="31" t="s">
        <v>193</v>
      </c>
      <c r="Q784" s="31" t="s">
        <v>569</v>
      </c>
      <c r="R784" s="31" t="s">
        <v>188</v>
      </c>
      <c r="S784" s="31" t="s">
        <v>165</v>
      </c>
      <c r="T784" s="31" t="s">
        <v>1364</v>
      </c>
      <c r="U784" s="31" t="s">
        <v>1365</v>
      </c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31">
        <v>100</v>
      </c>
      <c r="AT784" s="19"/>
      <c r="AU784" s="19"/>
      <c r="AV784" s="19"/>
      <c r="AW784" s="19"/>
      <c r="AX784" s="19"/>
      <c r="AY784" s="19"/>
      <c r="AZ784" s="19">
        <f t="shared" si="200"/>
        <v>100</v>
      </c>
      <c r="BA784" s="19"/>
      <c r="BB784" s="55">
        <v>5</v>
      </c>
      <c r="BC784" s="31">
        <v>1</v>
      </c>
      <c r="BD784" s="31"/>
      <c r="BE784" s="66" t="s">
        <v>1375</v>
      </c>
      <c r="BF784" s="66" t="s">
        <v>1368</v>
      </c>
      <c r="CL784" s="70">
        <f t="shared" si="201"/>
        <v>0</v>
      </c>
      <c r="CM784" s="66">
        <f t="shared" si="202"/>
        <v>0</v>
      </c>
      <c r="CN784" s="66">
        <f t="shared" si="212"/>
        <v>1</v>
      </c>
      <c r="CO784" s="66">
        <f t="shared" si="203"/>
        <v>111.16499999999999</v>
      </c>
      <c r="CP784" s="104"/>
      <c r="CQ784" s="56"/>
      <c r="CR784" s="56"/>
      <c r="CS784" s="56"/>
      <c r="CT784" s="56"/>
      <c r="CU784" s="56"/>
      <c r="CV784" s="56"/>
      <c r="CW784" s="115"/>
      <c r="CX784" s="19"/>
      <c r="CY784" s="19"/>
      <c r="CZ784" s="19"/>
      <c r="DA784" s="19"/>
      <c r="DB784" s="19" t="e">
        <f t="shared" si="204"/>
        <v>#DIV/0!</v>
      </c>
      <c r="DC784" s="19" t="e">
        <f t="shared" si="205"/>
        <v>#DIV/0!</v>
      </c>
      <c r="DD784" s="19" t="e">
        <f t="shared" si="206"/>
        <v>#DIV/0!</v>
      </c>
      <c r="DE784" s="19" t="e">
        <f t="shared" si="207"/>
        <v>#DIV/0!</v>
      </c>
      <c r="DF784" s="19" t="e">
        <f t="shared" si="208"/>
        <v>#DIV/0!</v>
      </c>
      <c r="DG784" s="67" t="e">
        <f t="shared" si="209"/>
        <v>#DIV/0!</v>
      </c>
      <c r="DH784" s="67" t="e">
        <f t="shared" si="210"/>
        <v>#DIV/0!</v>
      </c>
      <c r="DI784" s="19"/>
      <c r="DJ784" s="31"/>
      <c r="DK784" s="55"/>
      <c r="EP784" s="70"/>
    </row>
    <row r="785" spans="1:146" s="59" customFormat="1">
      <c r="A785" s="118">
        <v>43330</v>
      </c>
      <c r="B785" t="s">
        <v>1362</v>
      </c>
      <c r="C785" s="56"/>
      <c r="D785" s="56" t="s">
        <v>1363</v>
      </c>
      <c r="E785" s="58">
        <v>47</v>
      </c>
      <c r="F785" s="58">
        <v>1</v>
      </c>
      <c r="G785" s="63" t="str">
        <f t="shared" si="211"/>
        <v>47-1</v>
      </c>
      <c r="H785" s="31">
        <v>46</v>
      </c>
      <c r="I785" s="31">
        <v>59.5</v>
      </c>
      <c r="J785" s="64" t="str">
        <f>IF(((VLOOKUP($G785,Depth_Lookup!$A$3:$J$5461,9,FALSE))-(I785/100))&gt;=0,"Good","Too Long")</f>
        <v>Good</v>
      </c>
      <c r="K785" s="65">
        <f>(VLOOKUP($G785,Depth_Lookup!$A$3:$J$561,10,FALSE))+(H785/100)</f>
        <v>111.16</v>
      </c>
      <c r="L785" s="65">
        <f>(VLOOKUP($G785,Depth_Lookup!$A$3:$J$561,10,FALSE))+(I785/100)</f>
        <v>111.295</v>
      </c>
      <c r="M785" s="54" t="s">
        <v>725</v>
      </c>
      <c r="N785" s="31">
        <v>0.5</v>
      </c>
      <c r="O785" s="31" t="s">
        <v>734</v>
      </c>
      <c r="P785" s="31" t="s">
        <v>179</v>
      </c>
      <c r="Q785" s="31" t="s">
        <v>569</v>
      </c>
      <c r="R785" s="31" t="s">
        <v>188</v>
      </c>
      <c r="S785" s="31" t="s">
        <v>165</v>
      </c>
      <c r="T785" s="31" t="s">
        <v>1656</v>
      </c>
      <c r="U785" s="31" t="s">
        <v>1368</v>
      </c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31">
        <v>100</v>
      </c>
      <c r="AT785" s="19"/>
      <c r="AU785" s="19"/>
      <c r="AV785" s="19"/>
      <c r="AW785" s="19"/>
      <c r="AX785" s="19"/>
      <c r="AY785" s="19"/>
      <c r="AZ785" s="19">
        <f t="shared" si="200"/>
        <v>100</v>
      </c>
      <c r="BA785" s="19"/>
      <c r="BB785" s="55">
        <v>3</v>
      </c>
      <c r="BC785" s="31">
        <v>0.5</v>
      </c>
      <c r="BD785" s="31"/>
      <c r="BE785" s="66" t="s">
        <v>1365</v>
      </c>
      <c r="BF785" s="66"/>
      <c r="CL785" s="70">
        <f t="shared" si="201"/>
        <v>0</v>
      </c>
      <c r="CM785" s="66">
        <f t="shared" si="202"/>
        <v>0</v>
      </c>
      <c r="CN785" s="66">
        <f t="shared" si="212"/>
        <v>1</v>
      </c>
      <c r="CO785" s="66">
        <f t="shared" si="203"/>
        <v>111.22749999999999</v>
      </c>
      <c r="CP785" s="104"/>
      <c r="CQ785" s="56"/>
      <c r="CR785" s="56"/>
      <c r="CS785" s="56"/>
      <c r="CT785" s="56"/>
      <c r="CU785" s="56"/>
      <c r="CV785" s="56"/>
      <c r="CW785" s="115"/>
      <c r="CX785" s="31">
        <v>53</v>
      </c>
      <c r="CY785" s="31">
        <v>270</v>
      </c>
      <c r="CZ785" s="31">
        <v>33</v>
      </c>
      <c r="DA785" s="31">
        <v>180</v>
      </c>
      <c r="DB785" s="19">
        <f t="shared" si="204"/>
        <v>63.924551044816639</v>
      </c>
      <c r="DC785" s="19">
        <f t="shared" si="205"/>
        <v>63.924551044816639</v>
      </c>
      <c r="DD785" s="19">
        <f t="shared" si="206"/>
        <v>34.092275876173929</v>
      </c>
      <c r="DE785" s="19">
        <f t="shared" si="207"/>
        <v>153.92455104481664</v>
      </c>
      <c r="DF785" s="19">
        <f t="shared" si="208"/>
        <v>55.907724123826071</v>
      </c>
      <c r="DG785" s="67">
        <f t="shared" si="209"/>
        <v>243.92455104481664</v>
      </c>
      <c r="DH785" s="67">
        <f t="shared" si="210"/>
        <v>55.907724123826071</v>
      </c>
      <c r="DI785" s="19"/>
      <c r="DJ785" s="31"/>
      <c r="DK785" s="55"/>
      <c r="EP785" s="70"/>
    </row>
    <row r="786" spans="1:146" s="59" customFormat="1">
      <c r="A786" s="118">
        <v>43330</v>
      </c>
      <c r="B786" t="s">
        <v>1437</v>
      </c>
      <c r="C786" s="56"/>
      <c r="D786" s="56" t="s">
        <v>1363</v>
      </c>
      <c r="E786" s="58">
        <v>47</v>
      </c>
      <c r="F786" s="58">
        <v>1</v>
      </c>
      <c r="G786" s="63" t="str">
        <f t="shared" si="211"/>
        <v>47-1</v>
      </c>
      <c r="H786" s="31">
        <v>52</v>
      </c>
      <c r="I786" s="31">
        <v>53</v>
      </c>
      <c r="J786" s="64" t="str">
        <f>IF(((VLOOKUP($G786,Depth_Lookup!$A$3:$J$5461,9,FALSE))-(I786/100))&gt;=0,"Good","Too Long")</f>
        <v>Good</v>
      </c>
      <c r="K786" s="65">
        <f>(VLOOKUP($G786,Depth_Lookup!$A$3:$J$561,10,FALSE))+(H786/100)</f>
        <v>111.22</v>
      </c>
      <c r="L786" s="65">
        <f>(VLOOKUP($G786,Depth_Lookup!$A$3:$J$561,10,FALSE))+(I786/100)</f>
        <v>111.23</v>
      </c>
      <c r="M786" s="54" t="s">
        <v>292</v>
      </c>
      <c r="N786" s="31">
        <v>0.5</v>
      </c>
      <c r="O786" s="31" t="s">
        <v>296</v>
      </c>
      <c r="P786" s="31" t="s">
        <v>179</v>
      </c>
      <c r="Q786" s="31" t="s">
        <v>569</v>
      </c>
      <c r="R786" s="31" t="s">
        <v>187</v>
      </c>
      <c r="S786" s="31" t="s">
        <v>165</v>
      </c>
      <c r="T786" s="31" t="s">
        <v>1656</v>
      </c>
      <c r="U786" s="31" t="s">
        <v>1368</v>
      </c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31">
        <v>100</v>
      </c>
      <c r="AT786" s="19"/>
      <c r="AU786" s="19"/>
      <c r="AV786" s="19"/>
      <c r="AW786" s="19"/>
      <c r="AX786" s="19"/>
      <c r="AY786" s="19"/>
      <c r="AZ786" s="19">
        <f t="shared" si="200"/>
        <v>100</v>
      </c>
      <c r="BA786" s="19"/>
      <c r="BB786" s="55">
        <v>1</v>
      </c>
      <c r="BC786" s="31">
        <v>0.5</v>
      </c>
      <c r="BD786" s="31"/>
      <c r="BE786" s="66" t="s">
        <v>1365</v>
      </c>
      <c r="BF786" s="66"/>
      <c r="CL786" s="70">
        <f t="shared" si="201"/>
        <v>0</v>
      </c>
      <c r="CM786" s="66">
        <f t="shared" si="202"/>
        <v>0</v>
      </c>
      <c r="CN786" s="66">
        <f t="shared" si="212"/>
        <v>1</v>
      </c>
      <c r="CO786" s="66">
        <f t="shared" si="203"/>
        <v>111.22499999999999</v>
      </c>
      <c r="CP786" s="104"/>
      <c r="CQ786" s="56"/>
      <c r="CR786" s="56"/>
      <c r="CS786" s="56"/>
      <c r="CT786" s="56"/>
      <c r="CU786" s="56"/>
      <c r="CV786" s="56"/>
      <c r="CW786" s="115"/>
      <c r="CX786" s="19"/>
      <c r="CY786" s="19"/>
      <c r="CZ786" s="19"/>
      <c r="DA786" s="19"/>
      <c r="DB786" s="19" t="e">
        <f t="shared" si="204"/>
        <v>#DIV/0!</v>
      </c>
      <c r="DC786" s="19" t="e">
        <f t="shared" si="205"/>
        <v>#DIV/0!</v>
      </c>
      <c r="DD786" s="19" t="e">
        <f t="shared" si="206"/>
        <v>#DIV/0!</v>
      </c>
      <c r="DE786" s="19" t="e">
        <f t="shared" si="207"/>
        <v>#DIV/0!</v>
      </c>
      <c r="DF786" s="19" t="e">
        <f t="shared" si="208"/>
        <v>#DIV/0!</v>
      </c>
      <c r="DG786" s="67" t="e">
        <f t="shared" si="209"/>
        <v>#DIV/0!</v>
      </c>
      <c r="DH786" s="67" t="e">
        <f t="shared" si="210"/>
        <v>#DIV/0!</v>
      </c>
      <c r="DI786" s="19"/>
      <c r="DJ786" s="31"/>
      <c r="DK786" s="55"/>
      <c r="EP786" s="70"/>
    </row>
    <row r="787" spans="1:146" s="59" customFormat="1">
      <c r="A787" s="118">
        <v>43330</v>
      </c>
      <c r="B787" t="s">
        <v>1362</v>
      </c>
      <c r="C787" s="56"/>
      <c r="D787" s="56" t="s">
        <v>1363</v>
      </c>
      <c r="E787" s="58">
        <v>47</v>
      </c>
      <c r="F787" s="58">
        <v>1</v>
      </c>
      <c r="G787" s="63" t="str">
        <f t="shared" si="211"/>
        <v>47-1</v>
      </c>
      <c r="H787" s="31">
        <v>60</v>
      </c>
      <c r="I787" s="31">
        <v>75</v>
      </c>
      <c r="J787" s="64" t="str">
        <f>IF(((VLOOKUP($G787,Depth_Lookup!$A$3:$J$5461,9,FALSE))-(I787/100))&gt;=0,"Good","Too Long")</f>
        <v>Good</v>
      </c>
      <c r="K787" s="65">
        <f>(VLOOKUP($G787,Depth_Lookup!$A$3:$J$561,10,FALSE))+(H787/100)</f>
        <v>111.3</v>
      </c>
      <c r="L787" s="65">
        <f>(VLOOKUP($G787,Depth_Lookup!$A$3:$J$561,10,FALSE))+(I787/100)</f>
        <v>111.45</v>
      </c>
      <c r="M787" s="54" t="s">
        <v>293</v>
      </c>
      <c r="N787" s="31">
        <v>0.5</v>
      </c>
      <c r="O787" s="31" t="s">
        <v>296</v>
      </c>
      <c r="P787" s="31" t="s">
        <v>180</v>
      </c>
      <c r="Q787" s="31" t="s">
        <v>569</v>
      </c>
      <c r="R787" s="31" t="s">
        <v>188</v>
      </c>
      <c r="S787" s="31" t="s">
        <v>165</v>
      </c>
      <c r="T787" s="31" t="s">
        <v>1364</v>
      </c>
      <c r="U787" s="31" t="s">
        <v>1365</v>
      </c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31">
        <v>100</v>
      </c>
      <c r="AT787" s="19"/>
      <c r="AU787" s="19"/>
      <c r="AV787" s="19"/>
      <c r="AW787" s="19"/>
      <c r="AX787" s="19"/>
      <c r="AY787" s="19"/>
      <c r="AZ787" s="19">
        <f t="shared" si="200"/>
        <v>100</v>
      </c>
      <c r="BA787" s="19"/>
      <c r="BB787" s="55">
        <v>4</v>
      </c>
      <c r="BC787" s="31">
        <v>0.5</v>
      </c>
      <c r="BD787" s="31"/>
      <c r="BE787" s="66" t="s">
        <v>1657</v>
      </c>
      <c r="BF787" s="66" t="s">
        <v>1368</v>
      </c>
      <c r="CL787" s="70">
        <f t="shared" si="201"/>
        <v>0</v>
      </c>
      <c r="CM787" s="66">
        <f t="shared" si="202"/>
        <v>0</v>
      </c>
      <c r="CN787" s="66">
        <f t="shared" si="212"/>
        <v>1</v>
      </c>
      <c r="CO787" s="66">
        <f t="shared" si="203"/>
        <v>111.375</v>
      </c>
      <c r="CP787" s="104"/>
      <c r="CQ787" s="56"/>
      <c r="CR787" s="56"/>
      <c r="CS787" s="56"/>
      <c r="CT787" s="56"/>
      <c r="CU787" s="56"/>
      <c r="CV787" s="56"/>
      <c r="CW787" s="115"/>
      <c r="CX787" s="19"/>
      <c r="CY787" s="19"/>
      <c r="CZ787" s="19"/>
      <c r="DA787" s="19"/>
      <c r="DB787" s="19" t="e">
        <f t="shared" si="204"/>
        <v>#DIV/0!</v>
      </c>
      <c r="DC787" s="19" t="e">
        <f t="shared" si="205"/>
        <v>#DIV/0!</v>
      </c>
      <c r="DD787" s="19" t="e">
        <f t="shared" si="206"/>
        <v>#DIV/0!</v>
      </c>
      <c r="DE787" s="19" t="e">
        <f t="shared" si="207"/>
        <v>#DIV/0!</v>
      </c>
      <c r="DF787" s="19" t="e">
        <f t="shared" si="208"/>
        <v>#DIV/0!</v>
      </c>
      <c r="DG787" s="67" t="e">
        <f t="shared" si="209"/>
        <v>#DIV/0!</v>
      </c>
      <c r="DH787" s="67" t="e">
        <f t="shared" si="210"/>
        <v>#DIV/0!</v>
      </c>
      <c r="DI787" s="19"/>
      <c r="DJ787" s="31"/>
      <c r="DK787" s="55"/>
      <c r="EP787" s="70"/>
    </row>
    <row r="788" spans="1:146" s="59" customFormat="1">
      <c r="A788" s="118">
        <v>43330</v>
      </c>
      <c r="B788" t="s">
        <v>1362</v>
      </c>
      <c r="C788" s="56"/>
      <c r="D788" s="56" t="s">
        <v>1363</v>
      </c>
      <c r="E788" s="58">
        <v>47</v>
      </c>
      <c r="F788" s="58">
        <v>1</v>
      </c>
      <c r="G788" s="63" t="str">
        <f t="shared" si="211"/>
        <v>47-1</v>
      </c>
      <c r="H788" s="31">
        <v>62</v>
      </c>
      <c r="I788" s="31">
        <v>64</v>
      </c>
      <c r="J788" s="64" t="str">
        <f>IF(((VLOOKUP($G788,Depth_Lookup!$A$3:$J$5461,9,FALSE))-(I788/100))&gt;=0,"Good","Too Long")</f>
        <v>Good</v>
      </c>
      <c r="K788" s="65">
        <f>(VLOOKUP($G788,Depth_Lookup!$A$3:$J$561,10,FALSE))+(H788/100)</f>
        <v>111.32000000000001</v>
      </c>
      <c r="L788" s="65">
        <f>(VLOOKUP($G788,Depth_Lookup!$A$3:$J$561,10,FALSE))+(I788/100)</f>
        <v>111.34</v>
      </c>
      <c r="M788" s="54" t="s">
        <v>292</v>
      </c>
      <c r="N788" s="31">
        <v>2</v>
      </c>
      <c r="O788" s="31"/>
      <c r="P788" s="31"/>
      <c r="Q788" s="31"/>
      <c r="R788" s="31"/>
      <c r="S788" s="31"/>
      <c r="T788" s="31" t="s">
        <v>1376</v>
      </c>
      <c r="U788" s="31" t="s">
        <v>1377</v>
      </c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31"/>
      <c r="AT788" s="19"/>
      <c r="AU788" s="19"/>
      <c r="AV788" s="19"/>
      <c r="AW788" s="19"/>
      <c r="AX788" s="19"/>
      <c r="AY788" s="19"/>
      <c r="AZ788" s="19"/>
      <c r="BA788" s="19"/>
      <c r="BB788" s="55">
        <v>1</v>
      </c>
      <c r="BC788" s="31"/>
      <c r="BD788" s="31"/>
      <c r="BE788" s="66"/>
      <c r="BF788" s="66"/>
      <c r="CL788" s="70"/>
      <c r="CM788" s="66"/>
      <c r="CN788" s="66"/>
      <c r="CO788" s="66">
        <f t="shared" si="203"/>
        <v>111.33000000000001</v>
      </c>
      <c r="CP788" s="104"/>
      <c r="CQ788" s="56"/>
      <c r="CR788" s="56"/>
      <c r="CS788" s="56"/>
      <c r="CT788" s="56"/>
      <c r="CU788" s="56"/>
      <c r="CV788" s="56"/>
      <c r="CW788" s="115"/>
      <c r="CX788" s="19">
        <v>37</v>
      </c>
      <c r="CY788" s="19">
        <v>90</v>
      </c>
      <c r="CZ788" s="19">
        <v>15</v>
      </c>
      <c r="DA788" s="31">
        <v>0</v>
      </c>
      <c r="DB788" s="19">
        <f t="shared" si="204"/>
        <v>-109.57439911927742</v>
      </c>
      <c r="DC788" s="19">
        <f t="shared" si="205"/>
        <v>250.42560088072258</v>
      </c>
      <c r="DD788" s="19">
        <f t="shared" si="206"/>
        <v>51.348044014045144</v>
      </c>
      <c r="DE788" s="19">
        <f t="shared" si="207"/>
        <v>340.42560088072258</v>
      </c>
      <c r="DF788" s="19">
        <f t="shared" si="208"/>
        <v>38.651955985954856</v>
      </c>
      <c r="DG788" s="67">
        <f t="shared" si="209"/>
        <v>70.425600880722584</v>
      </c>
      <c r="DH788" s="67">
        <f t="shared" si="210"/>
        <v>38.651955985954856</v>
      </c>
      <c r="DI788" s="19"/>
      <c r="DJ788" s="31"/>
      <c r="DK788" s="55"/>
      <c r="EP788" s="70"/>
    </row>
    <row r="789" spans="1:146" s="59" customFormat="1">
      <c r="A789" s="118">
        <v>43330</v>
      </c>
      <c r="B789" t="s">
        <v>1362</v>
      </c>
      <c r="C789" s="56"/>
      <c r="D789" s="56" t="s">
        <v>1363</v>
      </c>
      <c r="E789" s="58">
        <v>47</v>
      </c>
      <c r="F789" s="58">
        <v>1</v>
      </c>
      <c r="G789" s="63" t="str">
        <f t="shared" si="211"/>
        <v>47-1</v>
      </c>
      <c r="H789" s="31">
        <v>62</v>
      </c>
      <c r="I789" s="31">
        <v>73</v>
      </c>
      <c r="J789" s="64" t="str">
        <f>IF(((VLOOKUP($G789,Depth_Lookup!$A$3:$J$5461,9,FALSE))-(I789/100))&gt;=0,"Good","Too Long")</f>
        <v>Good</v>
      </c>
      <c r="K789" s="65">
        <f>(VLOOKUP($G789,Depth_Lookup!$A$3:$J$561,10,FALSE))+(H789/100)</f>
        <v>111.32000000000001</v>
      </c>
      <c r="L789" s="65">
        <f>(VLOOKUP($G789,Depth_Lookup!$A$3:$J$561,10,FALSE))+(I789/100)</f>
        <v>111.43</v>
      </c>
      <c r="M789" s="54" t="s">
        <v>725</v>
      </c>
      <c r="N789" s="31">
        <v>0.5</v>
      </c>
      <c r="O789" s="31" t="s">
        <v>296</v>
      </c>
      <c r="P789" s="31" t="s">
        <v>179</v>
      </c>
      <c r="Q789" s="31" t="s">
        <v>569</v>
      </c>
      <c r="R789" s="31" t="s">
        <v>119</v>
      </c>
      <c r="S789" s="31" t="s">
        <v>165</v>
      </c>
      <c r="T789" s="31" t="s">
        <v>1370</v>
      </c>
      <c r="U789" s="31" t="s">
        <v>1368</v>
      </c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31">
        <v>100</v>
      </c>
      <c r="AT789" s="19"/>
      <c r="AU789" s="19"/>
      <c r="AV789" s="19"/>
      <c r="AW789" s="19"/>
      <c r="AX789" s="19"/>
      <c r="AY789" s="19"/>
      <c r="AZ789" s="19">
        <f t="shared" si="200"/>
        <v>100</v>
      </c>
      <c r="BA789" s="19"/>
      <c r="BB789" s="55">
        <v>3</v>
      </c>
      <c r="BC789" s="31">
        <v>0.5</v>
      </c>
      <c r="BD789" s="31"/>
      <c r="BE789" s="66" t="s">
        <v>1654</v>
      </c>
      <c r="BF789" s="66"/>
      <c r="CL789" s="70">
        <f t="shared" si="201"/>
        <v>0</v>
      </c>
      <c r="CM789" s="66">
        <f t="shared" si="202"/>
        <v>0</v>
      </c>
      <c r="CN789" s="66">
        <f t="shared" si="212"/>
        <v>1</v>
      </c>
      <c r="CO789" s="66">
        <f t="shared" si="203"/>
        <v>111.375</v>
      </c>
      <c r="CP789" s="104"/>
      <c r="CQ789" s="56"/>
      <c r="CR789" s="56"/>
      <c r="CS789" s="56"/>
      <c r="CT789" s="56"/>
      <c r="CU789" s="56"/>
      <c r="CV789" s="56"/>
      <c r="CW789" s="115"/>
      <c r="CX789" s="19">
        <v>50</v>
      </c>
      <c r="CY789" s="19">
        <v>270</v>
      </c>
      <c r="CZ789" s="19">
        <v>55</v>
      </c>
      <c r="DA789" s="31">
        <v>180</v>
      </c>
      <c r="DB789" s="19">
        <f t="shared" si="204"/>
        <v>39.844148536187816</v>
      </c>
      <c r="DC789" s="19">
        <f t="shared" si="205"/>
        <v>39.844148536187816</v>
      </c>
      <c r="DD789" s="19">
        <f t="shared" si="206"/>
        <v>28.263025579647309</v>
      </c>
      <c r="DE789" s="19">
        <f t="shared" si="207"/>
        <v>129.84414853618782</v>
      </c>
      <c r="DF789" s="19">
        <f t="shared" si="208"/>
        <v>61.736974420352695</v>
      </c>
      <c r="DG789" s="67">
        <f t="shared" si="209"/>
        <v>219.84414853618782</v>
      </c>
      <c r="DH789" s="67">
        <f t="shared" si="210"/>
        <v>61.736974420352695</v>
      </c>
      <c r="DI789" s="19"/>
      <c r="DJ789" s="31"/>
      <c r="DK789" s="55"/>
      <c r="EP789" s="70"/>
    </row>
    <row r="790" spans="1:146" s="59" customFormat="1">
      <c r="A790" s="118">
        <v>43330</v>
      </c>
      <c r="B790" t="s">
        <v>1362</v>
      </c>
      <c r="C790" s="56"/>
      <c r="D790" s="56" t="s">
        <v>1363</v>
      </c>
      <c r="E790" s="58">
        <v>47</v>
      </c>
      <c r="F790" s="58">
        <v>1</v>
      </c>
      <c r="G790" s="63" t="str">
        <f t="shared" si="211"/>
        <v>47-1</v>
      </c>
      <c r="H790" s="31">
        <v>78</v>
      </c>
      <c r="I790" s="31">
        <v>95.5</v>
      </c>
      <c r="J790" s="64" t="str">
        <f>IF(((VLOOKUP($G790,Depth_Lookup!$A$3:$J$5461,9,FALSE))-(I790/100))&gt;=0,"Good","Too Long")</f>
        <v>Good</v>
      </c>
      <c r="K790" s="65">
        <f>(VLOOKUP($G790,Depth_Lookup!$A$3:$J$561,10,FALSE))+(H790/100)</f>
        <v>111.48</v>
      </c>
      <c r="L790" s="65">
        <f>(VLOOKUP($G790,Depth_Lookup!$A$3:$J$561,10,FALSE))+(I790/100)</f>
        <v>111.655</v>
      </c>
      <c r="M790" s="54" t="s">
        <v>293</v>
      </c>
      <c r="N790" s="31">
        <v>0.5</v>
      </c>
      <c r="O790" s="31" t="s">
        <v>734</v>
      </c>
      <c r="P790" s="31" t="s">
        <v>180</v>
      </c>
      <c r="Q790" s="31" t="s">
        <v>569</v>
      </c>
      <c r="R790" s="31" t="s">
        <v>188</v>
      </c>
      <c r="S790" s="31" t="s">
        <v>165</v>
      </c>
      <c r="T790" s="31" t="s">
        <v>1364</v>
      </c>
      <c r="U790" s="31" t="s">
        <v>1365</v>
      </c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31">
        <v>100</v>
      </c>
      <c r="AT790" s="19"/>
      <c r="AU790" s="19"/>
      <c r="AV790" s="19"/>
      <c r="AW790" s="19"/>
      <c r="AX790" s="19"/>
      <c r="AY790" s="19"/>
      <c r="AZ790" s="19">
        <f t="shared" si="200"/>
        <v>100</v>
      </c>
      <c r="BA790" s="19"/>
      <c r="BB790" s="55">
        <v>4</v>
      </c>
      <c r="BC790" s="31">
        <v>0.5</v>
      </c>
      <c r="BD790" s="31"/>
      <c r="BE790" s="66" t="s">
        <v>1657</v>
      </c>
      <c r="BF790" s="66" t="s">
        <v>1368</v>
      </c>
      <c r="CL790" s="70">
        <f t="shared" si="201"/>
        <v>0</v>
      </c>
      <c r="CM790" s="66">
        <f t="shared" si="202"/>
        <v>0</v>
      </c>
      <c r="CN790" s="66">
        <f t="shared" si="212"/>
        <v>1</v>
      </c>
      <c r="CO790" s="66">
        <f t="shared" si="203"/>
        <v>111.5675</v>
      </c>
      <c r="CP790" s="104"/>
      <c r="CQ790" s="56"/>
      <c r="CR790" s="56"/>
      <c r="CS790" s="56"/>
      <c r="CT790" s="56"/>
      <c r="CU790" s="56"/>
      <c r="CV790" s="56"/>
      <c r="CW790" s="115"/>
      <c r="CX790" s="19"/>
      <c r="CY790" s="19"/>
      <c r="CZ790" s="19"/>
      <c r="DA790" s="19"/>
      <c r="DB790" s="19" t="e">
        <f t="shared" si="204"/>
        <v>#DIV/0!</v>
      </c>
      <c r="DC790" s="19" t="e">
        <f t="shared" si="205"/>
        <v>#DIV/0!</v>
      </c>
      <c r="DD790" s="19" t="e">
        <f t="shared" si="206"/>
        <v>#DIV/0!</v>
      </c>
      <c r="DE790" s="19" t="e">
        <f t="shared" si="207"/>
        <v>#DIV/0!</v>
      </c>
      <c r="DF790" s="19" t="e">
        <f t="shared" si="208"/>
        <v>#DIV/0!</v>
      </c>
      <c r="DG790" s="67" t="e">
        <f t="shared" si="209"/>
        <v>#DIV/0!</v>
      </c>
      <c r="DH790" s="67" t="e">
        <f t="shared" si="210"/>
        <v>#DIV/0!</v>
      </c>
      <c r="DI790" s="19"/>
      <c r="DJ790" s="31"/>
      <c r="DK790" s="55"/>
      <c r="EP790" s="70"/>
    </row>
    <row r="791" spans="1:146" s="59" customFormat="1">
      <c r="A791" s="118">
        <v>43330</v>
      </c>
      <c r="B791" t="s">
        <v>1362</v>
      </c>
      <c r="C791" s="56"/>
      <c r="D791" s="56" t="s">
        <v>1363</v>
      </c>
      <c r="E791" s="58">
        <v>47</v>
      </c>
      <c r="F791" s="58">
        <v>1</v>
      </c>
      <c r="G791" s="63" t="str">
        <f t="shared" si="211"/>
        <v>47-1</v>
      </c>
      <c r="H791" s="31">
        <v>76</v>
      </c>
      <c r="I791" s="31">
        <v>78</v>
      </c>
      <c r="J791" s="64" t="str">
        <f>IF(((VLOOKUP($G791,Depth_Lookup!$A$3:$J$5461,9,FALSE))-(I791/100))&gt;=0,"Good","Too Long")</f>
        <v>Good</v>
      </c>
      <c r="K791" s="65">
        <f>(VLOOKUP($G791,Depth_Lookup!$A$3:$J$561,10,FALSE))+(H791/100)</f>
        <v>111.46000000000001</v>
      </c>
      <c r="L791" s="65">
        <f>(VLOOKUP($G791,Depth_Lookup!$A$3:$J$561,10,FALSE))+(I791/100)</f>
        <v>111.48</v>
      </c>
      <c r="M791" s="54" t="s">
        <v>293</v>
      </c>
      <c r="N791" s="31">
        <v>0.5</v>
      </c>
      <c r="O791" s="31" t="s">
        <v>296</v>
      </c>
      <c r="P791" s="31" t="s">
        <v>179</v>
      </c>
      <c r="Q791" s="31" t="s">
        <v>569</v>
      </c>
      <c r="R791" s="31" t="s">
        <v>119</v>
      </c>
      <c r="S791" s="31" t="s">
        <v>165</v>
      </c>
      <c r="T791" s="31" t="s">
        <v>1649</v>
      </c>
      <c r="U791" s="31" t="s">
        <v>1368</v>
      </c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31">
        <v>100</v>
      </c>
      <c r="AT791" s="19"/>
      <c r="AU791" s="19"/>
      <c r="AV791" s="19"/>
      <c r="AW791" s="19"/>
      <c r="AX791" s="19"/>
      <c r="AY791" s="19"/>
      <c r="AZ791" s="19">
        <f t="shared" si="200"/>
        <v>100</v>
      </c>
      <c r="BA791" s="19"/>
      <c r="BB791" s="55">
        <v>2</v>
      </c>
      <c r="BC791" s="31">
        <v>0.5</v>
      </c>
      <c r="BD791" s="31"/>
      <c r="BE791" s="66" t="s">
        <v>1645</v>
      </c>
      <c r="BF791" s="66"/>
      <c r="CL791" s="70">
        <f t="shared" si="201"/>
        <v>0</v>
      </c>
      <c r="CM791" s="66">
        <f t="shared" si="202"/>
        <v>0</v>
      </c>
      <c r="CN791" s="66">
        <f t="shared" si="212"/>
        <v>1</v>
      </c>
      <c r="CO791" s="66">
        <f t="shared" si="203"/>
        <v>111.47</v>
      </c>
      <c r="CP791" s="104"/>
      <c r="CQ791" s="56"/>
      <c r="CR791" s="56"/>
      <c r="CS791" s="56"/>
      <c r="CT791" s="56"/>
      <c r="CU791" s="56"/>
      <c r="CV791" s="56"/>
      <c r="CW791" s="115"/>
      <c r="CX791" s="19"/>
      <c r="CY791" s="19"/>
      <c r="CZ791" s="19"/>
      <c r="DA791" s="31"/>
      <c r="DB791" s="19" t="e">
        <f t="shared" si="204"/>
        <v>#DIV/0!</v>
      </c>
      <c r="DC791" s="19" t="e">
        <f t="shared" si="205"/>
        <v>#DIV/0!</v>
      </c>
      <c r="DD791" s="19" t="e">
        <f t="shared" si="206"/>
        <v>#DIV/0!</v>
      </c>
      <c r="DE791" s="19" t="e">
        <f t="shared" si="207"/>
        <v>#DIV/0!</v>
      </c>
      <c r="DF791" s="19" t="e">
        <f t="shared" si="208"/>
        <v>#DIV/0!</v>
      </c>
      <c r="DG791" s="67" t="e">
        <f t="shared" si="209"/>
        <v>#DIV/0!</v>
      </c>
      <c r="DH791" s="67" t="e">
        <f t="shared" si="210"/>
        <v>#DIV/0!</v>
      </c>
      <c r="DI791" s="19"/>
      <c r="DJ791" s="31"/>
      <c r="DK791" s="55"/>
      <c r="EP791" s="70"/>
    </row>
    <row r="792" spans="1:146" s="59" customFormat="1">
      <c r="A792" s="118">
        <v>43330</v>
      </c>
      <c r="B792" t="s">
        <v>1362</v>
      </c>
      <c r="C792" s="56"/>
      <c r="D792" s="56" t="s">
        <v>1363</v>
      </c>
      <c r="E792" s="58">
        <v>47</v>
      </c>
      <c r="F792" s="58">
        <v>1</v>
      </c>
      <c r="G792" s="63" t="str">
        <f t="shared" si="211"/>
        <v>47-1</v>
      </c>
      <c r="H792" s="31">
        <v>76</v>
      </c>
      <c r="I792" s="31">
        <v>78</v>
      </c>
      <c r="J792" s="64" t="str">
        <f>IF(((VLOOKUP($G792,Depth_Lookup!$A$3:$J$5461,9,FALSE))-(I792/100))&gt;=0,"Good","Too Long")</f>
        <v>Good</v>
      </c>
      <c r="K792" s="65">
        <f>(VLOOKUP($G792,Depth_Lookup!$A$3:$J$561,10,FALSE))+(H792/100)</f>
        <v>111.46000000000001</v>
      </c>
      <c r="L792" s="65">
        <f>(VLOOKUP($G792,Depth_Lookup!$A$3:$J$561,10,FALSE))+(I792/100)</f>
        <v>111.48</v>
      </c>
      <c r="M792" s="54" t="s">
        <v>292</v>
      </c>
      <c r="N792" s="31"/>
      <c r="O792" s="31"/>
      <c r="P792" s="31"/>
      <c r="Q792" s="31"/>
      <c r="R792" s="31"/>
      <c r="S792" s="31"/>
      <c r="T792" s="31" t="s">
        <v>1649</v>
      </c>
      <c r="U792" s="31" t="s">
        <v>1368</v>
      </c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31"/>
      <c r="AT792" s="19"/>
      <c r="AU792" s="19"/>
      <c r="AV792" s="19"/>
      <c r="AW792" s="19"/>
      <c r="AX792" s="19"/>
      <c r="AY792" s="19"/>
      <c r="AZ792" s="19"/>
      <c r="BA792" s="19"/>
      <c r="BB792" s="55">
        <v>2</v>
      </c>
      <c r="BC792" s="31">
        <v>0.5</v>
      </c>
      <c r="BD792" s="31"/>
      <c r="BE792" s="66"/>
      <c r="BF792" s="66"/>
      <c r="CL792" s="70"/>
      <c r="CM792" s="66"/>
      <c r="CN792" s="66"/>
      <c r="CO792" s="66">
        <f t="shared" si="203"/>
        <v>111.47</v>
      </c>
      <c r="CP792" s="104"/>
      <c r="CQ792" s="56"/>
      <c r="CR792" s="56"/>
      <c r="CS792" s="56"/>
      <c r="CT792" s="56"/>
      <c r="CU792" s="56"/>
      <c r="CV792" s="56"/>
      <c r="CW792" s="115"/>
      <c r="CX792" s="19">
        <v>10</v>
      </c>
      <c r="CY792" s="19">
        <v>270</v>
      </c>
      <c r="CZ792" s="19">
        <v>40</v>
      </c>
      <c r="DA792" s="31">
        <v>0</v>
      </c>
      <c r="DB792" s="19">
        <f t="shared" si="204"/>
        <v>168.13263107422574</v>
      </c>
      <c r="DC792" s="19">
        <f t="shared" si="205"/>
        <v>168.13263107422574</v>
      </c>
      <c r="DD792" s="19">
        <f t="shared" si="206"/>
        <v>49.389353687115694</v>
      </c>
      <c r="DE792" s="19">
        <f t="shared" si="207"/>
        <v>258.13263107422574</v>
      </c>
      <c r="DF792" s="19">
        <f t="shared" si="208"/>
        <v>40.610646312884306</v>
      </c>
      <c r="DG792" s="67">
        <f t="shared" si="209"/>
        <v>348.13263107422574</v>
      </c>
      <c r="DH792" s="67">
        <f t="shared" si="210"/>
        <v>40.610646312884306</v>
      </c>
      <c r="DI792" s="19"/>
      <c r="DJ792" s="31"/>
      <c r="DK792" s="55"/>
      <c r="EP792" s="70"/>
    </row>
    <row r="793" spans="1:146" s="59" customFormat="1">
      <c r="A793" s="118">
        <v>43330</v>
      </c>
      <c r="B793" t="s">
        <v>1362</v>
      </c>
      <c r="C793" s="56"/>
      <c r="D793" s="56" t="s">
        <v>1363</v>
      </c>
      <c r="E793" s="58">
        <v>47</v>
      </c>
      <c r="F793" s="58">
        <v>1</v>
      </c>
      <c r="G793" s="63" t="str">
        <f t="shared" si="211"/>
        <v>47-1</v>
      </c>
      <c r="H793" s="31">
        <v>81</v>
      </c>
      <c r="I793" s="31">
        <v>84</v>
      </c>
      <c r="J793" s="64" t="str">
        <f>IF(((VLOOKUP($G793,Depth_Lookup!$A$3:$J$5461,9,FALSE))-(I793/100))&gt;=0,"Good","Too Long")</f>
        <v>Good</v>
      </c>
      <c r="K793" s="65">
        <f>(VLOOKUP($G793,Depth_Lookup!$A$3:$J$561,10,FALSE))+(H793/100)</f>
        <v>111.51</v>
      </c>
      <c r="L793" s="65">
        <f>(VLOOKUP($G793,Depth_Lookup!$A$3:$J$561,10,FALSE))+(I793/100)</f>
        <v>111.54</v>
      </c>
      <c r="M793" s="54" t="s">
        <v>725</v>
      </c>
      <c r="N793" s="31">
        <v>0.5</v>
      </c>
      <c r="O793" s="31" t="s">
        <v>296</v>
      </c>
      <c r="P793" s="31" t="s">
        <v>179</v>
      </c>
      <c r="Q793" s="31" t="s">
        <v>569</v>
      </c>
      <c r="R793" s="31" t="s">
        <v>119</v>
      </c>
      <c r="S793" s="31" t="s">
        <v>165</v>
      </c>
      <c r="T793" s="31" t="s">
        <v>1649</v>
      </c>
      <c r="U793" s="31" t="s">
        <v>1368</v>
      </c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31">
        <v>100</v>
      </c>
      <c r="AT793" s="19"/>
      <c r="AU793" s="19"/>
      <c r="AV793" s="19"/>
      <c r="AW793" s="19"/>
      <c r="AX793" s="19"/>
      <c r="AY793" s="19"/>
      <c r="AZ793" s="19">
        <f t="shared" si="200"/>
        <v>100</v>
      </c>
      <c r="BA793" s="19"/>
      <c r="BB793" s="55">
        <v>2</v>
      </c>
      <c r="BC793" s="31">
        <v>0.5</v>
      </c>
      <c r="BD793" s="31"/>
      <c r="BE793" s="66" t="s">
        <v>1645</v>
      </c>
      <c r="BF793" s="66"/>
      <c r="CL793" s="70">
        <f t="shared" si="201"/>
        <v>0</v>
      </c>
      <c r="CM793" s="66">
        <f t="shared" si="202"/>
        <v>0</v>
      </c>
      <c r="CN793" s="66">
        <f t="shared" si="212"/>
        <v>1</v>
      </c>
      <c r="CO793" s="66">
        <f t="shared" si="203"/>
        <v>111.52500000000001</v>
      </c>
      <c r="CP793" s="104"/>
      <c r="CQ793" s="56"/>
      <c r="CR793" s="56"/>
      <c r="CS793" s="56"/>
      <c r="CT793" s="56"/>
      <c r="CU793" s="56"/>
      <c r="CV793" s="56"/>
      <c r="CW793" s="115"/>
      <c r="CX793" s="19"/>
      <c r="CY793" s="19"/>
      <c r="CZ793" s="19"/>
      <c r="DA793" s="19"/>
      <c r="DB793" s="19" t="e">
        <f t="shared" si="204"/>
        <v>#DIV/0!</v>
      </c>
      <c r="DC793" s="19" t="e">
        <f t="shared" si="205"/>
        <v>#DIV/0!</v>
      </c>
      <c r="DD793" s="19" t="e">
        <f t="shared" si="206"/>
        <v>#DIV/0!</v>
      </c>
      <c r="DE793" s="19" t="e">
        <f t="shared" si="207"/>
        <v>#DIV/0!</v>
      </c>
      <c r="DF793" s="19" t="e">
        <f t="shared" si="208"/>
        <v>#DIV/0!</v>
      </c>
      <c r="DG793" s="67" t="e">
        <f t="shared" si="209"/>
        <v>#DIV/0!</v>
      </c>
      <c r="DH793" s="67" t="e">
        <f t="shared" si="210"/>
        <v>#DIV/0!</v>
      </c>
      <c r="DI793" s="19"/>
      <c r="DJ793" s="31"/>
      <c r="DK793" s="55"/>
      <c r="EP793" s="70"/>
    </row>
    <row r="794" spans="1:146" s="59" customFormat="1">
      <c r="A794" s="118">
        <v>43330</v>
      </c>
      <c r="B794" t="s">
        <v>1362</v>
      </c>
      <c r="C794" s="56"/>
      <c r="D794" s="56" t="s">
        <v>1363</v>
      </c>
      <c r="E794" s="58">
        <v>47</v>
      </c>
      <c r="F794" s="58">
        <v>2</v>
      </c>
      <c r="G794" s="63" t="str">
        <f t="shared" si="211"/>
        <v>47-2</v>
      </c>
      <c r="H794" s="31">
        <v>2</v>
      </c>
      <c r="I794" s="31">
        <v>9</v>
      </c>
      <c r="J794" s="64" t="str">
        <f>IF(((VLOOKUP($G794,Depth_Lookup!$A$3:$J$5461,9,FALSE))-(I794/100))&gt;=0,"Good","Too Long")</f>
        <v>Good</v>
      </c>
      <c r="K794" s="65">
        <f>(VLOOKUP($G794,Depth_Lookup!$A$3:$J$561,10,FALSE))+(H794/100)</f>
        <v>111.675</v>
      </c>
      <c r="L794" s="65">
        <f>(VLOOKUP($G794,Depth_Lookup!$A$3:$J$561,10,FALSE))+(I794/100)</f>
        <v>111.745</v>
      </c>
      <c r="M794" s="54" t="s">
        <v>293</v>
      </c>
      <c r="N794" s="31">
        <v>0.5</v>
      </c>
      <c r="O794" s="31" t="s">
        <v>734</v>
      </c>
      <c r="P794" s="31" t="s">
        <v>179</v>
      </c>
      <c r="Q794" s="31" t="s">
        <v>569</v>
      </c>
      <c r="R794" s="31" t="s">
        <v>188</v>
      </c>
      <c r="S794" s="31" t="s">
        <v>165</v>
      </c>
      <c r="T794" s="31" t="s">
        <v>1649</v>
      </c>
      <c r="U794" s="31" t="s">
        <v>1368</v>
      </c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31">
        <v>100</v>
      </c>
      <c r="AT794" s="19"/>
      <c r="AU794" s="19"/>
      <c r="AV794" s="19"/>
      <c r="AW794" s="19"/>
      <c r="AX794" s="19"/>
      <c r="AY794" s="19"/>
      <c r="AZ794" s="19">
        <f t="shared" si="200"/>
        <v>100</v>
      </c>
      <c r="BA794" s="19"/>
      <c r="BB794" s="55">
        <v>4</v>
      </c>
      <c r="BC794" s="31">
        <v>0.5</v>
      </c>
      <c r="BD794" s="31"/>
      <c r="BE794" s="66" t="s">
        <v>1657</v>
      </c>
      <c r="BF794" s="66"/>
      <c r="CL794" s="70">
        <f t="shared" si="201"/>
        <v>0</v>
      </c>
      <c r="CM794" s="66">
        <f t="shared" si="202"/>
        <v>0</v>
      </c>
      <c r="CN794" s="66">
        <f t="shared" si="212"/>
        <v>1</v>
      </c>
      <c r="CO794" s="66">
        <f t="shared" si="203"/>
        <v>111.71000000000001</v>
      </c>
      <c r="CP794" s="104"/>
      <c r="CQ794" s="56"/>
      <c r="CR794" s="56"/>
      <c r="CS794" s="56"/>
      <c r="CT794" s="56"/>
      <c r="CU794" s="56"/>
      <c r="CV794" s="56"/>
      <c r="CW794" s="115"/>
      <c r="CX794" s="19"/>
      <c r="CY794" s="19"/>
      <c r="CZ794" s="19"/>
      <c r="DA794" s="19"/>
      <c r="DB794" s="19" t="e">
        <f t="shared" si="204"/>
        <v>#DIV/0!</v>
      </c>
      <c r="DC794" s="19" t="e">
        <f t="shared" si="205"/>
        <v>#DIV/0!</v>
      </c>
      <c r="DD794" s="19" t="e">
        <f t="shared" si="206"/>
        <v>#DIV/0!</v>
      </c>
      <c r="DE794" s="19" t="e">
        <f t="shared" si="207"/>
        <v>#DIV/0!</v>
      </c>
      <c r="DF794" s="19" t="e">
        <f t="shared" si="208"/>
        <v>#DIV/0!</v>
      </c>
      <c r="DG794" s="67" t="e">
        <f t="shared" si="209"/>
        <v>#DIV/0!</v>
      </c>
      <c r="DH794" s="67" t="e">
        <f t="shared" si="210"/>
        <v>#DIV/0!</v>
      </c>
      <c r="DI794" s="19"/>
      <c r="DJ794" s="31"/>
      <c r="DK794" s="55"/>
      <c r="EP794" s="70"/>
    </row>
    <row r="795" spans="1:146" s="59" customFormat="1">
      <c r="A795" s="118">
        <v>43330</v>
      </c>
      <c r="B795" t="s">
        <v>1362</v>
      </c>
      <c r="C795" s="56"/>
      <c r="D795" s="56" t="s">
        <v>1363</v>
      </c>
      <c r="E795" s="58">
        <v>47</v>
      </c>
      <c r="F795" s="58">
        <v>2</v>
      </c>
      <c r="G795" s="63" t="str">
        <f t="shared" si="211"/>
        <v>47-2</v>
      </c>
      <c r="H795" s="31">
        <v>9.5</v>
      </c>
      <c r="I795" s="31">
        <v>15</v>
      </c>
      <c r="J795" s="64" t="str">
        <f>IF(((VLOOKUP($G795,Depth_Lookup!$A$3:$J$5461,9,FALSE))-(I795/100))&gt;=0,"Good","Too Long")</f>
        <v>Good</v>
      </c>
      <c r="K795" s="65">
        <f>(VLOOKUP($G795,Depth_Lookup!$A$3:$J$561,10,FALSE))+(H795/100)</f>
        <v>111.75</v>
      </c>
      <c r="L795" s="65">
        <f>(VLOOKUP($G795,Depth_Lookup!$A$3:$J$561,10,FALSE))+(I795/100)</f>
        <v>111.80500000000001</v>
      </c>
      <c r="M795" s="54" t="s">
        <v>293</v>
      </c>
      <c r="N795" s="31">
        <v>1</v>
      </c>
      <c r="O795" s="31" t="s">
        <v>296</v>
      </c>
      <c r="P795" s="31" t="s">
        <v>179</v>
      </c>
      <c r="Q795" s="31" t="s">
        <v>569</v>
      </c>
      <c r="R795" s="31" t="s">
        <v>188</v>
      </c>
      <c r="S795" s="31" t="s">
        <v>165</v>
      </c>
      <c r="T795" s="31" t="s">
        <v>1649</v>
      </c>
      <c r="U795" s="31" t="s">
        <v>1368</v>
      </c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31">
        <v>100</v>
      </c>
      <c r="AT795" s="19"/>
      <c r="AU795" s="19"/>
      <c r="AV795" s="19"/>
      <c r="AW795" s="19"/>
      <c r="AX795" s="19"/>
      <c r="AY795" s="19"/>
      <c r="AZ795" s="19">
        <f t="shared" si="200"/>
        <v>100</v>
      </c>
      <c r="BA795" s="19"/>
      <c r="BB795" s="55">
        <v>2</v>
      </c>
      <c r="BC795" s="31">
        <v>1</v>
      </c>
      <c r="BD795" s="31"/>
      <c r="BE795" s="66" t="s">
        <v>1657</v>
      </c>
      <c r="BF795" s="66"/>
      <c r="CL795" s="70">
        <f t="shared" si="201"/>
        <v>0</v>
      </c>
      <c r="CM795" s="66">
        <f t="shared" si="202"/>
        <v>0</v>
      </c>
      <c r="CN795" s="66">
        <f t="shared" si="212"/>
        <v>1</v>
      </c>
      <c r="CO795" s="66">
        <f t="shared" si="203"/>
        <v>111.7775</v>
      </c>
      <c r="CP795" s="104"/>
      <c r="CQ795" s="56"/>
      <c r="CR795" s="56"/>
      <c r="CS795" s="56"/>
      <c r="CT795" s="56"/>
      <c r="CU795" s="56"/>
      <c r="CV795" s="56"/>
      <c r="CW795" s="115"/>
      <c r="CX795" s="19"/>
      <c r="CY795" s="19"/>
      <c r="CZ795" s="19"/>
      <c r="DA795" s="19"/>
      <c r="DB795" s="19" t="e">
        <f t="shared" si="204"/>
        <v>#DIV/0!</v>
      </c>
      <c r="DC795" s="19" t="e">
        <f t="shared" si="205"/>
        <v>#DIV/0!</v>
      </c>
      <c r="DD795" s="19" t="e">
        <f t="shared" si="206"/>
        <v>#DIV/0!</v>
      </c>
      <c r="DE795" s="19" t="e">
        <f t="shared" si="207"/>
        <v>#DIV/0!</v>
      </c>
      <c r="DF795" s="19" t="e">
        <f t="shared" si="208"/>
        <v>#DIV/0!</v>
      </c>
      <c r="DG795" s="67" t="e">
        <f t="shared" si="209"/>
        <v>#DIV/0!</v>
      </c>
      <c r="DH795" s="67" t="e">
        <f t="shared" si="210"/>
        <v>#DIV/0!</v>
      </c>
      <c r="DI795" s="19"/>
      <c r="DJ795" s="31"/>
      <c r="DK795" s="55"/>
      <c r="EP795" s="70"/>
    </row>
    <row r="796" spans="1:146" s="59" customFormat="1">
      <c r="A796" s="118">
        <v>43330</v>
      </c>
      <c r="B796" t="s">
        <v>1362</v>
      </c>
      <c r="C796" s="56"/>
      <c r="D796" s="56" t="s">
        <v>1363</v>
      </c>
      <c r="E796" s="58">
        <v>47</v>
      </c>
      <c r="F796" s="58">
        <v>2</v>
      </c>
      <c r="G796" s="63" t="str">
        <f t="shared" si="211"/>
        <v>47-2</v>
      </c>
      <c r="H796" s="31">
        <v>35</v>
      </c>
      <c r="I796" s="31">
        <v>61</v>
      </c>
      <c r="J796" s="64" t="str">
        <f>IF(((VLOOKUP($G796,Depth_Lookup!$A$3:$J$5461,9,FALSE))-(I796/100))&gt;=0,"Good","Too Long")</f>
        <v>Good</v>
      </c>
      <c r="K796" s="65">
        <f>(VLOOKUP($G796,Depth_Lookup!$A$3:$J$561,10,FALSE))+(H796/100)</f>
        <v>112.005</v>
      </c>
      <c r="L796" s="65">
        <f>(VLOOKUP($G796,Depth_Lookup!$A$3:$J$561,10,FALSE))+(I796/100)</f>
        <v>112.265</v>
      </c>
      <c r="M796" s="54" t="s">
        <v>725</v>
      </c>
      <c r="N796" s="31">
        <v>1</v>
      </c>
      <c r="O796" s="31" t="s">
        <v>296</v>
      </c>
      <c r="P796" s="31" t="s">
        <v>193</v>
      </c>
      <c r="Q796" s="31" t="s">
        <v>206</v>
      </c>
      <c r="R796" s="31" t="s">
        <v>187</v>
      </c>
      <c r="S796" s="31" t="s">
        <v>165</v>
      </c>
      <c r="T796" s="31" t="s">
        <v>1553</v>
      </c>
      <c r="U796" s="31" t="s">
        <v>1367</v>
      </c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31">
        <v>100</v>
      </c>
      <c r="AT796" s="19"/>
      <c r="AU796" s="19"/>
      <c r="AV796" s="19"/>
      <c r="AW796" s="19"/>
      <c r="AX796" s="19"/>
      <c r="AY796" s="19"/>
      <c r="AZ796" s="19">
        <f t="shared" si="200"/>
        <v>100</v>
      </c>
      <c r="BA796" s="19"/>
      <c r="BB796" s="55">
        <v>2</v>
      </c>
      <c r="BC796" s="31">
        <v>0.5</v>
      </c>
      <c r="BD796" s="31"/>
      <c r="BE796" s="66" t="s">
        <v>1375</v>
      </c>
      <c r="BF796" s="66" t="s">
        <v>1368</v>
      </c>
      <c r="CL796" s="70">
        <f t="shared" si="201"/>
        <v>0</v>
      </c>
      <c r="CM796" s="66">
        <f t="shared" si="202"/>
        <v>0</v>
      </c>
      <c r="CN796" s="66">
        <f t="shared" si="212"/>
        <v>1</v>
      </c>
      <c r="CO796" s="66">
        <f t="shared" si="203"/>
        <v>112.13499999999999</v>
      </c>
      <c r="CP796" s="104"/>
      <c r="CQ796" s="56"/>
      <c r="CR796" s="56"/>
      <c r="CS796" s="56"/>
      <c r="CT796" s="56"/>
      <c r="CU796" s="56"/>
      <c r="CV796" s="56"/>
      <c r="CW796" s="115"/>
      <c r="CX796" s="19"/>
      <c r="CY796" s="19"/>
      <c r="CZ796" s="19"/>
      <c r="DA796" s="19"/>
      <c r="DB796" s="19" t="e">
        <f t="shared" si="204"/>
        <v>#DIV/0!</v>
      </c>
      <c r="DC796" s="19" t="e">
        <f t="shared" si="205"/>
        <v>#DIV/0!</v>
      </c>
      <c r="DD796" s="19" t="e">
        <f t="shared" si="206"/>
        <v>#DIV/0!</v>
      </c>
      <c r="DE796" s="19" t="e">
        <f t="shared" si="207"/>
        <v>#DIV/0!</v>
      </c>
      <c r="DF796" s="19" t="e">
        <f t="shared" si="208"/>
        <v>#DIV/0!</v>
      </c>
      <c r="DG796" s="67" t="e">
        <f t="shared" si="209"/>
        <v>#DIV/0!</v>
      </c>
      <c r="DH796" s="67" t="e">
        <f t="shared" si="210"/>
        <v>#DIV/0!</v>
      </c>
      <c r="DI796" s="19"/>
      <c r="DJ796" s="31"/>
      <c r="DK796" s="55"/>
      <c r="EP796" s="70"/>
    </row>
    <row r="797" spans="1:146" s="59" customFormat="1">
      <c r="A797" s="118">
        <v>43330</v>
      </c>
      <c r="B797" t="s">
        <v>1362</v>
      </c>
      <c r="C797" s="56"/>
      <c r="D797" s="56" t="s">
        <v>1363</v>
      </c>
      <c r="E797" s="58">
        <v>47</v>
      </c>
      <c r="F797" s="58">
        <v>2</v>
      </c>
      <c r="G797" s="63" t="str">
        <f t="shared" si="211"/>
        <v>47-2</v>
      </c>
      <c r="H797" s="31">
        <v>35</v>
      </c>
      <c r="I797" s="31">
        <v>38</v>
      </c>
      <c r="J797" s="64" t="str">
        <f>IF(((VLOOKUP($G797,Depth_Lookup!$A$3:$J$5461,9,FALSE))-(I797/100))&gt;=0,"Good","Too Long")</f>
        <v>Good</v>
      </c>
      <c r="K797" s="65">
        <f>(VLOOKUP($G797,Depth_Lookup!$A$3:$J$561,10,FALSE))+(H797/100)</f>
        <v>112.005</v>
      </c>
      <c r="L797" s="65">
        <f>(VLOOKUP($G797,Depth_Lookup!$A$3:$J$561,10,FALSE))+(I797/100)</f>
        <v>112.035</v>
      </c>
      <c r="M797" s="54" t="s">
        <v>292</v>
      </c>
      <c r="N797" s="31">
        <v>0.5</v>
      </c>
      <c r="O797" s="31" t="s">
        <v>296</v>
      </c>
      <c r="P797" s="31" t="s">
        <v>179</v>
      </c>
      <c r="Q797" s="31" t="s">
        <v>569</v>
      </c>
      <c r="R797" s="31" t="s">
        <v>187</v>
      </c>
      <c r="S797" s="31" t="s">
        <v>165</v>
      </c>
      <c r="T797" s="31" t="s">
        <v>1370</v>
      </c>
      <c r="U797" s="31" t="s">
        <v>1368</v>
      </c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31">
        <v>100</v>
      </c>
      <c r="AT797" s="19"/>
      <c r="AU797" s="19"/>
      <c r="AV797" s="19"/>
      <c r="AW797" s="19"/>
      <c r="AX797" s="19"/>
      <c r="AY797" s="19"/>
      <c r="AZ797" s="19">
        <f t="shared" si="200"/>
        <v>100</v>
      </c>
      <c r="BA797" s="19"/>
      <c r="BB797" s="55">
        <v>1</v>
      </c>
      <c r="BC797" s="31">
        <v>0.5</v>
      </c>
      <c r="BD797" s="31"/>
      <c r="BE797" s="66" t="s">
        <v>1658</v>
      </c>
      <c r="BF797" s="66"/>
      <c r="CL797" s="70">
        <f t="shared" si="201"/>
        <v>0</v>
      </c>
      <c r="CM797" s="66">
        <f t="shared" si="202"/>
        <v>0</v>
      </c>
      <c r="CN797" s="66">
        <f t="shared" si="212"/>
        <v>1</v>
      </c>
      <c r="CO797" s="66">
        <f t="shared" si="203"/>
        <v>112.02</v>
      </c>
      <c r="CP797" s="104"/>
      <c r="CQ797" s="56"/>
      <c r="CR797" s="56"/>
      <c r="CS797" s="56"/>
      <c r="CT797" s="56"/>
      <c r="CU797" s="56"/>
      <c r="CV797" s="56"/>
      <c r="CW797" s="115"/>
      <c r="CX797" s="19">
        <v>29</v>
      </c>
      <c r="CY797" s="19">
        <v>90</v>
      </c>
      <c r="CZ797" s="19">
        <v>2</v>
      </c>
      <c r="DA797" s="31">
        <v>180</v>
      </c>
      <c r="DB797" s="19">
        <f t="shared" si="204"/>
        <v>-86.395202242442565</v>
      </c>
      <c r="DC797" s="19">
        <f t="shared" si="205"/>
        <v>273.60479775755744</v>
      </c>
      <c r="DD797" s="19">
        <f t="shared" si="206"/>
        <v>60.951859111138816</v>
      </c>
      <c r="DE797" s="19">
        <f t="shared" si="207"/>
        <v>3.604797757557435</v>
      </c>
      <c r="DF797" s="19">
        <f t="shared" si="208"/>
        <v>29.048140888861184</v>
      </c>
      <c r="DG797" s="67">
        <f t="shared" si="209"/>
        <v>93.604797757557435</v>
      </c>
      <c r="DH797" s="67">
        <f t="shared" si="210"/>
        <v>29.048140888861184</v>
      </c>
      <c r="DI797" s="19"/>
      <c r="DJ797" s="31"/>
      <c r="DK797" s="55"/>
      <c r="EP797" s="70"/>
    </row>
    <row r="798" spans="1:146" s="59" customFormat="1">
      <c r="A798" s="118">
        <v>43330</v>
      </c>
      <c r="B798" t="s">
        <v>1362</v>
      </c>
      <c r="C798" s="56"/>
      <c r="D798" s="56" t="s">
        <v>1363</v>
      </c>
      <c r="E798" s="58">
        <v>47</v>
      </c>
      <c r="F798" s="58">
        <v>2</v>
      </c>
      <c r="G798" s="63" t="str">
        <f t="shared" si="211"/>
        <v>47-2</v>
      </c>
      <c r="H798" s="31">
        <v>51</v>
      </c>
      <c r="I798" s="31">
        <v>56</v>
      </c>
      <c r="J798" s="64" t="str">
        <f>IF(((VLOOKUP($G798,Depth_Lookup!$A$3:$J$5461,9,FALSE))-(I798/100))&gt;=0,"Good","Too Long")</f>
        <v>Good</v>
      </c>
      <c r="K798" s="65">
        <f>(VLOOKUP($G798,Depth_Lookup!$A$3:$J$561,10,FALSE))+(H798/100)</f>
        <v>112.16500000000001</v>
      </c>
      <c r="L798" s="65">
        <f>(VLOOKUP($G798,Depth_Lookup!$A$3:$J$561,10,FALSE))+(I798/100)</f>
        <v>112.215</v>
      </c>
      <c r="M798" s="54" t="s">
        <v>293</v>
      </c>
      <c r="N798" s="31">
        <v>0.5</v>
      </c>
      <c r="O798" s="31" t="s">
        <v>734</v>
      </c>
      <c r="P798" s="31" t="s">
        <v>179</v>
      </c>
      <c r="Q798" s="31" t="s">
        <v>569</v>
      </c>
      <c r="R798" s="31" t="s">
        <v>188</v>
      </c>
      <c r="S798" s="31" t="s">
        <v>165</v>
      </c>
      <c r="T798" s="31" t="s">
        <v>1370</v>
      </c>
      <c r="U798" s="31" t="s">
        <v>1368</v>
      </c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31">
        <v>100</v>
      </c>
      <c r="AT798" s="19"/>
      <c r="AU798" s="19"/>
      <c r="AV798" s="19"/>
      <c r="AW798" s="19"/>
      <c r="AX798" s="19"/>
      <c r="AY798" s="19"/>
      <c r="AZ798" s="19">
        <f t="shared" si="200"/>
        <v>100</v>
      </c>
      <c r="BA798" s="19"/>
      <c r="BB798" s="55">
        <v>2</v>
      </c>
      <c r="BC798" s="31">
        <v>0.5</v>
      </c>
      <c r="BD798" s="31"/>
      <c r="BE798" s="66" t="s">
        <v>1641</v>
      </c>
      <c r="BF798" s="66"/>
      <c r="CL798" s="70">
        <f t="shared" si="201"/>
        <v>0</v>
      </c>
      <c r="CM798" s="66">
        <f t="shared" si="202"/>
        <v>0</v>
      </c>
      <c r="CN798" s="66">
        <f t="shared" si="212"/>
        <v>1</v>
      </c>
      <c r="CO798" s="66">
        <f t="shared" si="203"/>
        <v>112.19</v>
      </c>
      <c r="CP798" s="104"/>
      <c r="CQ798" s="56"/>
      <c r="CR798" s="56"/>
      <c r="CS798" s="56"/>
      <c r="CT798" s="56"/>
      <c r="CU798" s="56"/>
      <c r="CV798" s="56"/>
      <c r="CW798" s="115"/>
      <c r="CX798" s="19"/>
      <c r="CY798" s="19"/>
      <c r="CZ798" s="19"/>
      <c r="DA798" s="19"/>
      <c r="DB798" s="19" t="e">
        <f t="shared" si="204"/>
        <v>#DIV/0!</v>
      </c>
      <c r="DC798" s="19" t="e">
        <f t="shared" si="205"/>
        <v>#DIV/0!</v>
      </c>
      <c r="DD798" s="19" t="e">
        <f t="shared" si="206"/>
        <v>#DIV/0!</v>
      </c>
      <c r="DE798" s="19" t="e">
        <f t="shared" si="207"/>
        <v>#DIV/0!</v>
      </c>
      <c r="DF798" s="19" t="e">
        <f t="shared" si="208"/>
        <v>#DIV/0!</v>
      </c>
      <c r="DG798" s="67" t="e">
        <f t="shared" si="209"/>
        <v>#DIV/0!</v>
      </c>
      <c r="DH798" s="67" t="e">
        <f t="shared" si="210"/>
        <v>#DIV/0!</v>
      </c>
      <c r="DI798" s="19"/>
      <c r="DJ798" s="31"/>
      <c r="DK798" s="55"/>
      <c r="EP798" s="70"/>
    </row>
    <row r="799" spans="1:146" s="59" customFormat="1">
      <c r="A799" s="118">
        <v>43330</v>
      </c>
      <c r="B799" t="s">
        <v>1437</v>
      </c>
      <c r="C799" s="56"/>
      <c r="D799" s="56" t="s">
        <v>1363</v>
      </c>
      <c r="E799" s="58">
        <v>47</v>
      </c>
      <c r="F799" s="58">
        <v>2</v>
      </c>
      <c r="G799" s="63" t="str">
        <f t="shared" si="211"/>
        <v>47-2</v>
      </c>
      <c r="H799" s="31">
        <v>43</v>
      </c>
      <c r="I799" s="31">
        <v>68</v>
      </c>
      <c r="J799" s="64" t="str">
        <f>IF(((VLOOKUP($G799,Depth_Lookup!$A$3:$J$5461,9,FALSE))-(I799/100))&gt;=0,"Good","Too Long")</f>
        <v>Good</v>
      </c>
      <c r="K799" s="65">
        <f>(VLOOKUP($G799,Depth_Lookup!$A$3:$J$561,10,FALSE))+(H799/100)</f>
        <v>112.08500000000001</v>
      </c>
      <c r="L799" s="65">
        <f>(VLOOKUP($G799,Depth_Lookup!$A$3:$J$561,10,FALSE))+(I799/100)</f>
        <v>112.33500000000001</v>
      </c>
      <c r="M799" s="54" t="s">
        <v>725</v>
      </c>
      <c r="N799" s="31">
        <v>2</v>
      </c>
      <c r="O799" s="31"/>
      <c r="P799" s="31" t="s">
        <v>179</v>
      </c>
      <c r="Q799" s="31" t="s">
        <v>569</v>
      </c>
      <c r="R799" s="31"/>
      <c r="S799" s="31" t="s">
        <v>165</v>
      </c>
      <c r="T799" s="31" t="s">
        <v>1370</v>
      </c>
      <c r="U799" s="31" t="s">
        <v>1368</v>
      </c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31"/>
      <c r="AT799" s="19"/>
      <c r="AU799" s="19"/>
      <c r="AV799" s="19"/>
      <c r="AW799" s="19"/>
      <c r="AX799" s="19"/>
      <c r="AY799" s="19"/>
      <c r="AZ799" s="19"/>
      <c r="BA799" s="19"/>
      <c r="BB799" s="55">
        <v>2</v>
      </c>
      <c r="BC799" s="31">
        <v>0.5</v>
      </c>
      <c r="BD799" s="31"/>
      <c r="BE799" s="66"/>
      <c r="BF799" s="66"/>
      <c r="CL799" s="70"/>
      <c r="CM799" s="66"/>
      <c r="CN799" s="66"/>
      <c r="CO799" s="66">
        <f t="shared" si="203"/>
        <v>112.21000000000001</v>
      </c>
      <c r="CP799" s="104"/>
      <c r="CQ799" s="56"/>
      <c r="CR799" s="56"/>
      <c r="CS799" s="56"/>
      <c r="CT799" s="56"/>
      <c r="CU799" s="56"/>
      <c r="CV799" s="56"/>
      <c r="CW799" s="115"/>
      <c r="CX799" s="19">
        <v>34</v>
      </c>
      <c r="CY799" s="19">
        <v>90</v>
      </c>
      <c r="CZ799" s="19">
        <v>39</v>
      </c>
      <c r="DA799" s="31">
        <v>0</v>
      </c>
      <c r="DB799" s="19">
        <f t="shared" si="204"/>
        <v>-140.20743903032704</v>
      </c>
      <c r="DC799" s="19">
        <f t="shared" si="205"/>
        <v>219.79256096967296</v>
      </c>
      <c r="DD799" s="19">
        <f t="shared" si="206"/>
        <v>43.49665935616715</v>
      </c>
      <c r="DE799" s="19">
        <f t="shared" si="207"/>
        <v>309.79256096967299</v>
      </c>
      <c r="DF799" s="19">
        <f t="shared" si="208"/>
        <v>46.50334064383285</v>
      </c>
      <c r="DG799" s="67">
        <f t="shared" si="209"/>
        <v>39.792560969672962</v>
      </c>
      <c r="DH799" s="67">
        <f t="shared" si="210"/>
        <v>46.50334064383285</v>
      </c>
      <c r="DI799" s="19"/>
      <c r="DJ799" s="31"/>
      <c r="DK799" s="55"/>
      <c r="EP799" s="70"/>
    </row>
    <row r="800" spans="1:146" s="59" customFormat="1">
      <c r="A800" s="118">
        <v>43330</v>
      </c>
      <c r="B800" t="s">
        <v>1362</v>
      </c>
      <c r="C800" s="56"/>
      <c r="D800" s="56" t="s">
        <v>1363</v>
      </c>
      <c r="E800" s="58">
        <v>47</v>
      </c>
      <c r="F800" s="58">
        <v>2</v>
      </c>
      <c r="G800" s="63" t="str">
        <f t="shared" si="211"/>
        <v>47-2</v>
      </c>
      <c r="H800" s="31">
        <v>51</v>
      </c>
      <c r="I800" s="31">
        <v>55</v>
      </c>
      <c r="J800" s="64" t="str">
        <f>IF(((VLOOKUP($G800,Depth_Lookup!$A$3:$J$5461,9,FALSE))-(I800/100))&gt;=0,"Good","Too Long")</f>
        <v>Good</v>
      </c>
      <c r="K800" s="65">
        <f>(VLOOKUP($G800,Depth_Lookup!$A$3:$J$561,10,FALSE))+(H800/100)</f>
        <v>112.16500000000001</v>
      </c>
      <c r="L800" s="65">
        <f>(VLOOKUP($G800,Depth_Lookup!$A$3:$J$561,10,FALSE))+(I800/100)</f>
        <v>112.205</v>
      </c>
      <c r="M800" s="54" t="s">
        <v>725</v>
      </c>
      <c r="N800" s="31">
        <v>0.5</v>
      </c>
      <c r="O800" s="31" t="s">
        <v>734</v>
      </c>
      <c r="P800" s="31" t="s">
        <v>180</v>
      </c>
      <c r="Q800" s="31" t="s">
        <v>569</v>
      </c>
      <c r="R800" s="31" t="s">
        <v>188</v>
      </c>
      <c r="S800" s="31" t="s">
        <v>165</v>
      </c>
      <c r="T800" s="31" t="s">
        <v>1364</v>
      </c>
      <c r="U800" s="31" t="s">
        <v>1365</v>
      </c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31">
        <v>100</v>
      </c>
      <c r="AT800" s="19"/>
      <c r="AU800" s="19"/>
      <c r="AV800" s="19"/>
      <c r="AW800" s="19"/>
      <c r="AX800" s="19"/>
      <c r="AY800" s="19"/>
      <c r="AZ800" s="19">
        <f t="shared" si="200"/>
        <v>100</v>
      </c>
      <c r="BA800" s="19"/>
      <c r="BB800" s="55">
        <v>3</v>
      </c>
      <c r="BC800" s="31">
        <v>0.5</v>
      </c>
      <c r="BD800" s="31"/>
      <c r="BE800" s="66" t="s">
        <v>1375</v>
      </c>
      <c r="BF800" s="66" t="s">
        <v>1368</v>
      </c>
      <c r="CL800" s="70">
        <f t="shared" si="201"/>
        <v>0</v>
      </c>
      <c r="CM800" s="66">
        <f t="shared" si="202"/>
        <v>0</v>
      </c>
      <c r="CN800" s="66">
        <f t="shared" si="212"/>
        <v>1</v>
      </c>
      <c r="CO800" s="66">
        <f t="shared" si="203"/>
        <v>112.185</v>
      </c>
      <c r="CP800" s="104"/>
      <c r="CQ800" s="56"/>
      <c r="CR800" s="56"/>
      <c r="CS800" s="56"/>
      <c r="CT800" s="56"/>
      <c r="CU800" s="56"/>
      <c r="CV800" s="56"/>
      <c r="CW800" s="115"/>
      <c r="CX800" s="19"/>
      <c r="CY800" s="19"/>
      <c r="CZ800" s="19"/>
      <c r="DA800" s="19"/>
      <c r="DB800" s="19" t="e">
        <f t="shared" si="204"/>
        <v>#DIV/0!</v>
      </c>
      <c r="DC800" s="19" t="e">
        <f t="shared" si="205"/>
        <v>#DIV/0!</v>
      </c>
      <c r="DD800" s="19" t="e">
        <f t="shared" si="206"/>
        <v>#DIV/0!</v>
      </c>
      <c r="DE800" s="19" t="e">
        <f t="shared" si="207"/>
        <v>#DIV/0!</v>
      </c>
      <c r="DF800" s="19" t="e">
        <f t="shared" si="208"/>
        <v>#DIV/0!</v>
      </c>
      <c r="DG800" s="67" t="e">
        <f t="shared" si="209"/>
        <v>#DIV/0!</v>
      </c>
      <c r="DH800" s="67" t="e">
        <f t="shared" si="210"/>
        <v>#DIV/0!</v>
      </c>
      <c r="DI800" s="19"/>
      <c r="DJ800" s="31"/>
      <c r="DK800" s="55"/>
      <c r="EP800" s="70"/>
    </row>
    <row r="801" spans="1:146" s="59" customFormat="1">
      <c r="A801" s="118">
        <v>43330</v>
      </c>
      <c r="B801" t="s">
        <v>1362</v>
      </c>
      <c r="C801" s="56"/>
      <c r="D801" s="56" t="s">
        <v>1363</v>
      </c>
      <c r="E801" s="58">
        <v>47</v>
      </c>
      <c r="F801" s="58">
        <v>2</v>
      </c>
      <c r="G801" s="63" t="str">
        <f t="shared" si="211"/>
        <v>47-2</v>
      </c>
      <c r="H801" s="31">
        <v>71</v>
      </c>
      <c r="I801" s="31">
        <v>79</v>
      </c>
      <c r="J801" s="64" t="str">
        <f>IF(((VLOOKUP($G801,Depth_Lookup!$A$3:$J$5461,9,FALSE))-(I801/100))&gt;=0,"Good","Too Long")</f>
        <v>Good</v>
      </c>
      <c r="K801" s="65">
        <f>(VLOOKUP($G801,Depth_Lookup!$A$3:$J$561,10,FALSE))+(H801/100)</f>
        <v>112.36499999999999</v>
      </c>
      <c r="L801" s="65">
        <f>(VLOOKUP($G801,Depth_Lookup!$A$3:$J$561,10,FALSE))+(I801/100)</f>
        <v>112.44500000000001</v>
      </c>
      <c r="M801" s="54" t="s">
        <v>293</v>
      </c>
      <c r="N801" s="31">
        <v>0.5</v>
      </c>
      <c r="O801" s="31" t="s">
        <v>734</v>
      </c>
      <c r="P801" s="31" t="s">
        <v>180</v>
      </c>
      <c r="Q801" s="31" t="s">
        <v>569</v>
      </c>
      <c r="R801" s="31" t="s">
        <v>188</v>
      </c>
      <c r="S801" s="31" t="s">
        <v>165</v>
      </c>
      <c r="T801" s="31" t="s">
        <v>1364</v>
      </c>
      <c r="U801" s="31" t="s">
        <v>1365</v>
      </c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31">
        <v>100</v>
      </c>
      <c r="AT801" s="19"/>
      <c r="AU801" s="19"/>
      <c r="AV801" s="19"/>
      <c r="AW801" s="19"/>
      <c r="AX801" s="19"/>
      <c r="AY801" s="19"/>
      <c r="AZ801" s="19">
        <f t="shared" si="200"/>
        <v>100</v>
      </c>
      <c r="BA801" s="19"/>
      <c r="BB801" s="55">
        <v>4</v>
      </c>
      <c r="BC801" s="31">
        <v>0.5</v>
      </c>
      <c r="BD801" s="31"/>
      <c r="BE801" s="66" t="s">
        <v>1375</v>
      </c>
      <c r="BF801" s="66"/>
      <c r="CL801" s="70">
        <f t="shared" si="201"/>
        <v>0</v>
      </c>
      <c r="CM801" s="66">
        <f t="shared" si="202"/>
        <v>0</v>
      </c>
      <c r="CN801" s="66">
        <f t="shared" si="212"/>
        <v>1</v>
      </c>
      <c r="CO801" s="66">
        <f t="shared" si="203"/>
        <v>112.405</v>
      </c>
      <c r="CP801" s="104"/>
      <c r="CQ801" s="56"/>
      <c r="CR801" s="56"/>
      <c r="CS801" s="56"/>
      <c r="CT801" s="56"/>
      <c r="CU801" s="56"/>
      <c r="CV801" s="56"/>
      <c r="CW801" s="115"/>
      <c r="CX801" s="19"/>
      <c r="CY801" s="19"/>
      <c r="CZ801" s="19"/>
      <c r="DA801" s="19"/>
      <c r="DB801" s="19" t="e">
        <f t="shared" si="204"/>
        <v>#DIV/0!</v>
      </c>
      <c r="DC801" s="19" t="e">
        <f t="shared" si="205"/>
        <v>#DIV/0!</v>
      </c>
      <c r="DD801" s="19" t="e">
        <f t="shared" si="206"/>
        <v>#DIV/0!</v>
      </c>
      <c r="DE801" s="19" t="e">
        <f t="shared" si="207"/>
        <v>#DIV/0!</v>
      </c>
      <c r="DF801" s="19" t="e">
        <f t="shared" si="208"/>
        <v>#DIV/0!</v>
      </c>
      <c r="DG801" s="67" t="e">
        <f t="shared" si="209"/>
        <v>#DIV/0!</v>
      </c>
      <c r="DH801" s="67" t="e">
        <f t="shared" si="210"/>
        <v>#DIV/0!</v>
      </c>
      <c r="DI801" s="19"/>
      <c r="DJ801" s="31"/>
      <c r="DK801" s="55"/>
      <c r="EP801" s="70"/>
    </row>
    <row r="802" spans="1:146" s="59" customFormat="1">
      <c r="A802" s="118">
        <v>43330</v>
      </c>
      <c r="B802" t="s">
        <v>1437</v>
      </c>
      <c r="C802" s="56"/>
      <c r="D802" s="56" t="s">
        <v>1363</v>
      </c>
      <c r="E802" s="58">
        <v>47</v>
      </c>
      <c r="F802" s="58">
        <v>2</v>
      </c>
      <c r="G802" s="63" t="str">
        <f t="shared" si="211"/>
        <v>47-2</v>
      </c>
      <c r="H802" s="31">
        <v>71</v>
      </c>
      <c r="I802" s="31">
        <v>79</v>
      </c>
      <c r="J802" s="64" t="str">
        <f>IF(((VLOOKUP($G802,Depth_Lookup!$A$3:$J$5461,9,FALSE))-(I802/100))&gt;=0,"Good","Too Long")</f>
        <v>Good</v>
      </c>
      <c r="K802" s="65">
        <f>(VLOOKUP($G802,Depth_Lookup!$A$3:$J$561,10,FALSE))+(H802/100)</f>
        <v>112.36499999999999</v>
      </c>
      <c r="L802" s="65">
        <f>(VLOOKUP($G802,Depth_Lookup!$A$3:$J$561,10,FALSE))+(I802/100)</f>
        <v>112.44500000000001</v>
      </c>
      <c r="M802" s="54" t="s">
        <v>725</v>
      </c>
      <c r="N802" s="31">
        <v>1</v>
      </c>
      <c r="O802" s="31"/>
      <c r="P802" s="31" t="s">
        <v>180</v>
      </c>
      <c r="Q802" s="31" t="s">
        <v>569</v>
      </c>
      <c r="R802" s="31"/>
      <c r="S802" s="31" t="s">
        <v>165</v>
      </c>
      <c r="T802" s="31" t="s">
        <v>1370</v>
      </c>
      <c r="U802" s="31" t="s">
        <v>1368</v>
      </c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31"/>
      <c r="AT802" s="19"/>
      <c r="AU802" s="19"/>
      <c r="AV802" s="19"/>
      <c r="AW802" s="19"/>
      <c r="AX802" s="19"/>
      <c r="AY802" s="19"/>
      <c r="AZ802" s="19"/>
      <c r="BA802" s="19"/>
      <c r="BB802" s="55">
        <v>2</v>
      </c>
      <c r="BC802" s="31"/>
      <c r="BD802" s="31"/>
      <c r="BE802" s="66"/>
      <c r="BF802" s="66"/>
      <c r="CL802" s="70"/>
      <c r="CM802" s="66"/>
      <c r="CN802" s="66"/>
      <c r="CO802" s="66">
        <f t="shared" si="203"/>
        <v>112.405</v>
      </c>
      <c r="CP802" s="104"/>
      <c r="CQ802" s="56"/>
      <c r="CR802" s="56"/>
      <c r="CS802" s="56"/>
      <c r="CT802" s="56"/>
      <c r="CU802" s="56"/>
      <c r="CV802" s="56"/>
      <c r="CW802" s="115"/>
      <c r="CX802" s="19">
        <v>4</v>
      </c>
      <c r="CY802" s="19">
        <v>90</v>
      </c>
      <c r="CZ802" s="19">
        <v>35</v>
      </c>
      <c r="DA802" s="31">
        <v>0</v>
      </c>
      <c r="DB802" s="19">
        <f t="shared" si="204"/>
        <v>-174.29701782318546</v>
      </c>
      <c r="DC802" s="19">
        <f t="shared" si="205"/>
        <v>185.70298217681454</v>
      </c>
      <c r="DD802" s="19">
        <f t="shared" si="206"/>
        <v>54.86631193513761</v>
      </c>
      <c r="DE802" s="19">
        <f t="shared" si="207"/>
        <v>275.70298217681454</v>
      </c>
      <c r="DF802" s="19">
        <f t="shared" si="208"/>
        <v>35.13368806486239</v>
      </c>
      <c r="DG802" s="67">
        <f t="shared" si="209"/>
        <v>5.7029821768145439</v>
      </c>
      <c r="DH802" s="67">
        <f t="shared" si="210"/>
        <v>35.13368806486239</v>
      </c>
      <c r="DI802" s="19"/>
      <c r="DJ802" s="31"/>
      <c r="DK802" s="55"/>
      <c r="EP802" s="70"/>
    </row>
    <row r="803" spans="1:146" s="59" customFormat="1">
      <c r="A803" s="57">
        <v>43330</v>
      </c>
      <c r="B803" s="19" t="s">
        <v>1659</v>
      </c>
      <c r="C803" s="56" t="s">
        <v>1660</v>
      </c>
      <c r="D803" s="56"/>
      <c r="E803" s="58">
        <v>47</v>
      </c>
      <c r="F803" s="58">
        <v>3</v>
      </c>
      <c r="G803" s="63" t="str">
        <f t="shared" si="211"/>
        <v>47-3</v>
      </c>
      <c r="H803" s="31">
        <v>1</v>
      </c>
      <c r="I803" s="58">
        <v>11</v>
      </c>
      <c r="J803" s="64" t="str">
        <f>IF(((VLOOKUP($G803,Depth_Lookup!$A$3:$J$5461,9,FALSE))-(I803/100))&gt;=0,"Good","Too Long")</f>
        <v>Good</v>
      </c>
      <c r="K803" s="65">
        <f>(VLOOKUP($G803,Depth_Lookup!$A$3:$J$561,10,FALSE))+(H803/100)</f>
        <v>112.47500000000001</v>
      </c>
      <c r="L803" s="65">
        <f>(VLOOKUP($G803,Depth_Lookup!$A$3:$J$561,10,FALSE))+(I803/100)</f>
        <v>112.575</v>
      </c>
      <c r="M803" s="54" t="s">
        <v>292</v>
      </c>
      <c r="N803" s="31">
        <v>1</v>
      </c>
      <c r="O803" s="31" t="s">
        <v>296</v>
      </c>
      <c r="P803" s="31" t="s">
        <v>179</v>
      </c>
      <c r="Q803" s="31" t="s">
        <v>571</v>
      </c>
      <c r="R803" s="31" t="s">
        <v>187</v>
      </c>
      <c r="S803" s="31" t="s">
        <v>139</v>
      </c>
      <c r="T803" s="31" t="s">
        <v>1370</v>
      </c>
      <c r="U803" s="31" t="s">
        <v>1368</v>
      </c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>
        <v>100</v>
      </c>
      <c r="AT803" s="19"/>
      <c r="AU803" s="19"/>
      <c r="AV803" s="19"/>
      <c r="AW803" s="19"/>
      <c r="AX803" s="19"/>
      <c r="AY803" s="19"/>
      <c r="AZ803" s="19">
        <f t="shared" si="200"/>
        <v>100</v>
      </c>
      <c r="BA803" s="19"/>
      <c r="BB803" s="31">
        <v>1</v>
      </c>
      <c r="BC803">
        <v>1</v>
      </c>
      <c r="BD803" s="31"/>
      <c r="BE803" s="66"/>
      <c r="BF803" s="66"/>
      <c r="BG803" s="59">
        <v>5</v>
      </c>
      <c r="BH803" s="59" t="s">
        <v>1636</v>
      </c>
      <c r="BI803" s="59" t="s">
        <v>179</v>
      </c>
      <c r="CD803" s="59">
        <v>100</v>
      </c>
      <c r="CL803" s="70">
        <f t="shared" si="201"/>
        <v>100</v>
      </c>
      <c r="CM803" s="66">
        <f t="shared" si="202"/>
        <v>1</v>
      </c>
      <c r="CN803" s="66">
        <f t="shared" si="212"/>
        <v>0</v>
      </c>
      <c r="CO803" s="66">
        <f t="shared" si="203"/>
        <v>112.52500000000001</v>
      </c>
      <c r="CP803" s="104"/>
      <c r="CQ803" s="56"/>
      <c r="CR803" s="56"/>
      <c r="CS803" s="56"/>
      <c r="CT803" s="56"/>
      <c r="CU803" s="56"/>
      <c r="CV803" s="56"/>
      <c r="CW803" s="115"/>
      <c r="CX803" s="19"/>
      <c r="CY803" s="19"/>
      <c r="CZ803" s="19"/>
      <c r="DA803" s="19"/>
      <c r="DB803" s="19" t="e">
        <f t="shared" si="204"/>
        <v>#DIV/0!</v>
      </c>
      <c r="DC803" s="19" t="e">
        <f t="shared" si="205"/>
        <v>#DIV/0!</v>
      </c>
      <c r="DD803" s="19" t="e">
        <f t="shared" si="206"/>
        <v>#DIV/0!</v>
      </c>
      <c r="DE803" s="19" t="e">
        <f t="shared" si="207"/>
        <v>#DIV/0!</v>
      </c>
      <c r="DF803" s="19" t="e">
        <f t="shared" si="208"/>
        <v>#DIV/0!</v>
      </c>
      <c r="DG803" s="67" t="e">
        <f t="shared" si="209"/>
        <v>#DIV/0!</v>
      </c>
      <c r="DH803" s="67" t="e">
        <f t="shared" si="210"/>
        <v>#DIV/0!</v>
      </c>
      <c r="DI803" s="19"/>
      <c r="DJ803" s="31"/>
      <c r="DK803" s="55"/>
      <c r="EP803" s="70"/>
    </row>
    <row r="804" spans="1:146" s="59" customFormat="1">
      <c r="A804" s="57">
        <v>43330</v>
      </c>
      <c r="B804" s="19" t="s">
        <v>1659</v>
      </c>
      <c r="C804" s="56" t="s">
        <v>1660</v>
      </c>
      <c r="D804" s="56"/>
      <c r="E804" s="58">
        <v>47</v>
      </c>
      <c r="F804" s="58">
        <v>3</v>
      </c>
      <c r="G804" s="63" t="str">
        <f t="shared" si="211"/>
        <v>47-3</v>
      </c>
      <c r="H804" s="31">
        <v>4</v>
      </c>
      <c r="I804" s="58">
        <v>10</v>
      </c>
      <c r="J804" s="64" t="str">
        <f>IF(((VLOOKUP($G804,Depth_Lookup!$A$3:$J$5461,9,FALSE))-(I804/100))&gt;=0,"Good","Too Long")</f>
        <v>Good</v>
      </c>
      <c r="K804" s="65">
        <f>(VLOOKUP($G804,Depth_Lookup!$A$3:$J$561,10,FALSE))+(H804/100)</f>
        <v>112.50500000000001</v>
      </c>
      <c r="L804" s="65">
        <f>(VLOOKUP($G804,Depth_Lookup!$A$3:$J$561,10,FALSE))+(I804/100)</f>
        <v>112.565</v>
      </c>
      <c r="M804" s="54" t="s">
        <v>725</v>
      </c>
      <c r="N804" s="31">
        <v>2</v>
      </c>
      <c r="O804" s="31" t="s">
        <v>296</v>
      </c>
      <c r="P804" s="31" t="s">
        <v>1214</v>
      </c>
      <c r="Q804" s="31" t="s">
        <v>1223</v>
      </c>
      <c r="R804" s="31" t="s">
        <v>119</v>
      </c>
      <c r="S804" s="31" t="s">
        <v>165</v>
      </c>
      <c r="T804" s="31" t="s">
        <v>1661</v>
      </c>
      <c r="U804" s="31" t="s">
        <v>1467</v>
      </c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>
        <v>50</v>
      </c>
      <c r="AQ804" s="19"/>
      <c r="AR804" s="19"/>
      <c r="AS804" s="19">
        <v>50</v>
      </c>
      <c r="AT804" s="19"/>
      <c r="AU804" s="19"/>
      <c r="AV804" s="19"/>
      <c r="AW804" s="19"/>
      <c r="AX804" s="19"/>
      <c r="AY804" s="19"/>
      <c r="AZ804" s="19">
        <f t="shared" si="200"/>
        <v>100</v>
      </c>
      <c r="BA804" s="19"/>
      <c r="BB804" s="31">
        <v>2</v>
      </c>
      <c r="BC804">
        <v>2</v>
      </c>
      <c r="BD804" s="31"/>
      <c r="BE804" s="66"/>
      <c r="BF804" s="66" t="s">
        <v>1365</v>
      </c>
      <c r="CL804" s="70">
        <f t="shared" si="201"/>
        <v>0</v>
      </c>
      <c r="CM804" s="66">
        <f t="shared" si="202"/>
        <v>0</v>
      </c>
      <c r="CN804" s="66">
        <f t="shared" si="212"/>
        <v>0</v>
      </c>
      <c r="CO804" s="66">
        <f t="shared" si="203"/>
        <v>112.535</v>
      </c>
      <c r="CP804" s="104"/>
      <c r="CQ804" s="56"/>
      <c r="CR804" s="56"/>
      <c r="CS804" s="56"/>
      <c r="CT804" s="56"/>
      <c r="CU804" s="56"/>
      <c r="CV804" s="56"/>
      <c r="CW804" s="115"/>
      <c r="CX804" s="19">
        <v>8</v>
      </c>
      <c r="CY804" s="19">
        <v>90</v>
      </c>
      <c r="CZ804" s="19">
        <v>16</v>
      </c>
      <c r="DA804" s="31">
        <v>0</v>
      </c>
      <c r="DB804" s="19">
        <f t="shared" si="204"/>
        <v>-153.88941083161092</v>
      </c>
      <c r="DC804" s="19">
        <f t="shared" si="205"/>
        <v>206.11058916838908</v>
      </c>
      <c r="DD804" s="19">
        <f t="shared" si="206"/>
        <v>72.289913799453828</v>
      </c>
      <c r="DE804" s="19">
        <f t="shared" si="207"/>
        <v>296.11058916838908</v>
      </c>
      <c r="DF804" s="19">
        <f t="shared" si="208"/>
        <v>17.710086200546172</v>
      </c>
      <c r="DG804" s="67">
        <f t="shared" si="209"/>
        <v>26.110589168389083</v>
      </c>
      <c r="DH804" s="67">
        <f t="shared" si="210"/>
        <v>17.710086200546172</v>
      </c>
      <c r="DI804" s="19"/>
      <c r="DJ804" s="31"/>
      <c r="DK804" s="55"/>
      <c r="EP804" s="70"/>
    </row>
    <row r="805" spans="1:146" s="59" customFormat="1">
      <c r="A805" s="57">
        <v>43330</v>
      </c>
      <c r="B805" s="19" t="s">
        <v>1659</v>
      </c>
      <c r="C805" s="56" t="s">
        <v>1660</v>
      </c>
      <c r="D805" s="56"/>
      <c r="E805" s="58">
        <v>47</v>
      </c>
      <c r="F805" s="58">
        <v>3</v>
      </c>
      <c r="G805" s="63" t="str">
        <f t="shared" si="211"/>
        <v>47-3</v>
      </c>
      <c r="H805" s="31">
        <v>11.5</v>
      </c>
      <c r="I805" s="58">
        <v>15</v>
      </c>
      <c r="J805" s="64" t="str">
        <f>IF(((VLOOKUP($G805,Depth_Lookup!$A$3:$J$5461,9,FALSE))-(I805/100))&gt;=0,"Good","Too Long")</f>
        <v>Good</v>
      </c>
      <c r="K805" s="65">
        <f>(VLOOKUP($G805,Depth_Lookup!$A$3:$J$561,10,FALSE))+(H805/100)</f>
        <v>112.58</v>
      </c>
      <c r="L805" s="65">
        <f>(VLOOKUP($G805,Depth_Lookup!$A$3:$J$561,10,FALSE))+(I805/100)</f>
        <v>112.61500000000001</v>
      </c>
      <c r="M805" s="54" t="s">
        <v>293</v>
      </c>
      <c r="N805" s="31">
        <v>1</v>
      </c>
      <c r="O805" s="31" t="s">
        <v>296</v>
      </c>
      <c r="P805" s="31" t="s">
        <v>179</v>
      </c>
      <c r="Q805" s="31" t="s">
        <v>571</v>
      </c>
      <c r="R805" s="31" t="s">
        <v>188</v>
      </c>
      <c r="S805" s="31" t="s">
        <v>751</v>
      </c>
      <c r="T805" s="31" t="s">
        <v>1370</v>
      </c>
      <c r="U805" s="31" t="s">
        <v>1368</v>
      </c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>
        <v>100</v>
      </c>
      <c r="AT805" s="19"/>
      <c r="AU805" s="19"/>
      <c r="AV805" s="19"/>
      <c r="AW805" s="19"/>
      <c r="AX805" s="19"/>
      <c r="AY805" s="19"/>
      <c r="AZ805" s="19">
        <f t="shared" si="200"/>
        <v>100</v>
      </c>
      <c r="BA805" s="19"/>
      <c r="BB805" s="31">
        <v>3</v>
      </c>
      <c r="BC805">
        <v>3</v>
      </c>
      <c r="BD805" s="31"/>
      <c r="BE805" s="66" t="s">
        <v>1365</v>
      </c>
      <c r="BF805" s="66"/>
      <c r="BG805" s="59">
        <v>5</v>
      </c>
      <c r="BH805" s="59" t="s">
        <v>1376</v>
      </c>
      <c r="BI805" s="59" t="s">
        <v>179</v>
      </c>
      <c r="CD805" s="59">
        <v>100</v>
      </c>
      <c r="CL805" s="70">
        <f t="shared" si="201"/>
        <v>100</v>
      </c>
      <c r="CM805" s="66">
        <f t="shared" si="202"/>
        <v>1</v>
      </c>
      <c r="CN805" s="66">
        <f t="shared" si="212"/>
        <v>1</v>
      </c>
      <c r="CO805" s="66">
        <f t="shared" si="203"/>
        <v>112.5975</v>
      </c>
      <c r="CP805" s="104"/>
      <c r="CQ805" s="56"/>
      <c r="CR805" s="56"/>
      <c r="CS805" s="56"/>
      <c r="CT805" s="56"/>
      <c r="CU805" s="56"/>
      <c r="CV805" s="56"/>
      <c r="CW805" s="115"/>
      <c r="CX805" s="19"/>
      <c r="CY805" s="19"/>
      <c r="CZ805" s="19"/>
      <c r="DA805" s="19"/>
      <c r="DB805" s="19" t="e">
        <f t="shared" si="204"/>
        <v>#DIV/0!</v>
      </c>
      <c r="DC805" s="19" t="e">
        <f t="shared" si="205"/>
        <v>#DIV/0!</v>
      </c>
      <c r="DD805" s="19" t="e">
        <f t="shared" si="206"/>
        <v>#DIV/0!</v>
      </c>
      <c r="DE805" s="19" t="e">
        <f t="shared" si="207"/>
        <v>#DIV/0!</v>
      </c>
      <c r="DF805" s="19" t="e">
        <f t="shared" si="208"/>
        <v>#DIV/0!</v>
      </c>
      <c r="DG805" s="67" t="e">
        <f t="shared" si="209"/>
        <v>#DIV/0!</v>
      </c>
      <c r="DH805" s="67" t="e">
        <f t="shared" si="210"/>
        <v>#DIV/0!</v>
      </c>
      <c r="DI805" s="19"/>
      <c r="DJ805" s="31"/>
      <c r="DK805" s="55"/>
      <c r="EP805" s="70"/>
    </row>
    <row r="806" spans="1:146" s="59" customFormat="1">
      <c r="A806" s="57">
        <v>43330</v>
      </c>
      <c r="B806" s="19" t="s">
        <v>1437</v>
      </c>
      <c r="C806" s="56" t="s">
        <v>1660</v>
      </c>
      <c r="D806" s="56"/>
      <c r="E806" s="58">
        <v>47</v>
      </c>
      <c r="F806" s="58">
        <v>3</v>
      </c>
      <c r="G806" s="63" t="str">
        <f t="shared" si="211"/>
        <v>47-3</v>
      </c>
      <c r="H806" s="31">
        <v>11</v>
      </c>
      <c r="I806" s="58">
        <v>23</v>
      </c>
      <c r="J806" s="64" t="str">
        <f>IF(((VLOOKUP($G806,Depth_Lookup!$A$3:$J$5461,9,FALSE))-(I806/100))&gt;=0,"Good","Too Long")</f>
        <v>Good</v>
      </c>
      <c r="K806" s="65">
        <f>(VLOOKUP($G806,Depth_Lookup!$A$3:$J$561,10,FALSE))+(H806/100)</f>
        <v>112.575</v>
      </c>
      <c r="L806" s="65">
        <f>(VLOOKUP($G806,Depth_Lookup!$A$3:$J$561,10,FALSE))+(I806/100)</f>
        <v>112.69500000000001</v>
      </c>
      <c r="M806" s="54" t="s">
        <v>292</v>
      </c>
      <c r="N806" s="31">
        <v>1</v>
      </c>
      <c r="O806" s="31" t="s">
        <v>296</v>
      </c>
      <c r="P806" s="31" t="s">
        <v>179</v>
      </c>
      <c r="Q806" s="31" t="s">
        <v>571</v>
      </c>
      <c r="R806" s="31" t="s">
        <v>187</v>
      </c>
      <c r="S806" s="31" t="s">
        <v>139</v>
      </c>
      <c r="T806" s="31" t="s">
        <v>1661</v>
      </c>
      <c r="U806" s="31" t="s">
        <v>1467</v>
      </c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31">
        <v>3</v>
      </c>
      <c r="BC806">
        <v>3</v>
      </c>
      <c r="BD806" s="31"/>
      <c r="BE806" s="66"/>
      <c r="BF806" s="66"/>
      <c r="CL806" s="70"/>
      <c r="CM806" s="66"/>
      <c r="CN806" s="66"/>
      <c r="CO806" s="66">
        <f t="shared" si="203"/>
        <v>112.63500000000001</v>
      </c>
      <c r="CP806" s="104"/>
      <c r="CQ806" s="56"/>
      <c r="CR806" s="56"/>
      <c r="CS806" s="56"/>
      <c r="CT806" s="56"/>
      <c r="CU806" s="56"/>
      <c r="CV806" s="56"/>
      <c r="CW806" s="115"/>
      <c r="CX806" s="19">
        <v>58</v>
      </c>
      <c r="CY806" s="19">
        <v>90</v>
      </c>
      <c r="CZ806" s="19">
        <v>40</v>
      </c>
      <c r="DA806" s="31">
        <v>0</v>
      </c>
      <c r="DB806" s="19">
        <f t="shared" si="204"/>
        <v>-117.6692649539965</v>
      </c>
      <c r="DC806" s="19">
        <f t="shared" si="205"/>
        <v>242.3307350460035</v>
      </c>
      <c r="DD806" s="19">
        <f t="shared" si="206"/>
        <v>28.960627654362323</v>
      </c>
      <c r="DE806" s="19">
        <f t="shared" si="207"/>
        <v>332.3307350460035</v>
      </c>
      <c r="DF806" s="19">
        <f t="shared" si="208"/>
        <v>61.039372345637673</v>
      </c>
      <c r="DG806" s="67">
        <f t="shared" si="209"/>
        <v>62.330735046003497</v>
      </c>
      <c r="DH806" s="67">
        <f t="shared" si="210"/>
        <v>61.039372345637673</v>
      </c>
      <c r="DI806" s="19"/>
      <c r="DJ806" s="31"/>
      <c r="DK806" s="55"/>
      <c r="EP806" s="70"/>
    </row>
    <row r="807" spans="1:146" s="59" customFormat="1">
      <c r="A807" s="57">
        <v>43330</v>
      </c>
      <c r="B807" s="19" t="s">
        <v>1659</v>
      </c>
      <c r="C807" s="56" t="s">
        <v>1660</v>
      </c>
      <c r="D807" s="56"/>
      <c r="E807" s="58">
        <v>47</v>
      </c>
      <c r="F807" s="58">
        <v>3</v>
      </c>
      <c r="G807" s="63" t="str">
        <f t="shared" si="211"/>
        <v>47-3</v>
      </c>
      <c r="H807" s="31">
        <v>20.5</v>
      </c>
      <c r="I807" s="58">
        <v>21</v>
      </c>
      <c r="J807" s="64" t="str">
        <f>IF(((VLOOKUP($G807,Depth_Lookup!$A$3:$J$5461,9,FALSE))-(I807/100))&gt;=0,"Good","Too Long")</f>
        <v>Good</v>
      </c>
      <c r="K807" s="65">
        <f>(VLOOKUP($G807,Depth_Lookup!$A$3:$J$561,10,FALSE))+(H807/100)</f>
        <v>112.67</v>
      </c>
      <c r="L807" s="65">
        <f>(VLOOKUP($G807,Depth_Lookup!$A$3:$J$561,10,FALSE))+(I807/100)</f>
        <v>112.675</v>
      </c>
      <c r="M807" s="54" t="s">
        <v>293</v>
      </c>
      <c r="N807" s="31">
        <v>1</v>
      </c>
      <c r="O807" s="31" t="s">
        <v>296</v>
      </c>
      <c r="P807" s="31" t="s">
        <v>179</v>
      </c>
      <c r="Q807" s="31" t="s">
        <v>571</v>
      </c>
      <c r="R807" s="31" t="s">
        <v>188</v>
      </c>
      <c r="S807" s="31" t="s">
        <v>751</v>
      </c>
      <c r="T807" s="31" t="s">
        <v>1370</v>
      </c>
      <c r="U807" s="31" t="s">
        <v>1368</v>
      </c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>
        <v>100</v>
      </c>
      <c r="AT807" s="19"/>
      <c r="AU807" s="19"/>
      <c r="AV807" s="19"/>
      <c r="AW807" s="19"/>
      <c r="AX807" s="19"/>
      <c r="AY807" s="19"/>
      <c r="AZ807" s="19">
        <f t="shared" si="200"/>
        <v>100</v>
      </c>
      <c r="BA807" s="19"/>
      <c r="BB807" s="31">
        <v>3</v>
      </c>
      <c r="BC807">
        <v>3</v>
      </c>
      <c r="BD807" s="31"/>
      <c r="BE807" s="66" t="s">
        <v>1365</v>
      </c>
      <c r="BF807" s="66"/>
      <c r="BG807" s="59">
        <v>3</v>
      </c>
      <c r="BH807" s="59" t="s">
        <v>1376</v>
      </c>
      <c r="BI807" s="59" t="s">
        <v>179</v>
      </c>
      <c r="CD807" s="59">
        <v>100</v>
      </c>
      <c r="CL807" s="70">
        <f t="shared" si="201"/>
        <v>100</v>
      </c>
      <c r="CM807" s="66">
        <f t="shared" si="202"/>
        <v>1</v>
      </c>
      <c r="CN807" s="66">
        <f t="shared" si="212"/>
        <v>1</v>
      </c>
      <c r="CO807" s="66">
        <f t="shared" si="203"/>
        <v>112.6725</v>
      </c>
      <c r="CP807" s="104"/>
      <c r="CQ807" s="56"/>
      <c r="CR807" s="56"/>
      <c r="CS807" s="56"/>
      <c r="CT807" s="56"/>
      <c r="CU807" s="56"/>
      <c r="CV807" s="56"/>
      <c r="CW807" s="115"/>
      <c r="CX807" s="31">
        <v>70</v>
      </c>
      <c r="CY807" s="31">
        <v>90</v>
      </c>
      <c r="CZ807" s="31">
        <v>62</v>
      </c>
      <c r="DA807" s="31">
        <v>0</v>
      </c>
      <c r="DB807" s="19">
        <f t="shared" si="204"/>
        <v>-124.39275025830645</v>
      </c>
      <c r="DC807" s="19">
        <f t="shared" si="205"/>
        <v>235.60724974169355</v>
      </c>
      <c r="DD807" s="19">
        <f t="shared" si="206"/>
        <v>16.717260203807964</v>
      </c>
      <c r="DE807" s="19">
        <f t="shared" si="207"/>
        <v>325.60724974169352</v>
      </c>
      <c r="DF807" s="19">
        <f t="shared" si="208"/>
        <v>73.282739796192033</v>
      </c>
      <c r="DG807" s="67">
        <f t="shared" si="209"/>
        <v>55.607249741693551</v>
      </c>
      <c r="DH807" s="67">
        <f t="shared" si="210"/>
        <v>73.282739796192033</v>
      </c>
      <c r="DI807" s="19"/>
      <c r="DJ807" s="31"/>
      <c r="DK807" s="55" t="s">
        <v>1662</v>
      </c>
      <c r="EP807" s="70"/>
    </row>
    <row r="808" spans="1:146" s="59" customFormat="1">
      <c r="A808" s="57">
        <v>43330</v>
      </c>
      <c r="B808" s="19" t="s">
        <v>1659</v>
      </c>
      <c r="C808" s="56" t="s">
        <v>1660</v>
      </c>
      <c r="D808" s="56"/>
      <c r="E808" s="58">
        <v>47</v>
      </c>
      <c r="F808" s="58">
        <v>3</v>
      </c>
      <c r="G808" s="63" t="str">
        <f t="shared" si="211"/>
        <v>47-3</v>
      </c>
      <c r="H808" s="31">
        <v>18</v>
      </c>
      <c r="I808" s="58">
        <v>19.5</v>
      </c>
      <c r="J808" s="64" t="str">
        <f>IF(((VLOOKUP($G808,Depth_Lookup!$A$3:$J$5461,9,FALSE))-(I808/100))&gt;=0,"Good","Too Long")</f>
        <v>Good</v>
      </c>
      <c r="K808" s="65">
        <f>(VLOOKUP($G808,Depth_Lookup!$A$3:$J$561,10,FALSE))+(H808/100)</f>
        <v>112.64500000000001</v>
      </c>
      <c r="L808" s="65">
        <f>(VLOOKUP($G808,Depth_Lookup!$A$3:$J$561,10,FALSE))+(I808/100)</f>
        <v>112.66</v>
      </c>
      <c r="M808" s="54" t="s">
        <v>293</v>
      </c>
      <c r="N808" s="31">
        <v>1</v>
      </c>
      <c r="O808" s="31" t="s">
        <v>296</v>
      </c>
      <c r="P808" s="31" t="s">
        <v>179</v>
      </c>
      <c r="Q808" s="31" t="s">
        <v>571</v>
      </c>
      <c r="R808" s="31" t="s">
        <v>188</v>
      </c>
      <c r="S808" s="31" t="s">
        <v>751</v>
      </c>
      <c r="T808" s="31" t="s">
        <v>1370</v>
      </c>
      <c r="U808" s="31" t="s">
        <v>1368</v>
      </c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>
        <v>100</v>
      </c>
      <c r="AT808" s="19"/>
      <c r="AU808" s="19"/>
      <c r="AV808" s="19"/>
      <c r="AW808" s="19"/>
      <c r="AX808" s="19"/>
      <c r="AY808" s="19"/>
      <c r="AZ808" s="19">
        <f t="shared" si="200"/>
        <v>100</v>
      </c>
      <c r="BA808" s="19"/>
      <c r="BB808" s="31">
        <v>3</v>
      </c>
      <c r="BC808">
        <v>8</v>
      </c>
      <c r="BD808" s="31"/>
      <c r="BE808" s="66" t="s">
        <v>1365</v>
      </c>
      <c r="BF808" s="66"/>
      <c r="BG808" s="59">
        <v>4</v>
      </c>
      <c r="BH808" s="59" t="s">
        <v>1376</v>
      </c>
      <c r="BI808" s="59" t="s">
        <v>179</v>
      </c>
      <c r="CD808" s="59">
        <v>100</v>
      </c>
      <c r="CL808" s="70">
        <f t="shared" si="201"/>
        <v>100</v>
      </c>
      <c r="CM808" s="66">
        <f t="shared" si="202"/>
        <v>1</v>
      </c>
      <c r="CN808" s="66">
        <f t="shared" si="212"/>
        <v>1</v>
      </c>
      <c r="CO808" s="66">
        <f t="shared" si="203"/>
        <v>112.6525</v>
      </c>
      <c r="CP808" s="104"/>
      <c r="CQ808" s="56"/>
      <c r="CR808" s="56"/>
      <c r="CS808" s="56"/>
      <c r="CT808" s="56"/>
      <c r="CU808" s="56"/>
      <c r="CV808" s="56"/>
      <c r="CW808" s="115"/>
      <c r="CX808" s="19"/>
      <c r="CY808" s="19"/>
      <c r="CZ808" s="19"/>
      <c r="DA808" s="19"/>
      <c r="DB808" s="19" t="e">
        <f t="shared" si="204"/>
        <v>#DIV/0!</v>
      </c>
      <c r="DC808" s="19" t="e">
        <f t="shared" si="205"/>
        <v>#DIV/0!</v>
      </c>
      <c r="DD808" s="19" t="e">
        <f t="shared" si="206"/>
        <v>#DIV/0!</v>
      </c>
      <c r="DE808" s="19" t="e">
        <f t="shared" si="207"/>
        <v>#DIV/0!</v>
      </c>
      <c r="DF808" s="19" t="e">
        <f t="shared" si="208"/>
        <v>#DIV/0!</v>
      </c>
      <c r="DG808" s="67" t="e">
        <f t="shared" si="209"/>
        <v>#DIV/0!</v>
      </c>
      <c r="DH808" s="67" t="e">
        <f t="shared" si="210"/>
        <v>#DIV/0!</v>
      </c>
      <c r="DI808" s="19"/>
      <c r="DJ808" s="31"/>
      <c r="DK808" s="55"/>
      <c r="EP808" s="70"/>
    </row>
    <row r="809" spans="1:146" s="59" customFormat="1">
      <c r="A809" s="57">
        <v>43330</v>
      </c>
      <c r="B809" s="19" t="s">
        <v>1659</v>
      </c>
      <c r="C809" s="56" t="s">
        <v>1660</v>
      </c>
      <c r="D809" s="56"/>
      <c r="E809" s="58">
        <v>47</v>
      </c>
      <c r="F809" s="58">
        <v>3</v>
      </c>
      <c r="G809" s="63" t="str">
        <f t="shared" si="211"/>
        <v>47-3</v>
      </c>
      <c r="H809" s="31">
        <v>1</v>
      </c>
      <c r="I809" s="58">
        <v>24</v>
      </c>
      <c r="J809" s="64" t="str">
        <f>IF(((VLOOKUP($G809,Depth_Lookup!$A$3:$J$5461,9,FALSE))-(I809/100))&gt;=0,"Good","Too Long")</f>
        <v>Good</v>
      </c>
      <c r="K809" s="65">
        <f>(VLOOKUP($G809,Depth_Lookup!$A$3:$J$561,10,FALSE))+(H809/100)</f>
        <v>112.47500000000001</v>
      </c>
      <c r="L809" s="65">
        <f>(VLOOKUP($G809,Depth_Lookup!$A$3:$J$561,10,FALSE))+(I809/100)</f>
        <v>112.705</v>
      </c>
      <c r="M809" s="54" t="s">
        <v>293</v>
      </c>
      <c r="N809" s="31">
        <v>0.5</v>
      </c>
      <c r="O809" s="31" t="s">
        <v>296</v>
      </c>
      <c r="P809" s="31" t="s">
        <v>179</v>
      </c>
      <c r="Q809" s="31" t="s">
        <v>569</v>
      </c>
      <c r="R809" s="31" t="s">
        <v>188</v>
      </c>
      <c r="S809" s="31" t="s">
        <v>165</v>
      </c>
      <c r="T809" s="31" t="s">
        <v>1650</v>
      </c>
      <c r="U809" s="31" t="s">
        <v>1365</v>
      </c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31">
        <v>100</v>
      </c>
      <c r="AT809" s="19"/>
      <c r="AU809" s="19"/>
      <c r="AV809" s="19"/>
      <c r="AW809" s="19"/>
      <c r="AX809" s="19"/>
      <c r="AY809" s="19"/>
      <c r="AZ809" s="19">
        <f t="shared" si="200"/>
        <v>100</v>
      </c>
      <c r="BA809" s="19"/>
      <c r="BB809" s="31">
        <v>4</v>
      </c>
      <c r="BC809">
        <v>1</v>
      </c>
      <c r="BD809" s="31"/>
      <c r="BE809" s="66"/>
      <c r="BF809" s="66" t="s">
        <v>1209</v>
      </c>
      <c r="CL809" s="70">
        <f t="shared" si="201"/>
        <v>0</v>
      </c>
      <c r="CM809" s="66">
        <f t="shared" si="202"/>
        <v>0</v>
      </c>
      <c r="CN809" s="66">
        <f t="shared" si="212"/>
        <v>0</v>
      </c>
      <c r="CO809" s="66">
        <f t="shared" si="203"/>
        <v>112.59</v>
      </c>
      <c r="CP809" s="104"/>
      <c r="CQ809" s="56"/>
      <c r="CR809" s="56"/>
      <c r="CS809" s="56"/>
      <c r="CT809" s="56"/>
      <c r="CU809" s="56"/>
      <c r="CV809" s="56"/>
      <c r="CW809" s="115"/>
      <c r="CX809" s="19"/>
      <c r="CY809" s="19"/>
      <c r="CZ809" s="19"/>
      <c r="DA809" s="19"/>
      <c r="DB809" s="19" t="e">
        <f t="shared" si="204"/>
        <v>#DIV/0!</v>
      </c>
      <c r="DC809" s="19" t="e">
        <f t="shared" si="205"/>
        <v>#DIV/0!</v>
      </c>
      <c r="DD809" s="19" t="e">
        <f t="shared" si="206"/>
        <v>#DIV/0!</v>
      </c>
      <c r="DE809" s="19" t="e">
        <f t="shared" si="207"/>
        <v>#DIV/0!</v>
      </c>
      <c r="DF809" s="19" t="e">
        <f t="shared" si="208"/>
        <v>#DIV/0!</v>
      </c>
      <c r="DG809" s="67" t="e">
        <f t="shared" si="209"/>
        <v>#DIV/0!</v>
      </c>
      <c r="DH809" s="67" t="e">
        <f t="shared" si="210"/>
        <v>#DIV/0!</v>
      </c>
      <c r="DI809" s="19"/>
      <c r="DJ809" s="31"/>
      <c r="DK809" s="55"/>
      <c r="EP809" s="70"/>
    </row>
    <row r="810" spans="1:146" s="59" customFormat="1">
      <c r="A810" s="57">
        <v>43330</v>
      </c>
      <c r="B810" s="19" t="s">
        <v>1659</v>
      </c>
      <c r="C810" s="56" t="s">
        <v>1660</v>
      </c>
      <c r="D810" s="56"/>
      <c r="E810" s="58">
        <v>47</v>
      </c>
      <c r="F810" s="58">
        <v>3</v>
      </c>
      <c r="G810" s="63" t="str">
        <f t="shared" si="211"/>
        <v>47-3</v>
      </c>
      <c r="H810" s="31">
        <v>33</v>
      </c>
      <c r="I810" s="58">
        <v>72</v>
      </c>
      <c r="J810" s="64" t="str">
        <f>IF(((VLOOKUP($G810,Depth_Lookup!$A$3:$J$5461,9,FALSE))-(I810/100))&gt;=0,"Good","Too Long")</f>
        <v>Good</v>
      </c>
      <c r="K810" s="65">
        <f>(VLOOKUP($G810,Depth_Lookup!$A$3:$J$561,10,FALSE))+(H810/100)</f>
        <v>112.795</v>
      </c>
      <c r="L810" s="65">
        <f>(VLOOKUP($G810,Depth_Lookup!$A$3:$J$561,10,FALSE))+(I810/100)</f>
        <v>113.185</v>
      </c>
      <c r="M810" s="54" t="s">
        <v>293</v>
      </c>
      <c r="N810" s="31">
        <v>0.5</v>
      </c>
      <c r="O810" s="31" t="s">
        <v>296</v>
      </c>
      <c r="P810" s="31" t="s">
        <v>179</v>
      </c>
      <c r="Q810" s="31" t="s">
        <v>569</v>
      </c>
      <c r="R810" s="31" t="s">
        <v>188</v>
      </c>
      <c r="S810" s="31" t="s">
        <v>165</v>
      </c>
      <c r="T810" s="31" t="s">
        <v>1650</v>
      </c>
      <c r="U810" s="31" t="s">
        <v>1365</v>
      </c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31">
        <v>100</v>
      </c>
      <c r="AT810" s="19"/>
      <c r="AU810" s="19"/>
      <c r="AV810" s="19"/>
      <c r="AW810" s="19"/>
      <c r="AX810" s="19"/>
      <c r="AY810" s="19"/>
      <c r="AZ810" s="19">
        <f t="shared" si="200"/>
        <v>100</v>
      </c>
      <c r="BA810" s="19"/>
      <c r="BB810" s="31">
        <v>4</v>
      </c>
      <c r="BC810">
        <v>1</v>
      </c>
      <c r="BD810" s="31"/>
      <c r="BE810" s="66"/>
      <c r="BF810" s="66" t="s">
        <v>1209</v>
      </c>
      <c r="CL810" s="70">
        <f t="shared" si="201"/>
        <v>0</v>
      </c>
      <c r="CM810" s="66">
        <f t="shared" si="202"/>
        <v>0</v>
      </c>
      <c r="CN810" s="66">
        <f t="shared" si="212"/>
        <v>0</v>
      </c>
      <c r="CO810" s="66">
        <f t="shared" si="203"/>
        <v>112.99000000000001</v>
      </c>
      <c r="CP810" s="104"/>
      <c r="CQ810" s="56"/>
      <c r="CR810" s="56"/>
      <c r="CS810" s="56"/>
      <c r="CT810" s="56"/>
      <c r="CU810" s="56"/>
      <c r="CV810" s="56"/>
      <c r="CW810" s="115"/>
      <c r="CX810" s="19"/>
      <c r="CY810" s="19"/>
      <c r="CZ810" s="19"/>
      <c r="DA810" s="19"/>
      <c r="DB810" s="19" t="e">
        <f t="shared" si="204"/>
        <v>#DIV/0!</v>
      </c>
      <c r="DC810" s="19" t="e">
        <f t="shared" si="205"/>
        <v>#DIV/0!</v>
      </c>
      <c r="DD810" s="19" t="e">
        <f t="shared" si="206"/>
        <v>#DIV/0!</v>
      </c>
      <c r="DE810" s="19" t="e">
        <f t="shared" si="207"/>
        <v>#DIV/0!</v>
      </c>
      <c r="DF810" s="19" t="e">
        <f t="shared" si="208"/>
        <v>#DIV/0!</v>
      </c>
      <c r="DG810" s="67" t="e">
        <f t="shared" si="209"/>
        <v>#DIV/0!</v>
      </c>
      <c r="DH810" s="67" t="e">
        <f t="shared" si="210"/>
        <v>#DIV/0!</v>
      </c>
      <c r="DI810" s="19"/>
      <c r="DJ810" s="31"/>
      <c r="DK810" s="55"/>
      <c r="EP810" s="70"/>
    </row>
    <row r="811" spans="1:146" s="59" customFormat="1">
      <c r="A811" s="57">
        <v>43330</v>
      </c>
      <c r="B811" s="19" t="s">
        <v>1659</v>
      </c>
      <c r="C811" s="56" t="s">
        <v>1660</v>
      </c>
      <c r="D811" s="56"/>
      <c r="E811" s="58">
        <v>47</v>
      </c>
      <c r="F811" s="58">
        <v>3</v>
      </c>
      <c r="G811" s="63" t="str">
        <f t="shared" si="211"/>
        <v>47-3</v>
      </c>
      <c r="H811" s="31">
        <v>36</v>
      </c>
      <c r="I811" s="58">
        <v>57</v>
      </c>
      <c r="J811" s="64" t="str">
        <f>IF(((VLOOKUP($G811,Depth_Lookup!$A$3:$J$5461,9,FALSE))-(I811/100))&gt;=0,"Good","Too Long")</f>
        <v>Good</v>
      </c>
      <c r="K811" s="65">
        <f>(VLOOKUP($G811,Depth_Lookup!$A$3:$J$561,10,FALSE))+(H811/100)</f>
        <v>112.825</v>
      </c>
      <c r="L811" s="65">
        <f>(VLOOKUP($G811,Depth_Lookup!$A$3:$J$561,10,FALSE))+(I811/100)</f>
        <v>113.035</v>
      </c>
      <c r="M811" s="54" t="s">
        <v>725</v>
      </c>
      <c r="N811" s="31">
        <v>1</v>
      </c>
      <c r="O811" s="31" t="s">
        <v>748</v>
      </c>
      <c r="P811" s="31" t="s">
        <v>1214</v>
      </c>
      <c r="Q811" s="31" t="s">
        <v>570</v>
      </c>
      <c r="R811" s="31" t="s">
        <v>119</v>
      </c>
      <c r="S811" s="31" t="s">
        <v>751</v>
      </c>
      <c r="T811" s="31" t="s">
        <v>1663</v>
      </c>
      <c r="U811" s="31" t="s">
        <v>1367</v>
      </c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31">
        <v>100</v>
      </c>
      <c r="AT811" s="19"/>
      <c r="AU811" s="19"/>
      <c r="AV811" s="19"/>
      <c r="AW811" s="19"/>
      <c r="AX811" s="19"/>
      <c r="AY811" s="19"/>
      <c r="AZ811" s="19">
        <f t="shared" si="200"/>
        <v>100</v>
      </c>
      <c r="BA811" s="19"/>
      <c r="BB811" s="55">
        <v>2</v>
      </c>
      <c r="BC811">
        <v>3</v>
      </c>
      <c r="BD811" s="31"/>
      <c r="BE811" s="66"/>
      <c r="BF811" s="66" t="s">
        <v>1365</v>
      </c>
      <c r="CL811" s="70">
        <f t="shared" si="201"/>
        <v>0</v>
      </c>
      <c r="CM811" s="66">
        <f t="shared" si="202"/>
        <v>0</v>
      </c>
      <c r="CN811" s="66">
        <f t="shared" si="212"/>
        <v>0</v>
      </c>
      <c r="CO811" s="66">
        <f t="shared" si="203"/>
        <v>112.93</v>
      </c>
      <c r="CP811" s="104"/>
      <c r="CQ811" s="56"/>
      <c r="CR811" s="56"/>
      <c r="CS811" s="56"/>
      <c r="CT811" s="56"/>
      <c r="CU811" s="56"/>
      <c r="CV811" s="56"/>
      <c r="CW811" s="115"/>
      <c r="CX811" s="19">
        <v>42</v>
      </c>
      <c r="CY811" s="19">
        <v>270</v>
      </c>
      <c r="CZ811" s="19">
        <v>30</v>
      </c>
      <c r="DA811" s="31">
        <v>180</v>
      </c>
      <c r="DB811" s="19">
        <f t="shared" si="204"/>
        <v>57.331502432753098</v>
      </c>
      <c r="DC811" s="19">
        <f t="shared" si="205"/>
        <v>57.331502432753098</v>
      </c>
      <c r="DD811" s="19">
        <f t="shared" si="206"/>
        <v>43.073679199813128</v>
      </c>
      <c r="DE811" s="19">
        <f t="shared" si="207"/>
        <v>147.3315024327531</v>
      </c>
      <c r="DF811" s="19">
        <f t="shared" si="208"/>
        <v>46.926320800186872</v>
      </c>
      <c r="DG811" s="67">
        <f t="shared" si="209"/>
        <v>237.3315024327531</v>
      </c>
      <c r="DH811" s="67">
        <f t="shared" si="210"/>
        <v>46.926320800186872</v>
      </c>
      <c r="DI811" s="19"/>
      <c r="DJ811" s="31"/>
      <c r="DK811" s="55"/>
      <c r="EP811" s="70"/>
    </row>
    <row r="812" spans="1:146" s="59" customFormat="1">
      <c r="A812" s="57">
        <v>43330</v>
      </c>
      <c r="B812" s="31" t="s">
        <v>1659</v>
      </c>
      <c r="C812" s="56" t="s">
        <v>1660</v>
      </c>
      <c r="D812" s="56"/>
      <c r="E812" s="58">
        <v>47</v>
      </c>
      <c r="F812" s="58">
        <v>3</v>
      </c>
      <c r="G812" s="63" t="str">
        <f t="shared" si="211"/>
        <v>47-3</v>
      </c>
      <c r="H812" s="31">
        <v>52</v>
      </c>
      <c r="I812" s="58">
        <v>60</v>
      </c>
      <c r="J812" s="64" t="str">
        <f>IF(((VLOOKUP($G812,Depth_Lookup!$A$3:$J$5461,9,FALSE))-(I812/100))&gt;=0,"Good","Too Long")</f>
        <v>Good</v>
      </c>
      <c r="K812" s="65">
        <f>(VLOOKUP($G812,Depth_Lookup!$A$3:$J$561,10,FALSE))+(H812/100)</f>
        <v>112.985</v>
      </c>
      <c r="L812" s="65">
        <f>(VLOOKUP($G812,Depth_Lookup!$A$3:$J$561,10,FALSE))+(I812/100)</f>
        <v>113.065</v>
      </c>
      <c r="M812" s="54" t="s">
        <v>292</v>
      </c>
      <c r="N812" s="31">
        <v>1</v>
      </c>
      <c r="O812" s="31" t="s">
        <v>296</v>
      </c>
      <c r="P812" s="31" t="s">
        <v>179</v>
      </c>
      <c r="Q812" s="31" t="s">
        <v>571</v>
      </c>
      <c r="R812" s="31" t="s">
        <v>187</v>
      </c>
      <c r="S812" s="31" t="s">
        <v>139</v>
      </c>
      <c r="T812" s="31" t="s">
        <v>1370</v>
      </c>
      <c r="U812" s="31" t="s">
        <v>1368</v>
      </c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31">
        <v>100</v>
      </c>
      <c r="AT812" s="19"/>
      <c r="AU812" s="19"/>
      <c r="AV812" s="19"/>
      <c r="AW812" s="19"/>
      <c r="AX812" s="19"/>
      <c r="AY812" s="19"/>
      <c r="AZ812" s="19">
        <f t="shared" si="200"/>
        <v>100</v>
      </c>
      <c r="BA812" s="19"/>
      <c r="BB812" s="55">
        <v>1</v>
      </c>
      <c r="BC812">
        <v>2</v>
      </c>
      <c r="BD812" s="31"/>
      <c r="BE812" s="66"/>
      <c r="BF812" s="66"/>
      <c r="BG812" s="59">
        <v>2</v>
      </c>
      <c r="BH812" s="59" t="s">
        <v>1376</v>
      </c>
      <c r="BI812" s="59" t="s">
        <v>179</v>
      </c>
      <c r="CD812" s="59">
        <v>100</v>
      </c>
      <c r="CL812" s="70">
        <f t="shared" si="201"/>
        <v>100</v>
      </c>
      <c r="CM812" s="66">
        <f t="shared" si="202"/>
        <v>1</v>
      </c>
      <c r="CN812" s="66">
        <f t="shared" si="212"/>
        <v>0</v>
      </c>
      <c r="CO812" s="66">
        <f t="shared" si="203"/>
        <v>113.02500000000001</v>
      </c>
      <c r="CP812" s="104"/>
      <c r="CQ812" s="56"/>
      <c r="CR812" s="56"/>
      <c r="CS812" s="56"/>
      <c r="CT812" s="56"/>
      <c r="CU812" s="56"/>
      <c r="CV812" s="56"/>
      <c r="CW812" s="115"/>
      <c r="CX812" s="19">
        <v>48</v>
      </c>
      <c r="CY812" s="19">
        <v>90</v>
      </c>
      <c r="CZ812" s="19">
        <v>16</v>
      </c>
      <c r="DA812" s="31">
        <v>0</v>
      </c>
      <c r="DB812" s="19">
        <f t="shared" si="204"/>
        <v>-104.4768576839511</v>
      </c>
      <c r="DC812" s="19">
        <f t="shared" si="205"/>
        <v>255.5231423160489</v>
      </c>
      <c r="DD812" s="19">
        <f t="shared" si="206"/>
        <v>41.08240763255116</v>
      </c>
      <c r="DE812" s="19">
        <f t="shared" si="207"/>
        <v>345.5231423160489</v>
      </c>
      <c r="DF812" s="19">
        <f t="shared" si="208"/>
        <v>48.91759236744884</v>
      </c>
      <c r="DG812" s="67">
        <f t="shared" si="209"/>
        <v>75.523142316048904</v>
      </c>
      <c r="DH812" s="67">
        <f t="shared" si="210"/>
        <v>48.91759236744884</v>
      </c>
      <c r="DI812" s="19"/>
      <c r="DJ812" s="31"/>
      <c r="DK812" s="55"/>
      <c r="EP812" s="70"/>
    </row>
    <row r="813" spans="1:146" s="59" customFormat="1">
      <c r="A813" s="57">
        <v>43330</v>
      </c>
      <c r="B813" s="31" t="s">
        <v>1659</v>
      </c>
      <c r="C813" s="56" t="s">
        <v>1660</v>
      </c>
      <c r="D813" s="56"/>
      <c r="E813" s="58">
        <v>48</v>
      </c>
      <c r="F813" s="58">
        <v>1</v>
      </c>
      <c r="G813" s="63" t="str">
        <f t="shared" si="211"/>
        <v>48-1</v>
      </c>
      <c r="H813" s="31">
        <v>3</v>
      </c>
      <c r="I813" s="31">
        <v>36</v>
      </c>
      <c r="J813" s="64" t="str">
        <f>IF(((VLOOKUP($G813,Depth_Lookup!$A$3:$J$5461,9,FALSE))-(I813/100))&gt;=0,"Good","Too Long")</f>
        <v>Good</v>
      </c>
      <c r="K813" s="65">
        <f>(VLOOKUP($G813,Depth_Lookup!$A$3:$J$561,10,FALSE))+(H813/100)</f>
        <v>113.43</v>
      </c>
      <c r="L813" s="65">
        <f>(VLOOKUP($G813,Depth_Lookup!$A$3:$J$561,10,FALSE))+(I813/100)</f>
        <v>113.76</v>
      </c>
      <c r="M813" s="54" t="s">
        <v>293</v>
      </c>
      <c r="N813" s="31">
        <v>0.5</v>
      </c>
      <c r="O813" s="31" t="s">
        <v>296</v>
      </c>
      <c r="P813" s="31" t="s">
        <v>179</v>
      </c>
      <c r="Q813" s="31" t="s">
        <v>569</v>
      </c>
      <c r="R813" s="31" t="s">
        <v>188</v>
      </c>
      <c r="S813" s="31" t="s">
        <v>165</v>
      </c>
      <c r="T813" s="31" t="s">
        <v>1364</v>
      </c>
      <c r="U813" s="31" t="s">
        <v>1365</v>
      </c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31">
        <v>100</v>
      </c>
      <c r="AT813" s="19"/>
      <c r="AU813" s="19"/>
      <c r="AV813" s="19"/>
      <c r="AW813" s="19"/>
      <c r="AX813" s="19"/>
      <c r="AY813" s="19"/>
      <c r="AZ813" s="19">
        <f t="shared" si="200"/>
        <v>100</v>
      </c>
      <c r="BA813" s="19"/>
      <c r="BB813" s="55">
        <v>3</v>
      </c>
      <c r="BC813">
        <v>1</v>
      </c>
      <c r="BD813" s="31"/>
      <c r="BE813" s="66" t="s">
        <v>1377</v>
      </c>
      <c r="BF813" s="66"/>
      <c r="CL813" s="70">
        <f t="shared" si="201"/>
        <v>0</v>
      </c>
      <c r="CM813" s="66">
        <f t="shared" si="202"/>
        <v>0</v>
      </c>
      <c r="CN813" s="66">
        <f t="shared" si="212"/>
        <v>1</v>
      </c>
      <c r="CO813" s="66">
        <f t="shared" si="203"/>
        <v>113.595</v>
      </c>
      <c r="CP813" s="104"/>
      <c r="CQ813" s="56"/>
      <c r="CR813" s="56"/>
      <c r="CS813" s="56"/>
      <c r="CT813" s="56"/>
      <c r="CU813" s="56"/>
      <c r="CV813" s="56"/>
      <c r="CW813" s="115"/>
      <c r="CX813" s="19"/>
      <c r="CY813" s="19"/>
      <c r="CZ813" s="19"/>
      <c r="DA813" s="19"/>
      <c r="DB813" s="19" t="e">
        <f t="shared" si="204"/>
        <v>#DIV/0!</v>
      </c>
      <c r="DC813" s="19" t="e">
        <f t="shared" si="205"/>
        <v>#DIV/0!</v>
      </c>
      <c r="DD813" s="19" t="e">
        <f t="shared" si="206"/>
        <v>#DIV/0!</v>
      </c>
      <c r="DE813" s="19" t="e">
        <f t="shared" si="207"/>
        <v>#DIV/0!</v>
      </c>
      <c r="DF813" s="19" t="e">
        <f t="shared" si="208"/>
        <v>#DIV/0!</v>
      </c>
      <c r="DG813" s="67" t="e">
        <f t="shared" si="209"/>
        <v>#DIV/0!</v>
      </c>
      <c r="DH813" s="67" t="e">
        <f t="shared" si="210"/>
        <v>#DIV/0!</v>
      </c>
      <c r="DI813" s="19"/>
      <c r="DJ813" s="31"/>
      <c r="DK813" s="55"/>
      <c r="EP813" s="70"/>
    </row>
    <row r="814" spans="1:146" s="59" customFormat="1">
      <c r="A814" s="57">
        <v>43330</v>
      </c>
      <c r="B814" s="31" t="s">
        <v>1659</v>
      </c>
      <c r="C814" s="56" t="s">
        <v>1660</v>
      </c>
      <c r="D814" s="56"/>
      <c r="E814" s="58">
        <v>48</v>
      </c>
      <c r="F814" s="58">
        <v>1</v>
      </c>
      <c r="G814" s="63" t="str">
        <f t="shared" si="211"/>
        <v>48-1</v>
      </c>
      <c r="H814" s="31">
        <v>17</v>
      </c>
      <c r="I814" s="31">
        <v>31</v>
      </c>
      <c r="J814" s="64" t="str">
        <f>IF(((VLOOKUP($G814,Depth_Lookup!$A$3:$J$5461,9,FALSE))-(I814/100))&gt;=0,"Good","Too Long")</f>
        <v>Good</v>
      </c>
      <c r="K814" s="65">
        <f>(VLOOKUP($G814,Depth_Lookup!$A$3:$J$561,10,FALSE))+(H814/100)</f>
        <v>113.57000000000001</v>
      </c>
      <c r="L814" s="65">
        <f>(VLOOKUP($G814,Depth_Lookup!$A$3:$J$561,10,FALSE))+(I814/100)</f>
        <v>113.71000000000001</v>
      </c>
      <c r="M814" s="54" t="s">
        <v>725</v>
      </c>
      <c r="N814" s="31">
        <v>2</v>
      </c>
      <c r="O814" s="31" t="s">
        <v>296</v>
      </c>
      <c r="P814" s="31" t="s">
        <v>182</v>
      </c>
      <c r="Q814" s="31" t="s">
        <v>569</v>
      </c>
      <c r="R814" s="31" t="s">
        <v>119</v>
      </c>
      <c r="S814" s="31" t="s">
        <v>165</v>
      </c>
      <c r="T814" s="31" t="s">
        <v>1664</v>
      </c>
      <c r="U814" s="31" t="s">
        <v>1367</v>
      </c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31">
        <v>100</v>
      </c>
      <c r="AT814" s="19"/>
      <c r="AU814" s="19"/>
      <c r="AV814" s="19"/>
      <c r="AW814" s="19"/>
      <c r="AX814" s="19"/>
      <c r="AY814" s="19"/>
      <c r="AZ814" s="19">
        <f t="shared" si="200"/>
        <v>100</v>
      </c>
      <c r="BA814" s="19"/>
      <c r="BB814" s="55">
        <v>2</v>
      </c>
      <c r="BC814">
        <v>5</v>
      </c>
      <c r="BD814" s="31"/>
      <c r="BE814" s="66"/>
      <c r="BF814" s="66" t="s">
        <v>1365</v>
      </c>
      <c r="CL814" s="70">
        <f t="shared" si="201"/>
        <v>0</v>
      </c>
      <c r="CM814" s="66">
        <f t="shared" si="202"/>
        <v>0</v>
      </c>
      <c r="CN814" s="66">
        <f t="shared" si="212"/>
        <v>0</v>
      </c>
      <c r="CO814" s="66">
        <f t="shared" si="203"/>
        <v>113.64000000000001</v>
      </c>
      <c r="CP814" s="104"/>
      <c r="CQ814" s="56"/>
      <c r="CR814" s="56"/>
      <c r="CS814" s="56"/>
      <c r="CT814" s="56"/>
      <c r="CU814" s="56"/>
      <c r="CV814" s="56"/>
      <c r="CW814" s="115"/>
      <c r="CX814" s="19">
        <v>28</v>
      </c>
      <c r="CY814" s="19">
        <v>270</v>
      </c>
      <c r="CZ814" s="19">
        <v>41</v>
      </c>
      <c r="DA814" s="31">
        <v>0</v>
      </c>
      <c r="DB814" s="19">
        <f t="shared" si="204"/>
        <v>148.54747004833234</v>
      </c>
      <c r="DC814" s="19">
        <f t="shared" si="205"/>
        <v>148.54747004833234</v>
      </c>
      <c r="DD814" s="19">
        <f t="shared" si="206"/>
        <v>44.460644135433313</v>
      </c>
      <c r="DE814" s="19">
        <f t="shared" si="207"/>
        <v>238.54747004833234</v>
      </c>
      <c r="DF814" s="19">
        <f t="shared" si="208"/>
        <v>45.539355864566687</v>
      </c>
      <c r="DG814" s="67">
        <f t="shared" si="209"/>
        <v>328.54747004833234</v>
      </c>
      <c r="DH814" s="67">
        <f t="shared" si="210"/>
        <v>45.539355864566687</v>
      </c>
      <c r="DI814" s="19"/>
      <c r="DJ814" s="31"/>
      <c r="DK814" s="55"/>
      <c r="EP814" s="70"/>
    </row>
    <row r="815" spans="1:146" s="59" customFormat="1">
      <c r="A815" s="57">
        <v>43330</v>
      </c>
      <c r="B815" s="31" t="s">
        <v>1659</v>
      </c>
      <c r="C815" s="56" t="s">
        <v>1660</v>
      </c>
      <c r="D815" s="56"/>
      <c r="E815" s="58">
        <v>48</v>
      </c>
      <c r="F815" s="58">
        <v>1</v>
      </c>
      <c r="G815" s="63" t="str">
        <f t="shared" si="211"/>
        <v>48-1</v>
      </c>
      <c r="H815" s="31">
        <v>31</v>
      </c>
      <c r="I815" s="31">
        <v>37.5</v>
      </c>
      <c r="J815" s="64" t="str">
        <f>IF(((VLOOKUP($G815,Depth_Lookup!$A$3:$J$5461,9,FALSE))-(I815/100))&gt;=0,"Good","Too Long")</f>
        <v>Good</v>
      </c>
      <c r="K815" s="65">
        <f>(VLOOKUP($G815,Depth_Lookup!$A$3:$J$561,10,FALSE))+(H815/100)</f>
        <v>113.71000000000001</v>
      </c>
      <c r="L815" s="65">
        <f>(VLOOKUP($G815,Depth_Lookup!$A$3:$J$561,10,FALSE))+(I815/100)</f>
        <v>113.77500000000001</v>
      </c>
      <c r="M815" s="54" t="s">
        <v>293</v>
      </c>
      <c r="N815" s="31">
        <v>1</v>
      </c>
      <c r="O815" s="31" t="s">
        <v>296</v>
      </c>
      <c r="P815" s="31" t="s">
        <v>179</v>
      </c>
      <c r="Q815" s="31" t="s">
        <v>569</v>
      </c>
      <c r="R815" s="31" t="s">
        <v>188</v>
      </c>
      <c r="S815" s="31" t="s">
        <v>165</v>
      </c>
      <c r="T815" s="31" t="s">
        <v>1370</v>
      </c>
      <c r="U815" s="31" t="s">
        <v>1368</v>
      </c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31">
        <v>100</v>
      </c>
      <c r="AT815" s="19"/>
      <c r="AU815" s="19"/>
      <c r="AV815" s="19"/>
      <c r="AW815" s="19"/>
      <c r="AX815" s="19"/>
      <c r="AY815" s="19"/>
      <c r="AZ815" s="19">
        <f t="shared" si="200"/>
        <v>100</v>
      </c>
      <c r="BA815" s="19"/>
      <c r="BB815" s="55">
        <v>2</v>
      </c>
      <c r="BC815">
        <v>5</v>
      </c>
      <c r="BD815" s="31"/>
      <c r="BE815" s="66"/>
      <c r="BF815" s="66"/>
      <c r="CL815" s="70">
        <f t="shared" si="201"/>
        <v>0</v>
      </c>
      <c r="CM815" s="66">
        <f t="shared" si="202"/>
        <v>0</v>
      </c>
      <c r="CN815" s="66">
        <f t="shared" si="212"/>
        <v>0</v>
      </c>
      <c r="CO815" s="66">
        <f t="shared" si="203"/>
        <v>113.74250000000001</v>
      </c>
      <c r="CP815" s="104"/>
      <c r="CQ815" s="56"/>
      <c r="CR815" s="56"/>
      <c r="CS815" s="56"/>
      <c r="CT815" s="56"/>
      <c r="CU815" s="56"/>
      <c r="CV815" s="56"/>
      <c r="CW815" s="115"/>
      <c r="CX815" s="19"/>
      <c r="CY815" s="19"/>
      <c r="CZ815" s="19"/>
      <c r="DA815" s="19"/>
      <c r="DB815" s="19" t="e">
        <f t="shared" si="204"/>
        <v>#DIV/0!</v>
      </c>
      <c r="DC815" s="19" t="e">
        <f t="shared" si="205"/>
        <v>#DIV/0!</v>
      </c>
      <c r="DD815" s="19" t="e">
        <f t="shared" si="206"/>
        <v>#DIV/0!</v>
      </c>
      <c r="DE815" s="19" t="e">
        <f t="shared" si="207"/>
        <v>#DIV/0!</v>
      </c>
      <c r="DF815" s="19" t="e">
        <f t="shared" si="208"/>
        <v>#DIV/0!</v>
      </c>
      <c r="DG815" s="67" t="e">
        <f t="shared" si="209"/>
        <v>#DIV/0!</v>
      </c>
      <c r="DH815" s="67" t="e">
        <f t="shared" si="210"/>
        <v>#DIV/0!</v>
      </c>
      <c r="DI815" s="19"/>
      <c r="DJ815" s="31"/>
      <c r="DK815" s="55"/>
      <c r="EP815" s="70"/>
    </row>
    <row r="816" spans="1:146" s="59" customFormat="1">
      <c r="A816" s="57">
        <v>43330</v>
      </c>
      <c r="B816" s="31" t="s">
        <v>1659</v>
      </c>
      <c r="C816" s="56" t="s">
        <v>1660</v>
      </c>
      <c r="D816" s="56"/>
      <c r="E816" s="58">
        <v>49</v>
      </c>
      <c r="F816" s="58">
        <v>1</v>
      </c>
      <c r="G816" s="63" t="str">
        <f t="shared" si="211"/>
        <v>49-1</v>
      </c>
      <c r="H816" s="31">
        <v>3</v>
      </c>
      <c r="I816" s="31">
        <v>65</v>
      </c>
      <c r="J816" s="64" t="str">
        <f>IF(((VLOOKUP($G816,Depth_Lookup!$A$3:$J$5461,9,FALSE))-(I816/100))&gt;=0,"Good","Too Long")</f>
        <v>Good</v>
      </c>
      <c r="K816" s="65">
        <f>(VLOOKUP($G816,Depth_Lookup!$A$3:$J$561,10,FALSE))+(H816/100)</f>
        <v>113.73</v>
      </c>
      <c r="L816" s="65">
        <f>(VLOOKUP($G816,Depth_Lookup!$A$3:$J$561,10,FALSE))+(I816/100)</f>
        <v>114.35000000000001</v>
      </c>
      <c r="M816" s="54" t="s">
        <v>293</v>
      </c>
      <c r="N816" s="31">
        <v>1</v>
      </c>
      <c r="O816" s="31" t="s">
        <v>296</v>
      </c>
      <c r="P816" s="31" t="s">
        <v>179</v>
      </c>
      <c r="Q816" s="31" t="s">
        <v>569</v>
      </c>
      <c r="R816" s="31" t="s">
        <v>188</v>
      </c>
      <c r="S816" s="31" t="s">
        <v>165</v>
      </c>
      <c r="T816" s="31" t="s">
        <v>1364</v>
      </c>
      <c r="U816" s="31" t="s">
        <v>1365</v>
      </c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31">
        <v>100</v>
      </c>
      <c r="AT816" s="19"/>
      <c r="AU816" s="19"/>
      <c r="AV816" s="19"/>
      <c r="AW816" s="19"/>
      <c r="AX816" s="19"/>
      <c r="AY816" s="19"/>
      <c r="AZ816" s="19">
        <f t="shared" si="200"/>
        <v>100</v>
      </c>
      <c r="BA816" s="19"/>
      <c r="BB816" s="55">
        <v>4</v>
      </c>
      <c r="BC816">
        <v>3</v>
      </c>
      <c r="BD816" s="31"/>
      <c r="BE816" s="66"/>
      <c r="BF816" s="66" t="s">
        <v>1368</v>
      </c>
      <c r="CL816" s="70">
        <f t="shared" ref="CL816:CL890" si="213">SUM(BK816:CK816)</f>
        <v>0</v>
      </c>
      <c r="CM816" s="66">
        <f t="shared" si="202"/>
        <v>0</v>
      </c>
      <c r="CN816" s="66">
        <f t="shared" si="212"/>
        <v>0</v>
      </c>
      <c r="CO816" s="66">
        <f t="shared" si="203"/>
        <v>114.04</v>
      </c>
      <c r="CP816" s="104"/>
      <c r="CQ816" s="56"/>
      <c r="CR816" s="56"/>
      <c r="CS816" s="56"/>
      <c r="CT816" s="56"/>
      <c r="CU816" s="56"/>
      <c r="CV816" s="56"/>
      <c r="CW816" s="115"/>
      <c r="CX816" s="19"/>
      <c r="CY816" s="19"/>
      <c r="CZ816" s="19"/>
      <c r="DA816" s="19"/>
      <c r="DB816" s="19" t="e">
        <f t="shared" si="204"/>
        <v>#DIV/0!</v>
      </c>
      <c r="DC816" s="19" t="e">
        <f t="shared" si="205"/>
        <v>#DIV/0!</v>
      </c>
      <c r="DD816" s="19" t="e">
        <f t="shared" si="206"/>
        <v>#DIV/0!</v>
      </c>
      <c r="DE816" s="19" t="e">
        <f t="shared" si="207"/>
        <v>#DIV/0!</v>
      </c>
      <c r="DF816" s="19" t="e">
        <f t="shared" si="208"/>
        <v>#DIV/0!</v>
      </c>
      <c r="DG816" s="67" t="e">
        <f t="shared" si="209"/>
        <v>#DIV/0!</v>
      </c>
      <c r="DH816" s="67" t="e">
        <f t="shared" si="210"/>
        <v>#DIV/0!</v>
      </c>
      <c r="DI816" s="19"/>
      <c r="DJ816" s="31"/>
      <c r="DK816" s="55"/>
      <c r="EP816" s="70"/>
    </row>
    <row r="817" spans="1:146" s="59" customFormat="1">
      <c r="A817" s="57">
        <v>43330</v>
      </c>
      <c r="B817" s="31" t="s">
        <v>1659</v>
      </c>
      <c r="C817" s="56" t="s">
        <v>1660</v>
      </c>
      <c r="D817" s="56"/>
      <c r="E817" s="58">
        <v>49</v>
      </c>
      <c r="F817" s="58">
        <v>1</v>
      </c>
      <c r="G817" s="63" t="str">
        <f t="shared" si="211"/>
        <v>49-1</v>
      </c>
      <c r="H817" s="31">
        <v>4</v>
      </c>
      <c r="I817" s="31">
        <v>12</v>
      </c>
      <c r="J817" s="64" t="str">
        <f>IF(((VLOOKUP($G817,Depth_Lookup!$A$3:$J$5461,9,FALSE))-(I817/100))&gt;=0,"Good","Too Long")</f>
        <v>Good</v>
      </c>
      <c r="K817" s="65">
        <f>(VLOOKUP($G817,Depth_Lookup!$A$3:$J$561,10,FALSE))+(H817/100)</f>
        <v>113.74000000000001</v>
      </c>
      <c r="L817" s="65">
        <f>(VLOOKUP($G817,Depth_Lookup!$A$3:$J$561,10,FALSE))+(I817/100)</f>
        <v>113.82000000000001</v>
      </c>
      <c r="M817" s="54" t="s">
        <v>725</v>
      </c>
      <c r="N817" s="31">
        <v>1</v>
      </c>
      <c r="O817" s="31" t="s">
        <v>296</v>
      </c>
      <c r="P817" s="31" t="s">
        <v>179</v>
      </c>
      <c r="Q817" s="31" t="s">
        <v>569</v>
      </c>
      <c r="R817" s="31" t="s">
        <v>191</v>
      </c>
      <c r="S817" s="31" t="s">
        <v>139</v>
      </c>
      <c r="T817" s="31" t="s">
        <v>1370</v>
      </c>
      <c r="U817" s="31" t="s">
        <v>1368</v>
      </c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31">
        <v>100</v>
      </c>
      <c r="AT817" s="19"/>
      <c r="AU817" s="19"/>
      <c r="AV817" s="19"/>
      <c r="AW817" s="19"/>
      <c r="AX817" s="19"/>
      <c r="AY817" s="19"/>
      <c r="AZ817" s="19">
        <f t="shared" si="200"/>
        <v>100</v>
      </c>
      <c r="BA817" s="19"/>
      <c r="BB817" s="55">
        <v>2</v>
      </c>
      <c r="BC817">
        <v>3</v>
      </c>
      <c r="BD817" s="31"/>
      <c r="BE817" s="66"/>
      <c r="BF817" s="66"/>
      <c r="CL817" s="70">
        <f t="shared" si="213"/>
        <v>0</v>
      </c>
      <c r="CM817" s="66">
        <f t="shared" si="202"/>
        <v>0</v>
      </c>
      <c r="CN817" s="66">
        <f t="shared" si="212"/>
        <v>0</v>
      </c>
      <c r="CO817" s="66">
        <f t="shared" si="203"/>
        <v>113.78</v>
      </c>
      <c r="CP817" s="104"/>
      <c r="CQ817" s="56"/>
      <c r="CR817" s="56"/>
      <c r="CS817" s="56"/>
      <c r="CT817" s="56"/>
      <c r="CU817" s="56"/>
      <c r="CV817" s="56"/>
      <c r="CW817" s="115"/>
      <c r="CX817" s="19">
        <v>2</v>
      </c>
      <c r="CY817" s="19">
        <v>270</v>
      </c>
      <c r="CZ817" s="19">
        <v>33</v>
      </c>
      <c r="DA817" s="31">
        <v>180</v>
      </c>
      <c r="DB817" s="19">
        <f t="shared" si="204"/>
        <v>3.0780169127701242</v>
      </c>
      <c r="DC817" s="19">
        <f t="shared" si="205"/>
        <v>3.0780169127701242</v>
      </c>
      <c r="DD817" s="19">
        <f t="shared" si="206"/>
        <v>56.962205731950057</v>
      </c>
      <c r="DE817" s="19">
        <f t="shared" si="207"/>
        <v>93.078016912770124</v>
      </c>
      <c r="DF817" s="19">
        <f t="shared" si="208"/>
        <v>33.037794268049943</v>
      </c>
      <c r="DG817" s="67">
        <f t="shared" si="209"/>
        <v>183.07801691277012</v>
      </c>
      <c r="DH817" s="67">
        <f t="shared" si="210"/>
        <v>33.037794268049943</v>
      </c>
      <c r="DI817" s="19"/>
      <c r="DJ817" s="31"/>
      <c r="DK817" s="55"/>
      <c r="EP817" s="70"/>
    </row>
    <row r="818" spans="1:146" s="59" customFormat="1">
      <c r="A818" s="57">
        <v>43330</v>
      </c>
      <c r="B818" s="31" t="s">
        <v>1659</v>
      </c>
      <c r="C818" s="56" t="s">
        <v>1660</v>
      </c>
      <c r="D818" s="56"/>
      <c r="E818" s="58">
        <v>49</v>
      </c>
      <c r="F818" s="58">
        <v>1</v>
      </c>
      <c r="G818" s="63" t="str">
        <f t="shared" si="211"/>
        <v>49-1</v>
      </c>
      <c r="H818" s="31">
        <v>35</v>
      </c>
      <c r="I818" s="31">
        <v>38</v>
      </c>
      <c r="J818" s="64" t="str">
        <f>IF(((VLOOKUP($G818,Depth_Lookup!$A$3:$J$5461,9,FALSE))-(I818/100))&gt;=0,"Good","Too Long")</f>
        <v>Good</v>
      </c>
      <c r="K818" s="65">
        <f>(VLOOKUP($G818,Depth_Lookup!$A$3:$J$561,10,FALSE))+(H818/100)</f>
        <v>114.05</v>
      </c>
      <c r="L818" s="65">
        <f>(VLOOKUP($G818,Depth_Lookup!$A$3:$J$561,10,FALSE))+(I818/100)</f>
        <v>114.08</v>
      </c>
      <c r="M818" s="54" t="s">
        <v>292</v>
      </c>
      <c r="N818" s="31">
        <v>1</v>
      </c>
      <c r="O818" s="31" t="s">
        <v>296</v>
      </c>
      <c r="P818" s="31" t="s">
        <v>179</v>
      </c>
      <c r="Q818" s="31" t="s">
        <v>569</v>
      </c>
      <c r="R818" s="31" t="s">
        <v>119</v>
      </c>
      <c r="S818" s="31" t="s">
        <v>165</v>
      </c>
      <c r="T818" s="31" t="s">
        <v>1370</v>
      </c>
      <c r="U818" s="31" t="s">
        <v>1368</v>
      </c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31">
        <v>100</v>
      </c>
      <c r="AT818" s="19"/>
      <c r="AU818" s="19"/>
      <c r="AV818" s="19"/>
      <c r="AW818" s="19"/>
      <c r="AX818" s="19"/>
      <c r="AY818" s="19"/>
      <c r="AZ818" s="19">
        <f t="shared" ref="AZ818:AZ890" si="214">SUM(V818:AY818)</f>
        <v>100</v>
      </c>
      <c r="BA818" s="19"/>
      <c r="BB818" s="55">
        <v>1</v>
      </c>
      <c r="BC818">
        <v>3</v>
      </c>
      <c r="BD818" s="31"/>
      <c r="BE818" s="66"/>
      <c r="BF818" s="66"/>
      <c r="CL818" s="70">
        <f t="shared" si="213"/>
        <v>0</v>
      </c>
      <c r="CM818" s="66">
        <f t="shared" si="202"/>
        <v>0</v>
      </c>
      <c r="CN818" s="66">
        <f t="shared" si="212"/>
        <v>0</v>
      </c>
      <c r="CO818" s="66">
        <f t="shared" si="203"/>
        <v>114.065</v>
      </c>
      <c r="CP818" s="104"/>
      <c r="CQ818" s="56"/>
      <c r="CR818" s="56"/>
      <c r="CS818" s="56"/>
      <c r="CT818" s="56"/>
      <c r="CU818" s="56"/>
      <c r="CV818" s="56"/>
      <c r="CW818" s="115"/>
      <c r="CX818" s="19">
        <v>35</v>
      </c>
      <c r="CY818" s="19">
        <v>270</v>
      </c>
      <c r="CZ818" s="19">
        <v>44</v>
      </c>
      <c r="DA818" s="31">
        <v>180</v>
      </c>
      <c r="DB818" s="19">
        <f t="shared" si="204"/>
        <v>35.945346469914568</v>
      </c>
      <c r="DC818" s="19">
        <f t="shared" si="205"/>
        <v>35.945346469914568</v>
      </c>
      <c r="DD818" s="19">
        <f t="shared" si="206"/>
        <v>39.974511654250229</v>
      </c>
      <c r="DE818" s="19">
        <f t="shared" si="207"/>
        <v>125.94534646991457</v>
      </c>
      <c r="DF818" s="19">
        <f t="shared" si="208"/>
        <v>50.025488345749771</v>
      </c>
      <c r="DG818" s="67">
        <f t="shared" si="209"/>
        <v>215.94534646991457</v>
      </c>
      <c r="DH818" s="67">
        <f t="shared" si="210"/>
        <v>50.025488345749771</v>
      </c>
      <c r="DI818" s="19"/>
      <c r="DJ818" s="31"/>
      <c r="DK818" s="55"/>
      <c r="EP818" s="70"/>
    </row>
    <row r="819" spans="1:146" s="59" customFormat="1">
      <c r="A819" s="57">
        <v>43330</v>
      </c>
      <c r="B819" s="31" t="s">
        <v>1659</v>
      </c>
      <c r="C819" s="56" t="s">
        <v>1660</v>
      </c>
      <c r="D819" s="56"/>
      <c r="E819" s="58">
        <v>49</v>
      </c>
      <c r="F819" s="58">
        <v>1</v>
      </c>
      <c r="G819" s="63" t="str">
        <f t="shared" si="211"/>
        <v>49-1</v>
      </c>
      <c r="H819" s="31">
        <v>69</v>
      </c>
      <c r="I819" s="31">
        <v>97</v>
      </c>
      <c r="J819" s="64" t="str">
        <f>IF(((VLOOKUP($G819,Depth_Lookup!$A$3:$J$5461,9,FALSE))-(I819/100))&gt;=0,"Good","Too Long")</f>
        <v>Good</v>
      </c>
      <c r="K819" s="65">
        <f>(VLOOKUP($G819,Depth_Lookup!$A$3:$J$561,10,FALSE))+(H819/100)</f>
        <v>114.39</v>
      </c>
      <c r="L819" s="65">
        <f>(VLOOKUP($G819,Depth_Lookup!$A$3:$J$561,10,FALSE))+(I819/100)</f>
        <v>114.67</v>
      </c>
      <c r="M819" s="54" t="s">
        <v>293</v>
      </c>
      <c r="N819" s="31">
        <v>1</v>
      </c>
      <c r="O819" s="31" t="s">
        <v>296</v>
      </c>
      <c r="P819" s="31" t="s">
        <v>179</v>
      </c>
      <c r="Q819" s="31" t="s">
        <v>569</v>
      </c>
      <c r="R819" s="31" t="s">
        <v>188</v>
      </c>
      <c r="S819" s="31" t="s">
        <v>165</v>
      </c>
      <c r="T819" s="31" t="s">
        <v>1364</v>
      </c>
      <c r="U819" s="31" t="s">
        <v>1365</v>
      </c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31">
        <v>100</v>
      </c>
      <c r="AT819" s="19"/>
      <c r="AU819" s="19"/>
      <c r="AV819" s="19"/>
      <c r="AW819" s="19"/>
      <c r="AX819" s="19"/>
      <c r="AY819" s="19"/>
      <c r="AZ819" s="19">
        <f t="shared" si="214"/>
        <v>100</v>
      </c>
      <c r="BA819" s="19"/>
      <c r="BB819" s="55">
        <v>3</v>
      </c>
      <c r="BC819">
        <v>3</v>
      </c>
      <c r="BD819" s="31"/>
      <c r="BE819" s="66"/>
      <c r="BF819" s="66"/>
      <c r="CL819" s="70">
        <f t="shared" si="213"/>
        <v>0</v>
      </c>
      <c r="CM819" s="66">
        <f t="shared" si="202"/>
        <v>0</v>
      </c>
      <c r="CN819" s="66">
        <f t="shared" si="212"/>
        <v>0</v>
      </c>
      <c r="CO819" s="66">
        <f t="shared" si="203"/>
        <v>114.53</v>
      </c>
      <c r="CP819" s="104"/>
      <c r="CQ819" s="56"/>
      <c r="CR819" s="56"/>
      <c r="CS819" s="56"/>
      <c r="CT819" s="56"/>
      <c r="CU819" s="56"/>
      <c r="CV819" s="56"/>
      <c r="CW819" s="115"/>
      <c r="CX819" s="19"/>
      <c r="CY819" s="19"/>
      <c r="CZ819" s="19"/>
      <c r="DA819" s="19"/>
      <c r="DB819" s="19" t="e">
        <f t="shared" si="204"/>
        <v>#DIV/0!</v>
      </c>
      <c r="DC819" s="19" t="e">
        <f t="shared" si="205"/>
        <v>#DIV/0!</v>
      </c>
      <c r="DD819" s="19" t="e">
        <f t="shared" si="206"/>
        <v>#DIV/0!</v>
      </c>
      <c r="DE819" s="19" t="e">
        <f t="shared" si="207"/>
        <v>#DIV/0!</v>
      </c>
      <c r="DF819" s="19" t="e">
        <f t="shared" si="208"/>
        <v>#DIV/0!</v>
      </c>
      <c r="DG819" s="67" t="e">
        <f t="shared" si="209"/>
        <v>#DIV/0!</v>
      </c>
      <c r="DH819" s="67" t="e">
        <f t="shared" si="210"/>
        <v>#DIV/0!</v>
      </c>
      <c r="DI819" s="19"/>
      <c r="DJ819" s="31"/>
      <c r="DK819" s="55"/>
      <c r="EP819" s="70"/>
    </row>
    <row r="820" spans="1:146" s="59" customFormat="1">
      <c r="A820" s="57">
        <v>43330</v>
      </c>
      <c r="B820" s="31" t="s">
        <v>1659</v>
      </c>
      <c r="C820" s="56" t="s">
        <v>1660</v>
      </c>
      <c r="D820" s="56"/>
      <c r="E820" s="58">
        <v>49</v>
      </c>
      <c r="F820" s="58">
        <v>1</v>
      </c>
      <c r="G820" s="63" t="str">
        <f t="shared" si="211"/>
        <v>49-1</v>
      </c>
      <c r="H820" s="31">
        <v>76</v>
      </c>
      <c r="I820" s="31">
        <v>97</v>
      </c>
      <c r="J820" s="64" t="str">
        <f>IF(((VLOOKUP($G820,Depth_Lookup!$A$3:$J$5461,9,FALSE))-(I820/100))&gt;=0,"Good","Too Long")</f>
        <v>Good</v>
      </c>
      <c r="K820" s="65">
        <f>(VLOOKUP($G820,Depth_Lookup!$A$3:$J$561,10,FALSE))+(H820/100)</f>
        <v>114.46000000000001</v>
      </c>
      <c r="L820" s="65">
        <f>(VLOOKUP($G820,Depth_Lookup!$A$3:$J$561,10,FALSE))+(I820/100)</f>
        <v>114.67</v>
      </c>
      <c r="M820" s="54" t="s">
        <v>292</v>
      </c>
      <c r="N820" s="31">
        <v>15</v>
      </c>
      <c r="O820" s="31" t="s">
        <v>296</v>
      </c>
      <c r="P820" s="31" t="s">
        <v>179</v>
      </c>
      <c r="Q820" s="31" t="s">
        <v>569</v>
      </c>
      <c r="R820" s="31" t="s">
        <v>187</v>
      </c>
      <c r="S820" s="31" t="s">
        <v>165</v>
      </c>
      <c r="T820" s="31" t="s">
        <v>1491</v>
      </c>
      <c r="U820" s="31" t="s">
        <v>1490</v>
      </c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31">
        <v>100</v>
      </c>
      <c r="AT820" s="19"/>
      <c r="AU820" s="19"/>
      <c r="AV820" s="19"/>
      <c r="AW820" s="19"/>
      <c r="AX820" s="19"/>
      <c r="AY820" s="19"/>
      <c r="AZ820" s="19">
        <f t="shared" si="214"/>
        <v>100</v>
      </c>
      <c r="BA820" s="19"/>
      <c r="BB820" s="55">
        <v>1</v>
      </c>
      <c r="BC820">
        <v>10</v>
      </c>
      <c r="BD820" s="31"/>
      <c r="BE820" s="66"/>
      <c r="BF820" s="66"/>
      <c r="CL820" s="70">
        <f t="shared" si="213"/>
        <v>0</v>
      </c>
      <c r="CM820" s="66">
        <f t="shared" si="202"/>
        <v>0</v>
      </c>
      <c r="CN820" s="66">
        <f t="shared" si="212"/>
        <v>0</v>
      </c>
      <c r="CO820" s="66">
        <f t="shared" si="203"/>
        <v>114.565</v>
      </c>
      <c r="CP820" s="104"/>
      <c r="CQ820" s="56"/>
      <c r="CR820" s="56"/>
      <c r="CS820" s="56"/>
      <c r="CT820" s="56"/>
      <c r="CU820" s="56"/>
      <c r="CV820" s="56"/>
      <c r="CW820" s="115"/>
      <c r="CX820" s="19">
        <v>69</v>
      </c>
      <c r="CY820" s="19">
        <v>90</v>
      </c>
      <c r="CZ820" s="19">
        <v>78</v>
      </c>
      <c r="DA820" s="31">
        <v>0</v>
      </c>
      <c r="DB820" s="19">
        <f t="shared" si="204"/>
        <v>-151.02543919493996</v>
      </c>
      <c r="DC820" s="19">
        <f t="shared" si="205"/>
        <v>208.97456080506004</v>
      </c>
      <c r="DD820" s="19">
        <f t="shared" si="206"/>
        <v>10.533943767582437</v>
      </c>
      <c r="DE820" s="19">
        <f t="shared" si="207"/>
        <v>298.97456080506004</v>
      </c>
      <c r="DF820" s="19">
        <f t="shared" si="208"/>
        <v>79.466056232417557</v>
      </c>
      <c r="DG820" s="67">
        <f t="shared" si="209"/>
        <v>28.974560805060037</v>
      </c>
      <c r="DH820" s="67">
        <f t="shared" si="210"/>
        <v>79.466056232417557</v>
      </c>
      <c r="DI820" s="19"/>
      <c r="DJ820" s="31"/>
      <c r="DK820" s="55"/>
      <c r="EP820" s="70"/>
    </row>
    <row r="821" spans="1:146" s="59" customFormat="1">
      <c r="A821" s="57">
        <v>43330</v>
      </c>
      <c r="B821" s="31" t="s">
        <v>1659</v>
      </c>
      <c r="C821" s="56" t="s">
        <v>1660</v>
      </c>
      <c r="D821" s="56"/>
      <c r="E821" s="58">
        <v>49</v>
      </c>
      <c r="F821" s="58">
        <v>2</v>
      </c>
      <c r="G821" s="63" t="str">
        <f t="shared" si="211"/>
        <v>49-2</v>
      </c>
      <c r="H821" s="31">
        <v>10</v>
      </c>
      <c r="I821" s="31">
        <v>74</v>
      </c>
      <c r="J821" s="64" t="str">
        <f>IF(((VLOOKUP($G821,Depth_Lookup!$A$3:$J$5461,9,FALSE))-(I821/100))&gt;=0,"Good","Too Long")</f>
        <v>Good</v>
      </c>
      <c r="K821" s="65">
        <f>(VLOOKUP($G821,Depth_Lookup!$A$3:$J$561,10,FALSE))+(H821/100)</f>
        <v>114.77</v>
      </c>
      <c r="L821" s="65">
        <f>(VLOOKUP($G821,Depth_Lookup!$A$3:$J$561,10,FALSE))+(I821/100)</f>
        <v>115.41</v>
      </c>
      <c r="M821" s="54" t="s">
        <v>293</v>
      </c>
      <c r="N821" s="31">
        <v>0.5</v>
      </c>
      <c r="O821" s="31" t="s">
        <v>296</v>
      </c>
      <c r="P821" s="31" t="s">
        <v>179</v>
      </c>
      <c r="Q821" s="31" t="s">
        <v>569</v>
      </c>
      <c r="R821" s="31" t="s">
        <v>188</v>
      </c>
      <c r="S821" s="31" t="s">
        <v>165</v>
      </c>
      <c r="T821" s="31" t="s">
        <v>1364</v>
      </c>
      <c r="U821" s="31" t="s">
        <v>1365</v>
      </c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31">
        <v>100</v>
      </c>
      <c r="AT821" s="19"/>
      <c r="AU821" s="19"/>
      <c r="AV821" s="19"/>
      <c r="AW821" s="19"/>
      <c r="AX821" s="19"/>
      <c r="AY821" s="19"/>
      <c r="AZ821" s="19">
        <f t="shared" si="214"/>
        <v>100</v>
      </c>
      <c r="BA821" s="19"/>
      <c r="BB821" s="55">
        <v>4</v>
      </c>
      <c r="BC821">
        <v>3</v>
      </c>
      <c r="BD821" s="31"/>
      <c r="BE821" s="66"/>
      <c r="BF821" s="66" t="s">
        <v>1368</v>
      </c>
      <c r="CL821" s="70">
        <f t="shared" si="213"/>
        <v>0</v>
      </c>
      <c r="CM821" s="66">
        <f t="shared" ref="CM821:CM895" si="215">IF(COUNTA(BG821:BJ821)&gt;0,1,0)</f>
        <v>0</v>
      </c>
      <c r="CN821" s="66">
        <f t="shared" si="212"/>
        <v>0</v>
      </c>
      <c r="CO821" s="66">
        <f t="shared" si="203"/>
        <v>115.09</v>
      </c>
      <c r="CP821" s="104"/>
      <c r="CQ821" s="56"/>
      <c r="CR821" s="56"/>
      <c r="CS821" s="56"/>
      <c r="CT821" s="56"/>
      <c r="CU821" s="56"/>
      <c r="CV821" s="56"/>
      <c r="CW821" s="115"/>
      <c r="CX821" s="19"/>
      <c r="CY821" s="19"/>
      <c r="CZ821" s="19"/>
      <c r="DA821" s="19"/>
      <c r="DB821" s="19" t="e">
        <f t="shared" si="204"/>
        <v>#DIV/0!</v>
      </c>
      <c r="DC821" s="19" t="e">
        <f t="shared" si="205"/>
        <v>#DIV/0!</v>
      </c>
      <c r="DD821" s="19" t="e">
        <f t="shared" si="206"/>
        <v>#DIV/0!</v>
      </c>
      <c r="DE821" s="19" t="e">
        <f t="shared" si="207"/>
        <v>#DIV/0!</v>
      </c>
      <c r="DF821" s="19" t="e">
        <f t="shared" si="208"/>
        <v>#DIV/0!</v>
      </c>
      <c r="DG821" s="67" t="e">
        <f t="shared" si="209"/>
        <v>#DIV/0!</v>
      </c>
      <c r="DH821" s="67" t="e">
        <f t="shared" si="210"/>
        <v>#DIV/0!</v>
      </c>
      <c r="DI821" s="19"/>
      <c r="DJ821" s="31"/>
      <c r="DK821" s="55"/>
      <c r="EP821" s="70"/>
    </row>
    <row r="822" spans="1:146" s="59" customFormat="1">
      <c r="A822" s="57">
        <v>43330</v>
      </c>
      <c r="B822" s="31" t="s">
        <v>1659</v>
      </c>
      <c r="C822" s="56" t="s">
        <v>1660</v>
      </c>
      <c r="D822" s="56"/>
      <c r="E822" s="58">
        <v>49</v>
      </c>
      <c r="F822" s="58">
        <v>2</v>
      </c>
      <c r="G822" s="63" t="str">
        <f t="shared" si="211"/>
        <v>49-2</v>
      </c>
      <c r="H822" s="31">
        <v>51</v>
      </c>
      <c r="I822" s="31">
        <v>60</v>
      </c>
      <c r="J822" s="64" t="str">
        <f>IF(((VLOOKUP($G822,Depth_Lookup!$A$3:$J$5461,9,FALSE))-(I822/100))&gt;=0,"Good","Too Long")</f>
        <v>Good</v>
      </c>
      <c r="K822" s="65">
        <f>(VLOOKUP($G822,Depth_Lookup!$A$3:$J$561,10,FALSE))+(H822/100)</f>
        <v>115.18</v>
      </c>
      <c r="L822" s="65">
        <f>(VLOOKUP($G822,Depth_Lookup!$A$3:$J$561,10,FALSE))+(I822/100)</f>
        <v>115.27</v>
      </c>
      <c r="M822" s="54" t="s">
        <v>725</v>
      </c>
      <c r="N822" s="31">
        <v>1</v>
      </c>
      <c r="O822" s="31" t="s">
        <v>296</v>
      </c>
      <c r="P822" s="31" t="s">
        <v>179</v>
      </c>
      <c r="Q822" s="31" t="s">
        <v>569</v>
      </c>
      <c r="R822" s="31" t="s">
        <v>119</v>
      </c>
      <c r="S822" s="31" t="s">
        <v>165</v>
      </c>
      <c r="T822" s="31" t="s">
        <v>1370</v>
      </c>
      <c r="U822" s="31" t="s">
        <v>1368</v>
      </c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31">
        <v>100</v>
      </c>
      <c r="AT822" s="19"/>
      <c r="AU822" s="19"/>
      <c r="AV822" s="19"/>
      <c r="AW822" s="19"/>
      <c r="AX822" s="19"/>
      <c r="AY822" s="19"/>
      <c r="AZ822" s="19">
        <f t="shared" si="214"/>
        <v>100</v>
      </c>
      <c r="BA822" s="19"/>
      <c r="BB822" s="55">
        <v>2</v>
      </c>
      <c r="BC822">
        <v>3</v>
      </c>
      <c r="BD822" s="31"/>
      <c r="BE822" s="66" t="s">
        <v>1365</v>
      </c>
      <c r="BF822" s="66"/>
      <c r="CL822" s="70">
        <f t="shared" si="213"/>
        <v>0</v>
      </c>
      <c r="CM822" s="66">
        <f t="shared" si="215"/>
        <v>0</v>
      </c>
      <c r="CN822" s="66">
        <f t="shared" si="212"/>
        <v>1</v>
      </c>
      <c r="CO822" s="66">
        <f t="shared" si="203"/>
        <v>115.22499999999999</v>
      </c>
      <c r="CP822" s="104"/>
      <c r="CQ822" s="56"/>
      <c r="CR822" s="56"/>
      <c r="CS822" s="56"/>
      <c r="CT822" s="56"/>
      <c r="CU822" s="56"/>
      <c r="CV822" s="56"/>
      <c r="CW822" s="115"/>
      <c r="CX822" s="19"/>
      <c r="CY822" s="19"/>
      <c r="CZ822" s="19"/>
      <c r="DA822" s="19"/>
      <c r="DB822" s="19" t="e">
        <f t="shared" si="204"/>
        <v>#DIV/0!</v>
      </c>
      <c r="DC822" s="19" t="e">
        <f t="shared" si="205"/>
        <v>#DIV/0!</v>
      </c>
      <c r="DD822" s="19" t="e">
        <f t="shared" si="206"/>
        <v>#DIV/0!</v>
      </c>
      <c r="DE822" s="19" t="e">
        <f t="shared" si="207"/>
        <v>#DIV/0!</v>
      </c>
      <c r="DF822" s="19" t="e">
        <f t="shared" si="208"/>
        <v>#DIV/0!</v>
      </c>
      <c r="DG822" s="67" t="e">
        <f t="shared" si="209"/>
        <v>#DIV/0!</v>
      </c>
      <c r="DH822" s="67" t="e">
        <f t="shared" si="210"/>
        <v>#DIV/0!</v>
      </c>
      <c r="DI822" s="19"/>
      <c r="DJ822" s="31"/>
      <c r="DK822" s="55"/>
      <c r="EP822" s="70"/>
    </row>
    <row r="823" spans="1:146" s="59" customFormat="1">
      <c r="A823" s="57">
        <v>43330</v>
      </c>
      <c r="B823" s="31" t="s">
        <v>1659</v>
      </c>
      <c r="C823" s="56" t="s">
        <v>1660</v>
      </c>
      <c r="D823" s="56"/>
      <c r="E823" s="58">
        <v>49</v>
      </c>
      <c r="F823" s="58">
        <v>2</v>
      </c>
      <c r="G823" s="63" t="str">
        <f t="shared" si="211"/>
        <v>49-2</v>
      </c>
      <c r="H823" s="31">
        <v>62</v>
      </c>
      <c r="I823" s="31">
        <v>69</v>
      </c>
      <c r="J823" s="64" t="str">
        <f>IF(((VLOOKUP($G823,Depth_Lookup!$A$3:$J$5461,9,FALSE))-(I823/100))&gt;=0,"Good","Too Long")</f>
        <v>Good</v>
      </c>
      <c r="K823" s="65">
        <f>(VLOOKUP($G823,Depth_Lookup!$A$3:$J$561,10,FALSE))+(H823/100)</f>
        <v>115.29</v>
      </c>
      <c r="L823" s="65">
        <f>(VLOOKUP($G823,Depth_Lookup!$A$3:$J$561,10,FALSE))+(I823/100)</f>
        <v>115.36</v>
      </c>
      <c r="M823" s="54" t="s">
        <v>725</v>
      </c>
      <c r="N823" s="31">
        <v>1</v>
      </c>
      <c r="O823" s="31" t="s">
        <v>296</v>
      </c>
      <c r="P823" s="31" t="s">
        <v>179</v>
      </c>
      <c r="Q823" s="31" t="s">
        <v>569</v>
      </c>
      <c r="R823" s="31" t="s">
        <v>191</v>
      </c>
      <c r="S823" s="31" t="s">
        <v>165</v>
      </c>
      <c r="T823" s="31" t="s">
        <v>1370</v>
      </c>
      <c r="U823" s="31" t="s">
        <v>1368</v>
      </c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31">
        <v>100</v>
      </c>
      <c r="AT823" s="19"/>
      <c r="AU823" s="19"/>
      <c r="AV823" s="19"/>
      <c r="AW823" s="19"/>
      <c r="AX823" s="19"/>
      <c r="AY823" s="19"/>
      <c r="AZ823" s="19">
        <f t="shared" si="214"/>
        <v>100</v>
      </c>
      <c r="BA823" s="19"/>
      <c r="BB823" s="55">
        <v>2</v>
      </c>
      <c r="BC823">
        <v>2</v>
      </c>
      <c r="BD823" s="31"/>
      <c r="BE823" s="66" t="s">
        <v>1365</v>
      </c>
      <c r="BF823" s="66"/>
      <c r="CL823" s="70">
        <f t="shared" si="213"/>
        <v>0</v>
      </c>
      <c r="CM823" s="66">
        <f t="shared" si="215"/>
        <v>0</v>
      </c>
      <c r="CN823" s="66">
        <f t="shared" si="212"/>
        <v>1</v>
      </c>
      <c r="CO823" s="66">
        <f t="shared" si="203"/>
        <v>115.325</v>
      </c>
      <c r="CP823" s="104"/>
      <c r="CQ823" s="56"/>
      <c r="CR823" s="56"/>
      <c r="CS823" s="56"/>
      <c r="CT823" s="56"/>
      <c r="CU823" s="56"/>
      <c r="CV823" s="56"/>
      <c r="CW823" s="115"/>
      <c r="CX823" s="19"/>
      <c r="CY823" s="19"/>
      <c r="CZ823" s="19"/>
      <c r="DA823" s="19"/>
      <c r="DB823" s="19" t="e">
        <f t="shared" si="204"/>
        <v>#DIV/0!</v>
      </c>
      <c r="DC823" s="19" t="e">
        <f t="shared" si="205"/>
        <v>#DIV/0!</v>
      </c>
      <c r="DD823" s="19" t="e">
        <f t="shared" si="206"/>
        <v>#DIV/0!</v>
      </c>
      <c r="DE823" s="19" t="e">
        <f t="shared" si="207"/>
        <v>#DIV/0!</v>
      </c>
      <c r="DF823" s="19" t="e">
        <f t="shared" si="208"/>
        <v>#DIV/0!</v>
      </c>
      <c r="DG823" s="67" t="e">
        <f t="shared" si="209"/>
        <v>#DIV/0!</v>
      </c>
      <c r="DH823" s="67" t="e">
        <f t="shared" si="210"/>
        <v>#DIV/0!</v>
      </c>
      <c r="DI823" s="19"/>
      <c r="DJ823" s="31"/>
      <c r="DK823" s="55"/>
      <c r="EP823" s="70"/>
    </row>
    <row r="824" spans="1:146" s="59" customFormat="1">
      <c r="A824" s="57">
        <v>43330</v>
      </c>
      <c r="B824" s="31" t="s">
        <v>1437</v>
      </c>
      <c r="C824" s="56" t="s">
        <v>1660</v>
      </c>
      <c r="D824" s="56"/>
      <c r="E824" s="58">
        <v>49</v>
      </c>
      <c r="F824" s="58">
        <v>3</v>
      </c>
      <c r="G824" s="63" t="str">
        <f t="shared" si="211"/>
        <v>49-3</v>
      </c>
      <c r="H824" s="31">
        <v>0</v>
      </c>
      <c r="I824" s="31">
        <v>15</v>
      </c>
      <c r="J824" s="64" t="str">
        <f>IF(((VLOOKUP($G824,Depth_Lookup!$A$3:$J$5461,9,FALSE))-(I824/100))&gt;=0,"Good","Too Long")</f>
        <v>Good</v>
      </c>
      <c r="K824" s="65">
        <f>(VLOOKUP($G824,Depth_Lookup!$A$3:$J$561,10,FALSE))+(H824/100)</f>
        <v>115.47499999999999</v>
      </c>
      <c r="L824" s="65">
        <f>(VLOOKUP($G824,Depth_Lookup!$A$3:$J$561,10,FALSE))+(I824/100)</f>
        <v>115.625</v>
      </c>
      <c r="M824" s="54" t="s">
        <v>293</v>
      </c>
      <c r="N824" s="31">
        <v>0.5</v>
      </c>
      <c r="O824" s="31" t="s">
        <v>296</v>
      </c>
      <c r="P824" s="31" t="s">
        <v>179</v>
      </c>
      <c r="Q824" s="31" t="s">
        <v>569</v>
      </c>
      <c r="R824" s="31" t="s">
        <v>188</v>
      </c>
      <c r="S824" s="31" t="s">
        <v>165</v>
      </c>
      <c r="T824" s="31" t="s">
        <v>1364</v>
      </c>
      <c r="U824" s="31" t="s">
        <v>1365</v>
      </c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31">
        <v>100</v>
      </c>
      <c r="AT824" s="19"/>
      <c r="AU824" s="19"/>
      <c r="AV824" s="19"/>
      <c r="AW824" s="19"/>
      <c r="AX824" s="19"/>
      <c r="AY824" s="19"/>
      <c r="AZ824" s="19">
        <f t="shared" si="214"/>
        <v>100</v>
      </c>
      <c r="BA824" s="19"/>
      <c r="BB824" s="55">
        <v>4</v>
      </c>
      <c r="BC824">
        <v>3</v>
      </c>
      <c r="BD824" s="31"/>
      <c r="BE824" s="66" t="s">
        <v>1386</v>
      </c>
      <c r="BF824" s="66"/>
      <c r="CL824" s="70">
        <f t="shared" si="213"/>
        <v>0</v>
      </c>
      <c r="CM824" s="66">
        <f t="shared" si="215"/>
        <v>0</v>
      </c>
      <c r="CN824" s="66">
        <f t="shared" si="212"/>
        <v>1</v>
      </c>
      <c r="CO824" s="66">
        <f t="shared" si="203"/>
        <v>115.55</v>
      </c>
      <c r="CP824" s="104"/>
      <c r="CQ824" s="56"/>
      <c r="CR824" s="56"/>
      <c r="CS824" s="56"/>
      <c r="CT824" s="56"/>
      <c r="CU824" s="56"/>
      <c r="CV824" s="56"/>
      <c r="CW824" s="115"/>
      <c r="CX824" s="19">
        <v>68</v>
      </c>
      <c r="CY824" s="19">
        <v>90</v>
      </c>
      <c r="CZ824" s="19">
        <v>55</v>
      </c>
      <c r="DA824" s="31">
        <v>0</v>
      </c>
      <c r="DB824" s="19">
        <f t="shared" si="204"/>
        <v>-119.98534357708013</v>
      </c>
      <c r="DC824" s="19">
        <f t="shared" si="205"/>
        <v>240.01465642291987</v>
      </c>
      <c r="DD824" s="19">
        <f t="shared" si="206"/>
        <v>19.28742457996837</v>
      </c>
      <c r="DE824" s="19">
        <f t="shared" si="207"/>
        <v>330.01465642291987</v>
      </c>
      <c r="DF824" s="19">
        <f t="shared" si="208"/>
        <v>70.712575420031627</v>
      </c>
      <c r="DG824" s="67">
        <f t="shared" si="209"/>
        <v>60.01465642291987</v>
      </c>
      <c r="DH824" s="67">
        <f t="shared" si="210"/>
        <v>70.712575420031627</v>
      </c>
      <c r="DI824" s="19"/>
      <c r="DJ824" s="31"/>
      <c r="DK824" s="55" t="s">
        <v>1433</v>
      </c>
      <c r="EP824" s="70"/>
    </row>
    <row r="825" spans="1:146" s="59" customFormat="1">
      <c r="A825" s="57">
        <v>43330</v>
      </c>
      <c r="B825" s="31" t="s">
        <v>1437</v>
      </c>
      <c r="C825" s="56" t="s">
        <v>1660</v>
      </c>
      <c r="D825" s="56"/>
      <c r="E825" s="58">
        <v>49</v>
      </c>
      <c r="F825" s="58">
        <v>3</v>
      </c>
      <c r="G825" s="63" t="str">
        <f t="shared" si="211"/>
        <v>49-3</v>
      </c>
      <c r="H825" s="31">
        <v>0</v>
      </c>
      <c r="I825" s="31">
        <v>15</v>
      </c>
      <c r="J825" s="64" t="str">
        <f>IF(((VLOOKUP($G825,Depth_Lookup!$A$3:$J$5461,9,FALSE))-(I825/100))&gt;=0,"Good","Too Long")</f>
        <v>Good</v>
      </c>
      <c r="K825" s="65">
        <f>(VLOOKUP($G825,Depth_Lookup!$A$3:$J$561,10,FALSE))+(H825/100)</f>
        <v>115.47499999999999</v>
      </c>
      <c r="L825" s="65">
        <f>(VLOOKUP($G825,Depth_Lookup!$A$3:$J$561,10,FALSE))+(I825/100)</f>
        <v>115.625</v>
      </c>
      <c r="M825" s="54" t="s">
        <v>293</v>
      </c>
      <c r="N825" s="31">
        <v>0.5</v>
      </c>
      <c r="O825" s="31" t="s">
        <v>296</v>
      </c>
      <c r="P825" s="31" t="s">
        <v>179</v>
      </c>
      <c r="Q825" s="31" t="s">
        <v>569</v>
      </c>
      <c r="R825" s="31" t="s">
        <v>188</v>
      </c>
      <c r="S825" s="31" t="s">
        <v>165</v>
      </c>
      <c r="T825" s="31" t="s">
        <v>1364</v>
      </c>
      <c r="U825" s="31" t="s">
        <v>1365</v>
      </c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31"/>
      <c r="AT825" s="19"/>
      <c r="AU825" s="19"/>
      <c r="AV825" s="19"/>
      <c r="AW825" s="19"/>
      <c r="AX825" s="19"/>
      <c r="AY825" s="19"/>
      <c r="AZ825" s="19"/>
      <c r="BA825" s="19"/>
      <c r="BB825" s="55">
        <v>4</v>
      </c>
      <c r="BC825">
        <v>3</v>
      </c>
      <c r="BD825" s="31"/>
      <c r="BE825" s="66"/>
      <c r="BF825" s="66"/>
      <c r="CL825" s="70"/>
      <c r="CM825" s="66"/>
      <c r="CN825" s="66"/>
      <c r="CO825" s="66">
        <f t="shared" si="203"/>
        <v>115.55</v>
      </c>
      <c r="CP825" s="104"/>
      <c r="CQ825" s="56"/>
      <c r="CR825" s="56"/>
      <c r="CS825" s="56"/>
      <c r="CT825" s="56"/>
      <c r="CU825" s="56"/>
      <c r="CV825" s="56"/>
      <c r="CW825" s="115"/>
      <c r="CX825" s="19">
        <v>51</v>
      </c>
      <c r="CY825" s="19">
        <v>270</v>
      </c>
      <c r="CZ825" s="19">
        <v>45</v>
      </c>
      <c r="DA825" s="31">
        <v>180</v>
      </c>
      <c r="DB825" s="19">
        <f t="shared" si="204"/>
        <v>51</v>
      </c>
      <c r="DC825" s="19">
        <f t="shared" si="205"/>
        <v>51</v>
      </c>
      <c r="DD825" s="19">
        <f t="shared" si="206"/>
        <v>32.18304408134253</v>
      </c>
      <c r="DE825" s="19">
        <f t="shared" si="207"/>
        <v>141</v>
      </c>
      <c r="DF825" s="19">
        <f t="shared" si="208"/>
        <v>57.81695591865747</v>
      </c>
      <c r="DG825" s="67">
        <f t="shared" si="209"/>
        <v>231</v>
      </c>
      <c r="DH825" s="67">
        <f t="shared" si="210"/>
        <v>57.81695591865747</v>
      </c>
      <c r="DI825" s="19"/>
      <c r="DJ825" s="31"/>
      <c r="DK825" s="55" t="s">
        <v>1434</v>
      </c>
      <c r="EP825" s="70"/>
    </row>
    <row r="826" spans="1:146" s="59" customFormat="1">
      <c r="A826" s="57">
        <v>43330</v>
      </c>
      <c r="B826" s="31" t="s">
        <v>1659</v>
      </c>
      <c r="C826" s="56" t="s">
        <v>1660</v>
      </c>
      <c r="D826" s="56"/>
      <c r="E826" s="58">
        <v>49</v>
      </c>
      <c r="F826" s="58">
        <v>3</v>
      </c>
      <c r="G826" s="63" t="str">
        <f t="shared" si="211"/>
        <v>49-3</v>
      </c>
      <c r="H826" s="31">
        <v>4</v>
      </c>
      <c r="I826" s="31">
        <v>13</v>
      </c>
      <c r="J826" s="64" t="str">
        <f>IF(((VLOOKUP($G826,Depth_Lookup!$A$3:$J$5461,9,FALSE))-(I826/100))&gt;=0,"Good","Too Long")</f>
        <v>Good</v>
      </c>
      <c r="K826" s="65">
        <f>(VLOOKUP($G826,Depth_Lookup!$A$3:$J$561,10,FALSE))+(H826/100)</f>
        <v>115.515</v>
      </c>
      <c r="L826" s="65">
        <f>(VLOOKUP($G826,Depth_Lookup!$A$3:$J$561,10,FALSE))+(I826/100)</f>
        <v>115.60499999999999</v>
      </c>
      <c r="M826" s="54" t="s">
        <v>725</v>
      </c>
      <c r="N826" s="31">
        <v>1</v>
      </c>
      <c r="O826" s="31" t="s">
        <v>296</v>
      </c>
      <c r="P826" s="31" t="s">
        <v>179</v>
      </c>
      <c r="Q826" s="31" t="s">
        <v>569</v>
      </c>
      <c r="R826" s="31" t="s">
        <v>191</v>
      </c>
      <c r="S826" s="31" t="s">
        <v>139</v>
      </c>
      <c r="T826" s="31" t="s">
        <v>1385</v>
      </c>
      <c r="U826" s="31" t="s">
        <v>1386</v>
      </c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>
        <v>50</v>
      </c>
      <c r="AQ826" s="19"/>
      <c r="AR826" s="19"/>
      <c r="AS826" s="31">
        <v>50</v>
      </c>
      <c r="AT826" s="19"/>
      <c r="AU826" s="19"/>
      <c r="AV826" s="19"/>
      <c r="AW826" s="19"/>
      <c r="AX826" s="19"/>
      <c r="AY826" s="19"/>
      <c r="AZ826" s="19">
        <f t="shared" si="214"/>
        <v>100</v>
      </c>
      <c r="BA826" s="19"/>
      <c r="BB826" s="55">
        <v>3</v>
      </c>
      <c r="BC826">
        <v>3</v>
      </c>
      <c r="BD826" s="31"/>
      <c r="BE826" s="66"/>
      <c r="BF826" s="66" t="s">
        <v>1365</v>
      </c>
      <c r="CL826" s="70">
        <f t="shared" si="213"/>
        <v>0</v>
      </c>
      <c r="CM826" s="66">
        <f t="shared" si="215"/>
        <v>0</v>
      </c>
      <c r="CN826" s="66">
        <f t="shared" si="212"/>
        <v>0</v>
      </c>
      <c r="CO826" s="66">
        <f t="shared" si="203"/>
        <v>115.56</v>
      </c>
      <c r="CP826" s="104"/>
      <c r="CQ826" s="56"/>
      <c r="CR826" s="56"/>
      <c r="CS826" s="56"/>
      <c r="CT826" s="56"/>
      <c r="CU826" s="56"/>
      <c r="CV826" s="56"/>
      <c r="CW826" s="115"/>
      <c r="CX826" s="19">
        <v>57</v>
      </c>
      <c r="CY826" s="19">
        <v>270</v>
      </c>
      <c r="CZ826" s="19">
        <v>90</v>
      </c>
      <c r="DA826" s="31">
        <v>0</v>
      </c>
      <c r="DB826" s="19">
        <f t="shared" si="204"/>
        <v>180</v>
      </c>
      <c r="DC826" s="19">
        <f t="shared" si="205"/>
        <v>180</v>
      </c>
      <c r="DD826" s="19">
        <f t="shared" si="206"/>
        <v>2.2792854371251913E-15</v>
      </c>
      <c r="DE826" s="19">
        <f t="shared" si="207"/>
        <v>270</v>
      </c>
      <c r="DF826" s="19">
        <f t="shared" si="208"/>
        <v>90</v>
      </c>
      <c r="DG826" s="67">
        <f t="shared" si="209"/>
        <v>0</v>
      </c>
      <c r="DH826" s="67">
        <f t="shared" si="210"/>
        <v>90</v>
      </c>
      <c r="DI826" s="19"/>
      <c r="DJ826" s="31"/>
      <c r="DK826" s="55"/>
      <c r="EP826" s="70"/>
    </row>
    <row r="827" spans="1:146" s="59" customFormat="1">
      <c r="A827" s="57">
        <v>43330</v>
      </c>
      <c r="B827" s="31" t="s">
        <v>1659</v>
      </c>
      <c r="C827" s="56" t="s">
        <v>1660</v>
      </c>
      <c r="D827" s="56"/>
      <c r="E827" s="58">
        <v>50</v>
      </c>
      <c r="F827" s="58">
        <v>1</v>
      </c>
      <c r="G827" s="63" t="str">
        <f t="shared" si="211"/>
        <v>50-1</v>
      </c>
      <c r="H827" s="31">
        <v>8.5</v>
      </c>
      <c r="I827" s="31">
        <v>35</v>
      </c>
      <c r="J827" s="64" t="str">
        <f>IF(((VLOOKUP($G827,Depth_Lookup!$A$3:$J$5461,9,FALSE))-(I827/100))&gt;=0,"Good","Too Long")</f>
        <v>Good</v>
      </c>
      <c r="K827" s="65">
        <f>(VLOOKUP($G827,Depth_Lookup!$A$3:$J$561,10,FALSE))+(H827/100)</f>
        <v>115.785</v>
      </c>
      <c r="L827" s="65">
        <f>(VLOOKUP($G827,Depth_Lookup!$A$3:$J$561,10,FALSE))+(I827/100)</f>
        <v>116.05</v>
      </c>
      <c r="M827" s="54" t="s">
        <v>725</v>
      </c>
      <c r="N827" s="31">
        <v>0.5</v>
      </c>
      <c r="O827" s="31" t="s">
        <v>296</v>
      </c>
      <c r="P827" s="31" t="s">
        <v>179</v>
      </c>
      <c r="Q827" s="31" t="s">
        <v>569</v>
      </c>
      <c r="R827" s="31" t="s">
        <v>119</v>
      </c>
      <c r="S827" s="31" t="s">
        <v>165</v>
      </c>
      <c r="T827" s="31" t="s">
        <v>1364</v>
      </c>
      <c r="U827" s="31" t="s">
        <v>1365</v>
      </c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31">
        <v>100</v>
      </c>
      <c r="AT827" s="19"/>
      <c r="AU827" s="19"/>
      <c r="AV827" s="19"/>
      <c r="AW827" s="19"/>
      <c r="AX827" s="19"/>
      <c r="AY827" s="19"/>
      <c r="AZ827" s="19">
        <f t="shared" si="214"/>
        <v>100</v>
      </c>
      <c r="BA827" s="19"/>
      <c r="BB827" s="55">
        <v>3</v>
      </c>
      <c r="BC827" s="55">
        <v>2</v>
      </c>
      <c r="BD827" s="31"/>
      <c r="BE827" s="66"/>
      <c r="BF827" s="66"/>
      <c r="CL827" s="70">
        <f t="shared" si="213"/>
        <v>0</v>
      </c>
      <c r="CM827" s="66">
        <f t="shared" si="215"/>
        <v>0</v>
      </c>
      <c r="CN827" s="66">
        <f t="shared" si="212"/>
        <v>0</v>
      </c>
      <c r="CO827" s="66">
        <f t="shared" si="203"/>
        <v>115.91749999999999</v>
      </c>
      <c r="CP827" s="104"/>
      <c r="CQ827" s="56"/>
      <c r="CR827" s="56"/>
      <c r="CS827" s="56"/>
      <c r="CT827" s="56"/>
      <c r="CU827" s="56"/>
      <c r="CV827" s="56"/>
      <c r="CW827" s="115"/>
      <c r="CX827" s="31">
        <v>33</v>
      </c>
      <c r="CY827" s="31">
        <v>90</v>
      </c>
      <c r="CZ827" s="31">
        <v>8</v>
      </c>
      <c r="DA827" s="31">
        <v>0</v>
      </c>
      <c r="DB827" s="19">
        <f t="shared" si="204"/>
        <v>-102.21128927719519</v>
      </c>
      <c r="DC827" s="19">
        <f t="shared" si="205"/>
        <v>257.78871072280481</v>
      </c>
      <c r="DD827" s="19">
        <f t="shared" si="206"/>
        <v>56.398304000941955</v>
      </c>
      <c r="DE827" s="19">
        <f t="shared" si="207"/>
        <v>347.78871072280481</v>
      </c>
      <c r="DF827" s="19">
        <f t="shared" si="208"/>
        <v>33.601695999058045</v>
      </c>
      <c r="DG827" s="67">
        <f t="shared" si="209"/>
        <v>77.788710722804808</v>
      </c>
      <c r="DH827" s="67">
        <f t="shared" si="210"/>
        <v>33.601695999058045</v>
      </c>
      <c r="DI827" s="19"/>
      <c r="DJ827" s="31"/>
      <c r="DK827" s="55" t="s">
        <v>1433</v>
      </c>
      <c r="EP827" s="70"/>
    </row>
    <row r="828" spans="1:146" s="59" customFormat="1">
      <c r="A828" s="57">
        <v>43330</v>
      </c>
      <c r="B828" s="31" t="s">
        <v>1659</v>
      </c>
      <c r="C828" s="56" t="s">
        <v>1660</v>
      </c>
      <c r="D828" s="56"/>
      <c r="E828" s="58">
        <v>50</v>
      </c>
      <c r="F828" s="58">
        <v>1</v>
      </c>
      <c r="G828" s="63" t="str">
        <f t="shared" si="211"/>
        <v>50-1</v>
      </c>
      <c r="H828" s="31">
        <v>8.5</v>
      </c>
      <c r="I828" s="31">
        <v>35</v>
      </c>
      <c r="J828" s="64" t="str">
        <f>IF(((VLOOKUP($G828,Depth_Lookup!$A$3:$J$5461,9,FALSE))-(I828/100))&gt;=0,"Good","Too Long")</f>
        <v>Good</v>
      </c>
      <c r="K828" s="65">
        <f>(VLOOKUP($G828,Depth_Lookup!$A$3:$J$561,10,FALSE))+(H828/100)</f>
        <v>115.785</v>
      </c>
      <c r="L828" s="65">
        <f>(VLOOKUP($G828,Depth_Lookup!$A$3:$J$561,10,FALSE))+(I828/100)</f>
        <v>116.05</v>
      </c>
      <c r="M828" s="54" t="s">
        <v>725</v>
      </c>
      <c r="N828" s="31">
        <v>0.5</v>
      </c>
      <c r="O828" s="31" t="s">
        <v>296</v>
      </c>
      <c r="P828" s="31" t="s">
        <v>179</v>
      </c>
      <c r="Q828" s="31" t="s">
        <v>569</v>
      </c>
      <c r="R828" s="31" t="s">
        <v>191</v>
      </c>
      <c r="S828" s="31" t="s">
        <v>165</v>
      </c>
      <c r="T828" s="31" t="s">
        <v>1364</v>
      </c>
      <c r="U828" s="31" t="s">
        <v>1365</v>
      </c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31">
        <v>100</v>
      </c>
      <c r="AT828" s="19"/>
      <c r="AU828" s="19"/>
      <c r="AV828" s="19"/>
      <c r="AW828" s="19"/>
      <c r="AX828" s="19"/>
      <c r="AY828" s="19"/>
      <c r="AZ828" s="19">
        <f t="shared" si="214"/>
        <v>100</v>
      </c>
      <c r="BA828" s="19"/>
      <c r="BB828" s="55">
        <v>3</v>
      </c>
      <c r="BC828" s="55">
        <v>2</v>
      </c>
      <c r="BD828" s="31"/>
      <c r="BE828" s="66"/>
      <c r="BF828" s="66"/>
      <c r="CL828" s="70">
        <f t="shared" si="213"/>
        <v>0</v>
      </c>
      <c r="CM828" s="66">
        <f t="shared" si="215"/>
        <v>0</v>
      </c>
      <c r="CN828" s="66">
        <f t="shared" si="212"/>
        <v>0</v>
      </c>
      <c r="CO828" s="66">
        <f t="shared" si="203"/>
        <v>115.91749999999999</v>
      </c>
      <c r="CP828" s="104"/>
      <c r="CQ828" s="56"/>
      <c r="CR828" s="56"/>
      <c r="CS828" s="56"/>
      <c r="CT828" s="56"/>
      <c r="CU828" s="56"/>
      <c r="CV828" s="56"/>
      <c r="CW828" s="115"/>
      <c r="CX828" s="31">
        <v>27</v>
      </c>
      <c r="CY828" s="31">
        <v>270</v>
      </c>
      <c r="CZ828" s="31">
        <v>38</v>
      </c>
      <c r="DA828" s="31">
        <v>180</v>
      </c>
      <c r="DB828" s="19">
        <f t="shared" si="204"/>
        <v>33.11089665923231</v>
      </c>
      <c r="DC828" s="19">
        <f t="shared" si="205"/>
        <v>33.11089665923231</v>
      </c>
      <c r="DD828" s="19">
        <f t="shared" si="206"/>
        <v>46.992787627957057</v>
      </c>
      <c r="DE828" s="19">
        <f t="shared" si="207"/>
        <v>123.11089665923231</v>
      </c>
      <c r="DF828" s="19">
        <f t="shared" si="208"/>
        <v>43.007212372042943</v>
      </c>
      <c r="DG828" s="67">
        <f t="shared" si="209"/>
        <v>213.11089665923231</v>
      </c>
      <c r="DH828" s="67">
        <f t="shared" si="210"/>
        <v>43.007212372042943</v>
      </c>
      <c r="DI828" s="19"/>
      <c r="DJ828" s="31"/>
      <c r="DK828" s="55" t="s">
        <v>1434</v>
      </c>
      <c r="EP828" s="70"/>
    </row>
    <row r="829" spans="1:146" s="59" customFormat="1">
      <c r="A829" s="57">
        <v>43330</v>
      </c>
      <c r="B829" s="31" t="s">
        <v>1659</v>
      </c>
      <c r="C829" s="56" t="s">
        <v>1660</v>
      </c>
      <c r="D829" s="56"/>
      <c r="E829" s="58">
        <v>50</v>
      </c>
      <c r="F829" s="58">
        <v>2</v>
      </c>
      <c r="G829" s="63" t="str">
        <f t="shared" si="211"/>
        <v>50-2</v>
      </c>
      <c r="H829" s="31">
        <v>0</v>
      </c>
      <c r="I829" s="31">
        <v>30</v>
      </c>
      <c r="J829" s="64" t="str">
        <f>IF(((VLOOKUP($G829,Depth_Lookup!$A$3:$J$5461,9,FALSE))-(I829/100))&gt;=0,"Good","Too Long")</f>
        <v>Good</v>
      </c>
      <c r="K829" s="65">
        <f>(VLOOKUP($G829,Depth_Lookup!$A$3:$J$561,10,FALSE))+(H829/100)</f>
        <v>116.07</v>
      </c>
      <c r="L829" s="65">
        <f>(VLOOKUP($G829,Depth_Lookup!$A$3:$J$561,10,FALSE))+(I829/100)</f>
        <v>116.36999999999999</v>
      </c>
      <c r="M829" s="54" t="s">
        <v>725</v>
      </c>
      <c r="N829" s="31">
        <v>0.5</v>
      </c>
      <c r="O829" s="31" t="s">
        <v>296</v>
      </c>
      <c r="P829" s="31" t="s">
        <v>179</v>
      </c>
      <c r="Q829" s="31" t="s">
        <v>569</v>
      </c>
      <c r="R829" s="31" t="s">
        <v>119</v>
      </c>
      <c r="S829" s="31" t="s">
        <v>165</v>
      </c>
      <c r="T829" s="31" t="s">
        <v>1364</v>
      </c>
      <c r="U829" s="31" t="s">
        <v>1365</v>
      </c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31">
        <v>100</v>
      </c>
      <c r="AT829" s="19"/>
      <c r="AU829" s="19"/>
      <c r="AV829" s="19"/>
      <c r="AW829" s="19"/>
      <c r="AX829" s="19"/>
      <c r="AY829" s="19"/>
      <c r="AZ829" s="19">
        <f t="shared" si="214"/>
        <v>100</v>
      </c>
      <c r="BA829" s="19"/>
      <c r="BB829" s="55">
        <v>3</v>
      </c>
      <c r="BC829" s="55">
        <v>2</v>
      </c>
      <c r="BD829" s="31"/>
      <c r="BE829" s="66"/>
      <c r="BF829" s="66"/>
      <c r="CL829" s="70">
        <f t="shared" si="213"/>
        <v>0</v>
      </c>
      <c r="CM829" s="66">
        <f t="shared" si="215"/>
        <v>0</v>
      </c>
      <c r="CN829" s="66">
        <f t="shared" si="212"/>
        <v>0</v>
      </c>
      <c r="CO829" s="66">
        <f t="shared" si="203"/>
        <v>116.22</v>
      </c>
      <c r="CP829" s="104"/>
      <c r="CQ829" s="56"/>
      <c r="CR829" s="56"/>
      <c r="CS829" s="56"/>
      <c r="CT829" s="56"/>
      <c r="CU829" s="56"/>
      <c r="CV829" s="56"/>
      <c r="CW829" s="115"/>
      <c r="CX829" s="31">
        <v>41</v>
      </c>
      <c r="CY829" s="31">
        <v>90</v>
      </c>
      <c r="CZ829" s="31">
        <v>34</v>
      </c>
      <c r="DA829" s="31">
        <v>0</v>
      </c>
      <c r="DB829" s="19">
        <f t="shared" si="204"/>
        <v>-127.80907708353728</v>
      </c>
      <c r="DC829" s="19">
        <f t="shared" si="205"/>
        <v>232.19092291646274</v>
      </c>
      <c r="DD829" s="19">
        <f t="shared" si="206"/>
        <v>42.266370832909317</v>
      </c>
      <c r="DE829" s="19">
        <f t="shared" si="207"/>
        <v>322.19092291646274</v>
      </c>
      <c r="DF829" s="19">
        <f t="shared" si="208"/>
        <v>47.733629167090683</v>
      </c>
      <c r="DG829" s="67">
        <f t="shared" si="209"/>
        <v>52.190922916462739</v>
      </c>
      <c r="DH829" s="67">
        <f t="shared" si="210"/>
        <v>47.733629167090683</v>
      </c>
      <c r="DI829" s="19"/>
      <c r="DJ829" s="31"/>
      <c r="DK829" s="55" t="s">
        <v>1433</v>
      </c>
      <c r="EP829" s="70"/>
    </row>
    <row r="830" spans="1:146" s="59" customFormat="1">
      <c r="A830" s="57">
        <v>43330</v>
      </c>
      <c r="B830" s="31" t="s">
        <v>1659</v>
      </c>
      <c r="C830" s="56" t="s">
        <v>1660</v>
      </c>
      <c r="D830" s="56"/>
      <c r="E830" s="58">
        <v>50</v>
      </c>
      <c r="F830" s="58">
        <v>2</v>
      </c>
      <c r="G830" s="63" t="str">
        <f t="shared" si="211"/>
        <v>50-2</v>
      </c>
      <c r="H830" s="31">
        <v>0</v>
      </c>
      <c r="I830" s="31">
        <v>30</v>
      </c>
      <c r="J830" s="64" t="str">
        <f>IF(((VLOOKUP($G830,Depth_Lookup!$A$3:$J$5461,9,FALSE))-(I830/100))&gt;=0,"Good","Too Long")</f>
        <v>Good</v>
      </c>
      <c r="K830" s="65">
        <f>(VLOOKUP($G830,Depth_Lookup!$A$3:$J$561,10,FALSE))+(H830/100)</f>
        <v>116.07</v>
      </c>
      <c r="L830" s="65">
        <f>(VLOOKUP($G830,Depth_Lookup!$A$3:$J$561,10,FALSE))+(I830/100)</f>
        <v>116.36999999999999</v>
      </c>
      <c r="M830" s="54" t="s">
        <v>725</v>
      </c>
      <c r="N830" s="31">
        <v>0.5</v>
      </c>
      <c r="O830" s="31" t="s">
        <v>296</v>
      </c>
      <c r="P830" s="31" t="s">
        <v>179</v>
      </c>
      <c r="Q830" s="31" t="s">
        <v>569</v>
      </c>
      <c r="R830" s="31" t="s">
        <v>119</v>
      </c>
      <c r="S830" s="31" t="s">
        <v>165</v>
      </c>
      <c r="T830" s="31" t="s">
        <v>1364</v>
      </c>
      <c r="U830" s="31" t="s">
        <v>1365</v>
      </c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31"/>
      <c r="AT830" s="19"/>
      <c r="AU830" s="19"/>
      <c r="AV830" s="19"/>
      <c r="AW830" s="19"/>
      <c r="AX830" s="19"/>
      <c r="AY830" s="19"/>
      <c r="AZ830" s="19"/>
      <c r="BA830" s="19"/>
      <c r="BB830" s="55">
        <v>3</v>
      </c>
      <c r="BC830" s="55">
        <v>2</v>
      </c>
      <c r="BD830" s="31"/>
      <c r="BE830" s="66"/>
      <c r="BF830" s="66"/>
      <c r="CL830" s="70"/>
      <c r="CM830" s="66"/>
      <c r="CN830" s="66"/>
      <c r="CO830" s="66">
        <f t="shared" si="203"/>
        <v>116.22</v>
      </c>
      <c r="CP830" s="104"/>
      <c r="CQ830" s="56"/>
      <c r="CR830" s="56"/>
      <c r="CS830" s="56"/>
      <c r="CT830" s="56"/>
      <c r="CU830" s="56"/>
      <c r="CV830" s="56"/>
      <c r="CW830" s="115"/>
      <c r="CX830" s="31">
        <v>4</v>
      </c>
      <c r="CY830" s="31">
        <v>270</v>
      </c>
      <c r="CZ830" s="31">
        <v>40</v>
      </c>
      <c r="DA830" s="31">
        <v>180</v>
      </c>
      <c r="DB830" s="19">
        <f t="shared" si="204"/>
        <v>4.7637666455819669</v>
      </c>
      <c r="DC830" s="19">
        <f t="shared" si="205"/>
        <v>4.7637666455819669</v>
      </c>
      <c r="DD830" s="19">
        <f t="shared" si="206"/>
        <v>49.90234365992854</v>
      </c>
      <c r="DE830" s="19">
        <f t="shared" si="207"/>
        <v>94.763766645581967</v>
      </c>
      <c r="DF830" s="19">
        <f t="shared" si="208"/>
        <v>40.09765634007146</v>
      </c>
      <c r="DG830" s="67">
        <f t="shared" si="209"/>
        <v>184.76376664558197</v>
      </c>
      <c r="DH830" s="67">
        <f t="shared" si="210"/>
        <v>40.09765634007146</v>
      </c>
      <c r="DI830" s="19"/>
      <c r="DJ830" s="31"/>
      <c r="DK830" s="55" t="s">
        <v>1434</v>
      </c>
      <c r="EP830" s="70"/>
    </row>
    <row r="831" spans="1:146" s="59" customFormat="1">
      <c r="A831" s="57">
        <v>43330</v>
      </c>
      <c r="B831" s="31" t="s">
        <v>1659</v>
      </c>
      <c r="C831" s="56" t="s">
        <v>1660</v>
      </c>
      <c r="D831" s="56"/>
      <c r="E831" s="58">
        <v>50</v>
      </c>
      <c r="F831" s="58">
        <v>2</v>
      </c>
      <c r="G831" s="63" t="str">
        <f t="shared" si="211"/>
        <v>50-2</v>
      </c>
      <c r="H831" s="31">
        <v>12</v>
      </c>
      <c r="I831" s="31">
        <v>18</v>
      </c>
      <c r="J831" s="64" t="str">
        <f>IF(((VLOOKUP($G831,Depth_Lookup!$A$3:$J$5461,9,FALSE))-(I831/100))&gt;=0,"Good","Too Long")</f>
        <v>Good</v>
      </c>
      <c r="K831" s="65">
        <f>(VLOOKUP($G831,Depth_Lookup!$A$3:$J$561,10,FALSE))+(H831/100)</f>
        <v>116.19</v>
      </c>
      <c r="L831" s="65">
        <f>(VLOOKUP($G831,Depth_Lookup!$A$3:$J$561,10,FALSE))+(I831/100)</f>
        <v>116.25</v>
      </c>
      <c r="M831" s="54" t="s">
        <v>292</v>
      </c>
      <c r="N831" s="31">
        <v>1</v>
      </c>
      <c r="O831" s="31" t="s">
        <v>296</v>
      </c>
      <c r="P831" s="31" t="s">
        <v>179</v>
      </c>
      <c r="Q831" s="31" t="s">
        <v>571</v>
      </c>
      <c r="R831" s="31" t="s">
        <v>187</v>
      </c>
      <c r="S831" s="31" t="s">
        <v>139</v>
      </c>
      <c r="T831" s="31" t="s">
        <v>1370</v>
      </c>
      <c r="U831" s="31" t="s">
        <v>1368</v>
      </c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31">
        <v>100</v>
      </c>
      <c r="AT831" s="19"/>
      <c r="AU831" s="19"/>
      <c r="AV831" s="19"/>
      <c r="AW831" s="19"/>
      <c r="AX831" s="19"/>
      <c r="AY831" s="19"/>
      <c r="AZ831" s="19">
        <f t="shared" si="214"/>
        <v>100</v>
      </c>
      <c r="BA831" s="19"/>
      <c r="BB831" s="55">
        <v>1</v>
      </c>
      <c r="BC831" s="66">
        <v>1</v>
      </c>
      <c r="BD831" s="31"/>
      <c r="BE831" s="66"/>
      <c r="BF831" s="66"/>
      <c r="BG831" s="59">
        <v>2</v>
      </c>
      <c r="BH831" s="59" t="s">
        <v>1376</v>
      </c>
      <c r="BI831" s="59" t="s">
        <v>179</v>
      </c>
      <c r="CD831" s="59">
        <v>100</v>
      </c>
      <c r="CL831" s="70">
        <f t="shared" si="213"/>
        <v>100</v>
      </c>
      <c r="CM831" s="66">
        <f t="shared" si="215"/>
        <v>1</v>
      </c>
      <c r="CN831" s="66">
        <f t="shared" si="212"/>
        <v>0</v>
      </c>
      <c r="CO831" s="66">
        <f t="shared" si="203"/>
        <v>116.22</v>
      </c>
      <c r="CP831" s="104"/>
      <c r="CQ831" s="56"/>
      <c r="CR831" s="56"/>
      <c r="CS831" s="56"/>
      <c r="CT831" s="56"/>
      <c r="CU831" s="56"/>
      <c r="CV831" s="56"/>
      <c r="CW831" s="115"/>
      <c r="CX831" s="31">
        <v>42</v>
      </c>
      <c r="CY831" s="31">
        <v>90</v>
      </c>
      <c r="CZ831" s="31">
        <v>32</v>
      </c>
      <c r="DA831" s="31">
        <v>0</v>
      </c>
      <c r="DB831" s="19">
        <f t="shared" si="204"/>
        <v>-124.76017321631505</v>
      </c>
      <c r="DC831" s="19">
        <f t="shared" si="205"/>
        <v>235.23982678368495</v>
      </c>
      <c r="DD831" s="19">
        <f t="shared" si="206"/>
        <v>42.377917377183735</v>
      </c>
      <c r="DE831" s="19">
        <f t="shared" si="207"/>
        <v>325.23982678368498</v>
      </c>
      <c r="DF831" s="19">
        <f t="shared" si="208"/>
        <v>47.622082622816265</v>
      </c>
      <c r="DG831" s="67">
        <f t="shared" si="209"/>
        <v>55.239826783684947</v>
      </c>
      <c r="DH831" s="67">
        <f t="shared" si="210"/>
        <v>47.622082622816265</v>
      </c>
      <c r="DI831" s="19"/>
      <c r="DJ831" s="31"/>
      <c r="DK831" s="55"/>
      <c r="EP831" s="70"/>
    </row>
    <row r="832" spans="1:146" s="59" customFormat="1">
      <c r="A832" s="57">
        <v>43330</v>
      </c>
      <c r="B832" s="31" t="s">
        <v>1659</v>
      </c>
      <c r="C832" s="56" t="s">
        <v>1660</v>
      </c>
      <c r="D832" s="56"/>
      <c r="E832" s="58">
        <v>50</v>
      </c>
      <c r="F832" s="58">
        <v>2</v>
      </c>
      <c r="G832" s="63" t="str">
        <f t="shared" si="211"/>
        <v>50-2</v>
      </c>
      <c r="H832" s="31">
        <v>35</v>
      </c>
      <c r="I832" s="31">
        <v>74</v>
      </c>
      <c r="J832" s="64" t="str">
        <f>IF(((VLOOKUP($G832,Depth_Lookup!$A$3:$J$5461,9,FALSE))-(I832/100))&gt;=0,"Good","Too Long")</f>
        <v>Good</v>
      </c>
      <c r="K832" s="65">
        <f>(VLOOKUP($G832,Depth_Lookup!$A$3:$J$561,10,FALSE))+(H832/100)</f>
        <v>116.41999999999999</v>
      </c>
      <c r="L832" s="65">
        <f>(VLOOKUP($G832,Depth_Lookup!$A$3:$J$561,10,FALSE))+(I832/100)</f>
        <v>116.80999999999999</v>
      </c>
      <c r="M832" s="54" t="s">
        <v>725</v>
      </c>
      <c r="N832" s="31">
        <v>0.5</v>
      </c>
      <c r="O832" s="31" t="s">
        <v>296</v>
      </c>
      <c r="P832" s="31" t="s">
        <v>179</v>
      </c>
      <c r="Q832" s="31" t="s">
        <v>569</v>
      </c>
      <c r="R832" s="31" t="s">
        <v>119</v>
      </c>
      <c r="S832" s="31" t="s">
        <v>165</v>
      </c>
      <c r="T832" s="31" t="s">
        <v>1364</v>
      </c>
      <c r="U832" s="31" t="s">
        <v>1365</v>
      </c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31">
        <v>100</v>
      </c>
      <c r="AT832" s="19"/>
      <c r="AU832" s="19"/>
      <c r="AV832" s="19"/>
      <c r="AW832" s="19"/>
      <c r="AX832" s="19"/>
      <c r="AY832" s="19"/>
      <c r="AZ832" s="19">
        <f t="shared" si="214"/>
        <v>100</v>
      </c>
      <c r="BA832" s="19"/>
      <c r="BB832" s="55">
        <v>3</v>
      </c>
      <c r="BC832" s="66">
        <v>1</v>
      </c>
      <c r="BD832" s="31"/>
      <c r="BE832" s="66"/>
      <c r="BF832" s="66"/>
      <c r="CL832" s="70">
        <f t="shared" si="213"/>
        <v>0</v>
      </c>
      <c r="CM832" s="66">
        <f t="shared" si="215"/>
        <v>0</v>
      </c>
      <c r="CN832" s="66">
        <f t="shared" si="212"/>
        <v>0</v>
      </c>
      <c r="CO832" s="66">
        <f t="shared" si="203"/>
        <v>116.61499999999998</v>
      </c>
      <c r="CP832" s="104"/>
      <c r="CQ832" s="56"/>
      <c r="CR832" s="56"/>
      <c r="CS832" s="56"/>
      <c r="CT832" s="56"/>
      <c r="CU832" s="56"/>
      <c r="CV832" s="56"/>
      <c r="CW832" s="115"/>
      <c r="CX832" s="19"/>
      <c r="CY832" s="19"/>
      <c r="CZ832" s="19"/>
      <c r="DA832" s="19"/>
      <c r="DB832" s="19" t="e">
        <f t="shared" si="204"/>
        <v>#DIV/0!</v>
      </c>
      <c r="DC832" s="19" t="e">
        <f t="shared" si="205"/>
        <v>#DIV/0!</v>
      </c>
      <c r="DD832" s="19" t="e">
        <f t="shared" si="206"/>
        <v>#DIV/0!</v>
      </c>
      <c r="DE832" s="19" t="e">
        <f t="shared" si="207"/>
        <v>#DIV/0!</v>
      </c>
      <c r="DF832" s="19" t="e">
        <f t="shared" si="208"/>
        <v>#DIV/0!</v>
      </c>
      <c r="DG832" s="67" t="e">
        <f t="shared" si="209"/>
        <v>#DIV/0!</v>
      </c>
      <c r="DH832" s="67" t="e">
        <f t="shared" si="210"/>
        <v>#DIV/0!</v>
      </c>
      <c r="DI832" s="19"/>
      <c r="DJ832" s="31"/>
      <c r="DK832" s="55"/>
      <c r="EP832" s="70"/>
    </row>
    <row r="833" spans="1:146" s="59" customFormat="1">
      <c r="A833" s="57">
        <v>43330</v>
      </c>
      <c r="B833" s="31" t="s">
        <v>1659</v>
      </c>
      <c r="C833" s="56" t="s">
        <v>1660</v>
      </c>
      <c r="D833" s="56"/>
      <c r="E833" s="58">
        <v>51</v>
      </c>
      <c r="F833" s="58">
        <v>1</v>
      </c>
      <c r="G833" s="63" t="str">
        <f t="shared" si="211"/>
        <v>51-1</v>
      </c>
      <c r="H833" s="31">
        <v>3</v>
      </c>
      <c r="I833" s="31">
        <v>25</v>
      </c>
      <c r="J833" s="64" t="str">
        <f>IF(((VLOOKUP($G833,Depth_Lookup!$A$3:$J$5461,9,FALSE))-(I833/100))&gt;=0,"Good","Too Long")</f>
        <v>Good</v>
      </c>
      <c r="K833" s="65">
        <f>(VLOOKUP($G833,Depth_Lookup!$A$3:$J$561,10,FALSE))+(H833/100)</f>
        <v>116.73</v>
      </c>
      <c r="L833" s="65">
        <f>(VLOOKUP($G833,Depth_Lookup!$A$3:$J$561,10,FALSE))+(I833/100)</f>
        <v>116.95</v>
      </c>
      <c r="M833" s="54" t="s">
        <v>725</v>
      </c>
      <c r="N833" s="31">
        <v>1</v>
      </c>
      <c r="O833" s="31" t="s">
        <v>296</v>
      </c>
      <c r="P833" s="31" t="s">
        <v>179</v>
      </c>
      <c r="Q833" s="31" t="s">
        <v>569</v>
      </c>
      <c r="R833" s="31" t="s">
        <v>119</v>
      </c>
      <c r="S833" s="31" t="s">
        <v>165</v>
      </c>
      <c r="T833" s="31" t="s">
        <v>1364</v>
      </c>
      <c r="U833" s="31" t="s">
        <v>1365</v>
      </c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31">
        <v>100</v>
      </c>
      <c r="AT833" s="19"/>
      <c r="AU833" s="19"/>
      <c r="AV833" s="19"/>
      <c r="AW833" s="19"/>
      <c r="AX833" s="19"/>
      <c r="AY833" s="19"/>
      <c r="AZ833" s="19">
        <f t="shared" si="214"/>
        <v>100</v>
      </c>
      <c r="BA833" s="19"/>
      <c r="BB833" s="55">
        <v>2</v>
      </c>
      <c r="BC833" s="66">
        <v>1</v>
      </c>
      <c r="BD833" s="31"/>
      <c r="BE833" s="66"/>
      <c r="BF833" s="66"/>
      <c r="CL833" s="70">
        <f t="shared" si="213"/>
        <v>0</v>
      </c>
      <c r="CM833" s="66">
        <f t="shared" si="215"/>
        <v>0</v>
      </c>
      <c r="CN833" s="66">
        <f t="shared" si="212"/>
        <v>0</v>
      </c>
      <c r="CO833" s="66">
        <f t="shared" si="203"/>
        <v>116.84</v>
      </c>
      <c r="CP833" s="104"/>
      <c r="CQ833" s="56"/>
      <c r="CR833" s="56"/>
      <c r="CS833" s="56"/>
      <c r="CT833" s="56"/>
      <c r="CU833" s="56"/>
      <c r="CV833" s="56"/>
      <c r="CW833" s="115"/>
      <c r="CX833" s="19"/>
      <c r="CY833" s="19"/>
      <c r="CZ833" s="19"/>
      <c r="DA833" s="19"/>
      <c r="DB833" s="19" t="e">
        <f t="shared" si="204"/>
        <v>#DIV/0!</v>
      </c>
      <c r="DC833" s="19" t="e">
        <f t="shared" si="205"/>
        <v>#DIV/0!</v>
      </c>
      <c r="DD833" s="19" t="e">
        <f t="shared" si="206"/>
        <v>#DIV/0!</v>
      </c>
      <c r="DE833" s="19" t="e">
        <f t="shared" si="207"/>
        <v>#DIV/0!</v>
      </c>
      <c r="DF833" s="19" t="e">
        <f t="shared" si="208"/>
        <v>#DIV/0!</v>
      </c>
      <c r="DG833" s="67" t="e">
        <f t="shared" si="209"/>
        <v>#DIV/0!</v>
      </c>
      <c r="DH833" s="67" t="e">
        <f t="shared" si="210"/>
        <v>#DIV/0!</v>
      </c>
      <c r="DI833" s="19"/>
      <c r="DJ833" s="31"/>
      <c r="DK833" s="55"/>
      <c r="EP833" s="70"/>
    </row>
    <row r="834" spans="1:146" s="59" customFormat="1">
      <c r="A834" s="57">
        <v>43330</v>
      </c>
      <c r="B834" s="31" t="s">
        <v>1659</v>
      </c>
      <c r="C834" s="56" t="s">
        <v>1660</v>
      </c>
      <c r="D834" s="56"/>
      <c r="E834" s="58">
        <v>51</v>
      </c>
      <c r="F834" s="58">
        <v>1</v>
      </c>
      <c r="G834" s="63" t="str">
        <f t="shared" si="211"/>
        <v>51-1</v>
      </c>
      <c r="H834" s="31">
        <v>8</v>
      </c>
      <c r="I834" s="31">
        <v>15</v>
      </c>
      <c r="J834" s="64" t="str">
        <f>IF(((VLOOKUP($G834,Depth_Lookup!$A$3:$J$5461,9,FALSE))-(I834/100))&gt;=0,"Good","Too Long")</f>
        <v>Good</v>
      </c>
      <c r="K834" s="65">
        <f>(VLOOKUP($G834,Depth_Lookup!$A$3:$J$561,10,FALSE))+(H834/100)</f>
        <v>116.78</v>
      </c>
      <c r="L834" s="65">
        <f>(VLOOKUP($G834,Depth_Lookup!$A$3:$J$561,10,FALSE))+(I834/100)</f>
        <v>116.85000000000001</v>
      </c>
      <c r="M834" s="54" t="s">
        <v>293</v>
      </c>
      <c r="N834" s="31">
        <v>1</v>
      </c>
      <c r="O834" s="31" t="s">
        <v>296</v>
      </c>
      <c r="P834" s="31" t="s">
        <v>179</v>
      </c>
      <c r="Q834" s="31" t="s">
        <v>569</v>
      </c>
      <c r="R834" s="31" t="s">
        <v>188</v>
      </c>
      <c r="S834" s="31" t="s">
        <v>165</v>
      </c>
      <c r="T834" s="31" t="s">
        <v>1385</v>
      </c>
      <c r="U834" s="31" t="s">
        <v>1386</v>
      </c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>
        <v>50</v>
      </c>
      <c r="AQ834" s="19"/>
      <c r="AR834" s="19"/>
      <c r="AS834" s="31">
        <v>50</v>
      </c>
      <c r="AT834" s="19"/>
      <c r="AU834" s="19"/>
      <c r="AV834" s="19"/>
      <c r="AW834" s="19"/>
      <c r="AX834" s="19"/>
      <c r="AY834" s="19"/>
      <c r="AZ834" s="19">
        <f t="shared" si="214"/>
        <v>100</v>
      </c>
      <c r="BA834" s="19"/>
      <c r="BB834" s="55">
        <v>3</v>
      </c>
      <c r="BC834" s="66">
        <v>2</v>
      </c>
      <c r="BD834" s="31"/>
      <c r="BE834" s="66"/>
      <c r="BF834" s="66"/>
      <c r="CL834" s="70">
        <f t="shared" si="213"/>
        <v>0</v>
      </c>
      <c r="CM834" s="66">
        <f t="shared" si="215"/>
        <v>0</v>
      </c>
      <c r="CN834" s="66">
        <f t="shared" si="212"/>
        <v>0</v>
      </c>
      <c r="CO834" s="66">
        <f t="shared" si="203"/>
        <v>116.815</v>
      </c>
      <c r="CP834" s="104"/>
      <c r="CQ834" s="56"/>
      <c r="CR834" s="56"/>
      <c r="CS834" s="56"/>
      <c r="CT834" s="56"/>
      <c r="CU834" s="56"/>
      <c r="CV834" s="56"/>
      <c r="CW834" s="115"/>
      <c r="CX834" s="19"/>
      <c r="CY834" s="19"/>
      <c r="CZ834" s="19"/>
      <c r="DA834" s="19"/>
      <c r="DB834" s="19" t="e">
        <f t="shared" si="204"/>
        <v>#DIV/0!</v>
      </c>
      <c r="DC834" s="19" t="e">
        <f t="shared" si="205"/>
        <v>#DIV/0!</v>
      </c>
      <c r="DD834" s="19" t="e">
        <f t="shared" si="206"/>
        <v>#DIV/0!</v>
      </c>
      <c r="DE834" s="19" t="e">
        <f t="shared" si="207"/>
        <v>#DIV/0!</v>
      </c>
      <c r="DF834" s="19" t="e">
        <f t="shared" si="208"/>
        <v>#DIV/0!</v>
      </c>
      <c r="DG834" s="67" t="e">
        <f t="shared" si="209"/>
        <v>#DIV/0!</v>
      </c>
      <c r="DH834" s="67" t="e">
        <f t="shared" si="210"/>
        <v>#DIV/0!</v>
      </c>
      <c r="DI834" s="19"/>
      <c r="DJ834" s="31"/>
      <c r="DK834" s="55"/>
      <c r="EP834" s="70"/>
    </row>
    <row r="835" spans="1:146" s="59" customFormat="1">
      <c r="A835" s="57">
        <v>43330</v>
      </c>
      <c r="B835" s="31" t="s">
        <v>1659</v>
      </c>
      <c r="C835" s="56" t="s">
        <v>1660</v>
      </c>
      <c r="D835" s="56"/>
      <c r="E835" s="58">
        <v>51</v>
      </c>
      <c r="F835" s="58">
        <v>1</v>
      </c>
      <c r="G835" s="63" t="str">
        <f t="shared" si="211"/>
        <v>51-1</v>
      </c>
      <c r="H835" s="31">
        <v>30</v>
      </c>
      <c r="I835" s="31">
        <v>32.5</v>
      </c>
      <c r="J835" s="64" t="str">
        <f>IF(((VLOOKUP($G835,Depth_Lookup!$A$3:$J$5461,9,FALSE))-(I835/100))&gt;=0,"Good","Too Long")</f>
        <v>Good</v>
      </c>
      <c r="K835" s="65">
        <f>(VLOOKUP($G835,Depth_Lookup!$A$3:$J$561,10,FALSE))+(H835/100)</f>
        <v>117</v>
      </c>
      <c r="L835" s="65">
        <f>(VLOOKUP($G835,Depth_Lookup!$A$3:$J$561,10,FALSE))+(I835/100)</f>
        <v>117.02500000000001</v>
      </c>
      <c r="M835" s="54" t="s">
        <v>725</v>
      </c>
      <c r="N835" s="31">
        <v>0.5</v>
      </c>
      <c r="O835" s="31" t="s">
        <v>296</v>
      </c>
      <c r="P835" s="31" t="s">
        <v>179</v>
      </c>
      <c r="Q835" s="31" t="s">
        <v>569</v>
      </c>
      <c r="R835" s="31" t="s">
        <v>119</v>
      </c>
      <c r="S835" s="31" t="s">
        <v>165</v>
      </c>
      <c r="T835" s="31" t="s">
        <v>1364</v>
      </c>
      <c r="U835" s="31" t="s">
        <v>1365</v>
      </c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31">
        <v>100</v>
      </c>
      <c r="AT835" s="19"/>
      <c r="AU835" s="19"/>
      <c r="AV835" s="19"/>
      <c r="AW835" s="19"/>
      <c r="AX835" s="19"/>
      <c r="AY835" s="19"/>
      <c r="AZ835" s="19">
        <f t="shared" si="214"/>
        <v>100</v>
      </c>
      <c r="BA835" s="19"/>
      <c r="BB835" s="55">
        <v>3</v>
      </c>
      <c r="BC835" s="66">
        <v>2</v>
      </c>
      <c r="BD835" s="31"/>
      <c r="BE835" s="66"/>
      <c r="BF835" s="66"/>
      <c r="CL835" s="70">
        <f t="shared" si="213"/>
        <v>0</v>
      </c>
      <c r="CM835" s="66">
        <f t="shared" si="215"/>
        <v>0</v>
      </c>
      <c r="CN835" s="66">
        <f t="shared" si="212"/>
        <v>0</v>
      </c>
      <c r="CO835" s="66">
        <f t="shared" ref="CO835:CO898" si="216">(L835+K835)/2</f>
        <v>117.0125</v>
      </c>
      <c r="CP835" s="104"/>
      <c r="CQ835" s="56"/>
      <c r="CR835" s="56"/>
      <c r="CS835" s="56"/>
      <c r="CT835" s="56"/>
      <c r="CU835" s="56"/>
      <c r="CV835" s="56"/>
      <c r="CW835" s="115"/>
      <c r="CX835" s="19"/>
      <c r="CY835" s="19"/>
      <c r="CZ835" s="19"/>
      <c r="DA835" s="19"/>
      <c r="DB835" s="19" t="e">
        <f t="shared" si="204"/>
        <v>#DIV/0!</v>
      </c>
      <c r="DC835" s="19" t="e">
        <f t="shared" si="205"/>
        <v>#DIV/0!</v>
      </c>
      <c r="DD835" s="19" t="e">
        <f t="shared" si="206"/>
        <v>#DIV/0!</v>
      </c>
      <c r="DE835" s="19" t="e">
        <f t="shared" si="207"/>
        <v>#DIV/0!</v>
      </c>
      <c r="DF835" s="19" t="e">
        <f t="shared" si="208"/>
        <v>#DIV/0!</v>
      </c>
      <c r="DG835" s="67" t="e">
        <f t="shared" si="209"/>
        <v>#DIV/0!</v>
      </c>
      <c r="DH835" s="67" t="e">
        <f t="shared" si="210"/>
        <v>#DIV/0!</v>
      </c>
      <c r="DI835" s="19"/>
      <c r="DJ835" s="31"/>
      <c r="DK835" s="55"/>
      <c r="EP835" s="70"/>
    </row>
    <row r="836" spans="1:146" s="59" customFormat="1">
      <c r="A836" s="57">
        <v>43330</v>
      </c>
      <c r="B836" s="31" t="s">
        <v>1659</v>
      </c>
      <c r="C836" s="56" t="s">
        <v>1660</v>
      </c>
      <c r="D836" s="56"/>
      <c r="E836" s="58">
        <v>51</v>
      </c>
      <c r="F836" s="58">
        <v>1</v>
      </c>
      <c r="G836" s="63" t="str">
        <f t="shared" si="211"/>
        <v>51-1</v>
      </c>
      <c r="H836" s="31">
        <v>38</v>
      </c>
      <c r="I836" s="31">
        <v>43</v>
      </c>
      <c r="J836" s="64" t="str">
        <f>IF(((VLOOKUP($G836,Depth_Lookup!$A$3:$J$5461,9,FALSE))-(I836/100))&gt;=0,"Good","Too Long")</f>
        <v>Good</v>
      </c>
      <c r="K836" s="65">
        <f>(VLOOKUP($G836,Depth_Lookup!$A$3:$J$561,10,FALSE))+(H836/100)</f>
        <v>117.08</v>
      </c>
      <c r="L836" s="65">
        <f>(VLOOKUP($G836,Depth_Lookup!$A$3:$J$561,10,FALSE))+(I836/100)</f>
        <v>117.13000000000001</v>
      </c>
      <c r="M836" s="54" t="s">
        <v>725</v>
      </c>
      <c r="N836" s="31">
        <v>0.5</v>
      </c>
      <c r="O836" s="31" t="s">
        <v>296</v>
      </c>
      <c r="P836" s="31" t="s">
        <v>179</v>
      </c>
      <c r="Q836" s="31" t="s">
        <v>569</v>
      </c>
      <c r="R836" s="31" t="s">
        <v>119</v>
      </c>
      <c r="S836" s="31" t="s">
        <v>165</v>
      </c>
      <c r="T836" s="31" t="s">
        <v>1364</v>
      </c>
      <c r="U836" s="31" t="s">
        <v>1365</v>
      </c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31">
        <v>100</v>
      </c>
      <c r="AT836" s="19"/>
      <c r="AU836" s="19"/>
      <c r="AV836" s="19"/>
      <c r="AW836" s="19"/>
      <c r="AX836" s="19"/>
      <c r="AY836" s="19"/>
      <c r="AZ836" s="19">
        <f t="shared" si="214"/>
        <v>100</v>
      </c>
      <c r="BA836" s="19"/>
      <c r="BB836" s="55">
        <v>3</v>
      </c>
      <c r="BC836" s="66">
        <v>2</v>
      </c>
      <c r="BD836" s="31"/>
      <c r="BE836" s="66"/>
      <c r="BF836" s="66"/>
      <c r="CL836" s="70">
        <f t="shared" si="213"/>
        <v>0</v>
      </c>
      <c r="CM836" s="66">
        <f t="shared" si="215"/>
        <v>0</v>
      </c>
      <c r="CN836" s="66">
        <f t="shared" si="212"/>
        <v>0</v>
      </c>
      <c r="CO836" s="66">
        <f t="shared" si="216"/>
        <v>117.105</v>
      </c>
      <c r="CP836" s="104"/>
      <c r="CQ836" s="56"/>
      <c r="CR836" s="56"/>
      <c r="CS836" s="56"/>
      <c r="CT836" s="56"/>
      <c r="CU836" s="56"/>
      <c r="CV836" s="56"/>
      <c r="CW836" s="115"/>
      <c r="CX836" s="19"/>
      <c r="CY836" s="19"/>
      <c r="CZ836" s="19"/>
      <c r="DA836" s="19"/>
      <c r="DB836" s="19" t="e">
        <f t="shared" ref="DB836:DB899" si="217">+(IF($CY836&lt;$DA836,((MIN($DA836,$CY836)+(DEGREES(ATAN((TAN(RADIANS($CZ836))/((TAN(RADIANS($CX836))*SIN(RADIANS(ABS($CY836-$DA836))))))-(COS(RADIANS(ABS($CY836-$DA836)))/SIN(RADIANS(ABS($CY836-$DA836)))))))-180)),((MAX($DA836,$CY836)-(DEGREES(ATAN((TAN(RADIANS($CZ836))/((TAN(RADIANS($CX836))*SIN(RADIANS(ABS($CY836-$DA836))))))-(COS(RADIANS(ABS($CY836-$DA836)))/SIN(RADIANS(ABS($CY836-$DA836)))))))-180))))</f>
        <v>#DIV/0!</v>
      </c>
      <c r="DC836" s="19" t="e">
        <f t="shared" ref="DC836:DC899" si="218">IF($DB836&gt;0,$DB836,360+$DB836)</f>
        <v>#DIV/0!</v>
      </c>
      <c r="DD836" s="19" t="e">
        <f t="shared" ref="DD836:DD899" si="219">+ABS(DEGREES(ATAN((COS(RADIANS(ABS($DB836+180-(IF($CY836&gt;$DA836,MAX($CZ836,$CY836),MIN($CY836,$DA836))))))/(TAN(RADIANS($CX836)))))))</f>
        <v>#DIV/0!</v>
      </c>
      <c r="DE836" s="19" t="e">
        <f t="shared" ref="DE836:DE899" si="220">+IF(($DB836+90)&gt;0,$DB836+90,$DB836+450)</f>
        <v>#DIV/0!</v>
      </c>
      <c r="DF836" s="19" t="e">
        <f t="shared" ref="DF836:DF899" si="221">-$DD836+90</f>
        <v>#DIV/0!</v>
      </c>
      <c r="DG836" s="67" t="e">
        <f t="shared" ref="DG836:DG899" si="222">IF(($DC836&lt;180),$DC836+180,$DC836-180)</f>
        <v>#DIV/0!</v>
      </c>
      <c r="DH836" s="67" t="e">
        <f t="shared" ref="DH836:DH899" si="223">-$DD836+90</f>
        <v>#DIV/0!</v>
      </c>
      <c r="DI836" s="19"/>
      <c r="DJ836" s="31"/>
      <c r="DK836" s="55"/>
      <c r="EP836" s="70"/>
    </row>
    <row r="837" spans="1:146" s="59" customFormat="1">
      <c r="A837" s="57">
        <v>43330</v>
      </c>
      <c r="B837" s="31" t="s">
        <v>1437</v>
      </c>
      <c r="C837" s="56" t="s">
        <v>1660</v>
      </c>
      <c r="D837" s="56"/>
      <c r="E837" s="58">
        <v>51</v>
      </c>
      <c r="F837" s="58">
        <v>1</v>
      </c>
      <c r="G837" s="63" t="str">
        <f t="shared" si="211"/>
        <v>51-1</v>
      </c>
      <c r="H837" s="31">
        <v>41</v>
      </c>
      <c r="I837" s="31">
        <v>43</v>
      </c>
      <c r="J837" s="64" t="str">
        <f>IF(((VLOOKUP($G837,Depth_Lookup!$A$3:$J$5461,9,FALSE))-(I837/100))&gt;=0,"Good","Too Long")</f>
        <v>Good</v>
      </c>
      <c r="K837" s="65">
        <f>(VLOOKUP($G837,Depth_Lookup!$A$3:$J$561,10,FALSE))+(H837/100)</f>
        <v>117.11</v>
      </c>
      <c r="L837" s="65">
        <f>(VLOOKUP($G837,Depth_Lookup!$A$3:$J$561,10,FALSE))+(I837/100)</f>
        <v>117.13000000000001</v>
      </c>
      <c r="M837" s="54" t="s">
        <v>292</v>
      </c>
      <c r="N837" s="31">
        <v>1</v>
      </c>
      <c r="O837" s="31"/>
      <c r="P837" s="31"/>
      <c r="Q837" s="31"/>
      <c r="R837" s="31"/>
      <c r="S837" s="31"/>
      <c r="T837" s="31" t="s">
        <v>1665</v>
      </c>
      <c r="U837" s="31" t="s">
        <v>1368</v>
      </c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31"/>
      <c r="AT837" s="19"/>
      <c r="AU837" s="19"/>
      <c r="AV837" s="19"/>
      <c r="AW837" s="19"/>
      <c r="AX837" s="19"/>
      <c r="AY837" s="19"/>
      <c r="AZ837" s="19"/>
      <c r="BA837" s="19"/>
      <c r="BB837" s="55">
        <v>1</v>
      </c>
      <c r="BC837" s="66"/>
      <c r="BD837" s="31"/>
      <c r="BE837" s="66"/>
      <c r="BF837" s="66"/>
      <c r="CL837" s="70"/>
      <c r="CM837" s="66"/>
      <c r="CN837" s="66"/>
      <c r="CO837" s="66">
        <f t="shared" si="216"/>
        <v>117.12</v>
      </c>
      <c r="CP837" s="104"/>
      <c r="CQ837" s="56"/>
      <c r="CR837" s="56"/>
      <c r="CS837" s="56"/>
      <c r="CT837" s="56"/>
      <c r="CU837" s="56"/>
      <c r="CV837" s="56"/>
      <c r="CW837" s="115"/>
      <c r="CX837" s="19">
        <v>41</v>
      </c>
      <c r="CY837" s="19">
        <v>270</v>
      </c>
      <c r="CZ837" s="19">
        <v>33</v>
      </c>
      <c r="DA837" s="31">
        <v>0</v>
      </c>
      <c r="DB837" s="19">
        <f t="shared" si="217"/>
        <v>126.76186334969719</v>
      </c>
      <c r="DC837" s="19">
        <f t="shared" si="218"/>
        <v>126.76186334969719</v>
      </c>
      <c r="DD837" s="19">
        <f t="shared" si="219"/>
        <v>42.663496913214551</v>
      </c>
      <c r="DE837" s="19">
        <f t="shared" si="220"/>
        <v>216.76186334969719</v>
      </c>
      <c r="DF837" s="19">
        <f t="shared" si="221"/>
        <v>47.336503086785449</v>
      </c>
      <c r="DG837" s="67">
        <f t="shared" si="222"/>
        <v>306.76186334969719</v>
      </c>
      <c r="DH837" s="67">
        <f t="shared" si="223"/>
        <v>47.336503086785449</v>
      </c>
      <c r="DI837" s="19"/>
      <c r="DJ837" s="31"/>
      <c r="DK837" s="55"/>
      <c r="EP837" s="70"/>
    </row>
    <row r="838" spans="1:146" s="59" customFormat="1">
      <c r="A838" s="57">
        <v>43330</v>
      </c>
      <c r="B838" s="31" t="s">
        <v>1659</v>
      </c>
      <c r="C838" s="56" t="s">
        <v>1660</v>
      </c>
      <c r="D838" s="56"/>
      <c r="E838" s="58">
        <v>51</v>
      </c>
      <c r="F838" s="58">
        <v>2</v>
      </c>
      <c r="G838" s="63" t="str">
        <f t="shared" si="211"/>
        <v>51-2</v>
      </c>
      <c r="H838" s="31">
        <v>32</v>
      </c>
      <c r="I838" s="31">
        <v>71</v>
      </c>
      <c r="J838" s="64" t="str">
        <f>IF(((VLOOKUP($G838,Depth_Lookup!$A$3:$J$5461,9,FALSE))-(I838/100))&gt;=0,"Good","Too Long")</f>
        <v>Good</v>
      </c>
      <c r="K838" s="65">
        <f>(VLOOKUP($G838,Depth_Lookup!$A$3:$J$561,10,FALSE))+(H838/100)</f>
        <v>117.455</v>
      </c>
      <c r="L838" s="65">
        <f>(VLOOKUP($G838,Depth_Lookup!$A$3:$J$561,10,FALSE))+(I838/100)</f>
        <v>117.845</v>
      </c>
      <c r="M838" s="54" t="s">
        <v>725</v>
      </c>
      <c r="N838" s="31">
        <v>1</v>
      </c>
      <c r="O838" s="31" t="s">
        <v>296</v>
      </c>
      <c r="P838" s="31" t="s">
        <v>179</v>
      </c>
      <c r="Q838" s="31" t="s">
        <v>569</v>
      </c>
      <c r="R838" s="31" t="s">
        <v>119</v>
      </c>
      <c r="S838" s="31" t="s">
        <v>165</v>
      </c>
      <c r="T838" s="31" t="s">
        <v>1385</v>
      </c>
      <c r="U838" s="31" t="s">
        <v>1386</v>
      </c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>
        <v>50</v>
      </c>
      <c r="AQ838" s="19"/>
      <c r="AR838" s="19"/>
      <c r="AS838" s="31">
        <v>50</v>
      </c>
      <c r="AT838" s="19"/>
      <c r="AU838" s="19"/>
      <c r="AV838" s="19"/>
      <c r="AW838" s="19"/>
      <c r="AX838" s="19"/>
      <c r="AY838" s="19"/>
      <c r="AZ838" s="19">
        <f t="shared" si="214"/>
        <v>100</v>
      </c>
      <c r="BA838" s="19"/>
      <c r="BB838" s="55">
        <v>2</v>
      </c>
      <c r="BC838" s="66">
        <v>1</v>
      </c>
      <c r="BD838" s="31"/>
      <c r="BE838" s="66"/>
      <c r="BF838" s="66" t="s">
        <v>1365</v>
      </c>
      <c r="CL838" s="70">
        <f t="shared" si="213"/>
        <v>0</v>
      </c>
      <c r="CM838" s="66">
        <f t="shared" si="215"/>
        <v>0</v>
      </c>
      <c r="CN838" s="66">
        <f t="shared" si="212"/>
        <v>0</v>
      </c>
      <c r="CO838" s="66">
        <f t="shared" si="216"/>
        <v>117.65</v>
      </c>
      <c r="CP838" s="104"/>
      <c r="CQ838" s="56"/>
      <c r="CR838" s="56"/>
      <c r="CS838" s="56"/>
      <c r="CT838" s="56"/>
      <c r="CU838" s="56"/>
      <c r="CV838" s="56"/>
      <c r="CW838" s="115"/>
      <c r="CX838" s="19"/>
      <c r="CY838" s="19"/>
      <c r="CZ838" s="19"/>
      <c r="DA838" s="19"/>
      <c r="DB838" s="19" t="e">
        <f t="shared" si="217"/>
        <v>#DIV/0!</v>
      </c>
      <c r="DC838" s="19" t="e">
        <f t="shared" si="218"/>
        <v>#DIV/0!</v>
      </c>
      <c r="DD838" s="19" t="e">
        <f t="shared" si="219"/>
        <v>#DIV/0!</v>
      </c>
      <c r="DE838" s="19" t="e">
        <f t="shared" si="220"/>
        <v>#DIV/0!</v>
      </c>
      <c r="DF838" s="19" t="e">
        <f t="shared" si="221"/>
        <v>#DIV/0!</v>
      </c>
      <c r="DG838" s="67" t="e">
        <f t="shared" si="222"/>
        <v>#DIV/0!</v>
      </c>
      <c r="DH838" s="67" t="e">
        <f t="shared" si="223"/>
        <v>#DIV/0!</v>
      </c>
      <c r="DI838" s="19"/>
      <c r="DJ838" s="31"/>
      <c r="DK838" s="55"/>
      <c r="EP838" s="70"/>
    </row>
    <row r="839" spans="1:146" s="59" customFormat="1">
      <c r="A839" s="57">
        <v>43330</v>
      </c>
      <c r="B839" s="31" t="s">
        <v>1659</v>
      </c>
      <c r="C839" s="56" t="s">
        <v>1660</v>
      </c>
      <c r="D839" s="56"/>
      <c r="E839" s="58">
        <v>51</v>
      </c>
      <c r="F839" s="58">
        <v>2</v>
      </c>
      <c r="G839" s="63" t="str">
        <f t="shared" si="211"/>
        <v>51-2</v>
      </c>
      <c r="H839" s="31">
        <v>60</v>
      </c>
      <c r="I839" s="31">
        <v>62</v>
      </c>
      <c r="J839" s="64" t="str">
        <f>IF(((VLOOKUP($G839,Depth_Lookup!$A$3:$J$5461,9,FALSE))-(I839/100))&gt;=0,"Good","Too Long")</f>
        <v>Good</v>
      </c>
      <c r="K839" s="65">
        <f>(VLOOKUP($G839,Depth_Lookup!$A$3:$J$561,10,FALSE))+(H839/100)</f>
        <v>117.735</v>
      </c>
      <c r="L839" s="65">
        <f>(VLOOKUP($G839,Depth_Lookup!$A$3:$J$561,10,FALSE))+(I839/100)</f>
        <v>117.75500000000001</v>
      </c>
      <c r="M839" s="54" t="s">
        <v>725</v>
      </c>
      <c r="N839" s="31">
        <v>0.5</v>
      </c>
      <c r="O839" s="31" t="s">
        <v>296</v>
      </c>
      <c r="P839" s="31" t="s">
        <v>179</v>
      </c>
      <c r="Q839" s="31" t="s">
        <v>569</v>
      </c>
      <c r="R839" s="31" t="s">
        <v>119</v>
      </c>
      <c r="S839" s="31" t="s">
        <v>165</v>
      </c>
      <c r="T839" s="31" t="s">
        <v>1364</v>
      </c>
      <c r="U839" s="31" t="s">
        <v>1365</v>
      </c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31">
        <v>100</v>
      </c>
      <c r="AT839" s="19"/>
      <c r="AU839" s="19"/>
      <c r="AV839" s="19"/>
      <c r="AW839" s="19"/>
      <c r="AX839" s="19"/>
      <c r="AY839" s="19"/>
      <c r="AZ839" s="19">
        <f t="shared" si="214"/>
        <v>100</v>
      </c>
      <c r="BA839" s="19"/>
      <c r="BB839" s="55">
        <v>2</v>
      </c>
      <c r="BC839" s="66">
        <v>1</v>
      </c>
      <c r="BD839" s="31"/>
      <c r="BE839" s="66"/>
      <c r="BF839" s="66"/>
      <c r="CL839" s="70">
        <f t="shared" si="213"/>
        <v>0</v>
      </c>
      <c r="CM839" s="66">
        <f t="shared" si="215"/>
        <v>0</v>
      </c>
      <c r="CN839" s="66">
        <f t="shared" si="212"/>
        <v>0</v>
      </c>
      <c r="CO839" s="66">
        <f t="shared" si="216"/>
        <v>117.745</v>
      </c>
      <c r="CP839" s="104"/>
      <c r="CQ839" s="56"/>
      <c r="CR839" s="56"/>
      <c r="CS839" s="56"/>
      <c r="CT839" s="56"/>
      <c r="CU839" s="56"/>
      <c r="CV839" s="56"/>
      <c r="CW839" s="115"/>
      <c r="CX839" s="19"/>
      <c r="CY839" s="19"/>
      <c r="CZ839" s="19"/>
      <c r="DA839" s="19"/>
      <c r="DB839" s="19" t="e">
        <f t="shared" si="217"/>
        <v>#DIV/0!</v>
      </c>
      <c r="DC839" s="19" t="e">
        <f t="shared" si="218"/>
        <v>#DIV/0!</v>
      </c>
      <c r="DD839" s="19" t="e">
        <f t="shared" si="219"/>
        <v>#DIV/0!</v>
      </c>
      <c r="DE839" s="19" t="e">
        <f t="shared" si="220"/>
        <v>#DIV/0!</v>
      </c>
      <c r="DF839" s="19" t="e">
        <f t="shared" si="221"/>
        <v>#DIV/0!</v>
      </c>
      <c r="DG839" s="67" t="e">
        <f t="shared" si="222"/>
        <v>#DIV/0!</v>
      </c>
      <c r="DH839" s="67" t="e">
        <f t="shared" si="223"/>
        <v>#DIV/0!</v>
      </c>
      <c r="DI839" s="19"/>
      <c r="DJ839" s="31"/>
      <c r="DK839" s="55"/>
      <c r="EP839" s="70"/>
    </row>
    <row r="840" spans="1:146" s="59" customFormat="1">
      <c r="A840" s="57">
        <v>43330</v>
      </c>
      <c r="B840" s="31" t="s">
        <v>1659</v>
      </c>
      <c r="C840" s="56" t="s">
        <v>1660</v>
      </c>
      <c r="D840" s="56"/>
      <c r="E840" s="58">
        <v>51</v>
      </c>
      <c r="F840" s="58">
        <v>2</v>
      </c>
      <c r="G840" s="63" t="str">
        <f t="shared" si="211"/>
        <v>51-2</v>
      </c>
      <c r="H840" s="31">
        <v>68</v>
      </c>
      <c r="I840" s="31">
        <v>84</v>
      </c>
      <c r="J840" s="64" t="str">
        <f>IF(((VLOOKUP($G840,Depth_Lookup!$A$3:$J$5461,9,FALSE))-(I840/100))&gt;=0,"Good","Too Long")</f>
        <v>Good</v>
      </c>
      <c r="K840" s="65">
        <f>(VLOOKUP($G840,Depth_Lookup!$A$3:$J$561,10,FALSE))+(H840/100)</f>
        <v>117.81500000000001</v>
      </c>
      <c r="L840" s="65">
        <f>(VLOOKUP($G840,Depth_Lookup!$A$3:$J$561,10,FALSE))+(I840/100)</f>
        <v>117.97500000000001</v>
      </c>
      <c r="M840" s="54" t="s">
        <v>293</v>
      </c>
      <c r="N840" s="31">
        <v>0.5</v>
      </c>
      <c r="O840" s="31" t="s">
        <v>296</v>
      </c>
      <c r="P840" s="31" t="s">
        <v>179</v>
      </c>
      <c r="Q840" s="31" t="s">
        <v>569</v>
      </c>
      <c r="R840" s="31" t="s">
        <v>188</v>
      </c>
      <c r="S840" s="31" t="s">
        <v>165</v>
      </c>
      <c r="T840" s="31" t="s">
        <v>1364</v>
      </c>
      <c r="U840" s="31" t="s">
        <v>1365</v>
      </c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31">
        <v>100</v>
      </c>
      <c r="AT840" s="19"/>
      <c r="AU840" s="19"/>
      <c r="AV840" s="19"/>
      <c r="AW840" s="19"/>
      <c r="AX840" s="19"/>
      <c r="AY840" s="19"/>
      <c r="AZ840" s="19">
        <f t="shared" si="214"/>
        <v>100</v>
      </c>
      <c r="BA840" s="19"/>
      <c r="BB840" s="55">
        <v>4</v>
      </c>
      <c r="BC840" s="66">
        <v>5</v>
      </c>
      <c r="BD840" s="31"/>
      <c r="BE840" s="66" t="s">
        <v>1377</v>
      </c>
      <c r="BF840" s="66"/>
      <c r="CL840" s="70">
        <f t="shared" si="213"/>
        <v>0</v>
      </c>
      <c r="CM840" s="66">
        <f t="shared" si="215"/>
        <v>0</v>
      </c>
      <c r="CN840" s="66">
        <f t="shared" si="212"/>
        <v>1</v>
      </c>
      <c r="CO840" s="66">
        <f t="shared" si="216"/>
        <v>117.89500000000001</v>
      </c>
      <c r="CP840" s="104"/>
      <c r="CQ840" s="56"/>
      <c r="CR840" s="56"/>
      <c r="CS840" s="56"/>
      <c r="CT840" s="56"/>
      <c r="CU840" s="56"/>
      <c r="CV840" s="56"/>
      <c r="CW840" s="115"/>
      <c r="CX840" s="19"/>
      <c r="CY840" s="19"/>
      <c r="CZ840" s="19"/>
      <c r="DA840" s="19"/>
      <c r="DB840" s="19" t="e">
        <f t="shared" si="217"/>
        <v>#DIV/0!</v>
      </c>
      <c r="DC840" s="19" t="e">
        <f t="shared" si="218"/>
        <v>#DIV/0!</v>
      </c>
      <c r="DD840" s="19" t="e">
        <f t="shared" si="219"/>
        <v>#DIV/0!</v>
      </c>
      <c r="DE840" s="19" t="e">
        <f t="shared" si="220"/>
        <v>#DIV/0!</v>
      </c>
      <c r="DF840" s="19" t="e">
        <f t="shared" si="221"/>
        <v>#DIV/0!</v>
      </c>
      <c r="DG840" s="67" t="e">
        <f t="shared" si="222"/>
        <v>#DIV/0!</v>
      </c>
      <c r="DH840" s="67" t="e">
        <f t="shared" si="223"/>
        <v>#DIV/0!</v>
      </c>
      <c r="DI840" s="19"/>
      <c r="DJ840" s="31"/>
      <c r="DK840" s="55"/>
      <c r="EP840" s="70"/>
    </row>
    <row r="841" spans="1:146" s="59" customFormat="1">
      <c r="A841" s="57">
        <v>43330</v>
      </c>
      <c r="B841" s="31" t="s">
        <v>1659</v>
      </c>
      <c r="C841" s="56" t="s">
        <v>1660</v>
      </c>
      <c r="D841" s="56"/>
      <c r="E841" s="58">
        <v>51</v>
      </c>
      <c r="F841" s="58">
        <v>2</v>
      </c>
      <c r="G841" s="63" t="str">
        <f t="shared" si="211"/>
        <v>51-2</v>
      </c>
      <c r="H841" s="31">
        <v>71</v>
      </c>
      <c r="I841" s="31">
        <v>82</v>
      </c>
      <c r="J841" s="64" t="str">
        <f>IF(((VLOOKUP($G841,Depth_Lookup!$A$3:$J$5461,9,FALSE))-(I841/100))&gt;=0,"Good","Too Long")</f>
        <v>Good</v>
      </c>
      <c r="K841" s="65">
        <f>(VLOOKUP($G841,Depth_Lookup!$A$3:$J$561,10,FALSE))+(H841/100)</f>
        <v>117.845</v>
      </c>
      <c r="L841" s="65">
        <f>(VLOOKUP($G841,Depth_Lookup!$A$3:$J$561,10,FALSE))+(I841/100)</f>
        <v>117.955</v>
      </c>
      <c r="M841" s="54" t="s">
        <v>292</v>
      </c>
      <c r="N841" s="31">
        <v>2</v>
      </c>
      <c r="O841" s="31" t="s">
        <v>296</v>
      </c>
      <c r="P841" s="31" t="s">
        <v>179</v>
      </c>
      <c r="Q841" s="31" t="s">
        <v>569</v>
      </c>
      <c r="R841" s="31" t="s">
        <v>187</v>
      </c>
      <c r="S841" s="31" t="s">
        <v>139</v>
      </c>
      <c r="T841" s="31" t="s">
        <v>1376</v>
      </c>
      <c r="U841" s="31" t="s">
        <v>1377</v>
      </c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31">
        <v>100</v>
      </c>
      <c r="AT841" s="19"/>
      <c r="AU841" s="19"/>
      <c r="AV841" s="19"/>
      <c r="AW841" s="19"/>
      <c r="AX841" s="19"/>
      <c r="AY841" s="19"/>
      <c r="AZ841" s="19">
        <f t="shared" si="214"/>
        <v>100</v>
      </c>
      <c r="BA841" s="19"/>
      <c r="BB841" s="55">
        <v>1</v>
      </c>
      <c r="BC841" s="66">
        <v>3</v>
      </c>
      <c r="BD841" s="31"/>
      <c r="BE841" s="66"/>
      <c r="BF841" s="66" t="s">
        <v>1365</v>
      </c>
      <c r="CL841" s="70">
        <f t="shared" si="213"/>
        <v>0</v>
      </c>
      <c r="CM841" s="66">
        <f t="shared" si="215"/>
        <v>0</v>
      </c>
      <c r="CN841" s="66">
        <f t="shared" si="212"/>
        <v>0</v>
      </c>
      <c r="CO841" s="66">
        <f t="shared" si="216"/>
        <v>117.9</v>
      </c>
      <c r="CP841" s="104"/>
      <c r="CQ841" s="56"/>
      <c r="CR841" s="56"/>
      <c r="CS841" s="56"/>
      <c r="CT841" s="56"/>
      <c r="CU841" s="56"/>
      <c r="CV841" s="56"/>
      <c r="CW841" s="115"/>
      <c r="CX841" s="19">
        <v>61</v>
      </c>
      <c r="CY841" s="19">
        <v>270</v>
      </c>
      <c r="CZ841" s="19">
        <v>59</v>
      </c>
      <c r="DA841" s="31">
        <v>180</v>
      </c>
      <c r="DB841" s="19">
        <f t="shared" si="217"/>
        <v>47.307683456444465</v>
      </c>
      <c r="DC841" s="19">
        <f t="shared" si="218"/>
        <v>47.307683456444465</v>
      </c>
      <c r="DD841" s="19">
        <f t="shared" si="219"/>
        <v>22.166975356396964</v>
      </c>
      <c r="DE841" s="19">
        <f t="shared" si="220"/>
        <v>137.30768345644447</v>
      </c>
      <c r="DF841" s="19">
        <f t="shared" si="221"/>
        <v>67.833024643603039</v>
      </c>
      <c r="DG841" s="67">
        <f t="shared" si="222"/>
        <v>227.30768345644447</v>
      </c>
      <c r="DH841" s="67">
        <f t="shared" si="223"/>
        <v>67.833024643603039</v>
      </c>
      <c r="DI841" s="19"/>
      <c r="DJ841" s="31"/>
      <c r="DK841" s="55"/>
      <c r="EP841" s="70"/>
    </row>
    <row r="842" spans="1:146" s="59" customFormat="1">
      <c r="A842" s="57">
        <v>43330</v>
      </c>
      <c r="B842" s="31" t="s">
        <v>1659</v>
      </c>
      <c r="C842" s="56" t="s">
        <v>1660</v>
      </c>
      <c r="D842" s="56"/>
      <c r="E842" s="58">
        <v>51</v>
      </c>
      <c r="F842" s="58">
        <v>2</v>
      </c>
      <c r="G842" s="63" t="str">
        <f t="shared" si="211"/>
        <v>51-2</v>
      </c>
      <c r="H842" s="31">
        <v>87.5</v>
      </c>
      <c r="I842" s="31">
        <v>90.5</v>
      </c>
      <c r="J842" s="64" t="str">
        <f>IF(((VLOOKUP($G842,Depth_Lookup!$A$3:$J$5461,9,FALSE))-(I842/100))&gt;=0,"Good","Too Long")</f>
        <v>Good</v>
      </c>
      <c r="K842" s="65">
        <f>(VLOOKUP($G842,Depth_Lookup!$A$3:$J$561,10,FALSE))+(H842/100)</f>
        <v>118.01</v>
      </c>
      <c r="L842" s="65">
        <f>(VLOOKUP($G842,Depth_Lookup!$A$3:$J$561,10,FALSE))+(I842/100)</f>
        <v>118.04</v>
      </c>
      <c r="M842" s="54" t="s">
        <v>725</v>
      </c>
      <c r="N842" s="31">
        <v>1</v>
      </c>
      <c r="O842" s="31" t="s">
        <v>296</v>
      </c>
      <c r="P842" s="31" t="s">
        <v>179</v>
      </c>
      <c r="Q842" s="31" t="s">
        <v>569</v>
      </c>
      <c r="R842" s="31" t="s">
        <v>119</v>
      </c>
      <c r="S842" s="31" t="s">
        <v>165</v>
      </c>
      <c r="T842" s="31" t="s">
        <v>1370</v>
      </c>
      <c r="U842" s="31" t="s">
        <v>1368</v>
      </c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31">
        <v>100</v>
      </c>
      <c r="AT842" s="19"/>
      <c r="AU842" s="19"/>
      <c r="AV842" s="19"/>
      <c r="AW842" s="19"/>
      <c r="AX842" s="19"/>
      <c r="AY842" s="19"/>
      <c r="AZ842" s="19">
        <f t="shared" si="214"/>
        <v>100</v>
      </c>
      <c r="BA842" s="19"/>
      <c r="BB842" s="55">
        <v>2</v>
      </c>
      <c r="BC842" s="66">
        <v>2</v>
      </c>
      <c r="BD842" s="31"/>
      <c r="BE842" s="66"/>
      <c r="BF842" s="66"/>
      <c r="CL842" s="70">
        <f t="shared" si="213"/>
        <v>0</v>
      </c>
      <c r="CM842" s="66">
        <f t="shared" si="215"/>
        <v>0</v>
      </c>
      <c r="CN842" s="66">
        <f t="shared" si="212"/>
        <v>0</v>
      </c>
      <c r="CO842" s="66">
        <f t="shared" si="216"/>
        <v>118.02500000000001</v>
      </c>
      <c r="CP842" s="104"/>
      <c r="CQ842" s="56"/>
      <c r="CR842" s="56"/>
      <c r="CS842" s="56"/>
      <c r="CT842" s="56"/>
      <c r="CU842" s="56"/>
      <c r="CV842" s="56"/>
      <c r="CW842" s="115"/>
      <c r="CX842" s="19"/>
      <c r="CY842" s="19"/>
      <c r="CZ842" s="19"/>
      <c r="DA842" s="19"/>
      <c r="DB842" s="19" t="e">
        <f t="shared" si="217"/>
        <v>#DIV/0!</v>
      </c>
      <c r="DC842" s="19" t="e">
        <f t="shared" si="218"/>
        <v>#DIV/0!</v>
      </c>
      <c r="DD842" s="19" t="e">
        <f t="shared" si="219"/>
        <v>#DIV/0!</v>
      </c>
      <c r="DE842" s="19" t="e">
        <f t="shared" si="220"/>
        <v>#DIV/0!</v>
      </c>
      <c r="DF842" s="19" t="e">
        <f t="shared" si="221"/>
        <v>#DIV/0!</v>
      </c>
      <c r="DG842" s="67" t="e">
        <f t="shared" si="222"/>
        <v>#DIV/0!</v>
      </c>
      <c r="DH842" s="67" t="e">
        <f t="shared" si="223"/>
        <v>#DIV/0!</v>
      </c>
      <c r="DI842" s="19"/>
      <c r="DJ842" s="31"/>
      <c r="DK842" s="55"/>
      <c r="EP842" s="70"/>
    </row>
    <row r="843" spans="1:146" s="59" customFormat="1">
      <c r="A843" s="57">
        <v>43330</v>
      </c>
      <c r="B843" s="31" t="s">
        <v>1659</v>
      </c>
      <c r="C843" s="56" t="s">
        <v>1660</v>
      </c>
      <c r="D843" s="56"/>
      <c r="E843" s="58">
        <v>51</v>
      </c>
      <c r="F843" s="58">
        <v>3</v>
      </c>
      <c r="G843" s="63" t="str">
        <f t="shared" si="211"/>
        <v>51-3</v>
      </c>
      <c r="H843" s="31">
        <v>3</v>
      </c>
      <c r="I843" s="31">
        <v>60</v>
      </c>
      <c r="J843" s="64" t="str">
        <f>IF(((VLOOKUP($G843,Depth_Lookup!$A$3:$J$5461,9,FALSE))-(I843/100))&gt;=0,"Good","Too Long")</f>
        <v>Good</v>
      </c>
      <c r="K843" s="65">
        <f>(VLOOKUP($G843,Depth_Lookup!$A$3:$J$561,10,FALSE))+(H843/100)</f>
        <v>118.13500000000001</v>
      </c>
      <c r="L843" s="65">
        <f>(VLOOKUP($G843,Depth_Lookup!$A$3:$J$561,10,FALSE))+(I843/100)</f>
        <v>118.705</v>
      </c>
      <c r="M843" s="54" t="s">
        <v>293</v>
      </c>
      <c r="N843" s="31">
        <v>0.5</v>
      </c>
      <c r="O843" s="31" t="s">
        <v>296</v>
      </c>
      <c r="P843" s="31" t="s">
        <v>179</v>
      </c>
      <c r="Q843" s="31" t="s">
        <v>569</v>
      </c>
      <c r="R843" s="31" t="s">
        <v>119</v>
      </c>
      <c r="S843" s="31" t="s">
        <v>165</v>
      </c>
      <c r="T843" s="31" t="s">
        <v>1364</v>
      </c>
      <c r="U843" s="31" t="s">
        <v>1365</v>
      </c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31">
        <v>100</v>
      </c>
      <c r="AT843" s="19"/>
      <c r="AU843" s="19"/>
      <c r="AV843" s="19"/>
      <c r="AW843" s="19"/>
      <c r="AX843" s="19"/>
      <c r="AY843" s="19"/>
      <c r="AZ843" s="19">
        <f t="shared" si="214"/>
        <v>100</v>
      </c>
      <c r="BA843" s="19"/>
      <c r="BB843" s="55">
        <v>3</v>
      </c>
      <c r="BC843" s="66">
        <v>2</v>
      </c>
      <c r="BD843" s="31"/>
      <c r="BE843" s="66" t="s">
        <v>1377</v>
      </c>
      <c r="BF843" s="66"/>
      <c r="CL843" s="70">
        <f t="shared" si="213"/>
        <v>0</v>
      </c>
      <c r="CM843" s="66">
        <f t="shared" si="215"/>
        <v>0</v>
      </c>
      <c r="CN843" s="66">
        <f t="shared" si="212"/>
        <v>1</v>
      </c>
      <c r="CO843" s="66">
        <f t="shared" si="216"/>
        <v>118.42</v>
      </c>
      <c r="CP843" s="104"/>
      <c r="CQ843" s="56"/>
      <c r="CR843" s="56"/>
      <c r="CS843" s="56"/>
      <c r="CT843" s="56"/>
      <c r="CU843" s="56"/>
      <c r="CV843" s="56"/>
      <c r="CW843" s="115"/>
      <c r="CX843" s="19"/>
      <c r="CY843" s="19"/>
      <c r="CZ843" s="19"/>
      <c r="DA843" s="19"/>
      <c r="DB843" s="19" t="e">
        <f t="shared" si="217"/>
        <v>#DIV/0!</v>
      </c>
      <c r="DC843" s="19" t="e">
        <f t="shared" si="218"/>
        <v>#DIV/0!</v>
      </c>
      <c r="DD843" s="19" t="e">
        <f t="shared" si="219"/>
        <v>#DIV/0!</v>
      </c>
      <c r="DE843" s="19" t="e">
        <f t="shared" si="220"/>
        <v>#DIV/0!</v>
      </c>
      <c r="DF843" s="19" t="e">
        <f t="shared" si="221"/>
        <v>#DIV/0!</v>
      </c>
      <c r="DG843" s="67" t="e">
        <f t="shared" si="222"/>
        <v>#DIV/0!</v>
      </c>
      <c r="DH843" s="67" t="e">
        <f t="shared" si="223"/>
        <v>#DIV/0!</v>
      </c>
      <c r="DI843" s="19"/>
      <c r="DJ843" s="31"/>
      <c r="DK843" s="55"/>
      <c r="EP843" s="70"/>
    </row>
    <row r="844" spans="1:146" s="59" customFormat="1">
      <c r="A844" s="57">
        <v>43330</v>
      </c>
      <c r="B844" s="31" t="s">
        <v>1437</v>
      </c>
      <c r="C844" s="56" t="s">
        <v>1660</v>
      </c>
      <c r="D844" s="56"/>
      <c r="E844" s="58">
        <v>51</v>
      </c>
      <c r="F844" s="58">
        <v>3</v>
      </c>
      <c r="G844" s="63" t="str">
        <f t="shared" si="211"/>
        <v>51-3</v>
      </c>
      <c r="H844" s="31">
        <v>3</v>
      </c>
      <c r="I844" s="31">
        <v>60</v>
      </c>
      <c r="J844" s="64" t="str">
        <f>IF(((VLOOKUP($G844,Depth_Lookup!$A$3:$J$5461,9,FALSE))-(I844/100))&gt;=0,"Good","Too Long")</f>
        <v>Good</v>
      </c>
      <c r="K844" s="65">
        <f>(VLOOKUP($G844,Depth_Lookup!$A$3:$J$561,10,FALSE))+(H844/100)</f>
        <v>118.13500000000001</v>
      </c>
      <c r="L844" s="65">
        <f>(VLOOKUP($G844,Depth_Lookup!$A$3:$J$561,10,FALSE))+(I844/100)</f>
        <v>118.705</v>
      </c>
      <c r="M844" s="54" t="s">
        <v>725</v>
      </c>
      <c r="N844" s="31">
        <v>1</v>
      </c>
      <c r="O844" s="31"/>
      <c r="P844" s="31"/>
      <c r="Q844" s="31"/>
      <c r="R844" s="31"/>
      <c r="S844" s="31"/>
      <c r="T844" s="31" t="s">
        <v>1376</v>
      </c>
      <c r="U844" s="31" t="s">
        <v>1377</v>
      </c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31"/>
      <c r="AT844" s="19"/>
      <c r="AU844" s="19"/>
      <c r="AV844" s="19"/>
      <c r="AW844" s="19"/>
      <c r="AX844" s="19"/>
      <c r="AY844" s="19"/>
      <c r="AZ844" s="19"/>
      <c r="BA844" s="19"/>
      <c r="BB844" s="55">
        <v>3</v>
      </c>
      <c r="BC844" s="66"/>
      <c r="BD844" s="31"/>
      <c r="BE844" s="66"/>
      <c r="BF844" s="66"/>
      <c r="CL844" s="70"/>
      <c r="CM844" s="66"/>
      <c r="CN844" s="66"/>
      <c r="CO844" s="66">
        <f t="shared" si="216"/>
        <v>118.42</v>
      </c>
      <c r="CP844" s="104"/>
      <c r="CQ844" s="56"/>
      <c r="CR844" s="56"/>
      <c r="CS844" s="56"/>
      <c r="CT844" s="56"/>
      <c r="CU844" s="56"/>
      <c r="CV844" s="56"/>
      <c r="CW844" s="115"/>
      <c r="CX844" s="19">
        <v>40</v>
      </c>
      <c r="CY844" s="19">
        <v>270</v>
      </c>
      <c r="CZ844" s="19">
        <v>65</v>
      </c>
      <c r="DA844" s="31">
        <v>0</v>
      </c>
      <c r="DB844" s="19">
        <f t="shared" si="217"/>
        <v>158.63065788720002</v>
      </c>
      <c r="DC844" s="19">
        <f t="shared" si="218"/>
        <v>158.63065788720002</v>
      </c>
      <c r="DD844" s="19">
        <f t="shared" si="219"/>
        <v>23.472868818278869</v>
      </c>
      <c r="DE844" s="19">
        <f t="shared" si="220"/>
        <v>248.63065788720002</v>
      </c>
      <c r="DF844" s="19">
        <f t="shared" si="221"/>
        <v>66.527131181721131</v>
      </c>
      <c r="DG844" s="67">
        <f t="shared" si="222"/>
        <v>338.63065788720002</v>
      </c>
      <c r="DH844" s="67">
        <f t="shared" si="223"/>
        <v>66.527131181721131</v>
      </c>
      <c r="DI844" s="19"/>
      <c r="DJ844" s="31"/>
      <c r="DK844" s="55"/>
      <c r="EP844" s="70"/>
    </row>
    <row r="845" spans="1:146" s="59" customFormat="1">
      <c r="A845" s="57">
        <v>43330</v>
      </c>
      <c r="B845" s="31" t="s">
        <v>1659</v>
      </c>
      <c r="C845" s="56" t="s">
        <v>1660</v>
      </c>
      <c r="D845" s="56"/>
      <c r="E845" s="58">
        <v>51</v>
      </c>
      <c r="F845" s="58">
        <v>3</v>
      </c>
      <c r="G845" s="63" t="str">
        <f t="shared" si="211"/>
        <v>51-3</v>
      </c>
      <c r="H845" s="31">
        <v>29.5</v>
      </c>
      <c r="I845" s="31">
        <v>36</v>
      </c>
      <c r="J845" s="64" t="str">
        <f>IF(((VLOOKUP($G845,Depth_Lookup!$A$3:$J$5461,9,FALSE))-(I845/100))&gt;=0,"Good","Too Long")</f>
        <v>Good</v>
      </c>
      <c r="K845" s="65">
        <f>(VLOOKUP($G845,Depth_Lookup!$A$3:$J$561,10,FALSE))+(H845/100)</f>
        <v>118.4</v>
      </c>
      <c r="L845" s="65">
        <f>(VLOOKUP($G845,Depth_Lookup!$A$3:$J$561,10,FALSE))+(I845/100)</f>
        <v>118.465</v>
      </c>
      <c r="M845" s="54" t="s">
        <v>725</v>
      </c>
      <c r="N845" s="31">
        <v>5</v>
      </c>
      <c r="O845" s="31" t="s">
        <v>296</v>
      </c>
      <c r="P845" s="31" t="s">
        <v>179</v>
      </c>
      <c r="Q845" s="31" t="s">
        <v>569</v>
      </c>
      <c r="R845" s="31" t="s">
        <v>191</v>
      </c>
      <c r="S845" s="31" t="s">
        <v>139</v>
      </c>
      <c r="T845" s="31" t="s">
        <v>1376</v>
      </c>
      <c r="U845" s="31" t="s">
        <v>1377</v>
      </c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31">
        <v>100</v>
      </c>
      <c r="AT845" s="19"/>
      <c r="AU845" s="19"/>
      <c r="AV845" s="19"/>
      <c r="AW845" s="19"/>
      <c r="AX845" s="19"/>
      <c r="AY845" s="19"/>
      <c r="AZ845" s="19">
        <f t="shared" si="214"/>
        <v>100</v>
      </c>
      <c r="BA845" s="19"/>
      <c r="BB845" s="55">
        <v>2</v>
      </c>
      <c r="BC845" s="66">
        <v>10</v>
      </c>
      <c r="BD845" s="31"/>
      <c r="BE845" s="66"/>
      <c r="BF845" s="66" t="s">
        <v>1365</v>
      </c>
      <c r="CL845" s="70">
        <f t="shared" si="213"/>
        <v>0</v>
      </c>
      <c r="CM845" s="66">
        <f t="shared" si="215"/>
        <v>0</v>
      </c>
      <c r="CN845" s="66">
        <f t="shared" si="212"/>
        <v>0</v>
      </c>
      <c r="CO845" s="66">
        <f t="shared" si="216"/>
        <v>118.4325</v>
      </c>
      <c r="CP845" s="104"/>
      <c r="CQ845" s="56"/>
      <c r="CR845" s="56"/>
      <c r="CS845" s="56"/>
      <c r="CT845" s="56"/>
      <c r="CU845" s="56"/>
      <c r="CV845" s="56"/>
      <c r="CW845" s="115"/>
      <c r="CX845" s="19">
        <v>20</v>
      </c>
      <c r="CY845" s="19">
        <v>90</v>
      </c>
      <c r="CZ845" s="19">
        <v>36</v>
      </c>
      <c r="DA845" s="31">
        <v>180</v>
      </c>
      <c r="DB845" s="19">
        <f t="shared" si="217"/>
        <v>-26.609131330739672</v>
      </c>
      <c r="DC845" s="19">
        <f t="shared" si="218"/>
        <v>333.39086866926033</v>
      </c>
      <c r="DD845" s="19">
        <f t="shared" si="219"/>
        <v>50.902273531939073</v>
      </c>
      <c r="DE845" s="19">
        <f t="shared" si="220"/>
        <v>63.390868669260328</v>
      </c>
      <c r="DF845" s="19">
        <f t="shared" si="221"/>
        <v>39.097726468060927</v>
      </c>
      <c r="DG845" s="67">
        <f t="shared" si="222"/>
        <v>153.39086866926033</v>
      </c>
      <c r="DH845" s="67">
        <f t="shared" si="223"/>
        <v>39.097726468060927</v>
      </c>
      <c r="DI845" s="19"/>
      <c r="DJ845" s="31"/>
      <c r="DK845" s="55"/>
      <c r="EP845" s="70"/>
    </row>
    <row r="846" spans="1:146" s="59" customFormat="1">
      <c r="A846" s="57">
        <v>43330</v>
      </c>
      <c r="B846" s="31" t="s">
        <v>1659</v>
      </c>
      <c r="C846" s="56" t="s">
        <v>1660</v>
      </c>
      <c r="D846" s="56"/>
      <c r="E846" s="58">
        <v>51</v>
      </c>
      <c r="F846" s="58">
        <v>4</v>
      </c>
      <c r="G846" s="63" t="str">
        <f t="shared" si="211"/>
        <v>51-4</v>
      </c>
      <c r="H846" s="31">
        <v>2</v>
      </c>
      <c r="I846" s="31">
        <v>39</v>
      </c>
      <c r="J846" s="64" t="str">
        <f>IF(((VLOOKUP($G846,Depth_Lookup!$A$3:$J$5461,9,FALSE))-(I846/100))&gt;=0,"Good","Too Long")</f>
        <v>Good</v>
      </c>
      <c r="K846" s="65">
        <f>(VLOOKUP($G846,Depth_Lookup!$A$3:$J$561,10,FALSE))+(H846/100)</f>
        <v>118.77</v>
      </c>
      <c r="L846" s="65">
        <f>(VLOOKUP($G846,Depth_Lookup!$A$3:$J$561,10,FALSE))+(I846/100)</f>
        <v>119.14</v>
      </c>
      <c r="M846" s="54" t="s">
        <v>725</v>
      </c>
      <c r="N846" s="31">
        <v>1</v>
      </c>
      <c r="O846" s="31" t="s">
        <v>295</v>
      </c>
      <c r="P846" s="31" t="s">
        <v>179</v>
      </c>
      <c r="Q846" s="31" t="s">
        <v>569</v>
      </c>
      <c r="R846" s="31" t="s">
        <v>119</v>
      </c>
      <c r="S846" s="31" t="s">
        <v>165</v>
      </c>
      <c r="T846" s="31" t="s">
        <v>1364</v>
      </c>
      <c r="U846" s="31" t="s">
        <v>1365</v>
      </c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31">
        <v>100</v>
      </c>
      <c r="AT846" s="19"/>
      <c r="AU846" s="19"/>
      <c r="AV846" s="19"/>
      <c r="AW846" s="19"/>
      <c r="AX846" s="19"/>
      <c r="AY846" s="19"/>
      <c r="AZ846" s="19">
        <f t="shared" si="214"/>
        <v>100</v>
      </c>
      <c r="BA846" s="19"/>
      <c r="BB846" s="55">
        <v>3</v>
      </c>
      <c r="BC846" s="66">
        <v>2</v>
      </c>
      <c r="BD846" s="31"/>
      <c r="BE846" s="66" t="s">
        <v>1377</v>
      </c>
      <c r="BF846" s="66"/>
      <c r="CL846" s="70">
        <f t="shared" si="213"/>
        <v>0</v>
      </c>
      <c r="CM846" s="66">
        <f t="shared" si="215"/>
        <v>0</v>
      </c>
      <c r="CN846" s="66">
        <f t="shared" si="212"/>
        <v>1</v>
      </c>
      <c r="CO846" s="66">
        <f t="shared" si="216"/>
        <v>118.955</v>
      </c>
      <c r="CP846" s="104"/>
      <c r="CQ846" s="56"/>
      <c r="CR846" s="56"/>
      <c r="CS846" s="56"/>
      <c r="CT846" s="56"/>
      <c r="CU846" s="56"/>
      <c r="CV846" s="56"/>
      <c r="CW846" s="115"/>
      <c r="CX846" s="19"/>
      <c r="CY846" s="19"/>
      <c r="CZ846" s="19"/>
      <c r="DA846" s="19"/>
      <c r="DB846" s="19" t="e">
        <f t="shared" si="217"/>
        <v>#DIV/0!</v>
      </c>
      <c r="DC846" s="19" t="e">
        <f t="shared" si="218"/>
        <v>#DIV/0!</v>
      </c>
      <c r="DD846" s="19" t="e">
        <f t="shared" si="219"/>
        <v>#DIV/0!</v>
      </c>
      <c r="DE846" s="19" t="e">
        <f t="shared" si="220"/>
        <v>#DIV/0!</v>
      </c>
      <c r="DF846" s="19" t="e">
        <f t="shared" si="221"/>
        <v>#DIV/0!</v>
      </c>
      <c r="DG846" s="67" t="e">
        <f t="shared" si="222"/>
        <v>#DIV/0!</v>
      </c>
      <c r="DH846" s="67" t="e">
        <f t="shared" si="223"/>
        <v>#DIV/0!</v>
      </c>
      <c r="DI846" s="19"/>
      <c r="DJ846" s="31"/>
      <c r="DK846" s="55" t="s">
        <v>295</v>
      </c>
      <c r="EP846" s="70"/>
    </row>
    <row r="847" spans="1:146" s="59" customFormat="1">
      <c r="A847" s="57">
        <v>43330</v>
      </c>
      <c r="B847" s="31" t="s">
        <v>1659</v>
      </c>
      <c r="C847" s="56" t="s">
        <v>1660</v>
      </c>
      <c r="D847" s="56"/>
      <c r="E847" s="58">
        <v>51</v>
      </c>
      <c r="F847" s="58">
        <v>4</v>
      </c>
      <c r="G847" s="63" t="str">
        <f t="shared" si="211"/>
        <v>51-4</v>
      </c>
      <c r="H847" s="31">
        <v>12</v>
      </c>
      <c r="I847" s="31">
        <v>15</v>
      </c>
      <c r="J847" s="64" t="str">
        <f>IF(((VLOOKUP($G847,Depth_Lookup!$A$3:$J$5461,9,FALSE))-(I847/100))&gt;=0,"Good","Too Long")</f>
        <v>Good</v>
      </c>
      <c r="K847" s="65">
        <f>(VLOOKUP($G847,Depth_Lookup!$A$3:$J$561,10,FALSE))+(H847/100)</f>
        <v>118.87</v>
      </c>
      <c r="L847" s="65">
        <f>(VLOOKUP($G847,Depth_Lookup!$A$3:$J$561,10,FALSE))+(I847/100)</f>
        <v>118.9</v>
      </c>
      <c r="M847" s="54" t="s">
        <v>292</v>
      </c>
      <c r="N847" s="31">
        <v>2</v>
      </c>
      <c r="O847" s="31" t="s">
        <v>296</v>
      </c>
      <c r="P847" s="31" t="s">
        <v>179</v>
      </c>
      <c r="Q847" s="31" t="s">
        <v>569</v>
      </c>
      <c r="R847" s="31" t="s">
        <v>187</v>
      </c>
      <c r="S847" s="31" t="s">
        <v>165</v>
      </c>
      <c r="T847" s="31" t="s">
        <v>1466</v>
      </c>
      <c r="U847" s="31" t="s">
        <v>1377</v>
      </c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31">
        <v>100</v>
      </c>
      <c r="AT847" s="19"/>
      <c r="AU847" s="19"/>
      <c r="AV847" s="19"/>
      <c r="AW847" s="19"/>
      <c r="AX847" s="19"/>
      <c r="AY847" s="19"/>
      <c r="AZ847" s="19">
        <f t="shared" si="214"/>
        <v>100</v>
      </c>
      <c r="BA847" s="19"/>
      <c r="BB847" s="55">
        <v>1</v>
      </c>
      <c r="BC847" s="66">
        <v>5</v>
      </c>
      <c r="BD847" s="31"/>
      <c r="BE847" s="66"/>
      <c r="BF847" s="66" t="s">
        <v>1365</v>
      </c>
      <c r="CL847" s="70">
        <f t="shared" si="213"/>
        <v>0</v>
      </c>
      <c r="CM847" s="66">
        <f t="shared" si="215"/>
        <v>0</v>
      </c>
      <c r="CN847" s="66">
        <f t="shared" si="212"/>
        <v>0</v>
      </c>
      <c r="CO847" s="66">
        <f t="shared" si="216"/>
        <v>118.88500000000001</v>
      </c>
      <c r="CP847" s="104"/>
      <c r="CQ847" s="56"/>
      <c r="CR847" s="56"/>
      <c r="CS847" s="56"/>
      <c r="CT847" s="56"/>
      <c r="CU847" s="56"/>
      <c r="CV847" s="56"/>
      <c r="CW847" s="115"/>
      <c r="CX847" s="19">
        <v>24</v>
      </c>
      <c r="CY847" s="19">
        <v>90</v>
      </c>
      <c r="CZ847" s="19">
        <v>60</v>
      </c>
      <c r="DA847" s="31">
        <v>0</v>
      </c>
      <c r="DB847" s="19">
        <f t="shared" si="217"/>
        <v>-165.58406140267707</v>
      </c>
      <c r="DC847" s="19">
        <f t="shared" si="218"/>
        <v>194.41593859732293</v>
      </c>
      <c r="DD847" s="19">
        <f t="shared" si="219"/>
        <v>29.212689047605021</v>
      </c>
      <c r="DE847" s="19">
        <f t="shared" si="220"/>
        <v>284.41593859732291</v>
      </c>
      <c r="DF847" s="19">
        <f t="shared" si="221"/>
        <v>60.787310952394975</v>
      </c>
      <c r="DG847" s="67">
        <f t="shared" si="222"/>
        <v>14.415938597322935</v>
      </c>
      <c r="DH847" s="67">
        <f t="shared" si="223"/>
        <v>60.787310952394975</v>
      </c>
      <c r="DI847" s="19"/>
      <c r="DJ847" s="31"/>
      <c r="DK847" s="55"/>
      <c r="EP847" s="70"/>
    </row>
    <row r="848" spans="1:146" s="59" customFormat="1">
      <c r="A848" s="57">
        <v>43330</v>
      </c>
      <c r="B848" s="31" t="s">
        <v>1659</v>
      </c>
      <c r="C848" s="56" t="s">
        <v>1660</v>
      </c>
      <c r="D848" s="56"/>
      <c r="E848" s="58">
        <v>51</v>
      </c>
      <c r="F848" s="58">
        <v>4</v>
      </c>
      <c r="G848" s="63" t="str">
        <f t="shared" si="211"/>
        <v>51-4</v>
      </c>
      <c r="H848" s="31">
        <v>29</v>
      </c>
      <c r="I848" s="31">
        <v>35.5</v>
      </c>
      <c r="J848" s="64" t="str">
        <f>IF(((VLOOKUP($G848,Depth_Lookup!$A$3:$J$5461,9,FALSE))-(I848/100))&gt;=0,"Good","Too Long")</f>
        <v>Good</v>
      </c>
      <c r="K848" s="65">
        <f>(VLOOKUP($G848,Depth_Lookup!$A$3:$J$561,10,FALSE))+(H848/100)</f>
        <v>119.04</v>
      </c>
      <c r="L848" s="65">
        <f>(VLOOKUP($G848,Depth_Lookup!$A$3:$J$561,10,FALSE))+(I848/100)</f>
        <v>119.105</v>
      </c>
      <c r="M848" s="54" t="s">
        <v>725</v>
      </c>
      <c r="N848" s="31">
        <v>1</v>
      </c>
      <c r="O848" s="31" t="s">
        <v>296</v>
      </c>
      <c r="P848" s="31" t="s">
        <v>179</v>
      </c>
      <c r="Q848" s="31" t="s">
        <v>569</v>
      </c>
      <c r="R848" s="31" t="s">
        <v>119</v>
      </c>
      <c r="S848" s="31" t="s">
        <v>165</v>
      </c>
      <c r="T848" s="31" t="s">
        <v>1370</v>
      </c>
      <c r="U848" s="31" t="s">
        <v>1368</v>
      </c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31">
        <v>100</v>
      </c>
      <c r="AT848" s="19"/>
      <c r="AU848" s="19"/>
      <c r="AV848" s="19"/>
      <c r="AW848" s="19"/>
      <c r="AX848" s="19"/>
      <c r="AY848" s="19"/>
      <c r="AZ848" s="19">
        <f t="shared" si="214"/>
        <v>100</v>
      </c>
      <c r="BA848" s="19"/>
      <c r="BB848" s="55">
        <v>2</v>
      </c>
      <c r="BC848" s="66">
        <v>3</v>
      </c>
      <c r="BD848" s="31"/>
      <c r="BE848" s="66"/>
      <c r="BF848" s="66"/>
      <c r="CL848" s="70">
        <f t="shared" si="213"/>
        <v>0</v>
      </c>
      <c r="CM848" s="66">
        <f t="shared" si="215"/>
        <v>0</v>
      </c>
      <c r="CN848" s="66">
        <f t="shared" si="212"/>
        <v>0</v>
      </c>
      <c r="CO848" s="66">
        <f t="shared" si="216"/>
        <v>119.07250000000001</v>
      </c>
      <c r="CP848" s="104"/>
      <c r="CQ848" s="56"/>
      <c r="CR848" s="56"/>
      <c r="CS848" s="56"/>
      <c r="CT848" s="56"/>
      <c r="CU848" s="56"/>
      <c r="CV848" s="56"/>
      <c r="CW848" s="115"/>
      <c r="CX848" s="19"/>
      <c r="CY848" s="19"/>
      <c r="CZ848" s="19"/>
      <c r="DA848" s="19"/>
      <c r="DB848" s="19" t="e">
        <f t="shared" si="217"/>
        <v>#DIV/0!</v>
      </c>
      <c r="DC848" s="19" t="e">
        <f t="shared" si="218"/>
        <v>#DIV/0!</v>
      </c>
      <c r="DD848" s="19" t="e">
        <f t="shared" si="219"/>
        <v>#DIV/0!</v>
      </c>
      <c r="DE848" s="19" t="e">
        <f t="shared" si="220"/>
        <v>#DIV/0!</v>
      </c>
      <c r="DF848" s="19" t="e">
        <f t="shared" si="221"/>
        <v>#DIV/0!</v>
      </c>
      <c r="DG848" s="67" t="e">
        <f t="shared" si="222"/>
        <v>#DIV/0!</v>
      </c>
      <c r="DH848" s="67" t="e">
        <f t="shared" si="223"/>
        <v>#DIV/0!</v>
      </c>
      <c r="DI848" s="19"/>
      <c r="DJ848" s="31"/>
      <c r="DK848" s="55"/>
      <c r="EP848" s="70"/>
    </row>
    <row r="849" spans="1:146" s="59" customFormat="1">
      <c r="A849" s="57">
        <v>43330</v>
      </c>
      <c r="B849" s="31" t="s">
        <v>1659</v>
      </c>
      <c r="C849" s="56" t="s">
        <v>1660</v>
      </c>
      <c r="D849" s="56"/>
      <c r="E849" s="58">
        <v>51</v>
      </c>
      <c r="F849" s="58">
        <v>5</v>
      </c>
      <c r="G849" s="63" t="str">
        <f t="shared" si="211"/>
        <v>51-5</v>
      </c>
      <c r="H849" s="31">
        <v>9</v>
      </c>
      <c r="I849" s="31">
        <v>30</v>
      </c>
      <c r="J849" s="64" t="str">
        <f>IF(((VLOOKUP($G849,Depth_Lookup!$A$3:$J$5461,9,FALSE))-(I849/100))&gt;=0,"Good","Too Long")</f>
        <v>Good</v>
      </c>
      <c r="K849" s="65">
        <f>(VLOOKUP($G849,Depth_Lookup!$A$3:$J$561,10,FALSE))+(H849/100)</f>
        <v>119.44</v>
      </c>
      <c r="L849" s="65">
        <f>(VLOOKUP($G849,Depth_Lookup!$A$3:$J$561,10,FALSE))+(I849/100)</f>
        <v>119.64999999999999</v>
      </c>
      <c r="M849" s="54" t="s">
        <v>725</v>
      </c>
      <c r="N849" s="31">
        <v>1</v>
      </c>
      <c r="O849" s="31" t="s">
        <v>296</v>
      </c>
      <c r="P849" s="31" t="s">
        <v>179</v>
      </c>
      <c r="Q849" s="31" t="s">
        <v>569</v>
      </c>
      <c r="R849" s="31" t="s">
        <v>119</v>
      </c>
      <c r="S849" s="31" t="s">
        <v>165</v>
      </c>
      <c r="T849" s="31" t="s">
        <v>1364</v>
      </c>
      <c r="U849" s="31" t="s">
        <v>1365</v>
      </c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31">
        <v>100</v>
      </c>
      <c r="AT849" s="19"/>
      <c r="AU849" s="19"/>
      <c r="AV849" s="19"/>
      <c r="AW849" s="19"/>
      <c r="AX849" s="19"/>
      <c r="AY849" s="19"/>
      <c r="AZ849" s="19">
        <f t="shared" si="214"/>
        <v>100</v>
      </c>
      <c r="BA849" s="19"/>
      <c r="BB849" s="55">
        <v>3</v>
      </c>
      <c r="BC849" s="66">
        <v>2</v>
      </c>
      <c r="BD849" s="31"/>
      <c r="BE849" s="66"/>
      <c r="BF849" s="66"/>
      <c r="CL849" s="70">
        <f t="shared" si="213"/>
        <v>0</v>
      </c>
      <c r="CM849" s="66">
        <f t="shared" si="215"/>
        <v>0</v>
      </c>
      <c r="CN849" s="66">
        <f t="shared" si="212"/>
        <v>0</v>
      </c>
      <c r="CO849" s="66">
        <f t="shared" si="216"/>
        <v>119.54499999999999</v>
      </c>
      <c r="CP849" s="104"/>
      <c r="CQ849" s="56"/>
      <c r="CR849" s="56"/>
      <c r="CS849" s="56"/>
      <c r="CT849" s="56"/>
      <c r="CU849" s="56"/>
      <c r="CV849" s="56"/>
      <c r="CW849" s="115"/>
      <c r="CX849" s="19"/>
      <c r="CY849" s="19"/>
      <c r="CZ849" s="19"/>
      <c r="DA849" s="19"/>
      <c r="DB849" s="19" t="e">
        <f t="shared" si="217"/>
        <v>#DIV/0!</v>
      </c>
      <c r="DC849" s="19" t="e">
        <f t="shared" si="218"/>
        <v>#DIV/0!</v>
      </c>
      <c r="DD849" s="19" t="e">
        <f t="shared" si="219"/>
        <v>#DIV/0!</v>
      </c>
      <c r="DE849" s="19" t="e">
        <f t="shared" si="220"/>
        <v>#DIV/0!</v>
      </c>
      <c r="DF849" s="19" t="e">
        <f t="shared" si="221"/>
        <v>#DIV/0!</v>
      </c>
      <c r="DG849" s="67" t="e">
        <f t="shared" si="222"/>
        <v>#DIV/0!</v>
      </c>
      <c r="DH849" s="67" t="e">
        <f t="shared" si="223"/>
        <v>#DIV/0!</v>
      </c>
      <c r="DI849" s="19"/>
      <c r="DJ849" s="31"/>
      <c r="DK849" s="55"/>
      <c r="EP849" s="70"/>
    </row>
    <row r="850" spans="1:146" s="59" customFormat="1">
      <c r="A850" s="57">
        <v>43330</v>
      </c>
      <c r="B850" s="31" t="s">
        <v>1659</v>
      </c>
      <c r="C850" s="56" t="s">
        <v>1660</v>
      </c>
      <c r="D850" s="56"/>
      <c r="E850" s="58">
        <v>52</v>
      </c>
      <c r="F850" s="58">
        <v>1</v>
      </c>
      <c r="G850" s="63" t="str">
        <f t="shared" si="211"/>
        <v>52-1</v>
      </c>
      <c r="H850" s="31">
        <v>14</v>
      </c>
      <c r="I850" s="31">
        <v>20</v>
      </c>
      <c r="J850" s="64" t="str">
        <f>IF(((VLOOKUP($G850,Depth_Lookup!$A$3:$J$5461,9,FALSE))-(I850/100))&gt;=0,"Good","Too Long")</f>
        <v>Good</v>
      </c>
      <c r="K850" s="65">
        <f>(VLOOKUP($G850,Depth_Lookup!$A$3:$J$561,10,FALSE))+(H850/100)</f>
        <v>119.84</v>
      </c>
      <c r="L850" s="65">
        <f>(VLOOKUP($G850,Depth_Lookup!$A$3:$J$561,10,FALSE))+(I850/100)</f>
        <v>119.9</v>
      </c>
      <c r="M850" s="54" t="s">
        <v>725</v>
      </c>
      <c r="N850" s="31">
        <v>0.5</v>
      </c>
      <c r="O850" s="31" t="s">
        <v>296</v>
      </c>
      <c r="P850" s="31" t="s">
        <v>179</v>
      </c>
      <c r="Q850" s="31" t="s">
        <v>569</v>
      </c>
      <c r="R850" s="31" t="s">
        <v>186</v>
      </c>
      <c r="S850" s="31" t="s">
        <v>165</v>
      </c>
      <c r="T850" s="31" t="s">
        <v>1385</v>
      </c>
      <c r="U850" s="31" t="s">
        <v>1386</v>
      </c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>
        <v>50</v>
      </c>
      <c r="AQ850" s="19"/>
      <c r="AR850" s="19"/>
      <c r="AS850" s="31">
        <v>50</v>
      </c>
      <c r="AT850" s="19"/>
      <c r="AU850" s="19"/>
      <c r="AV850" s="19"/>
      <c r="AW850" s="19"/>
      <c r="AX850" s="19"/>
      <c r="AY850" s="19"/>
      <c r="AZ850" s="19">
        <f t="shared" si="214"/>
        <v>100</v>
      </c>
      <c r="BA850" s="19"/>
      <c r="BB850" s="55">
        <v>3</v>
      </c>
      <c r="BC850" s="66">
        <v>2</v>
      </c>
      <c r="BD850" s="31"/>
      <c r="BE850" s="66"/>
      <c r="BF850" s="66"/>
      <c r="CL850" s="70">
        <f t="shared" si="213"/>
        <v>0</v>
      </c>
      <c r="CM850" s="66">
        <f t="shared" si="215"/>
        <v>0</v>
      </c>
      <c r="CN850" s="66">
        <f t="shared" si="212"/>
        <v>0</v>
      </c>
      <c r="CO850" s="66">
        <f t="shared" si="216"/>
        <v>119.87</v>
      </c>
      <c r="CP850" s="104"/>
      <c r="CQ850" s="56"/>
      <c r="CR850" s="56"/>
      <c r="CS850" s="56"/>
      <c r="CT850" s="56"/>
      <c r="CU850" s="56"/>
      <c r="CV850" s="56"/>
      <c r="CW850" s="115"/>
      <c r="CX850" s="19"/>
      <c r="CY850" s="19"/>
      <c r="CZ850" s="19"/>
      <c r="DA850" s="19"/>
      <c r="DB850" s="19" t="e">
        <f t="shared" si="217"/>
        <v>#DIV/0!</v>
      </c>
      <c r="DC850" s="19" t="e">
        <f t="shared" si="218"/>
        <v>#DIV/0!</v>
      </c>
      <c r="DD850" s="19" t="e">
        <f t="shared" si="219"/>
        <v>#DIV/0!</v>
      </c>
      <c r="DE850" s="19" t="e">
        <f t="shared" si="220"/>
        <v>#DIV/0!</v>
      </c>
      <c r="DF850" s="19" t="e">
        <f t="shared" si="221"/>
        <v>#DIV/0!</v>
      </c>
      <c r="DG850" s="67" t="e">
        <f t="shared" si="222"/>
        <v>#DIV/0!</v>
      </c>
      <c r="DH850" s="67" t="e">
        <f t="shared" si="223"/>
        <v>#DIV/0!</v>
      </c>
      <c r="DI850" s="19"/>
      <c r="DJ850" s="31"/>
      <c r="DK850" s="55"/>
      <c r="EP850" s="70"/>
    </row>
    <row r="851" spans="1:146" s="59" customFormat="1">
      <c r="A851" s="57">
        <v>43330</v>
      </c>
      <c r="B851" s="31" t="s">
        <v>1659</v>
      </c>
      <c r="C851" s="56" t="s">
        <v>1660</v>
      </c>
      <c r="D851" s="56"/>
      <c r="E851" s="58">
        <v>52</v>
      </c>
      <c r="F851" s="58">
        <v>3</v>
      </c>
      <c r="G851" s="63" t="str">
        <f t="shared" ref="G851:G914" si="224">E851&amp;"-"&amp;F851</f>
        <v>52-3</v>
      </c>
      <c r="H851" s="31">
        <v>9</v>
      </c>
      <c r="I851" s="31">
        <v>29</v>
      </c>
      <c r="J851" s="64" t="str">
        <f>IF(((VLOOKUP($G851,Depth_Lookup!$A$3:$J$5461,9,FALSE))-(I851/100))&gt;=0,"Good","Too Long")</f>
        <v>Good</v>
      </c>
      <c r="K851" s="65">
        <f>(VLOOKUP($G851,Depth_Lookup!$A$3:$J$561,10,FALSE))+(H851/100)</f>
        <v>121.02000000000001</v>
      </c>
      <c r="L851" s="65">
        <f>(VLOOKUP($G851,Depth_Lookup!$A$3:$J$561,10,FALSE))+(I851/100)</f>
        <v>121.22000000000001</v>
      </c>
      <c r="M851" s="54" t="s">
        <v>293</v>
      </c>
      <c r="N851" s="31">
        <v>0.5</v>
      </c>
      <c r="O851" s="31" t="s">
        <v>296</v>
      </c>
      <c r="P851" s="31" t="s">
        <v>179</v>
      </c>
      <c r="Q851" s="31" t="s">
        <v>569</v>
      </c>
      <c r="R851" s="31" t="s">
        <v>119</v>
      </c>
      <c r="S851" s="31" t="s">
        <v>165</v>
      </c>
      <c r="T851" s="31" t="s">
        <v>1364</v>
      </c>
      <c r="U851" s="31" t="s">
        <v>1365</v>
      </c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31">
        <v>100</v>
      </c>
      <c r="AT851" s="19"/>
      <c r="AU851" s="19"/>
      <c r="AV851" s="19"/>
      <c r="AW851" s="19"/>
      <c r="AX851" s="19"/>
      <c r="AY851" s="19"/>
      <c r="AZ851" s="19">
        <f t="shared" si="214"/>
        <v>100</v>
      </c>
      <c r="BA851" s="19"/>
      <c r="BB851" s="55">
        <v>3</v>
      </c>
      <c r="BC851" s="66">
        <v>2</v>
      </c>
      <c r="BD851" s="31"/>
      <c r="BE851" s="66"/>
      <c r="BF851" s="66"/>
      <c r="CL851" s="70">
        <f t="shared" si="213"/>
        <v>0</v>
      </c>
      <c r="CM851" s="66">
        <f t="shared" si="215"/>
        <v>0</v>
      </c>
      <c r="CN851" s="66">
        <f t="shared" si="212"/>
        <v>0</v>
      </c>
      <c r="CO851" s="66">
        <f t="shared" si="216"/>
        <v>121.12</v>
      </c>
      <c r="CP851" s="104"/>
      <c r="CQ851" s="56"/>
      <c r="CR851" s="56"/>
      <c r="CS851" s="56"/>
      <c r="CT851" s="56"/>
      <c r="CU851" s="56"/>
      <c r="CV851" s="56"/>
      <c r="CW851" s="115"/>
      <c r="CX851" s="19">
        <v>39</v>
      </c>
      <c r="CY851" s="19">
        <v>90</v>
      </c>
      <c r="CZ851" s="19">
        <v>50</v>
      </c>
      <c r="DA851" s="31">
        <v>0</v>
      </c>
      <c r="DB851" s="19">
        <f t="shared" si="217"/>
        <v>-145.80430428159966</v>
      </c>
      <c r="DC851" s="19">
        <f t="shared" si="218"/>
        <v>214.19569571840034</v>
      </c>
      <c r="DD851" s="19">
        <f t="shared" si="219"/>
        <v>34.762134265640299</v>
      </c>
      <c r="DE851" s="19">
        <f t="shared" si="220"/>
        <v>304.19569571840032</v>
      </c>
      <c r="DF851" s="19">
        <f t="shared" si="221"/>
        <v>55.237865734359701</v>
      </c>
      <c r="DG851" s="67">
        <f t="shared" si="222"/>
        <v>34.195695718400344</v>
      </c>
      <c r="DH851" s="67">
        <f t="shared" si="223"/>
        <v>55.237865734359701</v>
      </c>
      <c r="DI851" s="19"/>
      <c r="DJ851" s="31"/>
      <c r="DK851" s="55" t="s">
        <v>1433</v>
      </c>
      <c r="EP851" s="70"/>
    </row>
    <row r="852" spans="1:146" s="59" customFormat="1">
      <c r="A852" s="57">
        <v>43330</v>
      </c>
      <c r="B852" s="31" t="s">
        <v>1437</v>
      </c>
      <c r="C852" s="56" t="s">
        <v>1660</v>
      </c>
      <c r="D852" s="56"/>
      <c r="E852" s="58">
        <v>52</v>
      </c>
      <c r="F852" s="58">
        <v>3</v>
      </c>
      <c r="G852" s="63" t="str">
        <f t="shared" si="224"/>
        <v>52-3</v>
      </c>
      <c r="H852" s="31">
        <v>9</v>
      </c>
      <c r="I852" s="31">
        <v>29</v>
      </c>
      <c r="J852" s="64" t="str">
        <f>IF(((VLOOKUP($G852,Depth_Lookup!$A$3:$J$5461,9,FALSE))-(I852/100))&gt;=0,"Good","Too Long")</f>
        <v>Good</v>
      </c>
      <c r="K852" s="65">
        <f>(VLOOKUP($G852,Depth_Lookup!$A$3:$J$561,10,FALSE))+(H852/100)</f>
        <v>121.02000000000001</v>
      </c>
      <c r="L852" s="65">
        <f>(VLOOKUP($G852,Depth_Lookup!$A$3:$J$561,10,FALSE))+(I852/100)</f>
        <v>121.22000000000001</v>
      </c>
      <c r="M852" s="54" t="s">
        <v>293</v>
      </c>
      <c r="N852" s="31">
        <v>0.5</v>
      </c>
      <c r="O852" s="31" t="s">
        <v>296</v>
      </c>
      <c r="P852" s="31" t="s">
        <v>179</v>
      </c>
      <c r="Q852" s="31" t="s">
        <v>569</v>
      </c>
      <c r="R852" s="31" t="s">
        <v>119</v>
      </c>
      <c r="S852" s="31" t="s">
        <v>165</v>
      </c>
      <c r="T852" s="31" t="s">
        <v>1364</v>
      </c>
      <c r="U852" s="31" t="s">
        <v>1365</v>
      </c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31"/>
      <c r="AT852" s="19"/>
      <c r="AU852" s="19"/>
      <c r="AV852" s="19"/>
      <c r="AW852" s="19"/>
      <c r="AX852" s="19"/>
      <c r="AY852" s="19"/>
      <c r="AZ852" s="19"/>
      <c r="BA852" s="19"/>
      <c r="BB852" s="55"/>
      <c r="BC852" s="66"/>
      <c r="BD852" s="31"/>
      <c r="BE852" s="66"/>
      <c r="BF852" s="66"/>
      <c r="CL852" s="70"/>
      <c r="CM852" s="66"/>
      <c r="CN852" s="66"/>
      <c r="CO852" s="66">
        <f t="shared" si="216"/>
        <v>121.12</v>
      </c>
      <c r="CP852" s="104"/>
      <c r="CQ852" s="56"/>
      <c r="CR852" s="56"/>
      <c r="CS852" s="56"/>
      <c r="CT852" s="56"/>
      <c r="CU852" s="56"/>
      <c r="CV852" s="56"/>
      <c r="CW852" s="115"/>
      <c r="CX852" s="19">
        <v>53</v>
      </c>
      <c r="CY852" s="19">
        <v>270</v>
      </c>
      <c r="CZ852" s="19">
        <v>39</v>
      </c>
      <c r="DA852" s="31">
        <v>180</v>
      </c>
      <c r="DB852" s="19">
        <f t="shared" si="217"/>
        <v>58.607788557118937</v>
      </c>
      <c r="DC852" s="19">
        <f t="shared" si="218"/>
        <v>58.607788557118937</v>
      </c>
      <c r="DD852" s="19">
        <f t="shared" si="219"/>
        <v>32.75115138372265</v>
      </c>
      <c r="DE852" s="19">
        <f t="shared" si="220"/>
        <v>148.60778855711894</v>
      </c>
      <c r="DF852" s="19">
        <f t="shared" si="221"/>
        <v>57.24884861627735</v>
      </c>
      <c r="DG852" s="67">
        <f t="shared" si="222"/>
        <v>238.60778855711894</v>
      </c>
      <c r="DH852" s="67">
        <f t="shared" si="223"/>
        <v>57.24884861627735</v>
      </c>
      <c r="DI852" s="19"/>
      <c r="DJ852" s="31"/>
      <c r="DK852" s="55" t="s">
        <v>1434</v>
      </c>
      <c r="EP852" s="70"/>
    </row>
    <row r="853" spans="1:146" s="59" customFormat="1">
      <c r="A853" s="57">
        <v>43330</v>
      </c>
      <c r="B853" s="31" t="s">
        <v>1659</v>
      </c>
      <c r="C853" s="56" t="s">
        <v>1660</v>
      </c>
      <c r="D853" s="56"/>
      <c r="E853" s="58">
        <v>52</v>
      </c>
      <c r="F853" s="58">
        <v>3</v>
      </c>
      <c r="G853" s="63" t="str">
        <f t="shared" si="224"/>
        <v>52-3</v>
      </c>
      <c r="H853" s="31">
        <v>45</v>
      </c>
      <c r="I853" s="31">
        <v>79</v>
      </c>
      <c r="J853" s="64" t="str">
        <f>IF(((VLOOKUP($G853,Depth_Lookup!$A$3:$J$5461,9,FALSE))-(I853/100))&gt;=0,"Good","Too Long")</f>
        <v>Good</v>
      </c>
      <c r="K853" s="65">
        <f>(VLOOKUP($G853,Depth_Lookup!$A$3:$J$561,10,FALSE))+(H853/100)</f>
        <v>121.38000000000001</v>
      </c>
      <c r="L853" s="65">
        <f>(VLOOKUP($G853,Depth_Lookup!$A$3:$J$561,10,FALSE))+(I853/100)</f>
        <v>121.72000000000001</v>
      </c>
      <c r="M853" s="54" t="s">
        <v>293</v>
      </c>
      <c r="N853" s="31">
        <v>0.5</v>
      </c>
      <c r="O853" s="31" t="s">
        <v>296</v>
      </c>
      <c r="P853" s="31" t="s">
        <v>179</v>
      </c>
      <c r="Q853" s="31" t="s">
        <v>569</v>
      </c>
      <c r="R853" s="31" t="s">
        <v>119</v>
      </c>
      <c r="S853" s="31" t="s">
        <v>165</v>
      </c>
      <c r="T853" s="31" t="s">
        <v>1364</v>
      </c>
      <c r="U853" s="31" t="s">
        <v>1365</v>
      </c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31">
        <v>100</v>
      </c>
      <c r="AT853" s="19"/>
      <c r="AU853" s="19"/>
      <c r="AV853" s="19"/>
      <c r="AW853" s="19"/>
      <c r="AX853" s="19"/>
      <c r="AY853" s="19"/>
      <c r="AZ853" s="19">
        <f t="shared" si="214"/>
        <v>100</v>
      </c>
      <c r="BA853" s="19"/>
      <c r="BB853" s="55">
        <v>3</v>
      </c>
      <c r="BC853" s="66">
        <v>2</v>
      </c>
      <c r="BD853" s="31"/>
      <c r="BE853" s="66"/>
      <c r="BF853" s="66" t="s">
        <v>1368</v>
      </c>
      <c r="CL853" s="70">
        <f t="shared" si="213"/>
        <v>0</v>
      </c>
      <c r="CM853" s="66">
        <f t="shared" si="215"/>
        <v>0</v>
      </c>
      <c r="CN853" s="66">
        <f t="shared" si="212"/>
        <v>0</v>
      </c>
      <c r="CO853" s="66">
        <f t="shared" si="216"/>
        <v>121.55000000000001</v>
      </c>
      <c r="CP853" s="104"/>
      <c r="CQ853" s="56"/>
      <c r="CR853" s="56"/>
      <c r="CS853" s="56"/>
      <c r="CT853" s="56"/>
      <c r="CU853" s="56"/>
      <c r="CV853" s="56"/>
      <c r="CW853" s="115"/>
      <c r="CX853" s="19"/>
      <c r="CY853" s="19"/>
      <c r="CZ853" s="19"/>
      <c r="DA853" s="19"/>
      <c r="DB853" s="19" t="e">
        <f t="shared" si="217"/>
        <v>#DIV/0!</v>
      </c>
      <c r="DC853" s="19" t="e">
        <f t="shared" si="218"/>
        <v>#DIV/0!</v>
      </c>
      <c r="DD853" s="19" t="e">
        <f t="shared" si="219"/>
        <v>#DIV/0!</v>
      </c>
      <c r="DE853" s="19" t="e">
        <f t="shared" si="220"/>
        <v>#DIV/0!</v>
      </c>
      <c r="DF853" s="19" t="e">
        <f t="shared" si="221"/>
        <v>#DIV/0!</v>
      </c>
      <c r="DG853" s="67" t="e">
        <f t="shared" si="222"/>
        <v>#DIV/0!</v>
      </c>
      <c r="DH853" s="67" t="e">
        <f t="shared" si="223"/>
        <v>#DIV/0!</v>
      </c>
      <c r="DI853" s="19"/>
      <c r="DJ853" s="31"/>
      <c r="DK853" s="55"/>
      <c r="EP853" s="70"/>
    </row>
    <row r="854" spans="1:146" s="59" customFormat="1">
      <c r="A854" s="57">
        <v>43330</v>
      </c>
      <c r="B854" s="31" t="s">
        <v>1659</v>
      </c>
      <c r="C854" s="56" t="s">
        <v>1660</v>
      </c>
      <c r="D854" s="56"/>
      <c r="E854" s="58">
        <v>52</v>
      </c>
      <c r="F854" s="58">
        <v>3</v>
      </c>
      <c r="G854" s="63" t="str">
        <f t="shared" si="224"/>
        <v>52-3</v>
      </c>
      <c r="H854" s="31">
        <v>55</v>
      </c>
      <c r="I854" s="31">
        <v>61</v>
      </c>
      <c r="J854" s="64" t="str">
        <f>IF(((VLOOKUP($G854,Depth_Lookup!$A$3:$J$5461,9,FALSE))-(I854/100))&gt;=0,"Good","Too Long")</f>
        <v>Good</v>
      </c>
      <c r="K854" s="65">
        <f>(VLOOKUP($G854,Depth_Lookup!$A$3:$J$561,10,FALSE))+(H854/100)</f>
        <v>121.48</v>
      </c>
      <c r="L854" s="65">
        <f>(VLOOKUP($G854,Depth_Lookup!$A$3:$J$561,10,FALSE))+(I854/100)</f>
        <v>121.54</v>
      </c>
      <c r="M854" s="54" t="s">
        <v>293</v>
      </c>
      <c r="N854" s="31">
        <v>1</v>
      </c>
      <c r="O854" s="31" t="s">
        <v>296</v>
      </c>
      <c r="P854" s="31" t="s">
        <v>179</v>
      </c>
      <c r="Q854" s="31" t="s">
        <v>569</v>
      </c>
      <c r="R854" s="31" t="s">
        <v>188</v>
      </c>
      <c r="S854" s="31" t="s">
        <v>165</v>
      </c>
      <c r="T854" s="31" t="s">
        <v>1370</v>
      </c>
      <c r="U854" s="31" t="s">
        <v>1368</v>
      </c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31">
        <v>100</v>
      </c>
      <c r="AT854" s="19"/>
      <c r="AU854" s="19"/>
      <c r="AV854" s="19"/>
      <c r="AW854" s="19"/>
      <c r="AX854" s="19"/>
      <c r="AY854" s="19"/>
      <c r="AZ854" s="19">
        <f t="shared" si="214"/>
        <v>100</v>
      </c>
      <c r="BA854" s="19"/>
      <c r="BB854" s="55">
        <v>3</v>
      </c>
      <c r="BC854" s="66">
        <v>3</v>
      </c>
      <c r="BD854" s="31"/>
      <c r="BE854" s="66" t="s">
        <v>1365</v>
      </c>
      <c r="BF854" s="66"/>
      <c r="CL854" s="70">
        <f t="shared" si="213"/>
        <v>0</v>
      </c>
      <c r="CM854" s="66">
        <f t="shared" si="215"/>
        <v>0</v>
      </c>
      <c r="CN854" s="66">
        <f t="shared" si="212"/>
        <v>1</v>
      </c>
      <c r="CO854" s="66">
        <f t="shared" si="216"/>
        <v>121.51</v>
      </c>
      <c r="CP854" s="104"/>
      <c r="CQ854" s="56"/>
      <c r="CR854" s="56"/>
      <c r="CS854" s="56"/>
      <c r="CT854" s="56"/>
      <c r="CU854" s="56"/>
      <c r="CV854" s="56"/>
      <c r="CW854" s="115"/>
      <c r="CX854" s="19"/>
      <c r="CY854" s="19"/>
      <c r="CZ854" s="19"/>
      <c r="DA854" s="19"/>
      <c r="DB854" s="19" t="e">
        <f t="shared" si="217"/>
        <v>#DIV/0!</v>
      </c>
      <c r="DC854" s="19" t="e">
        <f t="shared" si="218"/>
        <v>#DIV/0!</v>
      </c>
      <c r="DD854" s="19" t="e">
        <f t="shared" si="219"/>
        <v>#DIV/0!</v>
      </c>
      <c r="DE854" s="19" t="e">
        <f t="shared" si="220"/>
        <v>#DIV/0!</v>
      </c>
      <c r="DF854" s="19" t="e">
        <f t="shared" si="221"/>
        <v>#DIV/0!</v>
      </c>
      <c r="DG854" s="67" t="e">
        <f t="shared" si="222"/>
        <v>#DIV/0!</v>
      </c>
      <c r="DH854" s="67" t="e">
        <f t="shared" si="223"/>
        <v>#DIV/0!</v>
      </c>
      <c r="DI854" s="19"/>
      <c r="DJ854" s="31"/>
      <c r="DK854" s="55"/>
      <c r="EP854" s="70"/>
    </row>
    <row r="855" spans="1:146" s="59" customFormat="1">
      <c r="A855" s="57">
        <v>43330</v>
      </c>
      <c r="B855" s="31" t="s">
        <v>1659</v>
      </c>
      <c r="C855" s="56" t="s">
        <v>1660</v>
      </c>
      <c r="D855" s="56"/>
      <c r="E855" s="58">
        <v>52</v>
      </c>
      <c r="F855" s="58">
        <v>3</v>
      </c>
      <c r="G855" s="63" t="str">
        <f t="shared" si="224"/>
        <v>52-3</v>
      </c>
      <c r="H855" s="31">
        <v>69</v>
      </c>
      <c r="I855" s="31">
        <v>81</v>
      </c>
      <c r="J855" s="64" t="str">
        <f>IF(((VLOOKUP($G855,Depth_Lookup!$A$3:$J$5461,9,FALSE))-(I855/100))&gt;=0,"Good","Too Long")</f>
        <v>Good</v>
      </c>
      <c r="K855" s="65">
        <f>(VLOOKUP($G855,Depth_Lookup!$A$3:$J$561,10,FALSE))+(H855/100)</f>
        <v>121.62</v>
      </c>
      <c r="L855" s="65">
        <f>(VLOOKUP($G855,Depth_Lookup!$A$3:$J$561,10,FALSE))+(I855/100)</f>
        <v>121.74000000000001</v>
      </c>
      <c r="M855" s="54" t="s">
        <v>293</v>
      </c>
      <c r="N855" s="31">
        <v>1</v>
      </c>
      <c r="O855" s="31" t="s">
        <v>296</v>
      </c>
      <c r="P855" s="31" t="s">
        <v>179</v>
      </c>
      <c r="Q855" s="31" t="s">
        <v>569</v>
      </c>
      <c r="R855" s="31" t="s">
        <v>188</v>
      </c>
      <c r="S855" s="31" t="s">
        <v>165</v>
      </c>
      <c r="T855" s="31" t="s">
        <v>1370</v>
      </c>
      <c r="U855" s="31" t="s">
        <v>1368</v>
      </c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31">
        <v>100</v>
      </c>
      <c r="AT855" s="19"/>
      <c r="AU855" s="19"/>
      <c r="AV855" s="19"/>
      <c r="AW855" s="19"/>
      <c r="AX855" s="19"/>
      <c r="AY855" s="19"/>
      <c r="AZ855" s="19">
        <f t="shared" si="214"/>
        <v>100</v>
      </c>
      <c r="BA855" s="19"/>
      <c r="BB855" s="55">
        <v>3</v>
      </c>
      <c r="BC855" s="66">
        <v>3</v>
      </c>
      <c r="BD855" s="31"/>
      <c r="BE855" s="66" t="s">
        <v>1365</v>
      </c>
      <c r="BF855" s="66"/>
      <c r="CL855" s="70">
        <f t="shared" si="213"/>
        <v>0</v>
      </c>
      <c r="CM855" s="66">
        <f t="shared" si="215"/>
        <v>0</v>
      </c>
      <c r="CN855" s="66">
        <f t="shared" si="212"/>
        <v>1</v>
      </c>
      <c r="CO855" s="66">
        <f t="shared" si="216"/>
        <v>121.68</v>
      </c>
      <c r="CP855" s="104"/>
      <c r="CQ855" s="56"/>
      <c r="CR855" s="56"/>
      <c r="CS855" s="56"/>
      <c r="CT855" s="56"/>
      <c r="CU855" s="56"/>
      <c r="CV855" s="56"/>
      <c r="CW855" s="115"/>
      <c r="CX855" s="19"/>
      <c r="CY855" s="19"/>
      <c r="CZ855" s="19"/>
      <c r="DA855" s="19"/>
      <c r="DB855" s="19" t="e">
        <f t="shared" si="217"/>
        <v>#DIV/0!</v>
      </c>
      <c r="DC855" s="19" t="e">
        <f t="shared" si="218"/>
        <v>#DIV/0!</v>
      </c>
      <c r="DD855" s="19" t="e">
        <f t="shared" si="219"/>
        <v>#DIV/0!</v>
      </c>
      <c r="DE855" s="19" t="e">
        <f t="shared" si="220"/>
        <v>#DIV/0!</v>
      </c>
      <c r="DF855" s="19" t="e">
        <f t="shared" si="221"/>
        <v>#DIV/0!</v>
      </c>
      <c r="DG855" s="67" t="e">
        <f t="shared" si="222"/>
        <v>#DIV/0!</v>
      </c>
      <c r="DH855" s="67" t="e">
        <f t="shared" si="223"/>
        <v>#DIV/0!</v>
      </c>
      <c r="DI855" s="19"/>
      <c r="DJ855" s="31"/>
      <c r="DK855" s="55"/>
      <c r="EP855" s="70"/>
    </row>
    <row r="856" spans="1:146" s="59" customFormat="1">
      <c r="A856" s="57">
        <v>43330</v>
      </c>
      <c r="B856" s="31" t="s">
        <v>1659</v>
      </c>
      <c r="C856" s="56" t="s">
        <v>1660</v>
      </c>
      <c r="D856" s="56"/>
      <c r="E856" s="58">
        <v>52</v>
      </c>
      <c r="F856" s="58">
        <v>4</v>
      </c>
      <c r="G856" s="63" t="str">
        <f t="shared" si="224"/>
        <v>52-4</v>
      </c>
      <c r="H856" s="31">
        <v>0</v>
      </c>
      <c r="I856" s="31">
        <v>6.5</v>
      </c>
      <c r="J856" s="64" t="str">
        <f>IF(((VLOOKUP($G856,Depth_Lookup!$A$3:$J$5461,9,FALSE))-(I856/100))&gt;=0,"Good","Too Long")</f>
        <v>Good</v>
      </c>
      <c r="K856" s="65">
        <f>(VLOOKUP($G856,Depth_Lookup!$A$3:$J$561,10,FALSE))+(H856/100)</f>
        <v>121.74</v>
      </c>
      <c r="L856" s="65">
        <f>(VLOOKUP($G856,Depth_Lookup!$A$3:$J$561,10,FALSE))+(I856/100)</f>
        <v>121.80499999999999</v>
      </c>
      <c r="M856" s="54" t="s">
        <v>725</v>
      </c>
      <c r="N856" s="31">
        <v>1</v>
      </c>
      <c r="O856" s="31" t="s">
        <v>296</v>
      </c>
      <c r="P856" s="31" t="s">
        <v>179</v>
      </c>
      <c r="Q856" s="31" t="s">
        <v>569</v>
      </c>
      <c r="R856" s="31" t="s">
        <v>119</v>
      </c>
      <c r="S856" s="31" t="s">
        <v>165</v>
      </c>
      <c r="T856" s="31" t="s">
        <v>1370</v>
      </c>
      <c r="U856" s="31" t="s">
        <v>1368</v>
      </c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31">
        <v>100</v>
      </c>
      <c r="AT856" s="19"/>
      <c r="AU856" s="19"/>
      <c r="AV856" s="19"/>
      <c r="AW856" s="19"/>
      <c r="AX856" s="19"/>
      <c r="AY856" s="19"/>
      <c r="AZ856" s="19">
        <f t="shared" si="214"/>
        <v>100</v>
      </c>
      <c r="BA856" s="19"/>
      <c r="BB856" s="55">
        <v>3</v>
      </c>
      <c r="BC856" s="66">
        <v>3</v>
      </c>
      <c r="BD856" s="31"/>
      <c r="BE856" s="66" t="s">
        <v>1365</v>
      </c>
      <c r="BF856" s="66"/>
      <c r="CL856" s="70">
        <f t="shared" si="213"/>
        <v>0</v>
      </c>
      <c r="CM856" s="66">
        <f t="shared" si="215"/>
        <v>0</v>
      </c>
      <c r="CN856" s="66">
        <f t="shared" si="212"/>
        <v>1</v>
      </c>
      <c r="CO856" s="66">
        <f t="shared" si="216"/>
        <v>121.77249999999999</v>
      </c>
      <c r="CP856" s="104"/>
      <c r="CQ856" s="56"/>
      <c r="CR856" s="56"/>
      <c r="CS856" s="56"/>
      <c r="CT856" s="56"/>
      <c r="CU856" s="56"/>
      <c r="CV856" s="56"/>
      <c r="CW856" s="115"/>
      <c r="CX856" s="19"/>
      <c r="CY856" s="19"/>
      <c r="CZ856" s="19"/>
      <c r="DA856" s="19"/>
      <c r="DB856" s="19" t="e">
        <f t="shared" si="217"/>
        <v>#DIV/0!</v>
      </c>
      <c r="DC856" s="19" t="e">
        <f t="shared" si="218"/>
        <v>#DIV/0!</v>
      </c>
      <c r="DD856" s="19" t="e">
        <f t="shared" si="219"/>
        <v>#DIV/0!</v>
      </c>
      <c r="DE856" s="19" t="e">
        <f t="shared" si="220"/>
        <v>#DIV/0!</v>
      </c>
      <c r="DF856" s="19" t="e">
        <f t="shared" si="221"/>
        <v>#DIV/0!</v>
      </c>
      <c r="DG856" s="67" t="e">
        <f t="shared" si="222"/>
        <v>#DIV/0!</v>
      </c>
      <c r="DH856" s="67" t="e">
        <f t="shared" si="223"/>
        <v>#DIV/0!</v>
      </c>
      <c r="DI856" s="19"/>
      <c r="DJ856" s="31"/>
      <c r="DK856" s="55" t="s">
        <v>295</v>
      </c>
      <c r="EP856" s="70"/>
    </row>
    <row r="857" spans="1:146" s="59" customFormat="1">
      <c r="A857" s="57">
        <v>43330</v>
      </c>
      <c r="B857" s="31" t="s">
        <v>1659</v>
      </c>
      <c r="C857" s="56" t="s">
        <v>1660</v>
      </c>
      <c r="D857" s="56"/>
      <c r="E857" s="58">
        <v>52</v>
      </c>
      <c r="F857" s="58">
        <v>4</v>
      </c>
      <c r="G857" s="63" t="str">
        <f t="shared" si="224"/>
        <v>52-4</v>
      </c>
      <c r="H857" s="31">
        <v>0</v>
      </c>
      <c r="I857" s="31">
        <v>39</v>
      </c>
      <c r="J857" s="64" t="str">
        <f>IF(((VLOOKUP($G857,Depth_Lookup!$A$3:$J$5461,9,FALSE))-(I857/100))&gt;=0,"Good","Too Long")</f>
        <v>Good</v>
      </c>
      <c r="K857" s="65">
        <f>(VLOOKUP($G857,Depth_Lookup!$A$3:$J$561,10,FALSE))+(H857/100)</f>
        <v>121.74</v>
      </c>
      <c r="L857" s="65">
        <f>(VLOOKUP($G857,Depth_Lookup!$A$3:$J$561,10,FALSE))+(I857/100)</f>
        <v>122.13</v>
      </c>
      <c r="M857" s="54" t="s">
        <v>725</v>
      </c>
      <c r="N857" s="31">
        <v>1</v>
      </c>
      <c r="O857" s="31" t="s">
        <v>296</v>
      </c>
      <c r="P857" s="31" t="s">
        <v>179</v>
      </c>
      <c r="Q857" s="31" t="s">
        <v>569</v>
      </c>
      <c r="R857" s="31" t="s">
        <v>119</v>
      </c>
      <c r="S857" s="31" t="s">
        <v>165</v>
      </c>
      <c r="T857" s="31" t="s">
        <v>1364</v>
      </c>
      <c r="U857" s="31" t="s">
        <v>1365</v>
      </c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31">
        <v>100</v>
      </c>
      <c r="AT857" s="19"/>
      <c r="AU857" s="19"/>
      <c r="AV857" s="19"/>
      <c r="AW857" s="19"/>
      <c r="AX857" s="19"/>
      <c r="AY857" s="19"/>
      <c r="AZ857" s="19">
        <f t="shared" si="214"/>
        <v>100</v>
      </c>
      <c r="BA857" s="19"/>
      <c r="BB857" s="55">
        <v>3</v>
      </c>
      <c r="BC857" s="66">
        <v>2</v>
      </c>
      <c r="BD857" s="31"/>
      <c r="BE857" s="66"/>
      <c r="BF857" s="66" t="s">
        <v>1368</v>
      </c>
      <c r="CL857" s="70">
        <f t="shared" si="213"/>
        <v>0</v>
      </c>
      <c r="CM857" s="66">
        <f t="shared" si="215"/>
        <v>0</v>
      </c>
      <c r="CN857" s="66">
        <f t="shared" ref="CN857:CN920" si="225">IF(COUNTA(BE857)&gt;0,1,0)</f>
        <v>0</v>
      </c>
      <c r="CO857" s="66">
        <f t="shared" si="216"/>
        <v>121.935</v>
      </c>
      <c r="CP857" s="104"/>
      <c r="CQ857" s="56"/>
      <c r="CR857" s="56"/>
      <c r="CS857" s="56"/>
      <c r="CT857" s="56"/>
      <c r="CU857" s="56"/>
      <c r="CV857" s="56"/>
      <c r="CW857" s="115"/>
      <c r="CX857" s="19">
        <v>43</v>
      </c>
      <c r="CY857" s="19">
        <v>270</v>
      </c>
      <c r="CZ857" s="19">
        <v>11</v>
      </c>
      <c r="DA857" s="31">
        <v>180</v>
      </c>
      <c r="DB857" s="19">
        <f t="shared" si="217"/>
        <v>78.225449654569616</v>
      </c>
      <c r="DC857" s="19">
        <f t="shared" si="218"/>
        <v>78.225449654569616</v>
      </c>
      <c r="DD857" s="19">
        <f t="shared" si="219"/>
        <v>46.391840946959704</v>
      </c>
      <c r="DE857" s="19">
        <f t="shared" si="220"/>
        <v>168.22544965456962</v>
      </c>
      <c r="DF857" s="19">
        <f t="shared" si="221"/>
        <v>43.608159053040296</v>
      </c>
      <c r="DG857" s="67">
        <f t="shared" si="222"/>
        <v>258.22544965456962</v>
      </c>
      <c r="DH857" s="67">
        <f t="shared" si="223"/>
        <v>43.608159053040296</v>
      </c>
      <c r="DI857" s="19"/>
      <c r="DJ857" s="31"/>
      <c r="DK857" s="55" t="s">
        <v>1433</v>
      </c>
      <c r="EP857" s="70"/>
    </row>
    <row r="858" spans="1:146" s="59" customFormat="1">
      <c r="A858" s="57">
        <v>43330</v>
      </c>
      <c r="B858" s="31" t="s">
        <v>1437</v>
      </c>
      <c r="C858" s="56" t="s">
        <v>1660</v>
      </c>
      <c r="D858" s="56"/>
      <c r="E858" s="58">
        <v>52</v>
      </c>
      <c r="F858" s="58">
        <v>4</v>
      </c>
      <c r="G858" s="63" t="str">
        <f t="shared" si="224"/>
        <v>52-4</v>
      </c>
      <c r="H858" s="31">
        <v>0</v>
      </c>
      <c r="I858" s="31">
        <v>39</v>
      </c>
      <c r="J858" s="64" t="str">
        <f>IF(((VLOOKUP($G858,Depth_Lookup!$A$3:$J$5461,9,FALSE))-(I858/100))&gt;=0,"Good","Too Long")</f>
        <v>Good</v>
      </c>
      <c r="K858" s="65">
        <f>(VLOOKUP($G858,Depth_Lookup!$A$3:$J$561,10,FALSE))+(H858/100)</f>
        <v>121.74</v>
      </c>
      <c r="L858" s="65">
        <f>(VLOOKUP($G858,Depth_Lookup!$A$3:$J$561,10,FALSE))+(I858/100)</f>
        <v>122.13</v>
      </c>
      <c r="M858" s="54" t="s">
        <v>725</v>
      </c>
      <c r="N858" s="31">
        <v>1</v>
      </c>
      <c r="O858" s="31" t="s">
        <v>296</v>
      </c>
      <c r="P858" s="31" t="s">
        <v>179</v>
      </c>
      <c r="Q858" s="31" t="s">
        <v>569</v>
      </c>
      <c r="R858" s="31" t="s">
        <v>119</v>
      </c>
      <c r="S858" s="31" t="s">
        <v>165</v>
      </c>
      <c r="T858" s="31" t="s">
        <v>1364</v>
      </c>
      <c r="U858" s="31" t="s">
        <v>1365</v>
      </c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31"/>
      <c r="AT858" s="19"/>
      <c r="AU858" s="19"/>
      <c r="AV858" s="19"/>
      <c r="AW858" s="19"/>
      <c r="AX858" s="19"/>
      <c r="AY858" s="19"/>
      <c r="AZ858" s="19"/>
      <c r="BA858" s="19"/>
      <c r="BB858" s="55">
        <v>3</v>
      </c>
      <c r="BC858" s="66"/>
      <c r="BD858" s="31"/>
      <c r="BE858" s="66"/>
      <c r="BF858" s="66"/>
      <c r="CL858" s="70"/>
      <c r="CM858" s="66"/>
      <c r="CN858" s="66"/>
      <c r="CO858" s="66">
        <f t="shared" si="216"/>
        <v>121.935</v>
      </c>
      <c r="CP858" s="104"/>
      <c r="CQ858" s="56"/>
      <c r="CR858" s="56"/>
      <c r="CS858" s="56"/>
      <c r="CT858" s="56"/>
      <c r="CU858" s="56"/>
      <c r="CV858" s="56"/>
      <c r="CW858" s="115"/>
      <c r="CX858" s="19">
        <v>32</v>
      </c>
      <c r="CY858" s="19">
        <v>90</v>
      </c>
      <c r="CZ858" s="19">
        <v>35</v>
      </c>
      <c r="DA858" s="31">
        <v>0</v>
      </c>
      <c r="DB858" s="19">
        <f t="shared" si="217"/>
        <v>-138.25408883598951</v>
      </c>
      <c r="DC858" s="19">
        <f t="shared" si="218"/>
        <v>221.74591116401049</v>
      </c>
      <c r="DD858" s="19">
        <f t="shared" si="219"/>
        <v>46.817617298073053</v>
      </c>
      <c r="DE858" s="19">
        <f t="shared" si="220"/>
        <v>311.74591116401052</v>
      </c>
      <c r="DF858" s="19">
        <f t="shared" si="221"/>
        <v>43.182382701926947</v>
      </c>
      <c r="DG858" s="67">
        <f t="shared" si="222"/>
        <v>41.745911164010494</v>
      </c>
      <c r="DH858" s="67">
        <f t="shared" si="223"/>
        <v>43.182382701926947</v>
      </c>
      <c r="DI858" s="19"/>
      <c r="DJ858" s="31"/>
      <c r="DK858" s="55" t="s">
        <v>1434</v>
      </c>
      <c r="EP858" s="70"/>
    </row>
    <row r="859" spans="1:146" s="59" customFormat="1">
      <c r="A859" s="57">
        <v>43330</v>
      </c>
      <c r="B859" s="31" t="s">
        <v>1659</v>
      </c>
      <c r="C859" s="56" t="s">
        <v>1660</v>
      </c>
      <c r="D859" s="56"/>
      <c r="E859" s="58">
        <v>52</v>
      </c>
      <c r="F859" s="58">
        <v>4</v>
      </c>
      <c r="G859" s="63" t="str">
        <f t="shared" si="224"/>
        <v>52-4</v>
      </c>
      <c r="H859" s="31">
        <v>29.5</v>
      </c>
      <c r="I859" s="31">
        <v>33</v>
      </c>
      <c r="J859" s="64" t="str">
        <f>IF(((VLOOKUP($G859,Depth_Lookup!$A$3:$J$5461,9,FALSE))-(I859/100))&gt;=0,"Good","Too Long")</f>
        <v>Good</v>
      </c>
      <c r="K859" s="65">
        <f>(VLOOKUP($G859,Depth_Lookup!$A$3:$J$561,10,FALSE))+(H859/100)</f>
        <v>122.035</v>
      </c>
      <c r="L859" s="65">
        <f>(VLOOKUP($G859,Depth_Lookup!$A$3:$J$561,10,FALSE))+(I859/100)</f>
        <v>122.07</v>
      </c>
      <c r="M859" s="54" t="s">
        <v>292</v>
      </c>
      <c r="N859" s="31">
        <v>1</v>
      </c>
      <c r="O859" s="31" t="s">
        <v>296</v>
      </c>
      <c r="P859" s="31" t="s">
        <v>179</v>
      </c>
      <c r="Q859" s="31" t="s">
        <v>569</v>
      </c>
      <c r="R859" s="31" t="s">
        <v>187</v>
      </c>
      <c r="S859" s="31" t="s">
        <v>139</v>
      </c>
      <c r="T859" s="31" t="s">
        <v>1370</v>
      </c>
      <c r="U859" s="31" t="s">
        <v>1368</v>
      </c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31">
        <v>100</v>
      </c>
      <c r="AT859" s="19"/>
      <c r="AU859" s="19"/>
      <c r="AV859" s="19"/>
      <c r="AW859" s="19"/>
      <c r="AX859" s="19"/>
      <c r="AY859" s="19"/>
      <c r="AZ859" s="19">
        <f t="shared" si="214"/>
        <v>100</v>
      </c>
      <c r="BA859" s="19"/>
      <c r="BB859" s="55">
        <v>1</v>
      </c>
      <c r="BC859" s="66">
        <v>3</v>
      </c>
      <c r="BD859" s="31"/>
      <c r="BE859" s="66" t="s">
        <v>1365</v>
      </c>
      <c r="BF859" s="66"/>
      <c r="CL859" s="70">
        <f t="shared" si="213"/>
        <v>0</v>
      </c>
      <c r="CM859" s="66">
        <f t="shared" si="215"/>
        <v>0</v>
      </c>
      <c r="CN859" s="66">
        <f t="shared" si="225"/>
        <v>1</v>
      </c>
      <c r="CO859" s="66">
        <f t="shared" si="216"/>
        <v>122.05249999999999</v>
      </c>
      <c r="CP859" s="104"/>
      <c r="CQ859" s="56"/>
      <c r="CR859" s="56"/>
      <c r="CS859" s="56"/>
      <c r="CT859" s="56"/>
      <c r="CU859" s="56"/>
      <c r="CV859" s="56"/>
      <c r="CW859" s="115"/>
      <c r="CX859" s="19">
        <v>24</v>
      </c>
      <c r="CY859" s="19">
        <v>90</v>
      </c>
      <c r="CZ859" s="19">
        <v>40</v>
      </c>
      <c r="DA859" s="31">
        <v>180</v>
      </c>
      <c r="DB859" s="19">
        <f t="shared" si="217"/>
        <v>-27.950550572810812</v>
      </c>
      <c r="DC859" s="19">
        <f t="shared" si="218"/>
        <v>332.04944942718919</v>
      </c>
      <c r="DD859" s="19">
        <f t="shared" si="219"/>
        <v>46.471705246424037</v>
      </c>
      <c r="DE859" s="19">
        <f t="shared" si="220"/>
        <v>62.049449427189188</v>
      </c>
      <c r="DF859" s="19">
        <f t="shared" si="221"/>
        <v>43.528294753575963</v>
      </c>
      <c r="DG859" s="67">
        <f t="shared" si="222"/>
        <v>152.04944942718919</v>
      </c>
      <c r="DH859" s="67">
        <f t="shared" si="223"/>
        <v>43.528294753575963</v>
      </c>
      <c r="DI859" s="19"/>
      <c r="DJ859" s="31"/>
      <c r="EP859" s="70"/>
    </row>
    <row r="860" spans="1:146" s="59" customFormat="1">
      <c r="A860" s="57">
        <v>43330</v>
      </c>
      <c r="B860" s="31" t="s">
        <v>1659</v>
      </c>
      <c r="C860" s="56" t="s">
        <v>1660</v>
      </c>
      <c r="D860" s="56"/>
      <c r="E860" s="58">
        <v>52</v>
      </c>
      <c r="F860" s="58">
        <v>4</v>
      </c>
      <c r="G860" s="63" t="str">
        <f t="shared" si="224"/>
        <v>52-4</v>
      </c>
      <c r="H860" s="31">
        <v>92</v>
      </c>
      <c r="I860" s="31">
        <v>96.5</v>
      </c>
      <c r="J860" s="64" t="str">
        <f>IF(((VLOOKUP($G860,Depth_Lookup!$A$3:$J$5461,9,FALSE))-(I860/100))&gt;=0,"Good","Too Long")</f>
        <v>Good</v>
      </c>
      <c r="K860" s="65">
        <f>(VLOOKUP($G860,Depth_Lookup!$A$3:$J$561,10,FALSE))+(H860/100)</f>
        <v>122.66</v>
      </c>
      <c r="L860" s="65">
        <f>(VLOOKUP($G860,Depth_Lookup!$A$3:$J$561,10,FALSE))+(I860/100)</f>
        <v>122.705</v>
      </c>
      <c r="M860" s="54" t="s">
        <v>725</v>
      </c>
      <c r="N860" s="31">
        <v>1</v>
      </c>
      <c r="O860" s="31" t="s">
        <v>296</v>
      </c>
      <c r="P860" s="31" t="s">
        <v>179</v>
      </c>
      <c r="Q860" s="31" t="s">
        <v>569</v>
      </c>
      <c r="R860" s="31" t="s">
        <v>186</v>
      </c>
      <c r="S860" s="31" t="s">
        <v>165</v>
      </c>
      <c r="T860" s="31" t="s">
        <v>1370</v>
      </c>
      <c r="U860" s="31" t="s">
        <v>1368</v>
      </c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31">
        <v>100</v>
      </c>
      <c r="AT860" s="19"/>
      <c r="AU860" s="19"/>
      <c r="AV860" s="19"/>
      <c r="AW860" s="19"/>
      <c r="AX860" s="19"/>
      <c r="AY860" s="19"/>
      <c r="AZ860" s="19">
        <f t="shared" si="214"/>
        <v>100</v>
      </c>
      <c r="BA860" s="19"/>
      <c r="BB860" s="55">
        <v>2</v>
      </c>
      <c r="BC860" s="66">
        <v>2</v>
      </c>
      <c r="BD860" s="31"/>
      <c r="BE860" s="66"/>
      <c r="BF860" s="66"/>
      <c r="CL860" s="70">
        <f t="shared" si="213"/>
        <v>0</v>
      </c>
      <c r="CM860" s="66">
        <f t="shared" si="215"/>
        <v>0</v>
      </c>
      <c r="CN860" s="66">
        <f t="shared" si="225"/>
        <v>0</v>
      </c>
      <c r="CO860" s="66">
        <f t="shared" si="216"/>
        <v>122.6825</v>
      </c>
      <c r="CP860" s="104"/>
      <c r="CQ860" s="56"/>
      <c r="CR860" s="56"/>
      <c r="CS860" s="56"/>
      <c r="CT860" s="56"/>
      <c r="CU860" s="56"/>
      <c r="CV860" s="56"/>
      <c r="CW860" s="115"/>
      <c r="CX860" s="19"/>
      <c r="CY860" s="19"/>
      <c r="CZ860" s="19"/>
      <c r="DA860" s="19"/>
      <c r="DB860" s="19" t="e">
        <f t="shared" si="217"/>
        <v>#DIV/0!</v>
      </c>
      <c r="DC860" s="19" t="e">
        <f t="shared" si="218"/>
        <v>#DIV/0!</v>
      </c>
      <c r="DD860" s="19" t="e">
        <f t="shared" si="219"/>
        <v>#DIV/0!</v>
      </c>
      <c r="DE860" s="19" t="e">
        <f t="shared" si="220"/>
        <v>#DIV/0!</v>
      </c>
      <c r="DF860" s="19" t="e">
        <f t="shared" si="221"/>
        <v>#DIV/0!</v>
      </c>
      <c r="DG860" s="67" t="e">
        <f t="shared" si="222"/>
        <v>#DIV/0!</v>
      </c>
      <c r="DH860" s="67" t="e">
        <f t="shared" si="223"/>
        <v>#DIV/0!</v>
      </c>
      <c r="DI860" s="19"/>
      <c r="DJ860" s="31"/>
      <c r="DK860" s="55" t="s">
        <v>295</v>
      </c>
      <c r="EP860" s="70"/>
    </row>
    <row r="861" spans="1:146" s="59" customFormat="1">
      <c r="A861" s="57">
        <v>43330</v>
      </c>
      <c r="B861" s="31" t="s">
        <v>1659</v>
      </c>
      <c r="C861" s="56" t="s">
        <v>1660</v>
      </c>
      <c r="D861" s="56"/>
      <c r="E861" s="58">
        <v>53</v>
      </c>
      <c r="F861" s="58">
        <v>1</v>
      </c>
      <c r="G861" s="63" t="str">
        <f t="shared" si="224"/>
        <v>53-1</v>
      </c>
      <c r="H861" s="31">
        <v>13</v>
      </c>
      <c r="I861" s="31">
        <v>27</v>
      </c>
      <c r="J861" s="64" t="str">
        <f>IF(((VLOOKUP($G861,Depth_Lookup!$A$3:$J$5461,9,FALSE))-(I861/100))&gt;=0,"Good","Too Long")</f>
        <v>Good</v>
      </c>
      <c r="K861" s="65">
        <f>(VLOOKUP($G861,Depth_Lookup!$A$3:$J$561,10,FALSE))+(H861/100)</f>
        <v>122.83</v>
      </c>
      <c r="L861" s="65">
        <f>(VLOOKUP($G861,Depth_Lookup!$A$3:$J$561,10,FALSE))+(I861/100)</f>
        <v>122.97</v>
      </c>
      <c r="M861" s="54" t="s">
        <v>725</v>
      </c>
      <c r="N861" s="31">
        <v>1</v>
      </c>
      <c r="O861" s="31" t="s">
        <v>296</v>
      </c>
      <c r="P861" s="31" t="s">
        <v>179</v>
      </c>
      <c r="Q861" s="31" t="s">
        <v>570</v>
      </c>
      <c r="R861" s="31" t="s">
        <v>119</v>
      </c>
      <c r="S861" s="31" t="s">
        <v>165</v>
      </c>
      <c r="T861" s="31" t="s">
        <v>1622</v>
      </c>
      <c r="U861" s="31" t="s">
        <v>1367</v>
      </c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31">
        <v>100</v>
      </c>
      <c r="AT861" s="19"/>
      <c r="AU861" s="19"/>
      <c r="AV861" s="19"/>
      <c r="AW861" s="19"/>
      <c r="AX861" s="19"/>
      <c r="AY861" s="19"/>
      <c r="AZ861" s="19">
        <f t="shared" si="214"/>
        <v>100</v>
      </c>
      <c r="BA861" s="19"/>
      <c r="BB861" s="55">
        <v>2</v>
      </c>
      <c r="BC861" s="66">
        <v>3</v>
      </c>
      <c r="BD861" s="31"/>
      <c r="BE861" s="66"/>
      <c r="BF861" s="66"/>
      <c r="CL861" s="70">
        <f t="shared" si="213"/>
        <v>0</v>
      </c>
      <c r="CM861" s="66">
        <f t="shared" si="215"/>
        <v>0</v>
      </c>
      <c r="CN861" s="66">
        <f t="shared" si="225"/>
        <v>0</v>
      </c>
      <c r="CO861" s="66">
        <f t="shared" si="216"/>
        <v>122.9</v>
      </c>
      <c r="CP861" s="104"/>
      <c r="CQ861" s="56"/>
      <c r="CR861" s="56"/>
      <c r="CS861" s="56"/>
      <c r="CT861" s="56"/>
      <c r="CU861" s="56"/>
      <c r="CV861" s="56"/>
      <c r="CW861" s="115"/>
      <c r="CX861" s="31">
        <v>55</v>
      </c>
      <c r="CY861" s="31">
        <v>270</v>
      </c>
      <c r="CZ861" s="31">
        <v>5</v>
      </c>
      <c r="DA861" s="31">
        <v>180</v>
      </c>
      <c r="DB861" s="19">
        <f t="shared" si="217"/>
        <v>86.494428717336007</v>
      </c>
      <c r="DC861" s="19">
        <f t="shared" si="218"/>
        <v>86.494428717336007</v>
      </c>
      <c r="DD861" s="19">
        <f t="shared" si="219"/>
        <v>34.94959743599302</v>
      </c>
      <c r="DE861" s="19">
        <f t="shared" si="220"/>
        <v>176.49442871733601</v>
      </c>
      <c r="DF861" s="19">
        <f t="shared" si="221"/>
        <v>55.05040256400698</v>
      </c>
      <c r="DG861" s="67">
        <f t="shared" si="222"/>
        <v>266.49442871733601</v>
      </c>
      <c r="DH861" s="67">
        <f t="shared" si="223"/>
        <v>55.05040256400698</v>
      </c>
      <c r="DI861" s="19"/>
      <c r="DJ861" s="31"/>
      <c r="DK861" s="55" t="s">
        <v>1433</v>
      </c>
      <c r="EP861" s="70"/>
    </row>
    <row r="862" spans="1:146" s="59" customFormat="1">
      <c r="A862" s="57">
        <v>43330</v>
      </c>
      <c r="B862" s="31" t="s">
        <v>1437</v>
      </c>
      <c r="C862" s="56" t="s">
        <v>1660</v>
      </c>
      <c r="D862" s="56"/>
      <c r="E862" s="58">
        <v>53</v>
      </c>
      <c r="F862" s="58">
        <v>1</v>
      </c>
      <c r="G862" s="63" t="str">
        <f t="shared" si="224"/>
        <v>53-1</v>
      </c>
      <c r="H862" s="31">
        <v>13</v>
      </c>
      <c r="I862" s="31">
        <v>27</v>
      </c>
      <c r="J862" s="64" t="str">
        <f>IF(((VLOOKUP($G862,Depth_Lookup!$A$3:$J$5461,9,FALSE))-(I862/100))&gt;=0,"Good","Too Long")</f>
        <v>Good</v>
      </c>
      <c r="K862" s="65">
        <f>(VLOOKUP($G862,Depth_Lookup!$A$3:$J$561,10,FALSE))+(H862/100)</f>
        <v>122.83</v>
      </c>
      <c r="L862" s="65">
        <f>(VLOOKUP($G862,Depth_Lookup!$A$3:$J$561,10,FALSE))+(I862/100)</f>
        <v>122.97</v>
      </c>
      <c r="M862" s="54" t="s">
        <v>725</v>
      </c>
      <c r="N862" s="31">
        <v>1</v>
      </c>
      <c r="O862" s="31" t="s">
        <v>296</v>
      </c>
      <c r="P862" s="31" t="s">
        <v>179</v>
      </c>
      <c r="Q862" s="31" t="s">
        <v>570</v>
      </c>
      <c r="R862" s="31" t="s">
        <v>119</v>
      </c>
      <c r="S862" s="31" t="s">
        <v>165</v>
      </c>
      <c r="T862" s="31" t="s">
        <v>1622</v>
      </c>
      <c r="U862" s="31" t="s">
        <v>1367</v>
      </c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31"/>
      <c r="AT862" s="19"/>
      <c r="AU862" s="19"/>
      <c r="AV862" s="19"/>
      <c r="AW862" s="19"/>
      <c r="AX862" s="19"/>
      <c r="AY862" s="19"/>
      <c r="AZ862" s="19"/>
      <c r="BA862" s="19"/>
      <c r="BB862" s="55">
        <v>2</v>
      </c>
      <c r="BC862" s="66"/>
      <c r="BD862" s="31"/>
      <c r="BE862" s="66"/>
      <c r="BF862" s="66"/>
      <c r="CL862" s="70"/>
      <c r="CM862" s="66"/>
      <c r="CN862" s="66"/>
      <c r="CO862" s="66">
        <f t="shared" si="216"/>
        <v>122.9</v>
      </c>
      <c r="CP862" s="104"/>
      <c r="CQ862" s="56"/>
      <c r="CR862" s="56"/>
      <c r="CS862" s="56"/>
      <c r="CT862" s="56"/>
      <c r="CU862" s="56"/>
      <c r="CV862" s="56"/>
      <c r="CW862" s="115"/>
      <c r="CX862" s="31">
        <v>33</v>
      </c>
      <c r="CY862" s="31">
        <v>90</v>
      </c>
      <c r="CZ862" s="31">
        <v>62</v>
      </c>
      <c r="DA862" s="31">
        <v>180</v>
      </c>
      <c r="DB862" s="19">
        <f t="shared" si="217"/>
        <v>-19.049595905507317</v>
      </c>
      <c r="DC862" s="19">
        <f t="shared" si="218"/>
        <v>340.95040409449268</v>
      </c>
      <c r="DD862" s="19">
        <f t="shared" si="219"/>
        <v>26.68369586816555</v>
      </c>
      <c r="DE862" s="19">
        <f t="shared" si="220"/>
        <v>70.950404094492683</v>
      </c>
      <c r="DF862" s="19">
        <f t="shared" si="221"/>
        <v>63.31630413183445</v>
      </c>
      <c r="DG862" s="67">
        <f t="shared" si="222"/>
        <v>160.95040409449268</v>
      </c>
      <c r="DH862" s="67">
        <f t="shared" si="223"/>
        <v>63.31630413183445</v>
      </c>
      <c r="DI862" s="19"/>
      <c r="DJ862" s="31"/>
      <c r="DK862" s="55" t="s">
        <v>1434</v>
      </c>
      <c r="EP862" s="70"/>
    </row>
    <row r="863" spans="1:146" s="59" customFormat="1">
      <c r="A863" s="57">
        <v>43330</v>
      </c>
      <c r="B863" s="31" t="s">
        <v>1659</v>
      </c>
      <c r="C863" s="56" t="s">
        <v>1660</v>
      </c>
      <c r="D863" s="56"/>
      <c r="E863" s="58">
        <v>53</v>
      </c>
      <c r="F863" s="58">
        <v>2</v>
      </c>
      <c r="G863" s="63" t="str">
        <f t="shared" si="224"/>
        <v>53-2</v>
      </c>
      <c r="H863" s="31">
        <v>15</v>
      </c>
      <c r="I863" s="31">
        <v>18</v>
      </c>
      <c r="J863" s="64" t="str">
        <f>IF(((VLOOKUP($G863,Depth_Lookup!$A$3:$J$5461,9,FALSE))-(I863/100))&gt;=0,"Good","Too Long")</f>
        <v>Good</v>
      </c>
      <c r="K863" s="65">
        <f>(VLOOKUP($G863,Depth_Lookup!$A$3:$J$561,10,FALSE))+(H863/100)</f>
        <v>123.655</v>
      </c>
      <c r="L863" s="65">
        <f>(VLOOKUP($G863,Depth_Lookup!$A$3:$J$561,10,FALSE))+(I863/100)</f>
        <v>123.685</v>
      </c>
      <c r="M863" s="54" t="s">
        <v>292</v>
      </c>
      <c r="N863" s="31">
        <v>1</v>
      </c>
      <c r="O863" s="31" t="s">
        <v>296</v>
      </c>
      <c r="P863" s="31" t="s">
        <v>179</v>
      </c>
      <c r="Q863" s="31" t="s">
        <v>569</v>
      </c>
      <c r="R863" s="31" t="s">
        <v>187</v>
      </c>
      <c r="S863" s="31" t="s">
        <v>139</v>
      </c>
      <c r="T863" s="31" t="s">
        <v>1364</v>
      </c>
      <c r="U863" s="31" t="s">
        <v>1365</v>
      </c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31">
        <v>100</v>
      </c>
      <c r="AT863" s="19"/>
      <c r="AU863" s="19"/>
      <c r="AV863" s="19"/>
      <c r="AW863" s="19"/>
      <c r="AX863" s="19"/>
      <c r="AY863" s="19"/>
      <c r="AZ863" s="19">
        <f t="shared" si="214"/>
        <v>100</v>
      </c>
      <c r="BA863" s="19"/>
      <c r="BB863" s="55">
        <v>1</v>
      </c>
      <c r="BC863" s="66">
        <v>1</v>
      </c>
      <c r="BD863" s="31"/>
      <c r="BE863" s="66"/>
      <c r="BF863" s="66"/>
      <c r="CL863" s="70">
        <f t="shared" si="213"/>
        <v>0</v>
      </c>
      <c r="CM863" s="66">
        <f t="shared" si="215"/>
        <v>0</v>
      </c>
      <c r="CN863" s="66">
        <f t="shared" si="225"/>
        <v>0</v>
      </c>
      <c r="CO863" s="66">
        <f t="shared" si="216"/>
        <v>123.67</v>
      </c>
      <c r="CP863" s="104"/>
      <c r="CQ863" s="56"/>
      <c r="CR863" s="56"/>
      <c r="CS863" s="56"/>
      <c r="CT863" s="56"/>
      <c r="CU863" s="56"/>
      <c r="CV863" s="56"/>
      <c r="CW863" s="115"/>
      <c r="CX863" s="31">
        <v>63</v>
      </c>
      <c r="CY863" s="31">
        <v>270</v>
      </c>
      <c r="CZ863" s="31">
        <v>24</v>
      </c>
      <c r="DA863" s="31">
        <v>180</v>
      </c>
      <c r="DB863" s="19">
        <f t="shared" si="217"/>
        <v>77.218475602611647</v>
      </c>
      <c r="DC863" s="19">
        <f t="shared" si="218"/>
        <v>77.218475602611647</v>
      </c>
      <c r="DD863" s="19">
        <f t="shared" si="219"/>
        <v>26.422771781126869</v>
      </c>
      <c r="DE863" s="19">
        <f t="shared" si="220"/>
        <v>167.21847560261165</v>
      </c>
      <c r="DF863" s="19">
        <f t="shared" si="221"/>
        <v>63.577228218873131</v>
      </c>
      <c r="DG863" s="67">
        <f t="shared" si="222"/>
        <v>257.21847560261165</v>
      </c>
      <c r="DH863" s="67">
        <f t="shared" si="223"/>
        <v>63.577228218873131</v>
      </c>
      <c r="DI863" s="19"/>
      <c r="DJ863" s="31"/>
      <c r="DK863" s="55"/>
      <c r="EP863" s="70"/>
    </row>
    <row r="864" spans="1:146" s="59" customFormat="1">
      <c r="A864" s="57">
        <v>43330</v>
      </c>
      <c r="B864" s="31" t="s">
        <v>1659</v>
      </c>
      <c r="C864" s="56" t="s">
        <v>1660</v>
      </c>
      <c r="D864" s="56"/>
      <c r="E864" s="58">
        <v>53</v>
      </c>
      <c r="F864" s="58">
        <v>2</v>
      </c>
      <c r="G864" s="63" t="str">
        <f t="shared" si="224"/>
        <v>53-2</v>
      </c>
      <c r="H864" s="31">
        <v>19</v>
      </c>
      <c r="I864" s="31">
        <v>27</v>
      </c>
      <c r="J864" s="64" t="str">
        <f>IF(((VLOOKUP($G864,Depth_Lookup!$A$3:$J$5461,9,FALSE))-(I864/100))&gt;=0,"Good","Too Long")</f>
        <v>Good</v>
      </c>
      <c r="K864" s="65">
        <f>(VLOOKUP($G864,Depth_Lookup!$A$3:$J$561,10,FALSE))+(H864/100)</f>
        <v>123.69499999999999</v>
      </c>
      <c r="L864" s="65">
        <f>(VLOOKUP($G864,Depth_Lookup!$A$3:$J$561,10,FALSE))+(I864/100)</f>
        <v>123.77499999999999</v>
      </c>
      <c r="M864" s="54" t="s">
        <v>725</v>
      </c>
      <c r="N864" s="31">
        <v>1</v>
      </c>
      <c r="O864" s="31" t="s">
        <v>296</v>
      </c>
      <c r="P864" s="31" t="s">
        <v>179</v>
      </c>
      <c r="Q864" s="31" t="s">
        <v>569</v>
      </c>
      <c r="R864" s="31" t="s">
        <v>119</v>
      </c>
      <c r="S864" s="31" t="s">
        <v>165</v>
      </c>
      <c r="T864" s="31" t="s">
        <v>1385</v>
      </c>
      <c r="U864" s="31" t="s">
        <v>1386</v>
      </c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>
        <v>50</v>
      </c>
      <c r="AQ864" s="19"/>
      <c r="AR864" s="19"/>
      <c r="AS864" s="31">
        <v>50</v>
      </c>
      <c r="AT864" s="19"/>
      <c r="AU864" s="19"/>
      <c r="AV864" s="19"/>
      <c r="AW864" s="19"/>
      <c r="AX864" s="19"/>
      <c r="AY864" s="19"/>
      <c r="AZ864" s="19">
        <f t="shared" si="214"/>
        <v>100</v>
      </c>
      <c r="BA864" s="19"/>
      <c r="BB864" s="55">
        <v>1</v>
      </c>
      <c r="BC864" s="66">
        <v>1</v>
      </c>
      <c r="BD864" s="31"/>
      <c r="BE864" s="66"/>
      <c r="BF864" s="66"/>
      <c r="CL864" s="70">
        <f t="shared" si="213"/>
        <v>0</v>
      </c>
      <c r="CM864" s="66">
        <f t="shared" si="215"/>
        <v>0</v>
      </c>
      <c r="CN864" s="66">
        <f t="shared" si="225"/>
        <v>0</v>
      </c>
      <c r="CO864" s="66">
        <f t="shared" si="216"/>
        <v>123.73499999999999</v>
      </c>
      <c r="CP864" s="104"/>
      <c r="CQ864" s="56"/>
      <c r="CR864" s="56"/>
      <c r="CS864" s="56"/>
      <c r="CT864" s="56"/>
      <c r="CU864" s="56"/>
      <c r="CV864" s="56"/>
      <c r="CW864" s="115"/>
      <c r="CX864" s="19"/>
      <c r="CY864" s="19"/>
      <c r="CZ864" s="19"/>
      <c r="DA864" s="19"/>
      <c r="DB864" s="19" t="e">
        <f t="shared" si="217"/>
        <v>#DIV/0!</v>
      </c>
      <c r="DC864" s="19" t="e">
        <f t="shared" si="218"/>
        <v>#DIV/0!</v>
      </c>
      <c r="DD864" s="19" t="e">
        <f t="shared" si="219"/>
        <v>#DIV/0!</v>
      </c>
      <c r="DE864" s="19" t="e">
        <f t="shared" si="220"/>
        <v>#DIV/0!</v>
      </c>
      <c r="DF864" s="19" t="e">
        <f t="shared" si="221"/>
        <v>#DIV/0!</v>
      </c>
      <c r="DG864" s="67" t="e">
        <f t="shared" si="222"/>
        <v>#DIV/0!</v>
      </c>
      <c r="DH864" s="67" t="e">
        <f t="shared" si="223"/>
        <v>#DIV/0!</v>
      </c>
      <c r="DI864" s="19"/>
      <c r="DJ864" s="31"/>
      <c r="DK864" s="55" t="s">
        <v>1452</v>
      </c>
      <c r="EP864" s="70"/>
    </row>
    <row r="865" spans="1:146" s="59" customFormat="1">
      <c r="A865" s="57">
        <v>43330</v>
      </c>
      <c r="B865" s="31" t="s">
        <v>1659</v>
      </c>
      <c r="C865" s="56" t="s">
        <v>1660</v>
      </c>
      <c r="D865" s="56"/>
      <c r="E865" s="58">
        <v>53</v>
      </c>
      <c r="F865" s="58">
        <v>4</v>
      </c>
      <c r="G865" s="63" t="str">
        <f t="shared" si="224"/>
        <v>53-4</v>
      </c>
      <c r="H865" s="31">
        <v>44</v>
      </c>
      <c r="I865" s="31">
        <v>47</v>
      </c>
      <c r="J865" s="64" t="str">
        <f>IF(((VLOOKUP($G865,Depth_Lookup!$A$3:$J$5461,9,FALSE))-(I865/100))&gt;=0,"Good","Too Long")</f>
        <v>Good</v>
      </c>
      <c r="K865" s="65">
        <f>(VLOOKUP($G865,Depth_Lookup!$A$3:$J$561,10,FALSE))+(H865/100)</f>
        <v>125.57</v>
      </c>
      <c r="L865" s="65">
        <f>(VLOOKUP($G865,Depth_Lookup!$A$3:$J$561,10,FALSE))+(I865/100)</f>
        <v>125.6</v>
      </c>
      <c r="M865" s="54" t="s">
        <v>292</v>
      </c>
      <c r="N865" s="31">
        <v>0.5</v>
      </c>
      <c r="O865" s="31" t="s">
        <v>296</v>
      </c>
      <c r="P865" s="31" t="s">
        <v>179</v>
      </c>
      <c r="Q865" s="31" t="s">
        <v>569</v>
      </c>
      <c r="R865" s="31" t="s">
        <v>187</v>
      </c>
      <c r="S865" s="31" t="s">
        <v>139</v>
      </c>
      <c r="T865" s="31" t="s">
        <v>1370</v>
      </c>
      <c r="U865" s="31" t="s">
        <v>1368</v>
      </c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31">
        <v>100</v>
      </c>
      <c r="AT865" s="19"/>
      <c r="AU865" s="19"/>
      <c r="AV865" s="19"/>
      <c r="AW865" s="19"/>
      <c r="AX865" s="19"/>
      <c r="AY865" s="19"/>
      <c r="AZ865" s="19">
        <f t="shared" si="214"/>
        <v>100</v>
      </c>
      <c r="BA865" s="19"/>
      <c r="BB865" s="55">
        <v>1</v>
      </c>
      <c r="BC865" s="66">
        <v>1</v>
      </c>
      <c r="BD865" s="31"/>
      <c r="BE865" s="66"/>
      <c r="BF865" s="66"/>
      <c r="CL865" s="70">
        <f t="shared" si="213"/>
        <v>0</v>
      </c>
      <c r="CM865" s="66">
        <f t="shared" si="215"/>
        <v>0</v>
      </c>
      <c r="CN865" s="66">
        <f t="shared" si="225"/>
        <v>0</v>
      </c>
      <c r="CO865" s="66">
        <f t="shared" si="216"/>
        <v>125.58499999999999</v>
      </c>
      <c r="CP865" s="104"/>
      <c r="CQ865" s="56"/>
      <c r="CR865" s="56"/>
      <c r="CS865" s="56"/>
      <c r="CT865" s="56"/>
      <c r="CU865" s="56"/>
      <c r="CV865" s="56"/>
      <c r="CW865" s="115"/>
      <c r="CX865" s="31">
        <v>33</v>
      </c>
      <c r="CY865" s="31">
        <v>90</v>
      </c>
      <c r="CZ865" s="31">
        <v>8</v>
      </c>
      <c r="DA865" s="31">
        <v>0</v>
      </c>
      <c r="DB865" s="19">
        <f t="shared" si="217"/>
        <v>-102.21128927719519</v>
      </c>
      <c r="DC865" s="19">
        <f t="shared" si="218"/>
        <v>257.78871072280481</v>
      </c>
      <c r="DD865" s="19">
        <f t="shared" si="219"/>
        <v>56.398304000941955</v>
      </c>
      <c r="DE865" s="19">
        <f t="shared" si="220"/>
        <v>347.78871072280481</v>
      </c>
      <c r="DF865" s="19">
        <f t="shared" si="221"/>
        <v>33.601695999058045</v>
      </c>
      <c r="DG865" s="67">
        <f t="shared" si="222"/>
        <v>77.788710722804808</v>
      </c>
      <c r="DH865" s="67">
        <f t="shared" si="223"/>
        <v>33.601695999058045</v>
      </c>
      <c r="DI865" s="19"/>
      <c r="DJ865" s="31"/>
      <c r="DK865" s="55"/>
      <c r="EP865" s="70"/>
    </row>
    <row r="866" spans="1:146" s="59" customFormat="1">
      <c r="A866" s="57">
        <v>43330</v>
      </c>
      <c r="B866" s="31" t="s">
        <v>1659</v>
      </c>
      <c r="C866" s="56" t="s">
        <v>1660</v>
      </c>
      <c r="D866" s="56"/>
      <c r="E866" s="58">
        <v>54</v>
      </c>
      <c r="F866" s="58">
        <v>1</v>
      </c>
      <c r="G866" s="63" t="str">
        <f t="shared" si="224"/>
        <v>54-1</v>
      </c>
      <c r="H866" s="31">
        <v>21</v>
      </c>
      <c r="I866" s="31">
        <v>35</v>
      </c>
      <c r="J866" s="64" t="str">
        <f>IF(((VLOOKUP($G866,Depth_Lookup!$A$3:$J$5461,9,FALSE))-(I866/100))&gt;=0,"Good","Too Long")</f>
        <v>Good</v>
      </c>
      <c r="K866" s="65">
        <f>(VLOOKUP($G866,Depth_Lookup!$A$3:$J$561,10,FALSE))+(H866/100)</f>
        <v>125.91</v>
      </c>
      <c r="L866" s="65">
        <f>(VLOOKUP($G866,Depth_Lookup!$A$3:$J$561,10,FALSE))+(I866/100)</f>
        <v>126.05</v>
      </c>
      <c r="M866" s="54" t="s">
        <v>292</v>
      </c>
      <c r="N866" s="31">
        <v>0.5</v>
      </c>
      <c r="O866" s="31" t="s">
        <v>296</v>
      </c>
      <c r="P866" s="31" t="s">
        <v>179</v>
      </c>
      <c r="Q866" s="31" t="s">
        <v>569</v>
      </c>
      <c r="R866" s="31" t="s">
        <v>119</v>
      </c>
      <c r="S866" s="31" t="s">
        <v>165</v>
      </c>
      <c r="T866" s="31" t="s">
        <v>1364</v>
      </c>
      <c r="U866" s="31" t="s">
        <v>1365</v>
      </c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31">
        <v>100</v>
      </c>
      <c r="AT866" s="19"/>
      <c r="AU866" s="19"/>
      <c r="AV866" s="19"/>
      <c r="AW866" s="19"/>
      <c r="AX866" s="19"/>
      <c r="AY866" s="19"/>
      <c r="AZ866" s="19">
        <f t="shared" si="214"/>
        <v>100</v>
      </c>
      <c r="BA866" s="19"/>
      <c r="BB866" s="55">
        <v>1</v>
      </c>
      <c r="BC866" s="66">
        <v>1</v>
      </c>
      <c r="BD866" s="31"/>
      <c r="BE866" s="66"/>
      <c r="BF866" s="66"/>
      <c r="CL866" s="70">
        <f t="shared" si="213"/>
        <v>0</v>
      </c>
      <c r="CM866" s="66">
        <f t="shared" si="215"/>
        <v>0</v>
      </c>
      <c r="CN866" s="66">
        <f t="shared" si="225"/>
        <v>0</v>
      </c>
      <c r="CO866" s="66">
        <f t="shared" si="216"/>
        <v>125.97999999999999</v>
      </c>
      <c r="CP866" s="104"/>
      <c r="CQ866" s="56"/>
      <c r="CR866" s="56"/>
      <c r="CS866" s="56"/>
      <c r="CT866" s="56"/>
      <c r="CU866" s="56"/>
      <c r="CV866" s="56"/>
      <c r="CW866" s="115"/>
      <c r="CX866" s="19"/>
      <c r="CY866" s="19"/>
      <c r="CZ866" s="19"/>
      <c r="DA866" s="19"/>
      <c r="DB866" s="19" t="e">
        <f t="shared" si="217"/>
        <v>#DIV/0!</v>
      </c>
      <c r="DC866" s="19" t="e">
        <f t="shared" si="218"/>
        <v>#DIV/0!</v>
      </c>
      <c r="DD866" s="19" t="e">
        <f t="shared" si="219"/>
        <v>#DIV/0!</v>
      </c>
      <c r="DE866" s="19" t="e">
        <f t="shared" si="220"/>
        <v>#DIV/0!</v>
      </c>
      <c r="DF866" s="19" t="e">
        <f t="shared" si="221"/>
        <v>#DIV/0!</v>
      </c>
      <c r="DG866" s="67" t="e">
        <f t="shared" si="222"/>
        <v>#DIV/0!</v>
      </c>
      <c r="DH866" s="67" t="e">
        <f t="shared" si="223"/>
        <v>#DIV/0!</v>
      </c>
      <c r="DI866" s="19"/>
      <c r="DJ866" s="31"/>
      <c r="DK866" s="55" t="s">
        <v>295</v>
      </c>
      <c r="EP866" s="70"/>
    </row>
    <row r="867" spans="1:146" s="59" customFormat="1">
      <c r="A867" s="57">
        <v>43330</v>
      </c>
      <c r="B867" s="31" t="s">
        <v>1659</v>
      </c>
      <c r="C867" s="56" t="s">
        <v>1660</v>
      </c>
      <c r="D867" s="56"/>
      <c r="E867" s="58">
        <v>54</v>
      </c>
      <c r="F867" s="58">
        <v>1</v>
      </c>
      <c r="G867" s="63" t="str">
        <f t="shared" si="224"/>
        <v>54-1</v>
      </c>
      <c r="H867" s="31">
        <v>32</v>
      </c>
      <c r="I867" s="31">
        <v>44</v>
      </c>
      <c r="J867" s="64" t="str">
        <f>IF(((VLOOKUP($G867,Depth_Lookup!$A$3:$J$5461,9,FALSE))-(I867/100))&gt;=0,"Good","Too Long")</f>
        <v>Good</v>
      </c>
      <c r="K867" s="65">
        <f>(VLOOKUP($G867,Depth_Lookup!$A$3:$J$561,10,FALSE))+(H867/100)</f>
        <v>126.02</v>
      </c>
      <c r="L867" s="65">
        <f>(VLOOKUP($G867,Depth_Lookup!$A$3:$J$561,10,FALSE))+(I867/100)</f>
        <v>126.14</v>
      </c>
      <c r="M867" s="54" t="s">
        <v>293</v>
      </c>
      <c r="N867" s="31">
        <v>0.5</v>
      </c>
      <c r="O867" s="31" t="s">
        <v>734</v>
      </c>
      <c r="P867" s="31" t="s">
        <v>179</v>
      </c>
      <c r="Q867" s="31" t="s">
        <v>569</v>
      </c>
      <c r="R867" s="31" t="s">
        <v>188</v>
      </c>
      <c r="S867" s="31" t="s">
        <v>165</v>
      </c>
      <c r="T867" s="31" t="s">
        <v>1650</v>
      </c>
      <c r="U867" s="31" t="s">
        <v>1365</v>
      </c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31">
        <v>100</v>
      </c>
      <c r="AT867" s="19"/>
      <c r="AU867" s="19"/>
      <c r="AV867" s="19"/>
      <c r="AW867" s="19"/>
      <c r="AX867" s="19"/>
      <c r="AY867" s="19"/>
      <c r="AZ867" s="19">
        <f t="shared" si="214"/>
        <v>100</v>
      </c>
      <c r="BA867" s="19"/>
      <c r="BB867" s="55">
        <v>5</v>
      </c>
      <c r="BC867" s="66">
        <v>7</v>
      </c>
      <c r="BD867" s="31"/>
      <c r="BE867" s="66"/>
      <c r="BF867" s="66"/>
      <c r="CL867" s="70">
        <f t="shared" si="213"/>
        <v>0</v>
      </c>
      <c r="CM867" s="66">
        <f t="shared" si="215"/>
        <v>0</v>
      </c>
      <c r="CN867" s="66">
        <f t="shared" si="225"/>
        <v>0</v>
      </c>
      <c r="CO867" s="66">
        <f t="shared" si="216"/>
        <v>126.08</v>
      </c>
      <c r="CP867" s="104"/>
      <c r="CQ867" s="56"/>
      <c r="CR867" s="56"/>
      <c r="CS867" s="56"/>
      <c r="CT867" s="56"/>
      <c r="CU867" s="56"/>
      <c r="CV867" s="56"/>
      <c r="CW867" s="115"/>
      <c r="CX867" s="31">
        <v>52</v>
      </c>
      <c r="CY867" s="31">
        <v>270</v>
      </c>
      <c r="CZ867" s="31">
        <v>11</v>
      </c>
      <c r="DA867" s="31">
        <v>180</v>
      </c>
      <c r="DB867" s="19">
        <f t="shared" si="217"/>
        <v>81.364671493339017</v>
      </c>
      <c r="DC867" s="19">
        <f t="shared" si="218"/>
        <v>81.364671493339017</v>
      </c>
      <c r="DD867" s="19">
        <f t="shared" si="219"/>
        <v>37.683537204271772</v>
      </c>
      <c r="DE867" s="19">
        <f t="shared" si="220"/>
        <v>171.36467149333902</v>
      </c>
      <c r="DF867" s="19">
        <f t="shared" si="221"/>
        <v>52.316462795728228</v>
      </c>
      <c r="DG867" s="67">
        <f t="shared" si="222"/>
        <v>261.36467149333902</v>
      </c>
      <c r="DH867" s="67">
        <f t="shared" si="223"/>
        <v>52.316462795728228</v>
      </c>
      <c r="DI867" s="19"/>
      <c r="DJ867" s="31"/>
      <c r="DK867" s="55" t="s">
        <v>1433</v>
      </c>
      <c r="EP867" s="70"/>
    </row>
    <row r="868" spans="1:146" s="59" customFormat="1">
      <c r="A868" s="57">
        <v>43330</v>
      </c>
      <c r="B868" s="31" t="s">
        <v>1437</v>
      </c>
      <c r="C868" s="56" t="s">
        <v>1660</v>
      </c>
      <c r="D868" s="56"/>
      <c r="E868" s="58">
        <v>54</v>
      </c>
      <c r="F868" s="58">
        <v>1</v>
      </c>
      <c r="G868" s="63" t="str">
        <f t="shared" si="224"/>
        <v>54-1</v>
      </c>
      <c r="H868" s="31">
        <v>32</v>
      </c>
      <c r="I868" s="31">
        <v>44</v>
      </c>
      <c r="J868" s="64" t="str">
        <f>IF(((VLOOKUP($G868,Depth_Lookup!$A$3:$J$5461,9,FALSE))-(I868/100))&gt;=0,"Good","Too Long")</f>
        <v>Good</v>
      </c>
      <c r="K868" s="65">
        <f>(VLOOKUP($G868,Depth_Lookup!$A$3:$J$561,10,FALSE))+(H868/100)</f>
        <v>126.02</v>
      </c>
      <c r="L868" s="65">
        <f>(VLOOKUP($G868,Depth_Lookup!$A$3:$J$561,10,FALSE))+(I868/100)</f>
        <v>126.14</v>
      </c>
      <c r="M868" s="54" t="s">
        <v>293</v>
      </c>
      <c r="N868" s="31">
        <v>0.5</v>
      </c>
      <c r="O868" s="31" t="s">
        <v>734</v>
      </c>
      <c r="P868" s="31" t="s">
        <v>179</v>
      </c>
      <c r="Q868" s="31" t="s">
        <v>569</v>
      </c>
      <c r="R868" s="31" t="s">
        <v>188</v>
      </c>
      <c r="S868" s="31" t="s">
        <v>165</v>
      </c>
      <c r="T868" s="31" t="s">
        <v>1650</v>
      </c>
      <c r="U868" s="31" t="s">
        <v>1365</v>
      </c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31"/>
      <c r="AT868" s="19"/>
      <c r="AU868" s="19"/>
      <c r="AV868" s="19"/>
      <c r="AW868" s="19"/>
      <c r="AX868" s="19"/>
      <c r="AY868" s="19"/>
      <c r="AZ868" s="19"/>
      <c r="BA868" s="19"/>
      <c r="BB868" s="55">
        <v>3</v>
      </c>
      <c r="BC868" s="66"/>
      <c r="BD868" s="31"/>
      <c r="BE868" s="66"/>
      <c r="BF868" s="66"/>
      <c r="CL868" s="70"/>
      <c r="CM868" s="66"/>
      <c r="CN868" s="66"/>
      <c r="CO868" s="66">
        <f t="shared" si="216"/>
        <v>126.08</v>
      </c>
      <c r="CP868" s="104"/>
      <c r="CQ868" s="56"/>
      <c r="CR868" s="56"/>
      <c r="CS868" s="56"/>
      <c r="CT868" s="56"/>
      <c r="CU868" s="56"/>
      <c r="CV868" s="56"/>
      <c r="CW868" s="115"/>
      <c r="CX868" s="31">
        <v>21</v>
      </c>
      <c r="CY868" s="31">
        <v>90</v>
      </c>
      <c r="CZ868" s="31">
        <v>1</v>
      </c>
      <c r="DA868" s="31">
        <v>0</v>
      </c>
      <c r="DB868" s="19">
        <f t="shared" si="217"/>
        <v>-92.6035601410521</v>
      </c>
      <c r="DC868" s="19">
        <f t="shared" si="218"/>
        <v>267.39643985894793</v>
      </c>
      <c r="DD868" s="19">
        <f t="shared" si="219"/>
        <v>68.980194780776372</v>
      </c>
      <c r="DE868" s="19">
        <f t="shared" si="220"/>
        <v>357.39643985894793</v>
      </c>
      <c r="DF868" s="19">
        <f t="shared" si="221"/>
        <v>21.019805219223628</v>
      </c>
      <c r="DG868" s="67">
        <f t="shared" si="222"/>
        <v>87.396439858947929</v>
      </c>
      <c r="DH868" s="67">
        <f t="shared" si="223"/>
        <v>21.019805219223628</v>
      </c>
      <c r="DI868" s="19"/>
      <c r="DJ868" s="31"/>
      <c r="DK868" s="55" t="s">
        <v>1434</v>
      </c>
      <c r="EP868" s="70"/>
    </row>
    <row r="869" spans="1:146" s="59" customFormat="1">
      <c r="A869" s="57">
        <v>43330</v>
      </c>
      <c r="B869" s="31" t="s">
        <v>1659</v>
      </c>
      <c r="C869" s="56" t="s">
        <v>1660</v>
      </c>
      <c r="D869" s="56"/>
      <c r="E869" s="58">
        <v>54</v>
      </c>
      <c r="F869" s="58">
        <v>1</v>
      </c>
      <c r="G869" s="63" t="str">
        <f t="shared" si="224"/>
        <v>54-1</v>
      </c>
      <c r="H869" s="31">
        <v>34</v>
      </c>
      <c r="I869" s="31">
        <v>40.5</v>
      </c>
      <c r="J869" s="64" t="str">
        <f>IF(((VLOOKUP($G869,Depth_Lookup!$A$3:$J$5461,9,FALSE))-(I869/100))&gt;=0,"Good","Too Long")</f>
        <v>Good</v>
      </c>
      <c r="K869" s="65">
        <f>(VLOOKUP($G869,Depth_Lookup!$A$3:$J$561,10,FALSE))+(H869/100)</f>
        <v>126.04</v>
      </c>
      <c r="L869" s="65">
        <f>(VLOOKUP($G869,Depth_Lookup!$A$3:$J$561,10,FALSE))+(I869/100)</f>
        <v>126.105</v>
      </c>
      <c r="M869" s="54" t="s">
        <v>725</v>
      </c>
      <c r="N869" s="31">
        <v>1</v>
      </c>
      <c r="O869" s="31" t="s">
        <v>296</v>
      </c>
      <c r="P869" s="31" t="s">
        <v>179</v>
      </c>
      <c r="Q869" s="31" t="s">
        <v>569</v>
      </c>
      <c r="R869" s="31" t="s">
        <v>191</v>
      </c>
      <c r="S869" s="31" t="s">
        <v>165</v>
      </c>
      <c r="T869" s="31" t="s">
        <v>1666</v>
      </c>
      <c r="U869" s="31" t="s">
        <v>1495</v>
      </c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31">
        <v>100</v>
      </c>
      <c r="AT869" s="19"/>
      <c r="AU869" s="19"/>
      <c r="AV869" s="19"/>
      <c r="AW869" s="19"/>
      <c r="AX869" s="19"/>
      <c r="AY869" s="19"/>
      <c r="AZ869" s="19">
        <f t="shared" si="214"/>
        <v>100</v>
      </c>
      <c r="BA869" s="19"/>
      <c r="BB869" s="55">
        <v>3</v>
      </c>
      <c r="BC869" s="66">
        <v>2</v>
      </c>
      <c r="BD869" s="31"/>
      <c r="BE869" s="66" t="s">
        <v>1365</v>
      </c>
      <c r="BF869" s="66"/>
      <c r="CL869" s="70">
        <f t="shared" si="213"/>
        <v>0</v>
      </c>
      <c r="CM869" s="66">
        <f t="shared" si="215"/>
        <v>0</v>
      </c>
      <c r="CN869" s="66">
        <f t="shared" si="225"/>
        <v>1</v>
      </c>
      <c r="CO869" s="66">
        <f t="shared" si="216"/>
        <v>126.07250000000001</v>
      </c>
      <c r="CP869" s="104"/>
      <c r="CQ869" s="56"/>
      <c r="CR869" s="56"/>
      <c r="CS869" s="56"/>
      <c r="CT869" s="56"/>
      <c r="CU869" s="56"/>
      <c r="CV869" s="56"/>
      <c r="CW869" s="115"/>
      <c r="CX869" s="31">
        <v>28</v>
      </c>
      <c r="CY869" s="31">
        <v>270</v>
      </c>
      <c r="CZ869" s="31">
        <v>75</v>
      </c>
      <c r="DA869" s="31">
        <v>0</v>
      </c>
      <c r="DB869" s="19">
        <f t="shared" si="217"/>
        <v>171.8915743502701</v>
      </c>
      <c r="DC869" s="19">
        <f t="shared" si="218"/>
        <v>171.8915743502701</v>
      </c>
      <c r="DD869" s="19">
        <f t="shared" si="219"/>
        <v>14.856706812015515</v>
      </c>
      <c r="DE869" s="19">
        <f t="shared" si="220"/>
        <v>261.8915743502701</v>
      </c>
      <c r="DF869" s="19">
        <f t="shared" si="221"/>
        <v>75.143293187984483</v>
      </c>
      <c r="DG869" s="67">
        <f t="shared" si="222"/>
        <v>351.8915743502701</v>
      </c>
      <c r="DH869" s="67">
        <f t="shared" si="223"/>
        <v>75.143293187984483</v>
      </c>
      <c r="DI869" s="19"/>
      <c r="DJ869" s="31"/>
      <c r="DK869" s="55"/>
      <c r="EP869" s="70"/>
    </row>
    <row r="870" spans="1:146" s="59" customFormat="1">
      <c r="A870" s="57">
        <v>43330</v>
      </c>
      <c r="B870" s="31" t="s">
        <v>1659</v>
      </c>
      <c r="C870" s="56" t="s">
        <v>1660</v>
      </c>
      <c r="D870" s="56"/>
      <c r="E870" s="58">
        <v>54</v>
      </c>
      <c r="F870" s="58">
        <v>2</v>
      </c>
      <c r="G870" s="63" t="str">
        <f t="shared" si="224"/>
        <v>54-2</v>
      </c>
      <c r="H870" s="31">
        <v>0</v>
      </c>
      <c r="I870" s="31">
        <v>73</v>
      </c>
      <c r="J870" s="64" t="str">
        <f>IF(((VLOOKUP($G870,Depth_Lookup!$A$3:$J$5461,9,FALSE))-(I870/100))&gt;=0,"Good","Too Long")</f>
        <v>Good</v>
      </c>
      <c r="K870" s="65">
        <f>(VLOOKUP($G870,Depth_Lookup!$A$3:$J$561,10,FALSE))+(H870/100)</f>
        <v>126.41</v>
      </c>
      <c r="L870" s="65">
        <f>(VLOOKUP($G870,Depth_Lookup!$A$3:$J$561,10,FALSE))+(I870/100)</f>
        <v>127.14</v>
      </c>
      <c r="M870" s="54" t="s">
        <v>725</v>
      </c>
      <c r="N870" s="31">
        <v>0.5</v>
      </c>
      <c r="O870" s="31" t="s">
        <v>296</v>
      </c>
      <c r="P870" s="31" t="s">
        <v>179</v>
      </c>
      <c r="Q870" s="31" t="s">
        <v>569</v>
      </c>
      <c r="R870" s="31" t="s">
        <v>119</v>
      </c>
      <c r="S870" s="31" t="s">
        <v>165</v>
      </c>
      <c r="T870" s="31" t="s">
        <v>1364</v>
      </c>
      <c r="U870" s="31" t="s">
        <v>1365</v>
      </c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31">
        <v>100</v>
      </c>
      <c r="AT870" s="19"/>
      <c r="AU870" s="19"/>
      <c r="AV870" s="19"/>
      <c r="AW870" s="19"/>
      <c r="AX870" s="19"/>
      <c r="AY870" s="19"/>
      <c r="AZ870" s="19">
        <f t="shared" si="214"/>
        <v>100</v>
      </c>
      <c r="BA870" s="19"/>
      <c r="BB870" s="55">
        <v>2</v>
      </c>
      <c r="BC870" s="66">
        <v>1</v>
      </c>
      <c r="BD870" s="31"/>
      <c r="BE870" s="66" t="s">
        <v>1386</v>
      </c>
      <c r="BF870" s="66"/>
      <c r="CL870" s="70">
        <f t="shared" si="213"/>
        <v>0</v>
      </c>
      <c r="CM870" s="66">
        <f t="shared" si="215"/>
        <v>0</v>
      </c>
      <c r="CN870" s="66">
        <f t="shared" si="225"/>
        <v>1</v>
      </c>
      <c r="CO870" s="66">
        <f t="shared" si="216"/>
        <v>126.77500000000001</v>
      </c>
      <c r="CP870" s="104"/>
      <c r="CQ870" s="56"/>
      <c r="CR870" s="56"/>
      <c r="CS870" s="56"/>
      <c r="CT870" s="56"/>
      <c r="CU870" s="56"/>
      <c r="CV870" s="56"/>
      <c r="CW870" s="115"/>
      <c r="CX870" s="31">
        <v>40</v>
      </c>
      <c r="CY870" s="31">
        <v>270</v>
      </c>
      <c r="CZ870" s="31">
        <v>23</v>
      </c>
      <c r="DA870" s="31">
        <v>180</v>
      </c>
      <c r="DB870" s="19">
        <f t="shared" si="217"/>
        <v>63.166548038931808</v>
      </c>
      <c r="DC870" s="19">
        <f t="shared" si="218"/>
        <v>63.166548038931808</v>
      </c>
      <c r="DD870" s="19">
        <f t="shared" si="219"/>
        <v>46.760680705370618</v>
      </c>
      <c r="DE870" s="19">
        <f t="shared" si="220"/>
        <v>153.16654803893181</v>
      </c>
      <c r="DF870" s="19">
        <f t="shared" si="221"/>
        <v>43.239319294629382</v>
      </c>
      <c r="DG870" s="67">
        <f t="shared" si="222"/>
        <v>243.16654803893181</v>
      </c>
      <c r="DH870" s="67">
        <f t="shared" si="223"/>
        <v>43.239319294629382</v>
      </c>
      <c r="DI870" s="19"/>
      <c r="DJ870" s="31"/>
      <c r="DK870" s="55" t="s">
        <v>1433</v>
      </c>
      <c r="EP870" s="70"/>
    </row>
    <row r="871" spans="1:146" s="59" customFormat="1">
      <c r="A871" s="57">
        <v>43330</v>
      </c>
      <c r="B871" s="31" t="s">
        <v>1437</v>
      </c>
      <c r="C871" s="56" t="s">
        <v>1660</v>
      </c>
      <c r="D871" s="56"/>
      <c r="E871" s="58">
        <v>54</v>
      </c>
      <c r="F871" s="58">
        <v>2</v>
      </c>
      <c r="G871" s="63" t="str">
        <f t="shared" si="224"/>
        <v>54-2</v>
      </c>
      <c r="H871" s="31">
        <v>0</v>
      </c>
      <c r="I871" s="31">
        <v>73</v>
      </c>
      <c r="J871" s="64" t="str">
        <f>IF(((VLOOKUP($G871,Depth_Lookup!$A$3:$J$5461,9,FALSE))-(I871/100))&gt;=0,"Good","Too Long")</f>
        <v>Good</v>
      </c>
      <c r="K871" s="65">
        <f>(VLOOKUP($G871,Depth_Lookup!$A$3:$J$561,10,FALSE))+(H871/100)</f>
        <v>126.41</v>
      </c>
      <c r="L871" s="65">
        <f>(VLOOKUP($G871,Depth_Lookup!$A$3:$J$561,10,FALSE))+(I871/100)</f>
        <v>127.14</v>
      </c>
      <c r="M871" s="54" t="s">
        <v>725</v>
      </c>
      <c r="N871" s="31">
        <v>0.5</v>
      </c>
      <c r="O871" s="31" t="s">
        <v>296</v>
      </c>
      <c r="P871" s="31" t="s">
        <v>179</v>
      </c>
      <c r="Q871" s="31" t="s">
        <v>569</v>
      </c>
      <c r="R871" s="31" t="s">
        <v>119</v>
      </c>
      <c r="S871" s="31" t="s">
        <v>165</v>
      </c>
      <c r="T871" s="31" t="s">
        <v>1364</v>
      </c>
      <c r="U871" s="31" t="s">
        <v>1365</v>
      </c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31"/>
      <c r="AT871" s="19"/>
      <c r="AU871" s="19"/>
      <c r="AV871" s="19"/>
      <c r="AW871" s="19"/>
      <c r="AX871" s="19"/>
      <c r="AY871" s="19"/>
      <c r="AZ871" s="19"/>
      <c r="BA871" s="19"/>
      <c r="BB871" s="55">
        <v>2</v>
      </c>
      <c r="BC871" s="66">
        <v>1</v>
      </c>
      <c r="BD871" s="31"/>
      <c r="BE871" s="66"/>
      <c r="BF871" s="66"/>
      <c r="CL871" s="70"/>
      <c r="CM871" s="66"/>
      <c r="CN871" s="66"/>
      <c r="CO871" s="66">
        <f t="shared" si="216"/>
        <v>126.77500000000001</v>
      </c>
      <c r="CP871" s="104"/>
      <c r="CQ871" s="56"/>
      <c r="CR871" s="56"/>
      <c r="CS871" s="56"/>
      <c r="CT871" s="56"/>
      <c r="CU871" s="56"/>
      <c r="CV871" s="56"/>
      <c r="CW871" s="115"/>
      <c r="CX871" s="31">
        <v>59</v>
      </c>
      <c r="CY871" s="31">
        <v>90</v>
      </c>
      <c r="CZ871" s="31">
        <v>35</v>
      </c>
      <c r="DA871" s="31">
        <v>0</v>
      </c>
      <c r="DB871" s="19">
        <f t="shared" si="217"/>
        <v>-112.8178111541566</v>
      </c>
      <c r="DC871" s="19">
        <f t="shared" si="218"/>
        <v>247.1821888458434</v>
      </c>
      <c r="DD871" s="19">
        <f t="shared" si="219"/>
        <v>28.979387664614951</v>
      </c>
      <c r="DE871" s="19">
        <f t="shared" si="220"/>
        <v>337.18218884584337</v>
      </c>
      <c r="DF871" s="19">
        <f t="shared" si="221"/>
        <v>61.020612335385053</v>
      </c>
      <c r="DG871" s="67">
        <f t="shared" si="222"/>
        <v>67.182188845843399</v>
      </c>
      <c r="DH871" s="67">
        <f t="shared" si="223"/>
        <v>61.020612335385053</v>
      </c>
      <c r="DI871" s="19"/>
      <c r="DJ871" s="31"/>
      <c r="DK871" s="55" t="s">
        <v>1434</v>
      </c>
      <c r="EP871" s="70"/>
    </row>
    <row r="872" spans="1:146" s="59" customFormat="1">
      <c r="A872" s="57">
        <v>43330</v>
      </c>
      <c r="B872" s="31" t="s">
        <v>1659</v>
      </c>
      <c r="C872" s="56" t="s">
        <v>1660</v>
      </c>
      <c r="D872" s="56"/>
      <c r="E872" s="58">
        <v>54</v>
      </c>
      <c r="F872" s="58">
        <v>2</v>
      </c>
      <c r="G872" s="63" t="str">
        <f t="shared" si="224"/>
        <v>54-2</v>
      </c>
      <c r="H872" s="31">
        <v>12</v>
      </c>
      <c r="I872" s="31">
        <v>63</v>
      </c>
      <c r="J872" s="64" t="str">
        <f>IF(((VLOOKUP($G872,Depth_Lookup!$A$3:$J$5461,9,FALSE))-(I872/100))&gt;=0,"Good","Too Long")</f>
        <v>Good</v>
      </c>
      <c r="K872" s="65">
        <f>(VLOOKUP($G872,Depth_Lookup!$A$3:$J$561,10,FALSE))+(H872/100)</f>
        <v>126.53</v>
      </c>
      <c r="L872" s="65">
        <f>(VLOOKUP($G872,Depth_Lookup!$A$3:$J$561,10,FALSE))+(I872/100)</f>
        <v>127.03999999999999</v>
      </c>
      <c r="M872" s="54" t="s">
        <v>725</v>
      </c>
      <c r="N872" s="31">
        <v>1</v>
      </c>
      <c r="O872" s="31" t="s">
        <v>296</v>
      </c>
      <c r="P872" s="31" t="s">
        <v>179</v>
      </c>
      <c r="Q872" s="31" t="s">
        <v>569</v>
      </c>
      <c r="R872" s="31" t="s">
        <v>191</v>
      </c>
      <c r="S872" s="31" t="s">
        <v>165</v>
      </c>
      <c r="T872" s="31" t="s">
        <v>1385</v>
      </c>
      <c r="U872" s="31" t="s">
        <v>1386</v>
      </c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>
        <v>50</v>
      </c>
      <c r="AQ872" s="19"/>
      <c r="AR872" s="19"/>
      <c r="AS872" s="31">
        <v>50</v>
      </c>
      <c r="AT872" s="19"/>
      <c r="AU872" s="19"/>
      <c r="AV872" s="19"/>
      <c r="AW872" s="19"/>
      <c r="AX872" s="19"/>
      <c r="AY872" s="19"/>
      <c r="AZ872" s="19">
        <f t="shared" si="214"/>
        <v>100</v>
      </c>
      <c r="BA872" s="19"/>
      <c r="BB872" s="55">
        <v>2</v>
      </c>
      <c r="BC872" s="66">
        <v>1</v>
      </c>
      <c r="BD872" s="31"/>
      <c r="BE872" s="66"/>
      <c r="BF872" s="66" t="s">
        <v>1365</v>
      </c>
      <c r="CL872" s="70">
        <f t="shared" si="213"/>
        <v>0</v>
      </c>
      <c r="CM872" s="66">
        <f t="shared" si="215"/>
        <v>0</v>
      </c>
      <c r="CN872" s="66">
        <f t="shared" si="225"/>
        <v>0</v>
      </c>
      <c r="CO872" s="66">
        <f t="shared" si="216"/>
        <v>126.785</v>
      </c>
      <c r="CP872" s="104"/>
      <c r="CQ872" s="56"/>
      <c r="CR872" s="56"/>
      <c r="CS872" s="56"/>
      <c r="CT872" s="56"/>
      <c r="CU872" s="56"/>
      <c r="CV872" s="56"/>
      <c r="CW872" s="115"/>
      <c r="CX872" s="31">
        <v>44</v>
      </c>
      <c r="CY872" s="31">
        <v>90</v>
      </c>
      <c r="CZ872" s="31">
        <v>16</v>
      </c>
      <c r="DA872" s="31">
        <v>180</v>
      </c>
      <c r="DB872" s="19">
        <f t="shared" si="217"/>
        <v>-73.462079803086951</v>
      </c>
      <c r="DC872" s="19">
        <f t="shared" si="218"/>
        <v>286.53792019691303</v>
      </c>
      <c r="DD872" s="19">
        <f t="shared" si="219"/>
        <v>44.789875351016974</v>
      </c>
      <c r="DE872" s="19">
        <f t="shared" si="220"/>
        <v>16.537920196913049</v>
      </c>
      <c r="DF872" s="19">
        <f t="shared" si="221"/>
        <v>45.210124648983026</v>
      </c>
      <c r="DG872" s="67">
        <f t="shared" si="222"/>
        <v>106.53792019691303</v>
      </c>
      <c r="DH872" s="67">
        <f t="shared" si="223"/>
        <v>45.210124648983026</v>
      </c>
      <c r="DI872" s="19"/>
      <c r="DJ872" s="31"/>
      <c r="DK872" s="55"/>
      <c r="EP872" s="70"/>
    </row>
    <row r="873" spans="1:146" s="59" customFormat="1">
      <c r="A873" s="57">
        <v>43330</v>
      </c>
      <c r="B873" s="31" t="s">
        <v>1659</v>
      </c>
      <c r="C873" s="56" t="s">
        <v>1660</v>
      </c>
      <c r="D873" s="56"/>
      <c r="E873" s="58">
        <v>54</v>
      </c>
      <c r="F873" s="58">
        <v>3</v>
      </c>
      <c r="G873" s="63" t="str">
        <f t="shared" si="224"/>
        <v>54-3</v>
      </c>
      <c r="H873" s="31">
        <v>10</v>
      </c>
      <c r="I873" s="31">
        <v>33</v>
      </c>
      <c r="J873" s="64" t="str">
        <f>IF(((VLOOKUP($G873,Depth_Lookup!$A$3:$J$5461,9,FALSE))-(I873/100))&gt;=0,"Good","Too Long")</f>
        <v>Good</v>
      </c>
      <c r="K873" s="65">
        <f>(VLOOKUP($G873,Depth_Lookup!$A$3:$J$561,10,FALSE))+(H873/100)</f>
        <v>127.25999999999999</v>
      </c>
      <c r="L873" s="65">
        <f>(VLOOKUP($G873,Depth_Lookup!$A$3:$J$561,10,FALSE))+(I873/100)</f>
        <v>127.49</v>
      </c>
      <c r="M873" s="54" t="s">
        <v>725</v>
      </c>
      <c r="N873" s="31">
        <v>0.5</v>
      </c>
      <c r="O873" s="31" t="s">
        <v>296</v>
      </c>
      <c r="P873" s="31" t="s">
        <v>179</v>
      </c>
      <c r="Q873" s="31" t="s">
        <v>569</v>
      </c>
      <c r="R873" s="31" t="s">
        <v>191</v>
      </c>
      <c r="S873" s="31" t="s">
        <v>165</v>
      </c>
      <c r="T873" s="31" t="s">
        <v>1364</v>
      </c>
      <c r="U873" s="31" t="s">
        <v>1365</v>
      </c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31">
        <v>100</v>
      </c>
      <c r="AT873" s="19"/>
      <c r="AU873" s="19"/>
      <c r="AV873" s="19"/>
      <c r="AW873" s="19"/>
      <c r="AX873" s="19"/>
      <c r="AY873" s="19"/>
      <c r="AZ873" s="19">
        <f t="shared" si="214"/>
        <v>100</v>
      </c>
      <c r="BA873" s="19"/>
      <c r="BB873" s="55">
        <v>2</v>
      </c>
      <c r="BC873" s="66">
        <v>1</v>
      </c>
      <c r="BD873" s="31"/>
      <c r="BE873" s="66"/>
      <c r="BF873" s="66"/>
      <c r="CL873" s="70">
        <f t="shared" si="213"/>
        <v>0</v>
      </c>
      <c r="CM873" s="66">
        <f t="shared" si="215"/>
        <v>0</v>
      </c>
      <c r="CN873" s="66">
        <f t="shared" si="225"/>
        <v>0</v>
      </c>
      <c r="CO873" s="66">
        <f t="shared" si="216"/>
        <v>127.375</v>
      </c>
      <c r="CP873" s="104"/>
      <c r="CQ873" s="56"/>
      <c r="CR873" s="56"/>
      <c r="CS873" s="56"/>
      <c r="CT873" s="56"/>
      <c r="CU873" s="56"/>
      <c r="CV873" s="56"/>
      <c r="CW873" s="115"/>
      <c r="CX873" s="19"/>
      <c r="CY873" s="19"/>
      <c r="CZ873" s="19"/>
      <c r="DA873" s="19"/>
      <c r="DB873" s="19" t="e">
        <f t="shared" si="217"/>
        <v>#DIV/0!</v>
      </c>
      <c r="DC873" s="19" t="e">
        <f t="shared" si="218"/>
        <v>#DIV/0!</v>
      </c>
      <c r="DD873" s="19" t="e">
        <f t="shared" si="219"/>
        <v>#DIV/0!</v>
      </c>
      <c r="DE873" s="19" t="e">
        <f t="shared" si="220"/>
        <v>#DIV/0!</v>
      </c>
      <c r="DF873" s="19" t="e">
        <f t="shared" si="221"/>
        <v>#DIV/0!</v>
      </c>
      <c r="DG873" s="67" t="e">
        <f t="shared" si="222"/>
        <v>#DIV/0!</v>
      </c>
      <c r="DH873" s="67" t="e">
        <f t="shared" si="223"/>
        <v>#DIV/0!</v>
      </c>
      <c r="DI873" s="19"/>
      <c r="DJ873" s="31"/>
      <c r="DK873" s="55"/>
      <c r="EP873" s="70"/>
    </row>
    <row r="874" spans="1:146" s="59" customFormat="1">
      <c r="A874" s="57">
        <v>43330</v>
      </c>
      <c r="B874" s="31" t="s">
        <v>1659</v>
      </c>
      <c r="C874" s="56" t="s">
        <v>1660</v>
      </c>
      <c r="D874" s="56"/>
      <c r="E874" s="58">
        <v>54</v>
      </c>
      <c r="F874" s="58">
        <v>3</v>
      </c>
      <c r="G874" s="63" t="str">
        <f t="shared" si="224"/>
        <v>54-3</v>
      </c>
      <c r="H874" s="31">
        <v>34</v>
      </c>
      <c r="I874" s="31">
        <v>41</v>
      </c>
      <c r="J874" s="64" t="str">
        <f>IF(((VLOOKUP($G874,Depth_Lookup!$A$3:$J$5461,9,FALSE))-(I874/100))&gt;=0,"Good","Too Long")</f>
        <v>Good</v>
      </c>
      <c r="K874" s="65">
        <f>(VLOOKUP($G874,Depth_Lookup!$A$3:$J$561,10,FALSE))+(H874/100)</f>
        <v>127.5</v>
      </c>
      <c r="L874" s="65">
        <f>(VLOOKUP($G874,Depth_Lookup!$A$3:$J$561,10,FALSE))+(I874/100)</f>
        <v>127.57</v>
      </c>
      <c r="M874" s="54" t="s">
        <v>293</v>
      </c>
      <c r="N874" s="31">
        <v>1</v>
      </c>
      <c r="O874" s="31" t="s">
        <v>296</v>
      </c>
      <c r="P874" s="31" t="s">
        <v>179</v>
      </c>
      <c r="Q874" s="31" t="s">
        <v>569</v>
      </c>
      <c r="R874" s="31" t="s">
        <v>188</v>
      </c>
      <c r="S874" s="31" t="s">
        <v>165</v>
      </c>
      <c r="T874" s="31" t="s">
        <v>1385</v>
      </c>
      <c r="U874" s="31" t="s">
        <v>1386</v>
      </c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>
        <v>50</v>
      </c>
      <c r="AQ874" s="19"/>
      <c r="AR874" s="19"/>
      <c r="AS874" s="31">
        <v>50</v>
      </c>
      <c r="AT874" s="19"/>
      <c r="AU874" s="19"/>
      <c r="AV874" s="19"/>
      <c r="AW874" s="19"/>
      <c r="AX874" s="19"/>
      <c r="AY874" s="19"/>
      <c r="AZ874" s="19">
        <f t="shared" si="214"/>
        <v>100</v>
      </c>
      <c r="BA874" s="19"/>
      <c r="BB874" s="55">
        <v>3</v>
      </c>
      <c r="BC874" s="66">
        <v>3</v>
      </c>
      <c r="BD874" s="31"/>
      <c r="BE874" s="66"/>
      <c r="BF874" s="66"/>
      <c r="CL874" s="70">
        <f t="shared" si="213"/>
        <v>0</v>
      </c>
      <c r="CM874" s="66">
        <f t="shared" si="215"/>
        <v>0</v>
      </c>
      <c r="CN874" s="66">
        <f t="shared" si="225"/>
        <v>0</v>
      </c>
      <c r="CO874" s="66">
        <f t="shared" si="216"/>
        <v>127.535</v>
      </c>
      <c r="CP874" s="104"/>
      <c r="CQ874" s="56"/>
      <c r="CR874" s="56"/>
      <c r="CS874" s="56"/>
      <c r="CT874" s="56"/>
      <c r="CU874" s="56"/>
      <c r="CV874" s="56"/>
      <c r="CW874" s="115"/>
      <c r="CX874" s="19"/>
      <c r="CY874" s="19"/>
      <c r="CZ874" s="19"/>
      <c r="DA874" s="19"/>
      <c r="DB874" s="19" t="e">
        <f t="shared" si="217"/>
        <v>#DIV/0!</v>
      </c>
      <c r="DC874" s="19" t="e">
        <f t="shared" si="218"/>
        <v>#DIV/0!</v>
      </c>
      <c r="DD874" s="19" t="e">
        <f t="shared" si="219"/>
        <v>#DIV/0!</v>
      </c>
      <c r="DE874" s="19" t="e">
        <f t="shared" si="220"/>
        <v>#DIV/0!</v>
      </c>
      <c r="DF874" s="19" t="e">
        <f t="shared" si="221"/>
        <v>#DIV/0!</v>
      </c>
      <c r="DG874" s="67" t="e">
        <f t="shared" si="222"/>
        <v>#DIV/0!</v>
      </c>
      <c r="DH874" s="67" t="e">
        <f t="shared" si="223"/>
        <v>#DIV/0!</v>
      </c>
      <c r="DI874" s="19"/>
      <c r="DJ874" s="31"/>
      <c r="DK874" s="55"/>
      <c r="EP874" s="70"/>
    </row>
    <row r="875" spans="1:146" s="59" customFormat="1">
      <c r="A875" s="57">
        <v>43330</v>
      </c>
      <c r="B875" s="31" t="s">
        <v>1659</v>
      </c>
      <c r="C875" s="56" t="s">
        <v>1660</v>
      </c>
      <c r="D875" s="56"/>
      <c r="E875" s="58">
        <v>54</v>
      </c>
      <c r="F875" s="58">
        <v>3</v>
      </c>
      <c r="G875" s="63" t="str">
        <f t="shared" si="224"/>
        <v>54-3</v>
      </c>
      <c r="H875" s="31">
        <v>56</v>
      </c>
      <c r="I875" s="31">
        <v>60</v>
      </c>
      <c r="J875" s="64" t="str">
        <f>IF(((VLOOKUP($G875,Depth_Lookup!$A$3:$J$5461,9,FALSE))-(I875/100))&gt;=0,"Good","Too Long")</f>
        <v>Good</v>
      </c>
      <c r="K875" s="65">
        <f>(VLOOKUP($G875,Depth_Lookup!$A$3:$J$561,10,FALSE))+(H875/100)</f>
        <v>127.72</v>
      </c>
      <c r="L875" s="65">
        <f>(VLOOKUP($G875,Depth_Lookup!$A$3:$J$561,10,FALSE))+(I875/100)</f>
        <v>127.75999999999999</v>
      </c>
      <c r="M875" s="54" t="s">
        <v>725</v>
      </c>
      <c r="N875" s="31">
        <v>1</v>
      </c>
      <c r="O875" s="31" t="s">
        <v>296</v>
      </c>
      <c r="P875" s="31" t="s">
        <v>179</v>
      </c>
      <c r="Q875" s="31" t="s">
        <v>569</v>
      </c>
      <c r="R875" s="31" t="s">
        <v>119</v>
      </c>
      <c r="S875" s="31" t="s">
        <v>165</v>
      </c>
      <c r="T875" s="31" t="s">
        <v>1364</v>
      </c>
      <c r="U875" s="31" t="s">
        <v>1365</v>
      </c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31">
        <v>100</v>
      </c>
      <c r="AT875" s="19"/>
      <c r="AU875" s="19"/>
      <c r="AV875" s="19"/>
      <c r="AW875" s="19"/>
      <c r="AX875" s="19"/>
      <c r="AY875" s="19"/>
      <c r="AZ875" s="19">
        <f t="shared" si="214"/>
        <v>100</v>
      </c>
      <c r="BA875" s="19"/>
      <c r="BB875" s="55">
        <v>3</v>
      </c>
      <c r="BC875" s="66">
        <v>2</v>
      </c>
      <c r="BD875" s="31"/>
      <c r="BE875" s="66" t="s">
        <v>1667</v>
      </c>
      <c r="BF875" s="66"/>
      <c r="CL875" s="70">
        <f t="shared" si="213"/>
        <v>0</v>
      </c>
      <c r="CM875" s="66">
        <f t="shared" si="215"/>
        <v>0</v>
      </c>
      <c r="CN875" s="66">
        <f t="shared" si="225"/>
        <v>1</v>
      </c>
      <c r="CO875" s="66">
        <f t="shared" si="216"/>
        <v>127.74</v>
      </c>
      <c r="CP875" s="104"/>
      <c r="CQ875" s="56"/>
      <c r="CR875" s="56"/>
      <c r="CS875" s="56"/>
      <c r="CT875" s="56"/>
      <c r="CU875" s="56"/>
      <c r="CV875" s="56"/>
      <c r="CW875" s="115"/>
      <c r="CX875" s="19"/>
      <c r="CY875" s="19"/>
      <c r="CZ875" s="19"/>
      <c r="DA875" s="19"/>
      <c r="DB875" s="19" t="e">
        <f t="shared" si="217"/>
        <v>#DIV/0!</v>
      </c>
      <c r="DC875" s="19" t="e">
        <f t="shared" si="218"/>
        <v>#DIV/0!</v>
      </c>
      <c r="DD875" s="19" t="e">
        <f t="shared" si="219"/>
        <v>#DIV/0!</v>
      </c>
      <c r="DE875" s="19" t="e">
        <f t="shared" si="220"/>
        <v>#DIV/0!</v>
      </c>
      <c r="DF875" s="19" t="e">
        <f t="shared" si="221"/>
        <v>#DIV/0!</v>
      </c>
      <c r="DG875" s="67" t="e">
        <f t="shared" si="222"/>
        <v>#DIV/0!</v>
      </c>
      <c r="DH875" s="67" t="e">
        <f t="shared" si="223"/>
        <v>#DIV/0!</v>
      </c>
      <c r="DI875" s="19"/>
      <c r="DJ875" s="31"/>
      <c r="DK875" s="55"/>
      <c r="EP875" s="70"/>
    </row>
    <row r="876" spans="1:146" s="59" customFormat="1">
      <c r="A876" s="57">
        <v>43330</v>
      </c>
      <c r="B876" s="31" t="s">
        <v>1659</v>
      </c>
      <c r="C876" s="56" t="s">
        <v>1660</v>
      </c>
      <c r="D876" s="56"/>
      <c r="E876" s="58">
        <v>54</v>
      </c>
      <c r="F876" s="58">
        <v>3</v>
      </c>
      <c r="G876" s="63" t="str">
        <f t="shared" si="224"/>
        <v>54-3</v>
      </c>
      <c r="H876" s="31">
        <v>73</v>
      </c>
      <c r="I876" s="31">
        <v>82</v>
      </c>
      <c r="J876" s="64" t="str">
        <f>IF(((VLOOKUP($G876,Depth_Lookup!$A$3:$J$5461,9,FALSE))-(I876/100))&gt;=0,"Good","Too Long")</f>
        <v>Good</v>
      </c>
      <c r="K876" s="65">
        <f>(VLOOKUP($G876,Depth_Lookup!$A$3:$J$561,10,FALSE))+(H876/100)</f>
        <v>127.89</v>
      </c>
      <c r="L876" s="65">
        <f>(VLOOKUP($G876,Depth_Lookup!$A$3:$J$561,10,FALSE))+(I876/100)</f>
        <v>127.97999999999999</v>
      </c>
      <c r="M876" s="54" t="s">
        <v>293</v>
      </c>
      <c r="N876" s="31">
        <v>0.5</v>
      </c>
      <c r="O876" s="31" t="s">
        <v>296</v>
      </c>
      <c r="P876" s="31" t="s">
        <v>179</v>
      </c>
      <c r="Q876" s="31" t="s">
        <v>569</v>
      </c>
      <c r="R876" s="31" t="s">
        <v>188</v>
      </c>
      <c r="S876" s="31" t="s">
        <v>165</v>
      </c>
      <c r="T876" s="31" t="s">
        <v>1364</v>
      </c>
      <c r="U876" s="31" t="s">
        <v>1365</v>
      </c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31">
        <v>100</v>
      </c>
      <c r="AT876" s="19"/>
      <c r="AU876" s="19"/>
      <c r="AV876" s="19"/>
      <c r="AW876" s="19"/>
      <c r="AX876" s="19"/>
      <c r="AY876" s="19"/>
      <c r="AZ876" s="19">
        <f t="shared" si="214"/>
        <v>100</v>
      </c>
      <c r="BA876" s="19"/>
      <c r="BB876" s="55">
        <v>3</v>
      </c>
      <c r="BC876" s="66">
        <v>3</v>
      </c>
      <c r="BD876" s="31"/>
      <c r="BE876" s="66"/>
      <c r="BF876" s="66"/>
      <c r="CL876" s="70">
        <f t="shared" si="213"/>
        <v>0</v>
      </c>
      <c r="CM876" s="66">
        <f t="shared" si="215"/>
        <v>0</v>
      </c>
      <c r="CN876" s="66">
        <f t="shared" si="225"/>
        <v>0</v>
      </c>
      <c r="CO876" s="66">
        <f t="shared" si="216"/>
        <v>127.935</v>
      </c>
      <c r="CP876" s="104"/>
      <c r="CQ876" s="56"/>
      <c r="CR876" s="56"/>
      <c r="CS876" s="56"/>
      <c r="CT876" s="56"/>
      <c r="CU876" s="56"/>
      <c r="CV876" s="56"/>
      <c r="CW876" s="115"/>
      <c r="CX876" s="19">
        <v>58</v>
      </c>
      <c r="CY876" s="19">
        <v>270</v>
      </c>
      <c r="CZ876" s="19">
        <v>6</v>
      </c>
      <c r="DA876" s="31">
        <v>180</v>
      </c>
      <c r="DB876" s="19">
        <f t="shared" si="217"/>
        <v>86.242415030300322</v>
      </c>
      <c r="DC876" s="19">
        <f t="shared" si="218"/>
        <v>86.242415030300322</v>
      </c>
      <c r="DD876" s="19">
        <f t="shared" si="219"/>
        <v>31.944613791455886</v>
      </c>
      <c r="DE876" s="19">
        <f t="shared" si="220"/>
        <v>176.24241503030032</v>
      </c>
      <c r="DF876" s="19">
        <f t="shared" si="221"/>
        <v>58.055386208544114</v>
      </c>
      <c r="DG876" s="67">
        <f t="shared" si="222"/>
        <v>266.24241503030032</v>
      </c>
      <c r="DH876" s="67">
        <f t="shared" si="223"/>
        <v>58.055386208544114</v>
      </c>
      <c r="DI876" s="19"/>
      <c r="DJ876" s="31"/>
      <c r="DK876" s="55"/>
      <c r="EP876" s="70"/>
    </row>
    <row r="877" spans="1:146" s="59" customFormat="1">
      <c r="A877" s="57">
        <v>43330</v>
      </c>
      <c r="B877" s="31" t="s">
        <v>1659</v>
      </c>
      <c r="C877" s="56" t="s">
        <v>1660</v>
      </c>
      <c r="D877" s="56"/>
      <c r="E877" s="58">
        <v>54</v>
      </c>
      <c r="F877" s="58">
        <v>4</v>
      </c>
      <c r="G877" s="63" t="str">
        <f t="shared" si="224"/>
        <v>54-4</v>
      </c>
      <c r="H877" s="31">
        <v>2</v>
      </c>
      <c r="I877" s="31">
        <v>79</v>
      </c>
      <c r="J877" s="64" t="str">
        <f>IF(((VLOOKUP($G877,Depth_Lookup!$A$3:$J$5461,9,FALSE))-(I877/100))&gt;=0,"Good","Too Long")</f>
        <v>Good</v>
      </c>
      <c r="K877" s="65">
        <f>(VLOOKUP($G877,Depth_Lookup!$A$3:$J$561,10,FALSE))+(H877/100)</f>
        <v>128</v>
      </c>
      <c r="L877" s="65">
        <f>(VLOOKUP($G877,Depth_Lookup!$A$3:$J$561,10,FALSE))+(I877/100)</f>
        <v>128.77000000000001</v>
      </c>
      <c r="M877" s="54" t="s">
        <v>725</v>
      </c>
      <c r="N877" s="31">
        <v>0.5</v>
      </c>
      <c r="O877" s="31" t="s">
        <v>296</v>
      </c>
      <c r="P877" s="31" t="s">
        <v>179</v>
      </c>
      <c r="Q877" s="31" t="s">
        <v>569</v>
      </c>
      <c r="R877" s="31" t="s">
        <v>191</v>
      </c>
      <c r="S877" s="31" t="s">
        <v>165</v>
      </c>
      <c r="T877" s="31" t="s">
        <v>1364</v>
      </c>
      <c r="U877" s="31" t="s">
        <v>1365</v>
      </c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31">
        <v>100</v>
      </c>
      <c r="AT877" s="19"/>
      <c r="AU877" s="19"/>
      <c r="AV877" s="19"/>
      <c r="AW877" s="19"/>
      <c r="AX877" s="19"/>
      <c r="AY877" s="19"/>
      <c r="AZ877" s="19">
        <f t="shared" si="214"/>
        <v>100</v>
      </c>
      <c r="BA877" s="19"/>
      <c r="BB877" s="55">
        <v>3</v>
      </c>
      <c r="BC877" s="66">
        <v>5</v>
      </c>
      <c r="BD877" s="31"/>
      <c r="BE877" s="66" t="s">
        <v>1667</v>
      </c>
      <c r="BF877" s="66"/>
      <c r="CL877" s="70">
        <f t="shared" si="213"/>
        <v>0</v>
      </c>
      <c r="CM877" s="66">
        <f t="shared" si="215"/>
        <v>0</v>
      </c>
      <c r="CN877" s="66">
        <f t="shared" si="225"/>
        <v>1</v>
      </c>
      <c r="CO877" s="66">
        <f t="shared" si="216"/>
        <v>128.38499999999999</v>
      </c>
      <c r="CP877" s="104"/>
      <c r="CQ877" s="56"/>
      <c r="CR877" s="56"/>
      <c r="CS877" s="56"/>
      <c r="CT877" s="56"/>
      <c r="CU877" s="56"/>
      <c r="CV877" s="56"/>
      <c r="CW877" s="115"/>
      <c r="CX877" s="19">
        <v>48</v>
      </c>
      <c r="CY877" s="19">
        <v>270</v>
      </c>
      <c r="CZ877" s="19">
        <v>28</v>
      </c>
      <c r="DA877" s="31">
        <v>180</v>
      </c>
      <c r="DB877" s="19">
        <f t="shared" si="217"/>
        <v>64.417076167022827</v>
      </c>
      <c r="DC877" s="19">
        <f t="shared" si="218"/>
        <v>64.417076167022827</v>
      </c>
      <c r="DD877" s="19">
        <f t="shared" si="219"/>
        <v>39.081072154966385</v>
      </c>
      <c r="DE877" s="19">
        <f t="shared" si="220"/>
        <v>154.41707616702283</v>
      </c>
      <c r="DF877" s="19">
        <f t="shared" si="221"/>
        <v>50.918927845033615</v>
      </c>
      <c r="DG877" s="67">
        <f t="shared" si="222"/>
        <v>244.41707616702283</v>
      </c>
      <c r="DH877" s="67">
        <f t="shared" si="223"/>
        <v>50.918927845033615</v>
      </c>
      <c r="DI877" s="19"/>
      <c r="DJ877" s="31"/>
      <c r="DK877" s="55" t="s">
        <v>1433</v>
      </c>
      <c r="EP877" s="70"/>
    </row>
    <row r="878" spans="1:146" s="59" customFormat="1">
      <c r="A878" s="57">
        <v>43330</v>
      </c>
      <c r="B878" s="31" t="s">
        <v>1659</v>
      </c>
      <c r="C878" s="56" t="s">
        <v>1660</v>
      </c>
      <c r="D878" s="56"/>
      <c r="E878" s="58">
        <v>54</v>
      </c>
      <c r="F878" s="58">
        <v>4</v>
      </c>
      <c r="G878" s="63" t="str">
        <f t="shared" si="224"/>
        <v>54-4</v>
      </c>
      <c r="H878" s="31">
        <v>2</v>
      </c>
      <c r="I878" s="31">
        <v>79</v>
      </c>
      <c r="J878" s="64" t="str">
        <f>IF(((VLOOKUP($G878,Depth_Lookup!$A$3:$J$5461,9,FALSE))-(I878/100))&gt;=0,"Good","Too Long")</f>
        <v>Good</v>
      </c>
      <c r="K878" s="65">
        <f>(VLOOKUP($G878,Depth_Lookup!$A$3:$J$561,10,FALSE))+(H878/100)</f>
        <v>128</v>
      </c>
      <c r="L878" s="65">
        <f>(VLOOKUP($G878,Depth_Lookup!$A$3:$J$561,10,FALSE))+(I878/100)</f>
        <v>128.77000000000001</v>
      </c>
      <c r="M878" s="54" t="s">
        <v>725</v>
      </c>
      <c r="N878" s="31">
        <v>0.5</v>
      </c>
      <c r="O878" s="31" t="s">
        <v>296</v>
      </c>
      <c r="P878" s="31" t="s">
        <v>179</v>
      </c>
      <c r="Q878" s="31" t="s">
        <v>569</v>
      </c>
      <c r="R878" s="31" t="s">
        <v>191</v>
      </c>
      <c r="S878" s="31" t="s">
        <v>165</v>
      </c>
      <c r="T878" s="31" t="s">
        <v>1364</v>
      </c>
      <c r="U878" s="31" t="s">
        <v>1365</v>
      </c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31"/>
      <c r="AT878" s="19"/>
      <c r="AU878" s="19"/>
      <c r="AV878" s="19"/>
      <c r="AW878" s="19"/>
      <c r="AX878" s="19"/>
      <c r="AY878" s="19"/>
      <c r="AZ878" s="19"/>
      <c r="BA878" s="19"/>
      <c r="BB878" s="55">
        <v>3</v>
      </c>
      <c r="BC878" s="66">
        <v>5</v>
      </c>
      <c r="BD878" s="31"/>
      <c r="BE878" s="66"/>
      <c r="BF878" s="66"/>
      <c r="CL878" s="70"/>
      <c r="CM878" s="66"/>
      <c r="CN878" s="66"/>
      <c r="CO878" s="66">
        <f t="shared" si="216"/>
        <v>128.38499999999999</v>
      </c>
      <c r="CP878" s="104"/>
      <c r="CQ878" s="56"/>
      <c r="CR878" s="56"/>
      <c r="CS878" s="56"/>
      <c r="CT878" s="56"/>
      <c r="CU878" s="56"/>
      <c r="CV878" s="56"/>
      <c r="CW878" s="115"/>
      <c r="CX878" s="19">
        <v>52</v>
      </c>
      <c r="CY878" s="19">
        <v>90</v>
      </c>
      <c r="CZ878" s="19">
        <v>15</v>
      </c>
      <c r="DA878" s="31">
        <v>0</v>
      </c>
      <c r="DB878" s="19">
        <f t="shared" si="217"/>
        <v>-101.82382268156624</v>
      </c>
      <c r="DC878" s="19">
        <f t="shared" si="218"/>
        <v>258.17617731843376</v>
      </c>
      <c r="DD878" s="19">
        <f t="shared" si="219"/>
        <v>37.405452181120303</v>
      </c>
      <c r="DE878" s="19">
        <f t="shared" si="220"/>
        <v>348.17617731843376</v>
      </c>
      <c r="DF878" s="19">
        <f t="shared" si="221"/>
        <v>52.594547818879697</v>
      </c>
      <c r="DG878" s="67">
        <f t="shared" si="222"/>
        <v>78.176177318433759</v>
      </c>
      <c r="DH878" s="67">
        <f t="shared" si="223"/>
        <v>52.594547818879697</v>
      </c>
      <c r="DI878" s="19"/>
      <c r="DJ878" s="31"/>
      <c r="DK878" s="55" t="s">
        <v>1434</v>
      </c>
      <c r="EP878" s="70"/>
    </row>
    <row r="879" spans="1:146" s="59" customFormat="1">
      <c r="A879" s="57">
        <v>43330</v>
      </c>
      <c r="B879" s="31" t="s">
        <v>1659</v>
      </c>
      <c r="C879" s="56" t="s">
        <v>1660</v>
      </c>
      <c r="D879" s="56"/>
      <c r="E879" s="58">
        <v>54</v>
      </c>
      <c r="F879" s="58">
        <v>4</v>
      </c>
      <c r="G879" s="63" t="str">
        <f t="shared" si="224"/>
        <v>54-4</v>
      </c>
      <c r="H879" s="31">
        <v>36</v>
      </c>
      <c r="I879" s="31">
        <v>72</v>
      </c>
      <c r="J879" s="64" t="str">
        <f>IF(((VLOOKUP($G879,Depth_Lookup!$A$3:$J$5461,9,FALSE))-(I879/100))&gt;=0,"Good","Too Long")</f>
        <v>Good</v>
      </c>
      <c r="K879" s="65">
        <f>(VLOOKUP($G879,Depth_Lookup!$A$3:$J$561,10,FALSE))+(H879/100)</f>
        <v>128.34</v>
      </c>
      <c r="L879" s="65">
        <f>(VLOOKUP($G879,Depth_Lookup!$A$3:$J$561,10,FALSE))+(I879/100)</f>
        <v>128.70000000000002</v>
      </c>
      <c r="M879" s="54" t="s">
        <v>725</v>
      </c>
      <c r="N879" s="31">
        <v>1</v>
      </c>
      <c r="O879" s="31" t="s">
        <v>296</v>
      </c>
      <c r="P879" s="31" t="s">
        <v>179</v>
      </c>
      <c r="Q879" s="31" t="s">
        <v>569</v>
      </c>
      <c r="R879" s="31" t="s">
        <v>191</v>
      </c>
      <c r="S879" s="31" t="s">
        <v>165</v>
      </c>
      <c r="T879" s="31" t="s">
        <v>1364</v>
      </c>
      <c r="U879" s="31" t="s">
        <v>1365</v>
      </c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31"/>
      <c r="AT879" s="19"/>
      <c r="AU879" s="19"/>
      <c r="AV879" s="19"/>
      <c r="AW879" s="19"/>
      <c r="AX879" s="19"/>
      <c r="AY879" s="19"/>
      <c r="AZ879" s="19"/>
      <c r="BA879" s="19"/>
      <c r="BB879" s="55">
        <v>2</v>
      </c>
      <c r="BC879" s="66"/>
      <c r="BD879" s="31"/>
      <c r="BE879" s="66"/>
      <c r="BF879" s="66"/>
      <c r="CL879" s="70"/>
      <c r="CM879" s="66"/>
      <c r="CN879" s="66"/>
      <c r="CO879" s="66">
        <f t="shared" si="216"/>
        <v>128.52000000000001</v>
      </c>
      <c r="CP879" s="104"/>
      <c r="CQ879" s="56"/>
      <c r="CR879" s="56"/>
      <c r="CS879" s="56"/>
      <c r="CT879" s="56"/>
      <c r="CU879" s="56"/>
      <c r="CV879" s="56"/>
      <c r="CW879" s="115"/>
      <c r="CX879" s="31">
        <v>71</v>
      </c>
      <c r="CY879" s="31">
        <v>270</v>
      </c>
      <c r="CZ879" s="31">
        <v>57</v>
      </c>
      <c r="DA879" s="31">
        <v>180</v>
      </c>
      <c r="DB879" s="19">
        <f t="shared" si="217"/>
        <v>62.066658591085002</v>
      </c>
      <c r="DC879" s="19">
        <f t="shared" si="218"/>
        <v>62.066658591085002</v>
      </c>
      <c r="DD879" s="19">
        <f t="shared" si="219"/>
        <v>16.920343045336448</v>
      </c>
      <c r="DE879" s="19">
        <f t="shared" si="220"/>
        <v>152.066658591085</v>
      </c>
      <c r="DF879" s="19">
        <f t="shared" si="221"/>
        <v>73.079656954663548</v>
      </c>
      <c r="DG879" s="67">
        <f t="shared" si="222"/>
        <v>242.066658591085</v>
      </c>
      <c r="DH879" s="67">
        <f t="shared" si="223"/>
        <v>73.079656954663548</v>
      </c>
      <c r="DI879" s="19"/>
      <c r="DJ879" s="31"/>
      <c r="DK879" s="55"/>
      <c r="EP879" s="70"/>
    </row>
    <row r="880" spans="1:146" s="59" customFormat="1">
      <c r="A880" s="57">
        <v>43330</v>
      </c>
      <c r="B880" s="31" t="s">
        <v>1659</v>
      </c>
      <c r="C880" s="56" t="s">
        <v>1660</v>
      </c>
      <c r="D880" s="56"/>
      <c r="E880" s="58">
        <v>54</v>
      </c>
      <c r="F880" s="58">
        <v>4</v>
      </c>
      <c r="G880" s="63" t="str">
        <f t="shared" si="224"/>
        <v>54-4</v>
      </c>
      <c r="H880" s="31">
        <v>77</v>
      </c>
      <c r="I880" s="31">
        <v>82.5</v>
      </c>
      <c r="J880" s="64" t="str">
        <f>IF(((VLOOKUP($G880,Depth_Lookup!$A$3:$J$5461,9,FALSE))-(I880/100))&gt;=0,"Good","Too Long")</f>
        <v>Good</v>
      </c>
      <c r="K880" s="65">
        <f>(VLOOKUP($G880,Depth_Lookup!$A$3:$J$561,10,FALSE))+(H880/100)</f>
        <v>128.75</v>
      </c>
      <c r="L880" s="65">
        <f>(VLOOKUP($G880,Depth_Lookup!$A$3:$J$561,10,FALSE))+(I880/100)</f>
        <v>128.80500000000001</v>
      </c>
      <c r="M880" s="54" t="s">
        <v>725</v>
      </c>
      <c r="N880" s="31">
        <v>1</v>
      </c>
      <c r="O880" s="31" t="s">
        <v>296</v>
      </c>
      <c r="P880" s="31" t="s">
        <v>179</v>
      </c>
      <c r="Q880" s="31" t="s">
        <v>569</v>
      </c>
      <c r="R880" s="31" t="s">
        <v>191</v>
      </c>
      <c r="S880" s="31" t="s">
        <v>165</v>
      </c>
      <c r="T880" s="31" t="s">
        <v>1370</v>
      </c>
      <c r="U880" s="31" t="s">
        <v>1368</v>
      </c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31">
        <v>100</v>
      </c>
      <c r="AT880" s="19"/>
      <c r="AU880" s="19"/>
      <c r="AV880" s="19"/>
      <c r="AW880" s="19"/>
      <c r="AX880" s="19"/>
      <c r="AY880" s="19"/>
      <c r="AZ880" s="19">
        <f t="shared" si="214"/>
        <v>100</v>
      </c>
      <c r="BA880" s="19"/>
      <c r="BB880" s="55">
        <v>3</v>
      </c>
      <c r="BC880" s="66">
        <v>3</v>
      </c>
      <c r="BD880" s="31"/>
      <c r="BE880" s="66"/>
      <c r="BF880" s="66"/>
      <c r="CL880" s="70">
        <f t="shared" si="213"/>
        <v>0</v>
      </c>
      <c r="CM880" s="66">
        <f t="shared" si="215"/>
        <v>0</v>
      </c>
      <c r="CN880" s="66">
        <f t="shared" si="225"/>
        <v>0</v>
      </c>
      <c r="CO880" s="66">
        <f t="shared" si="216"/>
        <v>128.7775</v>
      </c>
      <c r="CP880" s="104"/>
      <c r="CQ880" s="56"/>
      <c r="CR880" s="56"/>
      <c r="CS880" s="56"/>
      <c r="CT880" s="56"/>
      <c r="CU880" s="56"/>
      <c r="CV880" s="56"/>
      <c r="CW880" s="115"/>
      <c r="CX880" s="31">
        <v>29</v>
      </c>
      <c r="CY880" s="31">
        <v>90</v>
      </c>
      <c r="CZ880" s="31">
        <v>8</v>
      </c>
      <c r="DA880" s="31">
        <v>180</v>
      </c>
      <c r="DB880" s="19">
        <f t="shared" si="217"/>
        <v>-75.772892067672743</v>
      </c>
      <c r="DC880" s="19">
        <f t="shared" si="218"/>
        <v>284.22710793232727</v>
      </c>
      <c r="DD880" s="19">
        <f t="shared" si="219"/>
        <v>60.237001566695028</v>
      </c>
      <c r="DE880" s="19">
        <f t="shared" si="220"/>
        <v>14.227107932327257</v>
      </c>
      <c r="DF880" s="19">
        <f t="shared" si="221"/>
        <v>29.762998433304972</v>
      </c>
      <c r="DG880" s="67">
        <f t="shared" si="222"/>
        <v>104.22710793232727</v>
      </c>
      <c r="DH880" s="67">
        <f t="shared" si="223"/>
        <v>29.762998433304972</v>
      </c>
      <c r="DI880" s="19"/>
      <c r="DJ880" s="31"/>
      <c r="DK880" s="55"/>
      <c r="EP880" s="70"/>
    </row>
    <row r="881" spans="1:146" s="59" customFormat="1">
      <c r="A881" s="57">
        <v>43330</v>
      </c>
      <c r="B881" s="19" t="s">
        <v>1668</v>
      </c>
      <c r="C881" s="56" t="s">
        <v>1660</v>
      </c>
      <c r="D881" s="56"/>
      <c r="E881" s="58">
        <v>55</v>
      </c>
      <c r="F881" s="58">
        <v>1</v>
      </c>
      <c r="G881" s="63" t="str">
        <f t="shared" si="224"/>
        <v>55-1</v>
      </c>
      <c r="H881" s="31">
        <v>0</v>
      </c>
      <c r="I881" s="58">
        <v>10</v>
      </c>
      <c r="J881" s="64" t="str">
        <f>IF(((VLOOKUP($G881,Depth_Lookup!$A$3:$J$5461,9,FALSE))-(I881/100))&gt;=0,"Good","Too Long")</f>
        <v>Good</v>
      </c>
      <c r="K881" s="65">
        <f>(VLOOKUP($G881,Depth_Lookup!$A$3:$J$561,10,FALSE))+(H881/100)</f>
        <v>128.69999999999999</v>
      </c>
      <c r="L881" s="65">
        <f>(VLOOKUP($G881,Depth_Lookup!$A$3:$J$561,10,FALSE))+(I881/100)</f>
        <v>128.79999999999998</v>
      </c>
      <c r="M881" s="54" t="s">
        <v>1225</v>
      </c>
      <c r="N881" s="31">
        <v>1</v>
      </c>
      <c r="O881" s="31" t="s">
        <v>296</v>
      </c>
      <c r="P881" s="31" t="s">
        <v>179</v>
      </c>
      <c r="Q881" s="31" t="s">
        <v>569</v>
      </c>
      <c r="R881" s="31" t="s">
        <v>119</v>
      </c>
      <c r="S881" s="31" t="s">
        <v>165</v>
      </c>
      <c r="T881" s="31" t="s">
        <v>1208</v>
      </c>
      <c r="U881" s="31" t="s">
        <v>1209</v>
      </c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>
        <v>100</v>
      </c>
      <c r="AT881" s="19"/>
      <c r="AU881" s="19"/>
      <c r="AV881" s="19"/>
      <c r="AW881" s="19"/>
      <c r="AX881" s="19"/>
      <c r="AY881" s="19"/>
      <c r="AZ881" s="19">
        <f t="shared" si="214"/>
        <v>100</v>
      </c>
      <c r="BA881" s="19"/>
      <c r="BB881" s="31">
        <v>3</v>
      </c>
      <c r="BC881">
        <v>2</v>
      </c>
      <c r="BD881" s="31"/>
      <c r="BE881" s="66"/>
      <c r="BF881" s="66"/>
      <c r="CL881" s="70">
        <f t="shared" si="213"/>
        <v>0</v>
      </c>
      <c r="CM881" s="66">
        <f t="shared" si="215"/>
        <v>0</v>
      </c>
      <c r="CN881" s="66">
        <f t="shared" si="225"/>
        <v>0</v>
      </c>
      <c r="CO881" s="66">
        <f t="shared" si="216"/>
        <v>128.75</v>
      </c>
      <c r="CP881" s="104"/>
      <c r="CQ881" s="56"/>
      <c r="CR881" s="56"/>
      <c r="CS881" s="56"/>
      <c r="CT881" s="56"/>
      <c r="CU881" s="56"/>
      <c r="CV881" s="56"/>
      <c r="CW881" s="115"/>
      <c r="CX881" s="19"/>
      <c r="CY881" s="19"/>
      <c r="CZ881" s="19"/>
      <c r="DA881" s="19"/>
      <c r="DB881" s="19" t="e">
        <f t="shared" si="217"/>
        <v>#DIV/0!</v>
      </c>
      <c r="DC881" s="19" t="e">
        <f t="shared" si="218"/>
        <v>#DIV/0!</v>
      </c>
      <c r="DD881" s="19" t="e">
        <f t="shared" si="219"/>
        <v>#DIV/0!</v>
      </c>
      <c r="DE881" s="19" t="e">
        <f t="shared" si="220"/>
        <v>#DIV/0!</v>
      </c>
      <c r="DF881" s="19" t="e">
        <f t="shared" si="221"/>
        <v>#DIV/0!</v>
      </c>
      <c r="DG881" s="67" t="e">
        <f t="shared" si="222"/>
        <v>#DIV/0!</v>
      </c>
      <c r="DH881" s="67" t="e">
        <f t="shared" si="223"/>
        <v>#DIV/0!</v>
      </c>
      <c r="DI881" s="19"/>
      <c r="DJ881" s="31"/>
      <c r="DK881" s="55"/>
      <c r="EP881" s="70"/>
    </row>
    <row r="882" spans="1:146" s="59" customFormat="1">
      <c r="A882" s="57">
        <v>43330</v>
      </c>
      <c r="B882" s="19" t="s">
        <v>1668</v>
      </c>
      <c r="C882" s="56" t="s">
        <v>1660</v>
      </c>
      <c r="D882" s="56"/>
      <c r="E882" s="58">
        <v>55</v>
      </c>
      <c r="F882" s="58">
        <v>1</v>
      </c>
      <c r="G882" s="63" t="str">
        <f t="shared" si="224"/>
        <v>55-1</v>
      </c>
      <c r="H882" s="31">
        <v>9</v>
      </c>
      <c r="I882" s="58">
        <v>30</v>
      </c>
      <c r="J882" s="64" t="str">
        <f>IF(((VLOOKUP($G882,Depth_Lookup!$A$3:$J$5461,9,FALSE))-(I882/100))&gt;=0,"Good","Too Long")</f>
        <v>Good</v>
      </c>
      <c r="K882" s="65">
        <f>(VLOOKUP($G882,Depth_Lookup!$A$3:$J$561,10,FALSE))+(H882/100)</f>
        <v>128.79</v>
      </c>
      <c r="L882" s="65">
        <f>(VLOOKUP($G882,Depth_Lookup!$A$3:$J$561,10,FALSE))+(I882/100)</f>
        <v>129</v>
      </c>
      <c r="M882" s="54" t="s">
        <v>293</v>
      </c>
      <c r="N882" s="31">
        <v>0.5</v>
      </c>
      <c r="O882" s="31" t="s">
        <v>748</v>
      </c>
      <c r="P882" s="31" t="s">
        <v>1214</v>
      </c>
      <c r="Q882" s="31" t="s">
        <v>1223</v>
      </c>
      <c r="R882" s="31" t="s">
        <v>770</v>
      </c>
      <c r="S882" s="31" t="s">
        <v>751</v>
      </c>
      <c r="T882" s="31" t="s">
        <v>752</v>
      </c>
      <c r="U882" s="31" t="s">
        <v>1217</v>
      </c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31">
        <v>100</v>
      </c>
      <c r="AT882" s="19"/>
      <c r="AU882" s="19"/>
      <c r="AV882" s="19"/>
      <c r="AW882" s="19"/>
      <c r="AX882" s="19"/>
      <c r="AY882" s="19"/>
      <c r="AZ882" s="19">
        <f t="shared" si="214"/>
        <v>100</v>
      </c>
      <c r="BA882" s="19"/>
      <c r="BB882" s="31">
        <v>3</v>
      </c>
      <c r="BC882">
        <v>2</v>
      </c>
      <c r="BD882" s="31"/>
      <c r="BE882" s="66"/>
      <c r="BF882" s="66"/>
      <c r="CL882" s="70">
        <f t="shared" si="213"/>
        <v>0</v>
      </c>
      <c r="CM882" s="66">
        <f t="shared" si="215"/>
        <v>0</v>
      </c>
      <c r="CN882" s="66">
        <f t="shared" si="225"/>
        <v>0</v>
      </c>
      <c r="CO882" s="66">
        <f t="shared" si="216"/>
        <v>128.89499999999998</v>
      </c>
      <c r="CP882" s="104"/>
      <c r="CQ882" s="56"/>
      <c r="CR882" s="56"/>
      <c r="CS882" s="56"/>
      <c r="CT882" s="56"/>
      <c r="CU882" s="56"/>
      <c r="CV882" s="56"/>
      <c r="CW882" s="115"/>
      <c r="CX882" s="31">
        <v>55</v>
      </c>
      <c r="CY882" s="31">
        <v>270</v>
      </c>
      <c r="CZ882" s="31">
        <v>19</v>
      </c>
      <c r="DA882" s="31">
        <v>0</v>
      </c>
      <c r="DB882" s="19">
        <f t="shared" si="217"/>
        <v>103.55535399973394</v>
      </c>
      <c r="DC882" s="19">
        <f t="shared" si="218"/>
        <v>103.55535399973394</v>
      </c>
      <c r="DD882" s="19">
        <f t="shared" si="219"/>
        <v>34.243216978741913</v>
      </c>
      <c r="DE882" s="19">
        <f t="shared" si="220"/>
        <v>193.55535399973394</v>
      </c>
      <c r="DF882" s="19">
        <f t="shared" si="221"/>
        <v>55.756783021258087</v>
      </c>
      <c r="DG882" s="67">
        <f t="shared" si="222"/>
        <v>283.55535399973394</v>
      </c>
      <c r="DH882" s="67">
        <f t="shared" si="223"/>
        <v>55.756783021258087</v>
      </c>
      <c r="DI882" s="19"/>
      <c r="DJ882" s="31"/>
      <c r="DK882" s="55" t="s">
        <v>1433</v>
      </c>
      <c r="EP882" s="70"/>
    </row>
    <row r="883" spans="1:146" s="59" customFormat="1">
      <c r="A883" s="57">
        <v>43330</v>
      </c>
      <c r="B883" s="19" t="s">
        <v>1668</v>
      </c>
      <c r="C883" s="56" t="s">
        <v>1660</v>
      </c>
      <c r="D883" s="56"/>
      <c r="E883" s="58">
        <v>55</v>
      </c>
      <c r="F883" s="58">
        <v>1</v>
      </c>
      <c r="G883" s="63" t="str">
        <f t="shared" si="224"/>
        <v>55-1</v>
      </c>
      <c r="H883" s="31">
        <v>9</v>
      </c>
      <c r="I883" s="58">
        <v>30</v>
      </c>
      <c r="J883" s="64" t="str">
        <f>IF(((VLOOKUP($G883,Depth_Lookup!$A$3:$J$5461,9,FALSE))-(I883/100))&gt;=0,"Good","Too Long")</f>
        <v>Good</v>
      </c>
      <c r="K883" s="65">
        <f>(VLOOKUP($G883,Depth_Lookup!$A$3:$J$561,10,FALSE))+(H883/100)</f>
        <v>128.79</v>
      </c>
      <c r="L883" s="65">
        <f>(VLOOKUP($G883,Depth_Lookup!$A$3:$J$561,10,FALSE))+(I883/100)</f>
        <v>129</v>
      </c>
      <c r="M883" s="54" t="s">
        <v>293</v>
      </c>
      <c r="N883" s="31">
        <v>0.5</v>
      </c>
      <c r="O883" s="31" t="s">
        <v>748</v>
      </c>
      <c r="P883" s="31" t="s">
        <v>1214</v>
      </c>
      <c r="Q883" s="31" t="s">
        <v>1223</v>
      </c>
      <c r="R883" s="31" t="s">
        <v>770</v>
      </c>
      <c r="S883" s="31" t="s">
        <v>751</v>
      </c>
      <c r="T883" s="31" t="s">
        <v>752</v>
      </c>
      <c r="U883" s="31" t="s">
        <v>1217</v>
      </c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31"/>
      <c r="AT883" s="19"/>
      <c r="AU883" s="19"/>
      <c r="AV883" s="19"/>
      <c r="AW883" s="19"/>
      <c r="AX883" s="19"/>
      <c r="AY883" s="19"/>
      <c r="AZ883" s="19"/>
      <c r="BA883" s="19"/>
      <c r="BB883" s="31">
        <v>3</v>
      </c>
      <c r="BC883">
        <v>2</v>
      </c>
      <c r="BD883" s="31"/>
      <c r="BE883" s="66"/>
      <c r="BF883" s="66"/>
      <c r="CL883" s="70"/>
      <c r="CM883" s="66"/>
      <c r="CN883" s="66"/>
      <c r="CO883" s="66">
        <f t="shared" si="216"/>
        <v>128.89499999999998</v>
      </c>
      <c r="CP883" s="104"/>
      <c r="CQ883" s="56"/>
      <c r="CR883" s="56"/>
      <c r="CS883" s="56"/>
      <c r="CT883" s="56"/>
      <c r="CU883" s="56"/>
      <c r="CV883" s="56"/>
      <c r="CW883" s="115"/>
      <c r="CX883" s="31">
        <v>37</v>
      </c>
      <c r="CY883" s="31">
        <v>90</v>
      </c>
      <c r="CZ883" s="31">
        <v>13</v>
      </c>
      <c r="DA883" s="31">
        <v>0</v>
      </c>
      <c r="DB883" s="19">
        <f t="shared" si="217"/>
        <v>-107.03362073989078</v>
      </c>
      <c r="DC883" s="19">
        <f t="shared" si="218"/>
        <v>252.96637926010922</v>
      </c>
      <c r="DD883" s="19">
        <f t="shared" si="219"/>
        <v>51.757408875875385</v>
      </c>
      <c r="DE883" s="19">
        <f t="shared" si="220"/>
        <v>342.96637926010919</v>
      </c>
      <c r="DF883" s="19">
        <f t="shared" si="221"/>
        <v>38.242591124124615</v>
      </c>
      <c r="DG883" s="67">
        <f t="shared" si="222"/>
        <v>72.966379260109221</v>
      </c>
      <c r="DH883" s="67">
        <f t="shared" si="223"/>
        <v>38.242591124124615</v>
      </c>
      <c r="DI883" s="19"/>
      <c r="DJ883" s="31"/>
      <c r="DK883" s="55" t="s">
        <v>1434</v>
      </c>
      <c r="EP883" s="70"/>
    </row>
    <row r="884" spans="1:146" s="59" customFormat="1">
      <c r="A884" s="57">
        <v>43330</v>
      </c>
      <c r="B884" s="19" t="s">
        <v>1668</v>
      </c>
      <c r="C884" s="56" t="s">
        <v>1660</v>
      </c>
      <c r="D884" s="56"/>
      <c r="E884" s="58">
        <v>55</v>
      </c>
      <c r="F884" s="58">
        <v>1</v>
      </c>
      <c r="G884" s="63" t="str">
        <f t="shared" si="224"/>
        <v>55-1</v>
      </c>
      <c r="H884" s="31">
        <v>41</v>
      </c>
      <c r="I884" s="58">
        <v>84</v>
      </c>
      <c r="J884" s="64" t="str">
        <f>IF(((VLOOKUP($G884,Depth_Lookup!$A$3:$J$5461,9,FALSE))-(I884/100))&gt;=0,"Good","Too Long")</f>
        <v>Good</v>
      </c>
      <c r="K884" s="65">
        <f>(VLOOKUP($G884,Depth_Lookup!$A$3:$J$561,10,FALSE))+(H884/100)</f>
        <v>129.10999999999999</v>
      </c>
      <c r="L884" s="65">
        <f>(VLOOKUP($G884,Depth_Lookup!$A$3:$J$561,10,FALSE))+(I884/100)</f>
        <v>129.54</v>
      </c>
      <c r="M884" s="54" t="s">
        <v>293</v>
      </c>
      <c r="N884" s="31">
        <v>0.5</v>
      </c>
      <c r="O884" s="31" t="s">
        <v>748</v>
      </c>
      <c r="P884" s="31" t="s">
        <v>1214</v>
      </c>
      <c r="Q884" s="31" t="s">
        <v>1223</v>
      </c>
      <c r="R884" s="31" t="s">
        <v>770</v>
      </c>
      <c r="S884" s="31" t="s">
        <v>751</v>
      </c>
      <c r="T884" s="31" t="s">
        <v>752</v>
      </c>
      <c r="U884" s="31" t="s">
        <v>1217</v>
      </c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31">
        <v>100</v>
      </c>
      <c r="AT884" s="19"/>
      <c r="AU884" s="19"/>
      <c r="AV884" s="19"/>
      <c r="AW884" s="19"/>
      <c r="AX884" s="19"/>
      <c r="AY884" s="19"/>
      <c r="AZ884" s="19">
        <f t="shared" si="214"/>
        <v>100</v>
      </c>
      <c r="BA884" s="19"/>
      <c r="BB884" s="31">
        <v>4</v>
      </c>
      <c r="BC884">
        <v>2</v>
      </c>
      <c r="BD884" s="31"/>
      <c r="BE884" s="66"/>
      <c r="BF884" s="66"/>
      <c r="CL884" s="70">
        <f t="shared" si="213"/>
        <v>0</v>
      </c>
      <c r="CM884" s="66">
        <f t="shared" si="215"/>
        <v>0</v>
      </c>
      <c r="CN884" s="66">
        <f t="shared" si="225"/>
        <v>0</v>
      </c>
      <c r="CO884" s="66">
        <f t="shared" si="216"/>
        <v>129.32499999999999</v>
      </c>
      <c r="CP884" s="104"/>
      <c r="CQ884" s="56"/>
      <c r="CR884" s="56"/>
      <c r="CS884" s="56"/>
      <c r="CT884" s="56"/>
      <c r="CU884" s="56"/>
      <c r="CV884" s="56"/>
      <c r="CW884" s="115"/>
      <c r="CX884" s="19"/>
      <c r="CY884" s="19"/>
      <c r="CZ884" s="19"/>
      <c r="DA884" s="19"/>
      <c r="DB884" s="19" t="e">
        <f t="shared" si="217"/>
        <v>#DIV/0!</v>
      </c>
      <c r="DC884" s="19" t="e">
        <f t="shared" si="218"/>
        <v>#DIV/0!</v>
      </c>
      <c r="DD884" s="19" t="e">
        <f t="shared" si="219"/>
        <v>#DIV/0!</v>
      </c>
      <c r="DE884" s="19" t="e">
        <f t="shared" si="220"/>
        <v>#DIV/0!</v>
      </c>
      <c r="DF884" s="19" t="e">
        <f t="shared" si="221"/>
        <v>#DIV/0!</v>
      </c>
      <c r="DG884" s="67" t="e">
        <f t="shared" si="222"/>
        <v>#DIV/0!</v>
      </c>
      <c r="DH884" s="67" t="e">
        <f t="shared" si="223"/>
        <v>#DIV/0!</v>
      </c>
      <c r="DI884" s="19"/>
      <c r="DJ884" s="31"/>
      <c r="DK884" s="55" t="s">
        <v>295</v>
      </c>
      <c r="EP884" s="70"/>
    </row>
    <row r="885" spans="1:146" s="59" customFormat="1">
      <c r="A885" s="57">
        <v>43330</v>
      </c>
      <c r="B885" s="19" t="s">
        <v>1668</v>
      </c>
      <c r="C885" s="56" t="s">
        <v>1660</v>
      </c>
      <c r="D885" s="56"/>
      <c r="E885" s="58">
        <v>55</v>
      </c>
      <c r="F885" s="58">
        <v>1</v>
      </c>
      <c r="G885" s="63" t="str">
        <f t="shared" si="224"/>
        <v>55-1</v>
      </c>
      <c r="H885" s="31">
        <v>77</v>
      </c>
      <c r="I885" s="58">
        <v>83.5</v>
      </c>
      <c r="J885" s="64" t="str">
        <f>IF(((VLOOKUP($G885,Depth_Lookup!$A$3:$J$5461,9,FALSE))-(I885/100))&gt;=0,"Good","Too Long")</f>
        <v>Good</v>
      </c>
      <c r="K885" s="65">
        <f>(VLOOKUP($G885,Depth_Lookup!$A$3:$J$561,10,FALSE))+(H885/100)</f>
        <v>129.47</v>
      </c>
      <c r="L885" s="65">
        <f>(VLOOKUP($G885,Depth_Lookup!$A$3:$J$561,10,FALSE))+(I885/100)</f>
        <v>129.535</v>
      </c>
      <c r="M885" s="54" t="s">
        <v>1225</v>
      </c>
      <c r="N885" s="31">
        <v>1</v>
      </c>
      <c r="O885" s="31" t="s">
        <v>748</v>
      </c>
      <c r="P885" s="31" t="s">
        <v>1214</v>
      </c>
      <c r="Q885" s="31" t="s">
        <v>1223</v>
      </c>
      <c r="R885" s="31" t="s">
        <v>1251</v>
      </c>
      <c r="S885" s="31" t="s">
        <v>751</v>
      </c>
      <c r="T885" s="31" t="s">
        <v>1208</v>
      </c>
      <c r="U885" s="31" t="s">
        <v>1209</v>
      </c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31">
        <v>100</v>
      </c>
      <c r="AT885" s="19"/>
      <c r="AU885" s="19"/>
      <c r="AV885" s="19"/>
      <c r="AW885" s="19"/>
      <c r="AX885" s="19"/>
      <c r="AY885" s="19"/>
      <c r="AZ885" s="19">
        <f t="shared" si="214"/>
        <v>100</v>
      </c>
      <c r="BA885" s="19"/>
      <c r="BB885" s="31">
        <v>2</v>
      </c>
      <c r="BC885">
        <v>2</v>
      </c>
      <c r="BD885" s="31"/>
      <c r="BE885" s="66"/>
      <c r="BF885" s="66"/>
      <c r="CL885" s="70">
        <f t="shared" si="213"/>
        <v>0</v>
      </c>
      <c r="CM885" s="66">
        <f t="shared" si="215"/>
        <v>0</v>
      </c>
      <c r="CN885" s="66">
        <f t="shared" si="225"/>
        <v>0</v>
      </c>
      <c r="CO885" s="66">
        <f t="shared" si="216"/>
        <v>129.5025</v>
      </c>
      <c r="CP885" s="104"/>
      <c r="CQ885" s="56"/>
      <c r="CR885" s="56"/>
      <c r="CS885" s="56"/>
      <c r="CT885" s="56"/>
      <c r="CU885" s="56"/>
      <c r="CV885" s="56"/>
      <c r="CW885" s="115"/>
      <c r="CX885" s="31">
        <v>49</v>
      </c>
      <c r="CY885" s="31">
        <v>90</v>
      </c>
      <c r="CZ885" s="31">
        <v>7</v>
      </c>
      <c r="DA885" s="31">
        <v>0</v>
      </c>
      <c r="DB885" s="19">
        <f t="shared" si="217"/>
        <v>-96.092398748860461</v>
      </c>
      <c r="DC885" s="19">
        <f t="shared" si="218"/>
        <v>263.90760125113957</v>
      </c>
      <c r="DD885" s="19">
        <f t="shared" si="219"/>
        <v>40.839382280499557</v>
      </c>
      <c r="DE885" s="19">
        <f t="shared" si="220"/>
        <v>353.90760125113957</v>
      </c>
      <c r="DF885" s="19">
        <f t="shared" si="221"/>
        <v>49.160617719500443</v>
      </c>
      <c r="DG885" s="67">
        <f t="shared" si="222"/>
        <v>83.907601251139567</v>
      </c>
      <c r="DH885" s="67">
        <f t="shared" si="223"/>
        <v>49.160617719500443</v>
      </c>
      <c r="DI885" s="19"/>
      <c r="DJ885" s="31"/>
      <c r="DK885" s="55"/>
      <c r="EP885" s="70"/>
    </row>
    <row r="886" spans="1:146" s="59" customFormat="1">
      <c r="A886" s="57">
        <v>43330</v>
      </c>
      <c r="B886" s="19" t="s">
        <v>1668</v>
      </c>
      <c r="C886" s="56" t="s">
        <v>1660</v>
      </c>
      <c r="D886" s="56"/>
      <c r="E886" s="58">
        <v>55</v>
      </c>
      <c r="F886" s="58">
        <v>3</v>
      </c>
      <c r="G886" s="63" t="str">
        <f t="shared" si="224"/>
        <v>55-3</v>
      </c>
      <c r="H886" s="31">
        <v>2</v>
      </c>
      <c r="I886" s="58">
        <v>82</v>
      </c>
      <c r="J886" s="64" t="str">
        <f>IF(((VLOOKUP($G886,Depth_Lookup!$A$3:$J$5461,9,FALSE))-(I886/100))&gt;=0,"Good","Too Long")</f>
        <v>Good</v>
      </c>
      <c r="K886" s="65">
        <f>(VLOOKUP($G886,Depth_Lookup!$A$3:$J$561,10,FALSE))+(H886/100)</f>
        <v>130.12</v>
      </c>
      <c r="L886" s="65">
        <f>(VLOOKUP($G886,Depth_Lookup!$A$3:$J$561,10,FALSE))+(I886/100)</f>
        <v>130.91999999999999</v>
      </c>
      <c r="M886" s="54" t="s">
        <v>1225</v>
      </c>
      <c r="N886" s="31">
        <v>1</v>
      </c>
      <c r="O886" s="31" t="s">
        <v>1227</v>
      </c>
      <c r="P886" s="31" t="s">
        <v>1214</v>
      </c>
      <c r="Q886" s="31" t="s">
        <v>1223</v>
      </c>
      <c r="R886" s="31" t="s">
        <v>1211</v>
      </c>
      <c r="S886" s="31" t="s">
        <v>751</v>
      </c>
      <c r="T886" s="31" t="s">
        <v>752</v>
      </c>
      <c r="U886" s="31" t="s">
        <v>1217</v>
      </c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31">
        <v>100</v>
      </c>
      <c r="AT886" s="19"/>
      <c r="AU886" s="19"/>
      <c r="AV886" s="19"/>
      <c r="AW886" s="19"/>
      <c r="AX886" s="19"/>
      <c r="AY886" s="19"/>
      <c r="AZ886" s="19">
        <f t="shared" si="214"/>
        <v>100</v>
      </c>
      <c r="BA886" s="19"/>
      <c r="BB886" s="31">
        <v>3</v>
      </c>
      <c r="BC886">
        <v>2</v>
      </c>
      <c r="BD886" s="31"/>
      <c r="BE886" s="66"/>
      <c r="BF886" s="66" t="s">
        <v>1209</v>
      </c>
      <c r="CL886" s="70">
        <f t="shared" si="213"/>
        <v>0</v>
      </c>
      <c r="CM886" s="66">
        <f t="shared" si="215"/>
        <v>0</v>
      </c>
      <c r="CN886" s="66">
        <f t="shared" si="225"/>
        <v>0</v>
      </c>
      <c r="CO886" s="66">
        <f t="shared" si="216"/>
        <v>130.51999999999998</v>
      </c>
      <c r="CP886" s="104"/>
      <c r="CQ886" s="56"/>
      <c r="CR886" s="56"/>
      <c r="CS886" s="56"/>
      <c r="CT886" s="56"/>
      <c r="CU886" s="56"/>
      <c r="CV886" s="56"/>
      <c r="CW886" s="115"/>
      <c r="CX886" s="19"/>
      <c r="CY886" s="19"/>
      <c r="CZ886" s="19"/>
      <c r="DA886" s="19"/>
      <c r="DB886" s="19" t="e">
        <f t="shared" si="217"/>
        <v>#DIV/0!</v>
      </c>
      <c r="DC886" s="19" t="e">
        <f t="shared" si="218"/>
        <v>#DIV/0!</v>
      </c>
      <c r="DD886" s="19" t="e">
        <f t="shared" si="219"/>
        <v>#DIV/0!</v>
      </c>
      <c r="DE886" s="19" t="e">
        <f t="shared" si="220"/>
        <v>#DIV/0!</v>
      </c>
      <c r="DF886" s="19" t="e">
        <f t="shared" si="221"/>
        <v>#DIV/0!</v>
      </c>
      <c r="DG886" s="67" t="e">
        <f t="shared" si="222"/>
        <v>#DIV/0!</v>
      </c>
      <c r="DH886" s="67" t="e">
        <f t="shared" si="223"/>
        <v>#DIV/0!</v>
      </c>
      <c r="DI886" s="19"/>
      <c r="DJ886" s="31"/>
      <c r="DK886" s="55" t="s">
        <v>295</v>
      </c>
      <c r="EP886" s="70"/>
    </row>
    <row r="887" spans="1:146" s="59" customFormat="1">
      <c r="A887" s="57">
        <v>43330</v>
      </c>
      <c r="B887" s="19" t="s">
        <v>1668</v>
      </c>
      <c r="C887" s="56" t="s">
        <v>1660</v>
      </c>
      <c r="D887" s="56"/>
      <c r="E887" s="58">
        <v>55</v>
      </c>
      <c r="F887" s="58">
        <v>3</v>
      </c>
      <c r="G887" s="63" t="str">
        <f t="shared" si="224"/>
        <v>55-3</v>
      </c>
      <c r="H887" s="31">
        <v>16</v>
      </c>
      <c r="I887" s="58">
        <v>64</v>
      </c>
      <c r="J887" s="64" t="str">
        <f>IF(((VLOOKUP($G887,Depth_Lookup!$A$3:$J$5461,9,FALSE))-(I887/100))&gt;=0,"Good","Too Long")</f>
        <v>Good</v>
      </c>
      <c r="K887" s="65">
        <f>(VLOOKUP($G887,Depth_Lookup!$A$3:$J$561,10,FALSE))+(H887/100)</f>
        <v>130.26</v>
      </c>
      <c r="L887" s="65">
        <f>(VLOOKUP($G887,Depth_Lookup!$A$3:$J$561,10,FALSE))+(I887/100)</f>
        <v>130.73999999999998</v>
      </c>
      <c r="M887" s="54" t="s">
        <v>1225</v>
      </c>
      <c r="N887" s="31">
        <v>1</v>
      </c>
      <c r="O887" s="31" t="s">
        <v>748</v>
      </c>
      <c r="P887" s="31" t="s">
        <v>1214</v>
      </c>
      <c r="Q887" s="31" t="s">
        <v>1223</v>
      </c>
      <c r="R887" s="31" t="s">
        <v>1211</v>
      </c>
      <c r="S887" s="31" t="s">
        <v>751</v>
      </c>
      <c r="T887" s="31" t="s">
        <v>1208</v>
      </c>
      <c r="U887" s="31" t="s">
        <v>1209</v>
      </c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31">
        <v>100</v>
      </c>
      <c r="AT887" s="19"/>
      <c r="AU887" s="19"/>
      <c r="AV887" s="19"/>
      <c r="AW887" s="19"/>
      <c r="AX887" s="19"/>
      <c r="AY887" s="19"/>
      <c r="AZ887" s="19">
        <f t="shared" si="214"/>
        <v>100</v>
      </c>
      <c r="BA887" s="19"/>
      <c r="BB887" s="55">
        <v>4</v>
      </c>
      <c r="BC887">
        <v>2</v>
      </c>
      <c r="BD887" s="31"/>
      <c r="BE887" s="66" t="s">
        <v>1217</v>
      </c>
      <c r="BF887" s="66"/>
      <c r="CL887" s="70">
        <f t="shared" si="213"/>
        <v>0</v>
      </c>
      <c r="CM887" s="66">
        <f t="shared" si="215"/>
        <v>0</v>
      </c>
      <c r="CN887" s="66">
        <f t="shared" si="225"/>
        <v>1</v>
      </c>
      <c r="CO887" s="66">
        <f t="shared" si="216"/>
        <v>130.5</v>
      </c>
      <c r="CP887" s="104"/>
      <c r="CQ887" s="56"/>
      <c r="CR887" s="56"/>
      <c r="CS887" s="56"/>
      <c r="CT887" s="56"/>
      <c r="CU887" s="56"/>
      <c r="CV887" s="56"/>
      <c r="CW887" s="115"/>
      <c r="CX887" s="31">
        <v>19</v>
      </c>
      <c r="CY887" s="31">
        <v>90</v>
      </c>
      <c r="CZ887" s="31">
        <v>7</v>
      </c>
      <c r="DA887" s="31">
        <v>180</v>
      </c>
      <c r="DB887" s="19">
        <f t="shared" si="217"/>
        <v>-70.374159192334773</v>
      </c>
      <c r="DC887" s="19">
        <f t="shared" si="218"/>
        <v>289.62584080766521</v>
      </c>
      <c r="DD887" s="19">
        <f t="shared" si="219"/>
        <v>69.919371592873205</v>
      </c>
      <c r="DE887" s="19">
        <f t="shared" si="220"/>
        <v>19.625840807665227</v>
      </c>
      <c r="DF887" s="19">
        <f t="shared" si="221"/>
        <v>20.080628407126795</v>
      </c>
      <c r="DG887" s="67">
        <f t="shared" si="222"/>
        <v>109.62584080766521</v>
      </c>
      <c r="DH887" s="67">
        <f t="shared" si="223"/>
        <v>20.080628407126795</v>
      </c>
      <c r="DI887" s="19"/>
      <c r="DJ887" s="31"/>
      <c r="DK887" s="55"/>
      <c r="EP887" s="70"/>
    </row>
    <row r="888" spans="1:146" s="59" customFormat="1">
      <c r="A888" s="57">
        <v>43330</v>
      </c>
      <c r="B888" s="19" t="s">
        <v>1668</v>
      </c>
      <c r="C888" s="56" t="s">
        <v>1660</v>
      </c>
      <c r="D888" s="56"/>
      <c r="E888" s="58">
        <v>55</v>
      </c>
      <c r="F888" s="58">
        <v>3</v>
      </c>
      <c r="G888" s="63" t="str">
        <f t="shared" si="224"/>
        <v>55-3</v>
      </c>
      <c r="H888" s="31">
        <v>31</v>
      </c>
      <c r="I888" s="58">
        <v>82</v>
      </c>
      <c r="J888" s="64" t="str">
        <f>IF(((VLOOKUP($G888,Depth_Lookup!$A$3:$J$5461,9,FALSE))-(I888/100))&gt;=0,"Good","Too Long")</f>
        <v>Good</v>
      </c>
      <c r="K888" s="65">
        <f>(VLOOKUP($G888,Depth_Lookup!$A$3:$J$561,10,FALSE))+(H888/100)</f>
        <v>130.41</v>
      </c>
      <c r="L888" s="65">
        <f>(VLOOKUP($G888,Depth_Lookup!$A$3:$J$561,10,FALSE))+(I888/100)</f>
        <v>130.91999999999999</v>
      </c>
      <c r="M888" s="54" t="s">
        <v>1226</v>
      </c>
      <c r="N888" s="31">
        <v>3</v>
      </c>
      <c r="O888" s="31" t="s">
        <v>1227</v>
      </c>
      <c r="P888" s="31" t="s">
        <v>1214</v>
      </c>
      <c r="Q888" s="31" t="s">
        <v>1281</v>
      </c>
      <c r="R888" s="31" t="s">
        <v>1211</v>
      </c>
      <c r="S888" s="31" t="s">
        <v>751</v>
      </c>
      <c r="T888" s="31" t="s">
        <v>1208</v>
      </c>
      <c r="U888" s="31" t="s">
        <v>1209</v>
      </c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31">
        <v>100</v>
      </c>
      <c r="AT888" s="19"/>
      <c r="AU888" s="19"/>
      <c r="AV888" s="19"/>
      <c r="AW888" s="19"/>
      <c r="AX888" s="19"/>
      <c r="AY888" s="19"/>
      <c r="AZ888" s="19">
        <f t="shared" si="214"/>
        <v>100</v>
      </c>
      <c r="BA888" s="19" t="s">
        <v>1669</v>
      </c>
      <c r="BB888" s="55">
        <v>1</v>
      </c>
      <c r="BC888">
        <v>1</v>
      </c>
      <c r="BD888" s="31"/>
      <c r="BE888" s="66"/>
      <c r="BF888" s="66"/>
      <c r="BG888" s="59">
        <v>5</v>
      </c>
      <c r="BH888" s="59" t="s">
        <v>776</v>
      </c>
      <c r="BI888" s="59" t="s">
        <v>1214</v>
      </c>
      <c r="CD888" s="59">
        <v>100</v>
      </c>
      <c r="CL888" s="70">
        <f t="shared" si="213"/>
        <v>100</v>
      </c>
      <c r="CM888" s="66">
        <f t="shared" si="215"/>
        <v>1</v>
      </c>
      <c r="CN888" s="66">
        <f t="shared" si="225"/>
        <v>0</v>
      </c>
      <c r="CO888" s="66">
        <f t="shared" si="216"/>
        <v>130.66499999999999</v>
      </c>
      <c r="CP888" s="104"/>
      <c r="CQ888" s="56"/>
      <c r="CR888" s="56"/>
      <c r="CS888" s="56"/>
      <c r="CT888" s="56"/>
      <c r="CU888" s="56"/>
      <c r="CV888" s="56"/>
      <c r="CW888" s="115"/>
      <c r="CX888" s="19"/>
      <c r="CY888" s="19"/>
      <c r="CZ888" s="19"/>
      <c r="DA888" s="19"/>
      <c r="DB888" s="19" t="e">
        <f t="shared" si="217"/>
        <v>#DIV/0!</v>
      </c>
      <c r="DC888" s="19" t="e">
        <f t="shared" si="218"/>
        <v>#DIV/0!</v>
      </c>
      <c r="DD888" s="19" t="e">
        <f t="shared" si="219"/>
        <v>#DIV/0!</v>
      </c>
      <c r="DE888" s="19" t="e">
        <f t="shared" si="220"/>
        <v>#DIV/0!</v>
      </c>
      <c r="DF888" s="19" t="e">
        <f t="shared" si="221"/>
        <v>#DIV/0!</v>
      </c>
      <c r="DG888" s="67" t="e">
        <f t="shared" si="222"/>
        <v>#DIV/0!</v>
      </c>
      <c r="DH888" s="67" t="e">
        <f t="shared" si="223"/>
        <v>#DIV/0!</v>
      </c>
      <c r="DI888" s="19"/>
      <c r="DJ888" s="31"/>
      <c r="DK888" s="55" t="s">
        <v>295</v>
      </c>
      <c r="EP888" s="70"/>
    </row>
    <row r="889" spans="1:146" s="59" customFormat="1">
      <c r="A889" s="57">
        <v>43330</v>
      </c>
      <c r="B889" s="19" t="s">
        <v>1668</v>
      </c>
      <c r="C889" s="56" t="s">
        <v>1660</v>
      </c>
      <c r="D889" s="56"/>
      <c r="E889" s="58">
        <v>55</v>
      </c>
      <c r="F889" s="58">
        <v>4</v>
      </c>
      <c r="G889" s="63" t="str">
        <f t="shared" si="224"/>
        <v>55-4</v>
      </c>
      <c r="H889" s="31">
        <v>0</v>
      </c>
      <c r="I889" s="58">
        <v>55</v>
      </c>
      <c r="J889" s="64" t="str">
        <f>IF(((VLOOKUP($G889,Depth_Lookup!$A$3:$J$5461,9,FALSE))-(I889/100))&gt;=0,"Good","Too Long")</f>
        <v>Good</v>
      </c>
      <c r="K889" s="65">
        <f>(VLOOKUP($G889,Depth_Lookup!$A$3:$J$561,10,FALSE))+(H889/100)</f>
        <v>130.91999999999999</v>
      </c>
      <c r="L889" s="65">
        <f>(VLOOKUP($G889,Depth_Lookup!$A$3:$J$561,10,FALSE))+(I889/100)</f>
        <v>131.47</v>
      </c>
      <c r="M889" s="54" t="s">
        <v>1226</v>
      </c>
      <c r="N889" s="31">
        <v>3</v>
      </c>
      <c r="O889" s="31" t="s">
        <v>1227</v>
      </c>
      <c r="P889" s="31" t="s">
        <v>1214</v>
      </c>
      <c r="Q889" s="31" t="s">
        <v>1281</v>
      </c>
      <c r="R889" s="31" t="s">
        <v>1211</v>
      </c>
      <c r="S889" s="31" t="s">
        <v>751</v>
      </c>
      <c r="T889" s="31" t="s">
        <v>1208</v>
      </c>
      <c r="U889" s="31" t="s">
        <v>1209</v>
      </c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31">
        <v>100</v>
      </c>
      <c r="AT889" s="19"/>
      <c r="AU889" s="19"/>
      <c r="AV889" s="19"/>
      <c r="AW889" s="19"/>
      <c r="AX889" s="19"/>
      <c r="AY889" s="19"/>
      <c r="AZ889" s="19">
        <f t="shared" si="214"/>
        <v>100</v>
      </c>
      <c r="BA889" s="19" t="s">
        <v>1669</v>
      </c>
      <c r="BB889" s="55">
        <v>1</v>
      </c>
      <c r="BC889">
        <v>1</v>
      </c>
      <c r="BD889" s="31"/>
      <c r="BE889" s="66" t="s">
        <v>1217</v>
      </c>
      <c r="BF889" s="66"/>
      <c r="BG889" s="59">
        <v>5</v>
      </c>
      <c r="BH889" s="59" t="s">
        <v>776</v>
      </c>
      <c r="BI889" s="59" t="s">
        <v>1214</v>
      </c>
      <c r="CD889" s="59">
        <v>100</v>
      </c>
      <c r="CL889" s="70">
        <f t="shared" si="213"/>
        <v>100</v>
      </c>
      <c r="CM889" s="66">
        <f t="shared" si="215"/>
        <v>1</v>
      </c>
      <c r="CN889" s="66">
        <f t="shared" si="225"/>
        <v>1</v>
      </c>
      <c r="CO889" s="66">
        <f t="shared" si="216"/>
        <v>131.19499999999999</v>
      </c>
      <c r="CP889" s="104"/>
      <c r="CQ889" s="56"/>
      <c r="CR889" s="56"/>
      <c r="CS889" s="56"/>
      <c r="CT889" s="56"/>
      <c r="CU889" s="56"/>
      <c r="CV889" s="56"/>
      <c r="CW889" s="115"/>
      <c r="CX889" s="19"/>
      <c r="CY889" s="19"/>
      <c r="CZ889" s="19"/>
      <c r="DA889" s="19"/>
      <c r="DB889" s="19" t="e">
        <f t="shared" si="217"/>
        <v>#DIV/0!</v>
      </c>
      <c r="DC889" s="19" t="e">
        <f t="shared" si="218"/>
        <v>#DIV/0!</v>
      </c>
      <c r="DD889" s="19" t="e">
        <f t="shared" si="219"/>
        <v>#DIV/0!</v>
      </c>
      <c r="DE889" s="19" t="e">
        <f t="shared" si="220"/>
        <v>#DIV/0!</v>
      </c>
      <c r="DF889" s="19" t="e">
        <f t="shared" si="221"/>
        <v>#DIV/0!</v>
      </c>
      <c r="DG889" s="67" t="e">
        <f t="shared" si="222"/>
        <v>#DIV/0!</v>
      </c>
      <c r="DH889" s="67" t="e">
        <f t="shared" si="223"/>
        <v>#DIV/0!</v>
      </c>
      <c r="DI889" s="19"/>
      <c r="DJ889" s="31"/>
      <c r="DK889" s="55" t="s">
        <v>295</v>
      </c>
      <c r="EP889" s="70"/>
    </row>
    <row r="890" spans="1:146" s="59" customFormat="1">
      <c r="A890" s="57">
        <v>43330</v>
      </c>
      <c r="B890" s="19" t="s">
        <v>1668</v>
      </c>
      <c r="C890" s="56" t="s">
        <v>1660</v>
      </c>
      <c r="D890" s="56"/>
      <c r="E890" s="58">
        <v>55</v>
      </c>
      <c r="F890" s="58">
        <v>4</v>
      </c>
      <c r="G890" s="63" t="str">
        <f t="shared" si="224"/>
        <v>55-4</v>
      </c>
      <c r="H890" s="31">
        <v>0</v>
      </c>
      <c r="I890" s="58">
        <v>56</v>
      </c>
      <c r="J890" s="64" t="str">
        <f>IF(((VLOOKUP($G890,Depth_Lookup!$A$3:$J$5461,9,FALSE))-(I890/100))&gt;=0,"Good","Too Long")</f>
        <v>Good</v>
      </c>
      <c r="K890" s="65">
        <f>(VLOOKUP($G890,Depth_Lookup!$A$3:$J$561,10,FALSE))+(H890/100)</f>
        <v>130.91999999999999</v>
      </c>
      <c r="L890" s="65">
        <f>(VLOOKUP($G890,Depth_Lookup!$A$3:$J$561,10,FALSE))+(I890/100)</f>
        <v>131.47999999999999</v>
      </c>
      <c r="M890" s="54" t="s">
        <v>1225</v>
      </c>
      <c r="N890" s="31">
        <v>1</v>
      </c>
      <c r="O890" s="31" t="s">
        <v>1227</v>
      </c>
      <c r="P890" s="31" t="s">
        <v>1214</v>
      </c>
      <c r="Q890" s="31" t="s">
        <v>1223</v>
      </c>
      <c r="R890" s="31" t="s">
        <v>1211</v>
      </c>
      <c r="S890" s="31" t="s">
        <v>751</v>
      </c>
      <c r="T890" s="31" t="s">
        <v>752</v>
      </c>
      <c r="U890" s="31" t="s">
        <v>1217</v>
      </c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31">
        <v>100</v>
      </c>
      <c r="AT890" s="19"/>
      <c r="AU890" s="19"/>
      <c r="AV890" s="19"/>
      <c r="AW890" s="19"/>
      <c r="AX890" s="19"/>
      <c r="AY890" s="19"/>
      <c r="AZ890" s="19">
        <f t="shared" si="214"/>
        <v>100</v>
      </c>
      <c r="BA890" s="19"/>
      <c r="BB890" s="31">
        <v>3</v>
      </c>
      <c r="BC890">
        <v>2</v>
      </c>
      <c r="BD890" s="31"/>
      <c r="BE890" s="66"/>
      <c r="BF890" s="66" t="s">
        <v>1209</v>
      </c>
      <c r="CL890" s="70">
        <f t="shared" si="213"/>
        <v>0</v>
      </c>
      <c r="CM890" s="66">
        <f t="shared" si="215"/>
        <v>0</v>
      </c>
      <c r="CN890" s="66">
        <f t="shared" si="225"/>
        <v>0</v>
      </c>
      <c r="CO890" s="66">
        <f t="shared" si="216"/>
        <v>131.19999999999999</v>
      </c>
      <c r="CP890" s="104"/>
      <c r="CQ890" s="56"/>
      <c r="CR890" s="56"/>
      <c r="CS890" s="56"/>
      <c r="CT890" s="56"/>
      <c r="CU890" s="56"/>
      <c r="CV890" s="56"/>
      <c r="CW890" s="115"/>
      <c r="CX890" s="19">
        <v>44</v>
      </c>
      <c r="CY890" s="19">
        <v>270</v>
      </c>
      <c r="CZ890" s="19">
        <v>36</v>
      </c>
      <c r="DA890" s="31">
        <v>180</v>
      </c>
      <c r="DB890" s="19">
        <f t="shared" si="217"/>
        <v>53.043777432393313</v>
      </c>
      <c r="DC890" s="19">
        <f t="shared" si="218"/>
        <v>53.043777432393313</v>
      </c>
      <c r="DD890" s="19">
        <f t="shared" si="219"/>
        <v>39.607321283942206</v>
      </c>
      <c r="DE890" s="19">
        <f t="shared" si="220"/>
        <v>143.04377743239331</v>
      </c>
      <c r="DF890" s="19">
        <f t="shared" si="221"/>
        <v>50.392678716057794</v>
      </c>
      <c r="DG890" s="67">
        <f t="shared" si="222"/>
        <v>233.04377743239331</v>
      </c>
      <c r="DH890" s="67">
        <f t="shared" si="223"/>
        <v>50.392678716057794</v>
      </c>
      <c r="DI890" s="19"/>
      <c r="DJ890" s="31"/>
      <c r="DK890" s="55" t="s">
        <v>1670</v>
      </c>
      <c r="EP890" s="70"/>
    </row>
    <row r="891" spans="1:146" s="59" customFormat="1">
      <c r="A891" s="57">
        <v>43330</v>
      </c>
      <c r="B891" s="19" t="s">
        <v>1668</v>
      </c>
      <c r="C891" s="56" t="s">
        <v>1660</v>
      </c>
      <c r="D891" s="56"/>
      <c r="E891" s="58">
        <v>56</v>
      </c>
      <c r="F891" s="58">
        <v>1</v>
      </c>
      <c r="G891" s="63" t="str">
        <f t="shared" si="224"/>
        <v>56-1</v>
      </c>
      <c r="H891" s="31">
        <v>10</v>
      </c>
      <c r="I891" s="58">
        <v>51</v>
      </c>
      <c r="J891" s="64" t="str">
        <f>IF(((VLOOKUP($G891,Depth_Lookup!$A$3:$J$5461,9,FALSE))-(I891/100))&gt;=0,"Good","Too Long")</f>
        <v>Good</v>
      </c>
      <c r="K891" s="65">
        <f>(VLOOKUP($G891,Depth_Lookup!$A$3:$J$561,10,FALSE))+(H891/100)</f>
        <v>131.79999999999998</v>
      </c>
      <c r="L891" s="65">
        <f>(VLOOKUP($G891,Depth_Lookup!$A$3:$J$561,10,FALSE))+(I891/100)</f>
        <v>132.20999999999998</v>
      </c>
      <c r="M891" s="54" t="s">
        <v>725</v>
      </c>
      <c r="N891" s="31">
        <v>0.5</v>
      </c>
      <c r="O891" s="31" t="s">
        <v>748</v>
      </c>
      <c r="P891" s="31" t="s">
        <v>1214</v>
      </c>
      <c r="Q891" s="31" t="s">
        <v>1223</v>
      </c>
      <c r="R891" s="31" t="s">
        <v>1211</v>
      </c>
      <c r="S891" s="31" t="s">
        <v>751</v>
      </c>
      <c r="T891" s="31" t="s">
        <v>752</v>
      </c>
      <c r="U891" s="31" t="s">
        <v>1217</v>
      </c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31">
        <v>100</v>
      </c>
      <c r="AT891" s="19"/>
      <c r="AU891" s="19"/>
      <c r="AV891" s="19"/>
      <c r="AW891" s="19"/>
      <c r="AX891" s="19"/>
      <c r="AY891" s="19"/>
      <c r="AZ891" s="19">
        <f t="shared" ref="AZ891:AZ955" si="226">SUM(V891:AY891)</f>
        <v>100</v>
      </c>
      <c r="BA891" s="19"/>
      <c r="BB891" s="55">
        <v>2</v>
      </c>
      <c r="BC891">
        <v>1</v>
      </c>
      <c r="BD891" s="31"/>
      <c r="BE891" s="66"/>
      <c r="BF891" s="66"/>
      <c r="CL891" s="70">
        <f t="shared" ref="CL891:CL955" si="227">SUM(BK891:CK891)</f>
        <v>0</v>
      </c>
      <c r="CM891" s="66">
        <f t="shared" si="215"/>
        <v>0</v>
      </c>
      <c r="CN891" s="66">
        <f t="shared" si="225"/>
        <v>0</v>
      </c>
      <c r="CO891" s="66">
        <f t="shared" si="216"/>
        <v>132.005</v>
      </c>
      <c r="CP891" s="104"/>
      <c r="CQ891" s="56"/>
      <c r="CR891" s="56"/>
      <c r="CS891" s="56"/>
      <c r="CT891" s="56"/>
      <c r="CU891" s="56"/>
      <c r="CV891" s="56"/>
      <c r="CW891" s="115"/>
      <c r="CX891" s="19">
        <v>57</v>
      </c>
      <c r="CY891" s="19">
        <v>90</v>
      </c>
      <c r="CZ891" s="19">
        <v>33</v>
      </c>
      <c r="DA891" s="31">
        <v>180</v>
      </c>
      <c r="DB891" s="19">
        <f t="shared" si="217"/>
        <v>-67.133377036768223</v>
      </c>
      <c r="DC891" s="19">
        <f t="shared" si="218"/>
        <v>292.86662296323175</v>
      </c>
      <c r="DD891" s="19">
        <f t="shared" si="219"/>
        <v>30.89511676949693</v>
      </c>
      <c r="DE891" s="19">
        <f t="shared" si="220"/>
        <v>22.866622963231777</v>
      </c>
      <c r="DF891" s="19">
        <f t="shared" si="221"/>
        <v>59.10488323050307</v>
      </c>
      <c r="DG891" s="67">
        <f t="shared" si="222"/>
        <v>112.86662296323175</v>
      </c>
      <c r="DH891" s="67">
        <f t="shared" si="223"/>
        <v>59.10488323050307</v>
      </c>
      <c r="DI891" s="19"/>
      <c r="DJ891" s="31"/>
      <c r="DK891" s="55"/>
      <c r="EP891" s="70"/>
    </row>
    <row r="892" spans="1:146" s="59" customFormat="1">
      <c r="A892" s="57">
        <v>43330</v>
      </c>
      <c r="B892" s="19" t="s">
        <v>1668</v>
      </c>
      <c r="C892" s="56" t="s">
        <v>1660</v>
      </c>
      <c r="D892" s="56"/>
      <c r="E892" s="58">
        <v>56</v>
      </c>
      <c r="F892" s="58">
        <v>1</v>
      </c>
      <c r="G892" s="63" t="str">
        <f t="shared" si="224"/>
        <v>56-1</v>
      </c>
      <c r="H892" s="31">
        <v>54</v>
      </c>
      <c r="I892" s="58">
        <v>62</v>
      </c>
      <c r="J892" s="64" t="str">
        <f>IF(((VLOOKUP($G892,Depth_Lookup!$A$3:$J$5461,9,FALSE))-(I892/100))&gt;=0,"Good","Too Long")</f>
        <v>Good</v>
      </c>
      <c r="K892" s="65">
        <f>(VLOOKUP($G892,Depth_Lookup!$A$3:$J$561,10,FALSE))+(H892/100)</f>
        <v>132.23999999999998</v>
      </c>
      <c r="L892" s="65">
        <f>(VLOOKUP($G892,Depth_Lookup!$A$3:$J$561,10,FALSE))+(I892/100)</f>
        <v>132.32</v>
      </c>
      <c r="M892" s="54" t="s">
        <v>725</v>
      </c>
      <c r="N892" s="31">
        <v>1</v>
      </c>
      <c r="O892" s="31" t="s">
        <v>1227</v>
      </c>
      <c r="P892" s="31" t="s">
        <v>1214</v>
      </c>
      <c r="Q892" s="31" t="s">
        <v>1223</v>
      </c>
      <c r="R892" s="31" t="s">
        <v>186</v>
      </c>
      <c r="S892" s="31" t="s">
        <v>574</v>
      </c>
      <c r="T892" s="31" t="s">
        <v>1208</v>
      </c>
      <c r="U892" s="31" t="s">
        <v>1209</v>
      </c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31">
        <v>100</v>
      </c>
      <c r="AT892" s="19"/>
      <c r="AU892" s="19"/>
      <c r="AV892" s="19"/>
      <c r="AW892" s="19"/>
      <c r="AX892" s="19"/>
      <c r="AY892" s="19"/>
      <c r="AZ892" s="19">
        <f t="shared" si="226"/>
        <v>100</v>
      </c>
      <c r="BA892" s="19"/>
      <c r="BB892" s="55">
        <v>2</v>
      </c>
      <c r="BC892">
        <v>2</v>
      </c>
      <c r="BD892" s="31"/>
      <c r="BE892" s="66"/>
      <c r="BF892" s="66"/>
      <c r="CL892" s="70">
        <f t="shared" si="227"/>
        <v>0</v>
      </c>
      <c r="CM892" s="66">
        <f t="shared" si="215"/>
        <v>0</v>
      </c>
      <c r="CN892" s="66">
        <f t="shared" si="225"/>
        <v>0</v>
      </c>
      <c r="CO892" s="66">
        <f t="shared" si="216"/>
        <v>132.27999999999997</v>
      </c>
      <c r="CP892" s="104"/>
      <c r="CQ892" s="56"/>
      <c r="CR892" s="56"/>
      <c r="CS892" s="56"/>
      <c r="CT892" s="56"/>
      <c r="CU892" s="56"/>
      <c r="CV892" s="56"/>
      <c r="CW892" s="115"/>
      <c r="CX892" s="19"/>
      <c r="CY892" s="19"/>
      <c r="CZ892" s="19"/>
      <c r="DA892" s="19"/>
      <c r="DB892" s="19" t="e">
        <f t="shared" si="217"/>
        <v>#DIV/0!</v>
      </c>
      <c r="DC892" s="19" t="e">
        <f t="shared" si="218"/>
        <v>#DIV/0!</v>
      </c>
      <c r="DD892" s="19" t="e">
        <f t="shared" si="219"/>
        <v>#DIV/0!</v>
      </c>
      <c r="DE892" s="19" t="e">
        <f t="shared" si="220"/>
        <v>#DIV/0!</v>
      </c>
      <c r="DF892" s="19" t="e">
        <f t="shared" si="221"/>
        <v>#DIV/0!</v>
      </c>
      <c r="DG892" s="67" t="e">
        <f t="shared" si="222"/>
        <v>#DIV/0!</v>
      </c>
      <c r="DH892" s="67" t="e">
        <f t="shared" si="223"/>
        <v>#DIV/0!</v>
      </c>
      <c r="DI892" s="19"/>
      <c r="DJ892" s="31"/>
      <c r="DK892" s="55" t="s">
        <v>295</v>
      </c>
      <c r="EP892" s="70"/>
    </row>
    <row r="893" spans="1:146" s="59" customFormat="1">
      <c r="A893" s="57">
        <v>43330</v>
      </c>
      <c r="B893" s="19" t="s">
        <v>1668</v>
      </c>
      <c r="C893" s="56" t="s">
        <v>1660</v>
      </c>
      <c r="D893" s="56"/>
      <c r="E893" s="58">
        <v>56</v>
      </c>
      <c r="F893" s="58">
        <v>1</v>
      </c>
      <c r="G893" s="63" t="str">
        <f t="shared" si="224"/>
        <v>56-1</v>
      </c>
      <c r="H893" s="31">
        <v>63</v>
      </c>
      <c r="I893" s="58">
        <v>90</v>
      </c>
      <c r="J893" s="64" t="str">
        <f>IF(((VLOOKUP($G893,Depth_Lookup!$A$3:$J$5461,9,FALSE))-(I893/100))&gt;=0,"Good","Too Long")</f>
        <v>Good</v>
      </c>
      <c r="K893" s="65">
        <f>(VLOOKUP($G893,Depth_Lookup!$A$3:$J$561,10,FALSE))+(H893/100)</f>
        <v>132.32999999999998</v>
      </c>
      <c r="L893" s="65">
        <f>(VLOOKUP($G893,Depth_Lookup!$A$3:$J$561,10,FALSE))+(I893/100)</f>
        <v>132.6</v>
      </c>
      <c r="M893" s="54" t="s">
        <v>725</v>
      </c>
      <c r="N893" s="31">
        <v>1</v>
      </c>
      <c r="O893" s="31" t="s">
        <v>1227</v>
      </c>
      <c r="P893" s="31" t="s">
        <v>1214</v>
      </c>
      <c r="Q893" s="31" t="s">
        <v>1223</v>
      </c>
      <c r="R893" s="31" t="s">
        <v>1211</v>
      </c>
      <c r="S893" s="31" t="s">
        <v>751</v>
      </c>
      <c r="T893" s="31" t="s">
        <v>752</v>
      </c>
      <c r="U893" s="31" t="s">
        <v>1217</v>
      </c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31">
        <v>100</v>
      </c>
      <c r="AT893" s="19"/>
      <c r="AU893" s="19"/>
      <c r="AV893" s="19"/>
      <c r="AW893" s="19"/>
      <c r="AX893" s="19"/>
      <c r="AY893" s="19"/>
      <c r="AZ893" s="19">
        <f t="shared" si="226"/>
        <v>100</v>
      </c>
      <c r="BA893" s="19"/>
      <c r="BB893" s="55">
        <v>2</v>
      </c>
      <c r="BC893">
        <v>2</v>
      </c>
      <c r="BD893" s="31"/>
      <c r="BE893" s="66"/>
      <c r="BF893" s="66"/>
      <c r="CL893" s="70">
        <f t="shared" si="227"/>
        <v>0</v>
      </c>
      <c r="CM893" s="66">
        <f t="shared" si="215"/>
        <v>0</v>
      </c>
      <c r="CN893" s="66">
        <f t="shared" si="225"/>
        <v>0</v>
      </c>
      <c r="CO893" s="66">
        <f t="shared" si="216"/>
        <v>132.46499999999997</v>
      </c>
      <c r="CP893" s="104"/>
      <c r="CQ893" s="56"/>
      <c r="CR893" s="56"/>
      <c r="CS893" s="56"/>
      <c r="CT893" s="56"/>
      <c r="CU893" s="56"/>
      <c r="CV893" s="56"/>
      <c r="CW893" s="115"/>
      <c r="CX893" s="19"/>
      <c r="CY893" s="19"/>
      <c r="CZ893" s="19"/>
      <c r="DA893" s="19"/>
      <c r="DB893" s="19" t="e">
        <f t="shared" si="217"/>
        <v>#DIV/0!</v>
      </c>
      <c r="DC893" s="19" t="e">
        <f t="shared" si="218"/>
        <v>#DIV/0!</v>
      </c>
      <c r="DD893" s="19" t="e">
        <f t="shared" si="219"/>
        <v>#DIV/0!</v>
      </c>
      <c r="DE893" s="19" t="e">
        <f t="shared" si="220"/>
        <v>#DIV/0!</v>
      </c>
      <c r="DF893" s="19" t="e">
        <f t="shared" si="221"/>
        <v>#DIV/0!</v>
      </c>
      <c r="DG893" s="67" t="e">
        <f t="shared" si="222"/>
        <v>#DIV/0!</v>
      </c>
      <c r="DH893" s="67" t="e">
        <f t="shared" si="223"/>
        <v>#DIV/0!</v>
      </c>
      <c r="DI893" s="19"/>
      <c r="DJ893" s="31"/>
      <c r="DK893" s="55" t="s">
        <v>295</v>
      </c>
      <c r="EP893" s="70"/>
    </row>
    <row r="894" spans="1:146" s="59" customFormat="1">
      <c r="A894" s="57">
        <v>43330</v>
      </c>
      <c r="B894" s="19" t="s">
        <v>1668</v>
      </c>
      <c r="C894" s="56" t="s">
        <v>1660</v>
      </c>
      <c r="D894" s="56"/>
      <c r="E894" s="58">
        <v>56</v>
      </c>
      <c r="F894" s="58">
        <v>2</v>
      </c>
      <c r="G894" s="63" t="str">
        <f t="shared" si="224"/>
        <v>56-2</v>
      </c>
      <c r="H894" s="31">
        <v>1</v>
      </c>
      <c r="I894" s="58">
        <v>30</v>
      </c>
      <c r="J894" s="64" t="str">
        <f>IF(((VLOOKUP($G894,Depth_Lookup!$A$3:$J$5461,9,FALSE))-(I894/100))&gt;=0,"Good","Too Long")</f>
        <v>Good</v>
      </c>
      <c r="K894" s="65">
        <f>(VLOOKUP($G894,Depth_Lookup!$A$3:$J$561,10,FALSE))+(H894/100)</f>
        <v>132.63</v>
      </c>
      <c r="L894" s="65">
        <f>(VLOOKUP($G894,Depth_Lookup!$A$3:$J$561,10,FALSE))+(I894/100)</f>
        <v>132.92000000000002</v>
      </c>
      <c r="M894" s="54" t="s">
        <v>292</v>
      </c>
      <c r="N894" s="31">
        <v>2</v>
      </c>
      <c r="O894" s="31" t="s">
        <v>1227</v>
      </c>
      <c r="P894" s="31" t="s">
        <v>1214</v>
      </c>
      <c r="Q894" s="31" t="s">
        <v>1223</v>
      </c>
      <c r="R894" s="31" t="s">
        <v>1211</v>
      </c>
      <c r="S894" s="31" t="s">
        <v>751</v>
      </c>
      <c r="T894" s="31" t="s">
        <v>752</v>
      </c>
      <c r="U894" s="31" t="s">
        <v>1217</v>
      </c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31">
        <v>100</v>
      </c>
      <c r="AT894" s="19"/>
      <c r="AU894" s="19"/>
      <c r="AV894" s="19"/>
      <c r="AW894" s="19"/>
      <c r="AX894" s="19"/>
      <c r="AY894" s="19"/>
      <c r="AZ894" s="19">
        <f t="shared" si="226"/>
        <v>100</v>
      </c>
      <c r="BA894" s="19" t="s">
        <v>1669</v>
      </c>
      <c r="BB894" s="55">
        <v>1</v>
      </c>
      <c r="BC894">
        <v>2</v>
      </c>
      <c r="BD894" s="31"/>
      <c r="BE894" s="66"/>
      <c r="BF894" s="66"/>
      <c r="CL894" s="70">
        <f t="shared" si="227"/>
        <v>0</v>
      </c>
      <c r="CM894" s="66">
        <f t="shared" si="215"/>
        <v>0</v>
      </c>
      <c r="CN894" s="66">
        <f t="shared" si="225"/>
        <v>0</v>
      </c>
      <c r="CO894" s="66">
        <f t="shared" si="216"/>
        <v>132.77500000000001</v>
      </c>
      <c r="CP894" s="104"/>
      <c r="CQ894" s="56"/>
      <c r="CR894" s="56"/>
      <c r="CS894" s="56"/>
      <c r="CT894" s="56"/>
      <c r="CU894" s="56"/>
      <c r="CV894" s="56"/>
      <c r="CW894" s="115"/>
      <c r="CX894" s="19"/>
      <c r="CY894" s="19"/>
      <c r="CZ894" s="19"/>
      <c r="DA894" s="19"/>
      <c r="DB894" s="19" t="e">
        <f t="shared" si="217"/>
        <v>#DIV/0!</v>
      </c>
      <c r="DC894" s="19" t="e">
        <f t="shared" si="218"/>
        <v>#DIV/0!</v>
      </c>
      <c r="DD894" s="19" t="e">
        <f t="shared" si="219"/>
        <v>#DIV/0!</v>
      </c>
      <c r="DE894" s="19" t="e">
        <f t="shared" si="220"/>
        <v>#DIV/0!</v>
      </c>
      <c r="DF894" s="19" t="e">
        <f t="shared" si="221"/>
        <v>#DIV/0!</v>
      </c>
      <c r="DG894" s="67" t="e">
        <f t="shared" si="222"/>
        <v>#DIV/0!</v>
      </c>
      <c r="DH894" s="67" t="e">
        <f t="shared" si="223"/>
        <v>#DIV/0!</v>
      </c>
      <c r="DI894" s="19"/>
      <c r="DJ894" s="31"/>
      <c r="DK894" s="55" t="s">
        <v>295</v>
      </c>
      <c r="EP894" s="70"/>
    </row>
    <row r="895" spans="1:146" s="127" customFormat="1" ht="15" thickBot="1">
      <c r="A895" s="120">
        <v>43330</v>
      </c>
      <c r="B895" s="21" t="s">
        <v>1668</v>
      </c>
      <c r="C895" s="121" t="s">
        <v>1660</v>
      </c>
      <c r="D895" s="121"/>
      <c r="E895" s="122">
        <v>56</v>
      </c>
      <c r="F895" s="122">
        <v>2</v>
      </c>
      <c r="G895" s="123" t="str">
        <f t="shared" si="224"/>
        <v>56-2</v>
      </c>
      <c r="H895" s="124">
        <v>40</v>
      </c>
      <c r="I895" s="122">
        <v>88</v>
      </c>
      <c r="J895" s="64" t="str">
        <f>IF(((VLOOKUP($G895,Depth_Lookup!$A$3:$J$5461,9,FALSE))-(I895/100))&gt;=0,"Good","Too Long")</f>
        <v>Good</v>
      </c>
      <c r="K895" s="65">
        <f>(VLOOKUP($G895,Depth_Lookup!$A$3:$J$561,10,FALSE))+(H895/100)</f>
        <v>133.02000000000001</v>
      </c>
      <c r="L895" s="65">
        <f>(VLOOKUP($G895,Depth_Lookup!$A$3:$J$561,10,FALSE))+(I895/100)</f>
        <v>133.5</v>
      </c>
      <c r="M895" s="125" t="s">
        <v>725</v>
      </c>
      <c r="N895" s="124">
        <v>1</v>
      </c>
      <c r="O895" s="124" t="s">
        <v>1227</v>
      </c>
      <c r="P895" s="124" t="s">
        <v>1214</v>
      </c>
      <c r="Q895" s="124" t="s">
        <v>1223</v>
      </c>
      <c r="R895" s="124" t="s">
        <v>1211</v>
      </c>
      <c r="S895" s="124" t="s">
        <v>751</v>
      </c>
      <c r="T895" s="124" t="s">
        <v>760</v>
      </c>
      <c r="U895" s="124" t="s">
        <v>746</v>
      </c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124">
        <v>100</v>
      </c>
      <c r="AT895" s="21"/>
      <c r="AU895" s="21"/>
      <c r="AV895" s="21"/>
      <c r="AW895" s="21"/>
      <c r="AX895" s="21"/>
      <c r="AY895" s="21"/>
      <c r="AZ895" s="21">
        <f t="shared" si="226"/>
        <v>100</v>
      </c>
      <c r="BA895" s="21"/>
      <c r="BB895" s="126">
        <v>3</v>
      </c>
      <c r="BC895" s="127">
        <v>2</v>
      </c>
      <c r="BD895" s="124"/>
      <c r="BE895" s="128"/>
      <c r="BF895" s="128"/>
      <c r="CD895" s="127">
        <v>100</v>
      </c>
      <c r="CL895" s="129">
        <f t="shared" si="227"/>
        <v>100</v>
      </c>
      <c r="CM895" s="128">
        <f t="shared" si="215"/>
        <v>0</v>
      </c>
      <c r="CN895" s="128">
        <f t="shared" si="225"/>
        <v>0</v>
      </c>
      <c r="CO895" s="66">
        <f t="shared" si="216"/>
        <v>133.26</v>
      </c>
      <c r="CP895" s="130"/>
      <c r="CQ895" s="121"/>
      <c r="CR895" s="121"/>
      <c r="CS895" s="121"/>
      <c r="CT895" s="121"/>
      <c r="CU895" s="121"/>
      <c r="CV895" s="121"/>
      <c r="CW895" s="131"/>
      <c r="CX895" s="21"/>
      <c r="CY895" s="21"/>
      <c r="CZ895" s="21"/>
      <c r="DA895" s="21"/>
      <c r="DB895" s="19" t="e">
        <f t="shared" si="217"/>
        <v>#DIV/0!</v>
      </c>
      <c r="DC895" s="19" t="e">
        <f t="shared" si="218"/>
        <v>#DIV/0!</v>
      </c>
      <c r="DD895" s="19" t="e">
        <f t="shared" si="219"/>
        <v>#DIV/0!</v>
      </c>
      <c r="DE895" s="19" t="e">
        <f t="shared" si="220"/>
        <v>#DIV/0!</v>
      </c>
      <c r="DF895" s="19" t="e">
        <f t="shared" si="221"/>
        <v>#DIV/0!</v>
      </c>
      <c r="DG895" s="67" t="e">
        <f t="shared" si="222"/>
        <v>#DIV/0!</v>
      </c>
      <c r="DH895" s="67" t="e">
        <f t="shared" si="223"/>
        <v>#DIV/0!</v>
      </c>
      <c r="DI895" s="21"/>
      <c r="DJ895" s="124"/>
      <c r="DK895" s="126" t="s">
        <v>295</v>
      </c>
      <c r="EP895" s="129"/>
    </row>
    <row r="896" spans="1:146">
      <c r="A896" s="118">
        <v>43727</v>
      </c>
      <c r="B896" t="s">
        <v>1457</v>
      </c>
      <c r="C896" s="56"/>
      <c r="D896" s="56" t="s">
        <v>1363</v>
      </c>
      <c r="E896" s="58">
        <v>56</v>
      </c>
      <c r="F896" s="58">
        <v>3</v>
      </c>
      <c r="G896" s="63" t="str">
        <f t="shared" si="224"/>
        <v>56-3</v>
      </c>
      <c r="H896" s="31">
        <v>5</v>
      </c>
      <c r="I896" s="31">
        <v>61</v>
      </c>
      <c r="J896" s="64" t="str">
        <f>IF(((VLOOKUP($G896,Depth_Lookup!$A$3:$J$5461,9,FALSE))-(I896/100))&gt;=0,"Good","Too Long")</f>
        <v>Good</v>
      </c>
      <c r="K896" s="65">
        <f>(VLOOKUP($G896,Depth_Lookup!$A$3:$J$561,10,FALSE))+(H896/100)</f>
        <v>133.66000000000003</v>
      </c>
      <c r="L896" s="65">
        <f>(VLOOKUP($G896,Depth_Lookup!$A$3:$J$561,10,FALSE))+(I896/100)</f>
        <v>134.22000000000003</v>
      </c>
      <c r="M896" s="54" t="s">
        <v>725</v>
      </c>
      <c r="N896" s="31">
        <v>3</v>
      </c>
      <c r="O896" s="31" t="s">
        <v>296</v>
      </c>
      <c r="P896" s="31" t="s">
        <v>179</v>
      </c>
      <c r="Q896" s="31" t="s">
        <v>569</v>
      </c>
      <c r="R896" s="31" t="s">
        <v>186</v>
      </c>
      <c r="S896" s="31" t="s">
        <v>139</v>
      </c>
      <c r="T896" s="31" t="s">
        <v>1449</v>
      </c>
      <c r="U896" s="31" t="s">
        <v>1367</v>
      </c>
      <c r="AS896" s="19">
        <v>100</v>
      </c>
      <c r="AZ896" s="19">
        <f t="shared" si="226"/>
        <v>100</v>
      </c>
      <c r="BB896" s="55">
        <v>1</v>
      </c>
      <c r="BC896" s="55">
        <v>1</v>
      </c>
      <c r="BD896" s="31"/>
      <c r="BE896" s="66"/>
      <c r="BF896" s="66"/>
      <c r="CL896" s="70">
        <f t="shared" si="227"/>
        <v>0</v>
      </c>
      <c r="CM896" s="66">
        <f t="shared" ref="CM896:CM961" si="228">IF(COUNTA(BG896:BJ896)&gt;0,1,0)</f>
        <v>0</v>
      </c>
      <c r="CN896" s="66">
        <f t="shared" si="225"/>
        <v>0</v>
      </c>
      <c r="CO896" s="66">
        <f t="shared" si="216"/>
        <v>133.94000000000003</v>
      </c>
      <c r="CP896" s="104"/>
      <c r="CQ896" s="55"/>
      <c r="CR896" s="56"/>
      <c r="CS896" s="56"/>
      <c r="CT896" s="56"/>
      <c r="CU896" s="56"/>
      <c r="CV896" s="56"/>
      <c r="CW896" s="113"/>
      <c r="CX896" s="19">
        <v>6</v>
      </c>
      <c r="CY896" s="19">
        <v>270</v>
      </c>
      <c r="CZ896" s="19">
        <v>0</v>
      </c>
      <c r="DA896" s="31">
        <v>0</v>
      </c>
      <c r="DB896" s="19">
        <f t="shared" si="217"/>
        <v>90</v>
      </c>
      <c r="DC896" s="19">
        <f t="shared" si="218"/>
        <v>90</v>
      </c>
      <c r="DD896" s="19">
        <f t="shared" si="219"/>
        <v>84</v>
      </c>
      <c r="DE896" s="19">
        <f t="shared" si="220"/>
        <v>180</v>
      </c>
      <c r="DF896" s="19">
        <f t="shared" si="221"/>
        <v>6</v>
      </c>
      <c r="DG896" s="67">
        <f t="shared" si="222"/>
        <v>270</v>
      </c>
      <c r="DH896" s="67">
        <f t="shared" si="223"/>
        <v>6</v>
      </c>
      <c r="DJ896" s="19"/>
      <c r="DK896" s="31"/>
      <c r="DL896" s="55"/>
      <c r="DM896" s="58"/>
      <c r="DO896" s="68"/>
      <c r="DP896" s="68"/>
      <c r="DQ896" s="58"/>
      <c r="DR896" s="58"/>
      <c r="DS896" s="58"/>
      <c r="DT896" s="58"/>
      <c r="DU896" s="58"/>
      <c r="DV896" s="58"/>
      <c r="DW896" s="58"/>
      <c r="DX896" s="58"/>
      <c r="DY896" s="58"/>
      <c r="DZ896" s="58"/>
      <c r="EA896" s="58"/>
      <c r="EB896" s="58"/>
      <c r="EC896" s="58"/>
      <c r="ED896" s="58"/>
      <c r="EE896" s="58"/>
      <c r="EF896" s="58"/>
      <c r="EG896" s="58"/>
      <c r="EH896" s="58"/>
      <c r="EI896" s="58"/>
      <c r="EJ896" s="58"/>
      <c r="EK896" s="58"/>
      <c r="EL896" s="58"/>
      <c r="EM896" s="58"/>
      <c r="EN896" s="58"/>
      <c r="EO896" s="70"/>
    </row>
    <row r="897" spans="1:146">
      <c r="A897" s="118">
        <v>43727</v>
      </c>
      <c r="B897" t="s">
        <v>1457</v>
      </c>
      <c r="C897" s="56"/>
      <c r="D897" s="56" t="s">
        <v>1363</v>
      </c>
      <c r="E897" s="58">
        <v>56</v>
      </c>
      <c r="F897" s="58">
        <v>3</v>
      </c>
      <c r="G897" s="63" t="str">
        <f t="shared" si="224"/>
        <v>56-3</v>
      </c>
      <c r="H897" s="31">
        <v>19</v>
      </c>
      <c r="I897" s="31">
        <v>23</v>
      </c>
      <c r="J897" s="64" t="str">
        <f>IF(((VLOOKUP($G897,Depth_Lookup!$A$3:$J$5461,9,FALSE))-(I897/100))&gt;=0,"Good","Too Long")</f>
        <v>Good</v>
      </c>
      <c r="K897" s="65">
        <f>(VLOOKUP($G897,Depth_Lookup!$A$3:$J$561,10,FALSE))+(H897/100)</f>
        <v>133.80000000000001</v>
      </c>
      <c r="L897" s="65">
        <f>(VLOOKUP($G897,Depth_Lookup!$A$3:$J$561,10,FALSE))+(I897/100)</f>
        <v>133.84</v>
      </c>
      <c r="M897" s="54" t="s">
        <v>725</v>
      </c>
      <c r="N897" s="31">
        <v>1</v>
      </c>
      <c r="O897" s="31" t="s">
        <v>296</v>
      </c>
      <c r="P897" s="31" t="s">
        <v>42</v>
      </c>
      <c r="Q897" s="31" t="s">
        <v>569</v>
      </c>
      <c r="R897" s="31" t="s">
        <v>187</v>
      </c>
      <c r="S897" s="31" t="s">
        <v>139</v>
      </c>
      <c r="T897" s="31" t="s">
        <v>1391</v>
      </c>
      <c r="U897" s="31" t="s">
        <v>1619</v>
      </c>
      <c r="AY897" s="19">
        <v>100</v>
      </c>
      <c r="AZ897" s="19">
        <f t="shared" si="226"/>
        <v>100</v>
      </c>
      <c r="BB897" s="55">
        <v>2</v>
      </c>
      <c r="BC897" s="55">
        <v>5</v>
      </c>
      <c r="BD897" s="31"/>
      <c r="BE897" s="66"/>
      <c r="BF897" s="66"/>
      <c r="CL897" s="70">
        <f t="shared" si="227"/>
        <v>0</v>
      </c>
      <c r="CM897" s="66">
        <f t="shared" si="228"/>
        <v>0</v>
      </c>
      <c r="CN897" s="66">
        <f t="shared" si="225"/>
        <v>0</v>
      </c>
      <c r="CO897" s="66">
        <f t="shared" si="216"/>
        <v>133.82</v>
      </c>
      <c r="CP897" s="104"/>
      <c r="CQ897" s="55"/>
      <c r="CR897" s="56"/>
      <c r="CS897" s="56"/>
      <c r="CT897" s="56"/>
      <c r="CU897" s="56"/>
      <c r="CV897" s="56"/>
      <c r="CW897" s="113"/>
      <c r="CX897" s="19">
        <v>25</v>
      </c>
      <c r="CY897" s="19">
        <v>270</v>
      </c>
      <c r="CZ897" s="19">
        <v>4</v>
      </c>
      <c r="DA897" s="31">
        <v>0</v>
      </c>
      <c r="DB897" s="19">
        <f t="shared" si="217"/>
        <v>98.528441944716349</v>
      </c>
      <c r="DC897" s="19">
        <f t="shared" si="218"/>
        <v>98.528441944716349</v>
      </c>
      <c r="DD897" s="19">
        <f t="shared" si="219"/>
        <v>64.755111346160305</v>
      </c>
      <c r="DE897" s="19">
        <f t="shared" si="220"/>
        <v>188.52844194471635</v>
      </c>
      <c r="DF897" s="19">
        <f t="shared" si="221"/>
        <v>25.244888653839695</v>
      </c>
      <c r="DG897" s="67">
        <f t="shared" si="222"/>
        <v>278.52844194471635</v>
      </c>
      <c r="DH897" s="67">
        <f t="shared" si="223"/>
        <v>25.244888653839695</v>
      </c>
      <c r="DJ897" s="19"/>
      <c r="DK897" s="31"/>
      <c r="DL897" s="55"/>
      <c r="DM897" s="58"/>
      <c r="DO897" s="68"/>
      <c r="DP897" s="68"/>
      <c r="DQ897" s="58"/>
      <c r="DR897" s="58"/>
      <c r="DS897" s="58"/>
      <c r="DT897" s="58"/>
      <c r="DU897" s="58"/>
      <c r="DV897" s="58"/>
      <c r="DW897" s="58"/>
      <c r="DX897" s="58"/>
      <c r="DY897" s="58"/>
      <c r="DZ897" s="58"/>
      <c r="EA897" s="58"/>
      <c r="EB897" s="58"/>
      <c r="EC897" s="58"/>
      <c r="ED897" s="58"/>
      <c r="EE897" s="58"/>
      <c r="EF897" s="58"/>
      <c r="EG897" s="58"/>
      <c r="EH897" s="58"/>
      <c r="EI897" s="58"/>
      <c r="EJ897" s="58"/>
      <c r="EK897" s="58"/>
      <c r="EL897" s="58"/>
      <c r="EM897" s="58"/>
      <c r="EN897" s="58"/>
      <c r="EO897" s="70"/>
    </row>
    <row r="898" spans="1:146">
      <c r="A898" s="118">
        <v>43727</v>
      </c>
      <c r="B898" t="s">
        <v>1457</v>
      </c>
      <c r="C898" s="56"/>
      <c r="D898" s="56" t="s">
        <v>1363</v>
      </c>
      <c r="E898" s="58">
        <v>56</v>
      </c>
      <c r="F898" s="58">
        <v>3</v>
      </c>
      <c r="G898" s="63" t="str">
        <f t="shared" si="224"/>
        <v>56-3</v>
      </c>
      <c r="H898" s="31">
        <v>34</v>
      </c>
      <c r="I898" s="31">
        <v>43</v>
      </c>
      <c r="J898" s="64" t="str">
        <f>IF(((VLOOKUP($G898,Depth_Lookup!$A$3:$J$5461,9,FALSE))-(I898/100))&gt;=0,"Good","Too Long")</f>
        <v>Good</v>
      </c>
      <c r="K898" s="65">
        <f>(VLOOKUP($G898,Depth_Lookup!$A$3:$J$561,10,FALSE))+(H898/100)</f>
        <v>133.95000000000002</v>
      </c>
      <c r="L898" s="65">
        <f>(VLOOKUP($G898,Depth_Lookup!$A$3:$J$561,10,FALSE))+(I898/100)</f>
        <v>134.04000000000002</v>
      </c>
      <c r="M898" s="54" t="s">
        <v>292</v>
      </c>
      <c r="N898" s="31">
        <v>3</v>
      </c>
      <c r="O898" s="31" t="s">
        <v>296</v>
      </c>
      <c r="P898" s="31" t="s">
        <v>179</v>
      </c>
      <c r="Q898" s="31" t="s">
        <v>569</v>
      </c>
      <c r="R898" s="31" t="s">
        <v>187</v>
      </c>
      <c r="S898" s="31" t="s">
        <v>139</v>
      </c>
      <c r="T898" s="31" t="s">
        <v>1391</v>
      </c>
      <c r="U898" s="31" t="s">
        <v>1619</v>
      </c>
      <c r="AY898" s="19">
        <v>100</v>
      </c>
      <c r="AZ898" s="19">
        <f t="shared" si="226"/>
        <v>100</v>
      </c>
      <c r="BB898" s="55">
        <v>1</v>
      </c>
      <c r="BC898" s="55">
        <v>5</v>
      </c>
      <c r="BD898" s="31"/>
      <c r="BE898" s="66"/>
      <c r="BF898" s="66"/>
      <c r="CL898" s="70">
        <f t="shared" si="227"/>
        <v>0</v>
      </c>
      <c r="CM898" s="66">
        <f t="shared" si="228"/>
        <v>0</v>
      </c>
      <c r="CN898" s="66">
        <f t="shared" si="225"/>
        <v>0</v>
      </c>
      <c r="CO898" s="66">
        <f t="shared" si="216"/>
        <v>133.995</v>
      </c>
      <c r="CP898" s="104"/>
      <c r="CQ898" s="55"/>
      <c r="CR898" s="56"/>
      <c r="CS898" s="56"/>
      <c r="CT898" s="56"/>
      <c r="CU898" s="56"/>
      <c r="CV898" s="56"/>
      <c r="CW898" s="113"/>
      <c r="DB898" s="19" t="e">
        <f t="shared" si="217"/>
        <v>#DIV/0!</v>
      </c>
      <c r="DC898" s="19" t="e">
        <f t="shared" si="218"/>
        <v>#DIV/0!</v>
      </c>
      <c r="DD898" s="19" t="e">
        <f t="shared" si="219"/>
        <v>#DIV/0!</v>
      </c>
      <c r="DE898" s="19" t="e">
        <f t="shared" si="220"/>
        <v>#DIV/0!</v>
      </c>
      <c r="DF898" s="19" t="e">
        <f t="shared" si="221"/>
        <v>#DIV/0!</v>
      </c>
      <c r="DG898" s="67" t="e">
        <f t="shared" si="222"/>
        <v>#DIV/0!</v>
      </c>
      <c r="DH898" s="67" t="e">
        <f t="shared" si="223"/>
        <v>#DIV/0!</v>
      </c>
      <c r="DJ898" s="19"/>
      <c r="DK898" s="31"/>
      <c r="DL898" s="55"/>
      <c r="DM898" s="58"/>
      <c r="DO898" s="68"/>
      <c r="DP898" s="68"/>
      <c r="DQ898" s="58"/>
      <c r="DR898" s="58"/>
      <c r="DS898" s="58"/>
      <c r="DT898" s="58"/>
      <c r="DU898" s="58"/>
      <c r="DV898" s="58"/>
      <c r="DW898" s="58"/>
      <c r="DX898" s="58"/>
      <c r="DY898" s="58"/>
      <c r="DZ898" s="58"/>
      <c r="EA898" s="58"/>
      <c r="EB898" s="58"/>
      <c r="EC898" s="58"/>
      <c r="ED898" s="58"/>
      <c r="EE898" s="58"/>
      <c r="EF898" s="58"/>
      <c r="EG898" s="58"/>
      <c r="EH898" s="58"/>
      <c r="EI898" s="58"/>
      <c r="EJ898" s="58"/>
      <c r="EK898" s="58"/>
      <c r="EL898" s="58"/>
      <c r="EM898" s="58"/>
      <c r="EN898" s="58"/>
      <c r="EO898" s="70"/>
    </row>
    <row r="899" spans="1:146">
      <c r="A899" s="118">
        <v>43727</v>
      </c>
      <c r="B899" t="s">
        <v>1457</v>
      </c>
      <c r="C899" s="56"/>
      <c r="D899" s="56" t="s">
        <v>1363</v>
      </c>
      <c r="E899" s="58">
        <v>56</v>
      </c>
      <c r="F899" s="58">
        <v>3</v>
      </c>
      <c r="G899" s="63" t="str">
        <f t="shared" si="224"/>
        <v>56-3</v>
      </c>
      <c r="H899" s="31">
        <v>77</v>
      </c>
      <c r="I899" s="31">
        <v>83</v>
      </c>
      <c r="J899" s="64" t="str">
        <f>IF(((VLOOKUP($G899,Depth_Lookup!$A$3:$J$5461,9,FALSE))-(I899/100))&gt;=0,"Good","Too Long")</f>
        <v>Good</v>
      </c>
      <c r="K899" s="65">
        <f>(VLOOKUP($G899,Depth_Lookup!$A$3:$J$561,10,FALSE))+(H899/100)</f>
        <v>134.38000000000002</v>
      </c>
      <c r="L899" s="65">
        <f>(VLOOKUP($G899,Depth_Lookup!$A$3:$J$561,10,FALSE))+(I899/100)</f>
        <v>134.44000000000003</v>
      </c>
      <c r="M899" s="54" t="s">
        <v>292</v>
      </c>
      <c r="N899" s="31">
        <v>3</v>
      </c>
      <c r="O899" s="31" t="s">
        <v>296</v>
      </c>
      <c r="P899" s="31" t="s">
        <v>179</v>
      </c>
      <c r="Q899" s="31" t="s">
        <v>569</v>
      </c>
      <c r="R899" s="31" t="s">
        <v>187</v>
      </c>
      <c r="S899" s="31" t="s">
        <v>139</v>
      </c>
      <c r="T899" s="31" t="s">
        <v>1622</v>
      </c>
      <c r="U899" s="31" t="s">
        <v>1367</v>
      </c>
      <c r="AS899" s="19">
        <v>100</v>
      </c>
      <c r="AZ899" s="19">
        <f t="shared" si="226"/>
        <v>100</v>
      </c>
      <c r="BB899" s="55">
        <v>1</v>
      </c>
      <c r="BC899" s="55">
        <v>2</v>
      </c>
      <c r="BD899" s="31"/>
      <c r="BE899" s="66"/>
      <c r="BF899" s="66"/>
      <c r="CL899" s="70">
        <f t="shared" si="227"/>
        <v>0</v>
      </c>
      <c r="CM899" s="66">
        <f t="shared" si="228"/>
        <v>0</v>
      </c>
      <c r="CN899" s="66">
        <f t="shared" si="225"/>
        <v>0</v>
      </c>
      <c r="CO899" s="66">
        <f t="shared" ref="CO899:CO962" si="229">(L899+K899)/2</f>
        <v>134.41000000000003</v>
      </c>
      <c r="CP899" s="107"/>
      <c r="CR899" s="55"/>
      <c r="CS899" s="56"/>
      <c r="CT899" s="56"/>
      <c r="CU899" s="56"/>
      <c r="CV899" s="56"/>
      <c r="CW899" s="113"/>
      <c r="CX899" s="56"/>
      <c r="DB899" s="19" t="e">
        <f t="shared" si="217"/>
        <v>#DIV/0!</v>
      </c>
      <c r="DC899" s="19" t="e">
        <f t="shared" si="218"/>
        <v>#DIV/0!</v>
      </c>
      <c r="DD899" s="19" t="e">
        <f t="shared" si="219"/>
        <v>#DIV/0!</v>
      </c>
      <c r="DE899" s="19" t="e">
        <f t="shared" si="220"/>
        <v>#DIV/0!</v>
      </c>
      <c r="DF899" s="19" t="e">
        <f t="shared" si="221"/>
        <v>#DIV/0!</v>
      </c>
      <c r="DG899" s="67" t="e">
        <f t="shared" si="222"/>
        <v>#DIV/0!</v>
      </c>
      <c r="DH899" s="67" t="e">
        <f t="shared" si="223"/>
        <v>#DIV/0!</v>
      </c>
      <c r="DI899" s="67"/>
      <c r="DJ899" s="19"/>
      <c r="DL899" s="31"/>
      <c r="DM899" s="55"/>
      <c r="DN899" s="58"/>
      <c r="DP899" s="68"/>
      <c r="DQ899" s="68"/>
      <c r="DR899" s="58"/>
      <c r="DS899" s="58"/>
      <c r="DT899" s="58"/>
      <c r="DU899" s="58"/>
      <c r="DV899" s="58"/>
      <c r="DW899" s="58"/>
      <c r="DX899" s="58"/>
      <c r="DY899" s="58"/>
      <c r="DZ899" s="58"/>
      <c r="EA899" s="58"/>
      <c r="EB899" s="58"/>
      <c r="EC899" s="58"/>
      <c r="ED899" s="58"/>
      <c r="EE899" s="58"/>
      <c r="EF899" s="58"/>
      <c r="EG899" s="58"/>
      <c r="EH899" s="58"/>
      <c r="EI899" s="58"/>
      <c r="EJ899" s="58"/>
      <c r="EK899" s="58"/>
      <c r="EL899" s="58"/>
      <c r="EM899" s="58"/>
      <c r="EN899" s="58"/>
      <c r="EO899" s="58"/>
      <c r="EP899" s="70"/>
    </row>
    <row r="900" spans="1:146">
      <c r="A900" s="118">
        <v>43727</v>
      </c>
      <c r="B900" t="s">
        <v>1457</v>
      </c>
      <c r="C900" s="56"/>
      <c r="D900" s="56" t="s">
        <v>1363</v>
      </c>
      <c r="E900" s="58">
        <v>56</v>
      </c>
      <c r="F900" s="58">
        <v>4</v>
      </c>
      <c r="G900" s="63" t="str">
        <f t="shared" si="224"/>
        <v>56-4</v>
      </c>
      <c r="H900" s="31">
        <v>4</v>
      </c>
      <c r="I900" s="31">
        <v>7</v>
      </c>
      <c r="J900" s="64" t="str">
        <f>IF(((VLOOKUP($G900,Depth_Lookup!$A$3:$J$5461,9,FALSE))-(I900/100))&gt;=0,"Good","Too Long")</f>
        <v>Good</v>
      </c>
      <c r="K900" s="65">
        <f>(VLOOKUP($G900,Depth_Lookup!$A$3:$J$561,10,FALSE))+(H900/100)</f>
        <v>134.51</v>
      </c>
      <c r="L900" s="65">
        <f>(VLOOKUP($G900,Depth_Lookup!$A$3:$J$561,10,FALSE))+(I900/100)</f>
        <v>134.54</v>
      </c>
      <c r="M900" s="54" t="s">
        <v>292</v>
      </c>
      <c r="N900" s="31">
        <v>3</v>
      </c>
      <c r="O900" s="31" t="s">
        <v>296</v>
      </c>
      <c r="P900" s="31" t="s">
        <v>179</v>
      </c>
      <c r="Q900" s="31" t="s">
        <v>206</v>
      </c>
      <c r="R900" s="31" t="s">
        <v>187</v>
      </c>
      <c r="S900" s="31" t="s">
        <v>139</v>
      </c>
      <c r="T900" s="31" t="s">
        <v>1622</v>
      </c>
      <c r="U900" s="31" t="s">
        <v>1367</v>
      </c>
      <c r="AS900" s="19">
        <v>100</v>
      </c>
      <c r="AZ900" s="19">
        <f t="shared" si="226"/>
        <v>100</v>
      </c>
      <c r="BB900" s="55">
        <v>1</v>
      </c>
      <c r="BC900" s="55">
        <v>2</v>
      </c>
      <c r="BD900" s="31"/>
      <c r="BE900" s="66"/>
      <c r="BF900" s="66"/>
      <c r="CL900" s="70">
        <f t="shared" si="227"/>
        <v>0</v>
      </c>
      <c r="CM900" s="66">
        <f t="shared" si="228"/>
        <v>0</v>
      </c>
      <c r="CN900" s="66">
        <f t="shared" si="225"/>
        <v>0</v>
      </c>
      <c r="CO900" s="66">
        <f t="shared" si="229"/>
        <v>134.52499999999998</v>
      </c>
      <c r="CP900" s="107"/>
      <c r="CR900" s="55"/>
      <c r="CS900" s="56"/>
      <c r="CT900" s="56"/>
      <c r="CU900" s="56"/>
      <c r="CV900" s="56"/>
      <c r="CW900" s="113"/>
      <c r="CX900" s="56">
        <v>35</v>
      </c>
      <c r="CY900" s="19">
        <v>270</v>
      </c>
      <c r="CZ900" s="19">
        <v>25</v>
      </c>
      <c r="DA900" s="31">
        <v>180</v>
      </c>
      <c r="DB900" s="19">
        <f t="shared" ref="DB900:DB963" si="230">+(IF($CY900&lt;$DA900,((MIN($DA900,$CY900)+(DEGREES(ATAN((TAN(RADIANS($CZ900))/((TAN(RADIANS($CX900))*SIN(RADIANS(ABS($CY900-$DA900))))))-(COS(RADIANS(ABS($CY900-$DA900)))/SIN(RADIANS(ABS($CY900-$DA900)))))))-180)),((MAX($DA900,$CY900)-(DEGREES(ATAN((TAN(RADIANS($CZ900))/((TAN(RADIANS($CX900))*SIN(RADIANS(ABS($CY900-$DA900))))))-(COS(RADIANS(ABS($CY900-$DA900)))/SIN(RADIANS(ABS($CY900-$DA900)))))))-180))))</f>
        <v>56.338117252017327</v>
      </c>
      <c r="DC900" s="19">
        <f t="shared" ref="DC900:DC963" si="231">IF($DB900&gt;0,$DB900,360+$DB900)</f>
        <v>56.338117252017327</v>
      </c>
      <c r="DD900" s="19">
        <f t="shared" ref="DD900:DD963" si="232">+ABS(DEGREES(ATAN((COS(RADIANS(ABS($DB900+180-(IF($CY900&gt;$DA900,MAX($CZ900,$CY900),MIN($CY900,$DA900))))))/(TAN(RADIANS($CX900)))))))</f>
        <v>49.927140201670532</v>
      </c>
      <c r="DE900" s="19">
        <f t="shared" ref="DE900:DE963" si="233">+IF(($DB900+90)&gt;0,$DB900+90,$DB900+450)</f>
        <v>146.33811725201733</v>
      </c>
      <c r="DF900" s="19">
        <f t="shared" ref="DF900:DF963" si="234">-$DD900+90</f>
        <v>40.072859798329468</v>
      </c>
      <c r="DG900" s="67">
        <f t="shared" ref="DG900:DG963" si="235">IF(($DC900&lt;180),$DC900+180,$DC900-180)</f>
        <v>236.33811725201733</v>
      </c>
      <c r="DH900" s="67">
        <f t="shared" ref="DH900:DH963" si="236">-$DD900+90</f>
        <v>40.072859798329468</v>
      </c>
      <c r="DI900" s="67"/>
      <c r="DJ900" s="19"/>
      <c r="DL900" s="31"/>
      <c r="DM900" s="55"/>
      <c r="DN900" s="58"/>
      <c r="DP900" s="68"/>
      <c r="DQ900" s="68"/>
      <c r="DR900" s="58"/>
      <c r="DS900" s="58"/>
      <c r="DT900" s="58"/>
      <c r="DU900" s="58"/>
      <c r="DV900" s="58"/>
      <c r="DW900" s="58"/>
      <c r="DX900" s="58"/>
      <c r="DY900" s="58"/>
      <c r="DZ900" s="58"/>
      <c r="EA900" s="58"/>
      <c r="EB900" s="58"/>
      <c r="EC900" s="58"/>
      <c r="ED900" s="58"/>
      <c r="EE900" s="58"/>
      <c r="EF900" s="58"/>
      <c r="EG900" s="58"/>
      <c r="EH900" s="58"/>
      <c r="EI900" s="58"/>
      <c r="EJ900" s="58"/>
      <c r="EK900" s="58"/>
      <c r="EL900" s="58"/>
      <c r="EM900" s="58"/>
      <c r="EN900" s="58"/>
      <c r="EO900" s="58"/>
      <c r="EP900" s="70"/>
    </row>
    <row r="901" spans="1:146">
      <c r="A901" s="118">
        <v>43727</v>
      </c>
      <c r="B901" t="s">
        <v>1457</v>
      </c>
      <c r="C901" s="56"/>
      <c r="D901" s="56" t="s">
        <v>1363</v>
      </c>
      <c r="E901" s="58">
        <v>56</v>
      </c>
      <c r="F901" s="58">
        <v>4</v>
      </c>
      <c r="G901" s="63" t="str">
        <f t="shared" si="224"/>
        <v>56-4</v>
      </c>
      <c r="H901" s="31">
        <v>16</v>
      </c>
      <c r="I901" s="31">
        <v>26</v>
      </c>
      <c r="J901" s="64" t="str">
        <f>IF(((VLOOKUP($G901,Depth_Lookup!$A$3:$J$5461,9,FALSE))-(I901/100))&gt;=0,"Good","Too Long")</f>
        <v>Good</v>
      </c>
      <c r="K901" s="65">
        <f>(VLOOKUP($G901,Depth_Lookup!$A$3:$J$561,10,FALSE))+(H901/100)</f>
        <v>134.63</v>
      </c>
      <c r="L901" s="65">
        <f>(VLOOKUP($G901,Depth_Lookup!$A$3:$J$561,10,FALSE))+(I901/100)</f>
        <v>134.72999999999999</v>
      </c>
      <c r="M901" s="54" t="s">
        <v>292</v>
      </c>
      <c r="N901" s="31">
        <v>3</v>
      </c>
      <c r="O901" s="31" t="s">
        <v>296</v>
      </c>
      <c r="P901" s="31" t="s">
        <v>179</v>
      </c>
      <c r="Q901" s="31" t="s">
        <v>569</v>
      </c>
      <c r="R901" s="31" t="s">
        <v>187</v>
      </c>
      <c r="S901" s="31" t="s">
        <v>139</v>
      </c>
      <c r="T901" s="31" t="s">
        <v>1364</v>
      </c>
      <c r="U901" s="31" t="s">
        <v>1619</v>
      </c>
      <c r="AY901" s="19">
        <v>100</v>
      </c>
      <c r="AZ901" s="19">
        <f t="shared" si="226"/>
        <v>100</v>
      </c>
      <c r="BB901" s="55">
        <v>1</v>
      </c>
      <c r="BC901" s="55">
        <v>3</v>
      </c>
      <c r="BD901" s="31"/>
      <c r="BE901" s="66"/>
      <c r="BF901" s="66" t="s">
        <v>1365</v>
      </c>
      <c r="CL901" s="70">
        <f t="shared" si="227"/>
        <v>0</v>
      </c>
      <c r="CM901" s="66">
        <f t="shared" si="228"/>
        <v>0</v>
      </c>
      <c r="CN901" s="66">
        <f t="shared" si="225"/>
        <v>0</v>
      </c>
      <c r="CO901" s="66">
        <f t="shared" si="229"/>
        <v>134.68</v>
      </c>
      <c r="CP901" s="107"/>
      <c r="CR901" s="55"/>
      <c r="CS901" s="56"/>
      <c r="CT901" s="56"/>
      <c r="CU901" s="56"/>
      <c r="CV901" s="56"/>
      <c r="CW901" s="113"/>
      <c r="CX901" s="58">
        <v>57</v>
      </c>
      <c r="CY901" s="31">
        <v>90</v>
      </c>
      <c r="CZ901" s="31">
        <v>27</v>
      </c>
      <c r="DA901" s="31">
        <v>0</v>
      </c>
      <c r="DB901" s="19">
        <f t="shared" si="230"/>
        <v>-108.30884747849829</v>
      </c>
      <c r="DC901" s="19">
        <f t="shared" si="231"/>
        <v>251.69115252150169</v>
      </c>
      <c r="DD901" s="19">
        <f t="shared" si="232"/>
        <v>31.655186436324687</v>
      </c>
      <c r="DE901" s="19">
        <f t="shared" si="233"/>
        <v>341.69115252150169</v>
      </c>
      <c r="DF901" s="19">
        <f t="shared" si="234"/>
        <v>58.344813563675316</v>
      </c>
      <c r="DG901" s="67">
        <f t="shared" si="235"/>
        <v>71.691152521501692</v>
      </c>
      <c r="DH901" s="67">
        <f t="shared" si="236"/>
        <v>58.344813563675316</v>
      </c>
      <c r="DI901" s="67"/>
      <c r="DJ901" s="19"/>
      <c r="DL901" s="31"/>
      <c r="DM901" s="55"/>
      <c r="DN901" s="58"/>
      <c r="DP901" s="68"/>
      <c r="DQ901" s="68"/>
      <c r="DR901" s="58"/>
      <c r="DS901" s="58"/>
      <c r="DT901" s="58"/>
      <c r="DU901" s="58"/>
      <c r="DV901" s="58"/>
      <c r="DW901" s="58"/>
      <c r="DX901" s="58"/>
      <c r="DY901" s="58"/>
      <c r="DZ901" s="58"/>
      <c r="EA901" s="58"/>
      <c r="EB901" s="58"/>
      <c r="EC901" s="58"/>
      <c r="ED901" s="58"/>
      <c r="EE901" s="58"/>
      <c r="EF901" s="58"/>
      <c r="EG901" s="58"/>
      <c r="EH901" s="58"/>
      <c r="EI901" s="58"/>
      <c r="EJ901" s="58"/>
      <c r="EK901" s="58"/>
      <c r="EL901" s="58"/>
      <c r="EM901" s="58"/>
      <c r="EN901" s="58"/>
      <c r="EO901" s="58"/>
      <c r="EP901" s="70"/>
    </row>
    <row r="902" spans="1:146">
      <c r="A902" s="118">
        <v>43727</v>
      </c>
      <c r="B902" t="s">
        <v>1457</v>
      </c>
      <c r="C902" s="56"/>
      <c r="D902" s="56" t="s">
        <v>1363</v>
      </c>
      <c r="E902" s="58">
        <v>56</v>
      </c>
      <c r="F902" s="58">
        <v>4</v>
      </c>
      <c r="G902" s="63" t="str">
        <f t="shared" si="224"/>
        <v>56-4</v>
      </c>
      <c r="H902" s="31">
        <v>16</v>
      </c>
      <c r="I902" s="31">
        <v>37</v>
      </c>
      <c r="J902" s="64" t="str">
        <f>IF(((VLOOKUP($G902,Depth_Lookup!$A$3:$J$5461,9,FALSE))-(I902/100))&gt;=0,"Good","Too Long")</f>
        <v>Good</v>
      </c>
      <c r="K902" s="65">
        <f>(VLOOKUP($G902,Depth_Lookup!$A$3:$J$561,10,FALSE))+(H902/100)</f>
        <v>134.63</v>
      </c>
      <c r="L902" s="65">
        <f>(VLOOKUP($G902,Depth_Lookup!$A$3:$J$561,10,FALSE))+(I902/100)</f>
        <v>134.84</v>
      </c>
      <c r="M902" s="54" t="s">
        <v>725</v>
      </c>
      <c r="N902" s="31">
        <v>0.5</v>
      </c>
      <c r="O902" s="31" t="s">
        <v>296</v>
      </c>
      <c r="P902" s="31" t="s">
        <v>179</v>
      </c>
      <c r="Q902" s="31" t="s">
        <v>569</v>
      </c>
      <c r="R902" s="31" t="s">
        <v>191</v>
      </c>
      <c r="S902" s="31" t="s">
        <v>165</v>
      </c>
      <c r="T902" s="31" t="s">
        <v>1364</v>
      </c>
      <c r="U902" s="31" t="s">
        <v>1365</v>
      </c>
      <c r="AS902" s="19">
        <v>100</v>
      </c>
      <c r="AZ902" s="19">
        <f t="shared" si="226"/>
        <v>100</v>
      </c>
      <c r="BB902" s="55">
        <v>3</v>
      </c>
      <c r="BC902" s="55">
        <v>2</v>
      </c>
      <c r="BD902" s="31"/>
      <c r="BE902" s="66"/>
      <c r="BF902" s="66"/>
      <c r="CL902" s="70">
        <f t="shared" si="227"/>
        <v>0</v>
      </c>
      <c r="CM902" s="66">
        <f t="shared" si="228"/>
        <v>0</v>
      </c>
      <c r="CN902" s="66">
        <f t="shared" si="225"/>
        <v>0</v>
      </c>
      <c r="CO902" s="66">
        <f t="shared" si="229"/>
        <v>134.73500000000001</v>
      </c>
      <c r="CP902" s="107"/>
      <c r="CR902" s="55"/>
      <c r="CS902" s="56"/>
      <c r="CT902" s="56"/>
      <c r="CU902" s="56"/>
      <c r="CV902" s="56"/>
      <c r="CW902" s="113"/>
      <c r="CX902" s="56"/>
      <c r="DB902" s="19" t="e">
        <f t="shared" si="230"/>
        <v>#DIV/0!</v>
      </c>
      <c r="DC902" s="19" t="e">
        <f t="shared" si="231"/>
        <v>#DIV/0!</v>
      </c>
      <c r="DD902" s="19" t="e">
        <f t="shared" si="232"/>
        <v>#DIV/0!</v>
      </c>
      <c r="DE902" s="19" t="e">
        <f t="shared" si="233"/>
        <v>#DIV/0!</v>
      </c>
      <c r="DF902" s="19" t="e">
        <f t="shared" si="234"/>
        <v>#DIV/0!</v>
      </c>
      <c r="DG902" s="67" t="e">
        <f t="shared" si="235"/>
        <v>#DIV/0!</v>
      </c>
      <c r="DH902" s="67" t="e">
        <f t="shared" si="236"/>
        <v>#DIV/0!</v>
      </c>
      <c r="DI902" s="67"/>
      <c r="DJ902" s="19"/>
      <c r="DL902" s="31"/>
      <c r="DM902" s="55"/>
      <c r="DN902" s="58"/>
      <c r="DP902" s="68"/>
      <c r="DQ902" s="68"/>
      <c r="DR902" s="58"/>
      <c r="DS902" s="58"/>
      <c r="DT902" s="58"/>
      <c r="DU902" s="58"/>
      <c r="DV902" s="58"/>
      <c r="DW902" s="58"/>
      <c r="DX902" s="58"/>
      <c r="DY902" s="58"/>
      <c r="DZ902" s="58"/>
      <c r="EA902" s="58"/>
      <c r="EB902" s="58"/>
      <c r="EC902" s="58"/>
      <c r="ED902" s="58"/>
      <c r="EE902" s="58"/>
      <c r="EF902" s="58"/>
      <c r="EG902" s="58"/>
      <c r="EH902" s="58"/>
      <c r="EI902" s="58"/>
      <c r="EJ902" s="58"/>
      <c r="EK902" s="58"/>
      <c r="EL902" s="58"/>
      <c r="EM902" s="58"/>
      <c r="EN902" s="58"/>
      <c r="EO902" s="58"/>
      <c r="EP902" s="70"/>
    </row>
    <row r="903" spans="1:146">
      <c r="A903" s="118">
        <v>43727</v>
      </c>
      <c r="B903" t="s">
        <v>1457</v>
      </c>
      <c r="C903" s="56"/>
      <c r="D903" s="56" t="s">
        <v>1363</v>
      </c>
      <c r="E903" s="58">
        <v>56</v>
      </c>
      <c r="F903" s="58">
        <v>4</v>
      </c>
      <c r="G903" s="63" t="str">
        <f>E903&amp;"-"&amp;F903</f>
        <v>56-4</v>
      </c>
      <c r="H903" s="31">
        <v>37</v>
      </c>
      <c r="I903" s="31">
        <v>44</v>
      </c>
      <c r="J903" s="64" t="str">
        <f>IF(((VLOOKUP($G903,Depth_Lookup!$A$3:$J$5461,9,FALSE))-(I903/100))&gt;=0,"Good","Too Long")</f>
        <v>Good</v>
      </c>
      <c r="K903" s="65">
        <f>(VLOOKUP($G903,Depth_Lookup!$A$3:$J$561,10,FALSE))+(H903/100)</f>
        <v>134.84</v>
      </c>
      <c r="L903" s="65">
        <f>(VLOOKUP($G903,Depth_Lookup!$A$3:$J$561,10,FALSE))+(I903/100)</f>
        <v>134.91</v>
      </c>
      <c r="M903" s="54" t="s">
        <v>292</v>
      </c>
      <c r="N903" s="31">
        <v>15</v>
      </c>
      <c r="O903" s="31" t="s">
        <v>296</v>
      </c>
      <c r="P903" s="31" t="s">
        <v>179</v>
      </c>
      <c r="Q903" s="31" t="s">
        <v>571</v>
      </c>
      <c r="R903" s="31" t="s">
        <v>187</v>
      </c>
      <c r="S903" s="31" t="s">
        <v>139</v>
      </c>
      <c r="T903" s="31" t="s">
        <v>1491</v>
      </c>
      <c r="U903" s="31" t="s">
        <v>1490</v>
      </c>
      <c r="AS903" s="31">
        <v>100</v>
      </c>
      <c r="AZ903" s="19">
        <f>SUM(V903:AY903)</f>
        <v>100</v>
      </c>
      <c r="BB903" s="55">
        <v>1</v>
      </c>
      <c r="BC903" s="55">
        <v>20</v>
      </c>
      <c r="BD903" s="31"/>
      <c r="BE903" s="66"/>
      <c r="BF903" s="66" t="s">
        <v>1368</v>
      </c>
      <c r="BG903" s="59">
        <v>2</v>
      </c>
      <c r="BH903" s="59" t="s">
        <v>1385</v>
      </c>
      <c r="BI903" s="59" t="s">
        <v>179</v>
      </c>
      <c r="CD903" s="59">
        <v>100</v>
      </c>
      <c r="CL903" s="70">
        <f>SUM(BK903:CK903)</f>
        <v>100</v>
      </c>
      <c r="CM903" s="66">
        <f>IF(COUNTA(BG903:BJ903)&gt;0,1,0)</f>
        <v>1</v>
      </c>
      <c r="CN903" s="66">
        <f>IF(COUNTA(BE903)&gt;0,1,0)</f>
        <v>0</v>
      </c>
      <c r="CO903" s="66">
        <f t="shared" si="229"/>
        <v>134.875</v>
      </c>
      <c r="CP903" s="107"/>
      <c r="CR903" s="55"/>
      <c r="CS903" s="56"/>
      <c r="CT903" s="56"/>
      <c r="CU903" s="56"/>
      <c r="CV903" s="56"/>
      <c r="CW903" s="113"/>
      <c r="CX903" s="56">
        <v>37</v>
      </c>
      <c r="CY903" s="19">
        <v>270</v>
      </c>
      <c r="CZ903" s="19">
        <v>5</v>
      </c>
      <c r="DA903" s="31">
        <v>180</v>
      </c>
      <c r="DB903" s="19">
        <f t="shared" si="230"/>
        <v>83.377530765565268</v>
      </c>
      <c r="DC903" s="19">
        <f t="shared" si="231"/>
        <v>83.377530765565268</v>
      </c>
      <c r="DD903" s="19">
        <f t="shared" si="232"/>
        <v>52.815470392700028</v>
      </c>
      <c r="DE903" s="19">
        <f t="shared" si="233"/>
        <v>173.37753076556527</v>
      </c>
      <c r="DF903" s="19">
        <f t="shared" si="234"/>
        <v>37.184529607299972</v>
      </c>
      <c r="DG903" s="67">
        <f t="shared" si="235"/>
        <v>263.37753076556527</v>
      </c>
      <c r="DH903" s="67">
        <f t="shared" si="236"/>
        <v>37.184529607299972</v>
      </c>
      <c r="DI903" s="67"/>
      <c r="DJ903" s="19"/>
      <c r="DL903" s="31"/>
      <c r="DM903" s="55"/>
      <c r="DN903" s="58"/>
      <c r="DP903" s="68"/>
      <c r="DQ903" s="68"/>
      <c r="DR903" s="58"/>
      <c r="DS903" s="58"/>
      <c r="DT903" s="58"/>
      <c r="DU903" s="58"/>
      <c r="DV903" s="58"/>
      <c r="DW903" s="58"/>
      <c r="DX903" s="58"/>
      <c r="DY903" s="58"/>
      <c r="DZ903" s="58"/>
      <c r="EA903" s="58"/>
      <c r="EB903" s="58"/>
      <c r="EC903" s="58"/>
      <c r="ED903" s="58"/>
      <c r="EE903" s="58"/>
      <c r="EF903" s="58"/>
      <c r="EG903" s="58"/>
      <c r="EH903" s="58"/>
      <c r="EI903" s="58"/>
      <c r="EJ903" s="58"/>
      <c r="EK903" s="58"/>
      <c r="EL903" s="58"/>
      <c r="EM903" s="58"/>
      <c r="EN903" s="58"/>
      <c r="EO903" s="58"/>
      <c r="EP903" s="70"/>
    </row>
    <row r="904" spans="1:146">
      <c r="A904" s="118">
        <v>43727</v>
      </c>
      <c r="B904" t="s">
        <v>1457</v>
      </c>
      <c r="C904" s="56"/>
      <c r="D904" s="56" t="s">
        <v>1363</v>
      </c>
      <c r="E904" s="58">
        <v>56</v>
      </c>
      <c r="F904" s="58">
        <v>4</v>
      </c>
      <c r="G904" s="63" t="str">
        <f>E904&amp;"-"&amp;F904</f>
        <v>56-4</v>
      </c>
      <c r="H904" s="31">
        <v>39</v>
      </c>
      <c r="I904" s="31">
        <v>45</v>
      </c>
      <c r="J904" s="64" t="str">
        <f>IF(((VLOOKUP($G904,Depth_Lookup!$A$3:$J$5461,9,FALSE))-(I904/100))&gt;=0,"Good","Too Long")</f>
        <v>Good</v>
      </c>
      <c r="K904" s="65">
        <f>(VLOOKUP($G904,Depth_Lookup!$A$3:$J$561,10,FALSE))+(H904/100)</f>
        <v>134.85999999999999</v>
      </c>
      <c r="L904" s="65">
        <f>(VLOOKUP($G904,Depth_Lookup!$A$3:$J$561,10,FALSE))+(I904/100)</f>
        <v>134.91999999999999</v>
      </c>
      <c r="M904" s="54" t="s">
        <v>725</v>
      </c>
      <c r="N904" s="31">
        <v>1</v>
      </c>
      <c r="O904" s="31" t="s">
        <v>296</v>
      </c>
      <c r="P904" s="31" t="s">
        <v>179</v>
      </c>
      <c r="Q904" s="31" t="s">
        <v>569</v>
      </c>
      <c r="R904" s="31" t="s">
        <v>186</v>
      </c>
      <c r="S904" s="31" t="s">
        <v>165</v>
      </c>
      <c r="T904" s="31" t="s">
        <v>1370</v>
      </c>
      <c r="U904" s="31" t="s">
        <v>1368</v>
      </c>
      <c r="AZ904" s="19">
        <f>SUM(V904:AY904)</f>
        <v>0</v>
      </c>
      <c r="BB904" s="55">
        <v>2</v>
      </c>
      <c r="BC904" s="55">
        <v>1</v>
      </c>
      <c r="BD904" s="31"/>
      <c r="BE904" s="66" t="s">
        <v>1490</v>
      </c>
      <c r="BF904" s="66"/>
      <c r="CL904" s="70">
        <f>SUM(BK904:CK904)</f>
        <v>0</v>
      </c>
      <c r="CM904" s="66">
        <f>IF(COUNTA(BG904:BJ904)&gt;0,1,0)</f>
        <v>0</v>
      </c>
      <c r="CN904" s="66">
        <f>IF(COUNTA(BE904)&gt;0,1,0)</f>
        <v>1</v>
      </c>
      <c r="CO904" s="66">
        <f t="shared" si="229"/>
        <v>134.88999999999999</v>
      </c>
      <c r="CP904" s="107"/>
      <c r="CR904" s="55"/>
      <c r="CS904" s="56"/>
      <c r="CT904" s="56"/>
      <c r="CU904" s="56"/>
      <c r="CV904" s="56"/>
      <c r="CW904" s="113"/>
      <c r="CX904" s="56"/>
      <c r="DB904" s="19" t="e">
        <f t="shared" si="230"/>
        <v>#DIV/0!</v>
      </c>
      <c r="DC904" s="19" t="e">
        <f t="shared" si="231"/>
        <v>#DIV/0!</v>
      </c>
      <c r="DD904" s="19" t="e">
        <f t="shared" si="232"/>
        <v>#DIV/0!</v>
      </c>
      <c r="DE904" s="19" t="e">
        <f t="shared" si="233"/>
        <v>#DIV/0!</v>
      </c>
      <c r="DF904" s="19" t="e">
        <f t="shared" si="234"/>
        <v>#DIV/0!</v>
      </c>
      <c r="DG904" s="67" t="e">
        <f t="shared" si="235"/>
        <v>#DIV/0!</v>
      </c>
      <c r="DH904" s="67" t="e">
        <f t="shared" si="236"/>
        <v>#DIV/0!</v>
      </c>
      <c r="DI904" s="67"/>
      <c r="DJ904" s="19"/>
      <c r="DL904" s="31"/>
      <c r="DM904" s="55"/>
      <c r="DN904" s="58"/>
      <c r="DP904" s="68"/>
      <c r="DQ904" s="68"/>
      <c r="DR904" s="58"/>
      <c r="DS904" s="58"/>
      <c r="DT904" s="58"/>
      <c r="DU904" s="58"/>
      <c r="DV904" s="58"/>
      <c r="DW904" s="58"/>
      <c r="DX904" s="58"/>
      <c r="DY904" s="58"/>
      <c r="DZ904" s="58"/>
      <c r="EA904" s="58"/>
      <c r="EB904" s="58"/>
      <c r="EC904" s="58"/>
      <c r="ED904" s="58"/>
      <c r="EE904" s="58"/>
      <c r="EF904" s="58"/>
      <c r="EG904" s="58"/>
      <c r="EH904" s="58"/>
      <c r="EI904" s="58"/>
      <c r="EJ904" s="58"/>
      <c r="EK904" s="58"/>
      <c r="EL904" s="58"/>
      <c r="EM904" s="58"/>
      <c r="EN904" s="58"/>
      <c r="EO904" s="58"/>
      <c r="EP904" s="70"/>
    </row>
    <row r="905" spans="1:146">
      <c r="A905" s="118">
        <v>43727</v>
      </c>
      <c r="B905" t="s">
        <v>1457</v>
      </c>
      <c r="C905" s="56"/>
      <c r="D905" s="56" t="s">
        <v>1363</v>
      </c>
      <c r="E905" s="58">
        <v>56</v>
      </c>
      <c r="F905" s="58">
        <v>4</v>
      </c>
      <c r="G905" s="63" t="str">
        <f>E905&amp;"-"&amp;F905</f>
        <v>56-4</v>
      </c>
      <c r="H905" s="31">
        <v>49</v>
      </c>
      <c r="I905" s="31">
        <v>54</v>
      </c>
      <c r="J905" s="64" t="str">
        <f>IF(((VLOOKUP($G905,Depth_Lookup!$A$3:$J$5461,9,FALSE))-(I905/100))&gt;=0,"Good","Too Long")</f>
        <v>Good</v>
      </c>
      <c r="K905" s="65">
        <f>(VLOOKUP($G905,Depth_Lookup!$A$3:$J$561,10,FALSE))+(H905/100)</f>
        <v>134.96</v>
      </c>
      <c r="L905" s="65">
        <f>(VLOOKUP($G905,Depth_Lookup!$A$3:$J$561,10,FALSE))+(I905/100)</f>
        <v>135.01</v>
      </c>
      <c r="M905" s="54" t="s">
        <v>292</v>
      </c>
      <c r="N905" s="31">
        <v>5</v>
      </c>
      <c r="O905" s="31" t="s">
        <v>296</v>
      </c>
      <c r="P905" s="31" t="s">
        <v>179</v>
      </c>
      <c r="Q905" s="31" t="s">
        <v>570</v>
      </c>
      <c r="R905" s="31" t="s">
        <v>187</v>
      </c>
      <c r="S905" s="31" t="s">
        <v>139</v>
      </c>
      <c r="T905" s="31" t="s">
        <v>1663</v>
      </c>
      <c r="U905" s="31" t="s">
        <v>1367</v>
      </c>
      <c r="AZ905" s="19">
        <f>SUM(V905:AY905)</f>
        <v>0</v>
      </c>
      <c r="BB905" s="55">
        <v>1</v>
      </c>
      <c r="BC905" s="55">
        <v>2</v>
      </c>
      <c r="BD905" s="31"/>
      <c r="BE905" s="66"/>
      <c r="BF905" s="66" t="s">
        <v>1365</v>
      </c>
      <c r="CL905" s="70">
        <f>SUM(BK905:CK905)</f>
        <v>0</v>
      </c>
      <c r="CM905" s="66">
        <f>IF(COUNTA(BG905:BJ905)&gt;0,1,0)</f>
        <v>0</v>
      </c>
      <c r="CN905" s="66">
        <f>IF(COUNTA(BE905)&gt;0,1,0)</f>
        <v>0</v>
      </c>
      <c r="CO905" s="66">
        <f t="shared" si="229"/>
        <v>134.98500000000001</v>
      </c>
      <c r="CP905" s="107"/>
      <c r="CR905" s="55"/>
      <c r="CS905" s="56"/>
      <c r="CT905" s="56"/>
      <c r="CU905" s="56"/>
      <c r="CV905" s="56"/>
      <c r="CW905" s="113"/>
      <c r="CX905" s="56"/>
      <c r="DB905" s="19" t="e">
        <f t="shared" si="230"/>
        <v>#DIV/0!</v>
      </c>
      <c r="DC905" s="19" t="e">
        <f t="shared" si="231"/>
        <v>#DIV/0!</v>
      </c>
      <c r="DD905" s="19" t="e">
        <f t="shared" si="232"/>
        <v>#DIV/0!</v>
      </c>
      <c r="DE905" s="19" t="e">
        <f t="shared" si="233"/>
        <v>#DIV/0!</v>
      </c>
      <c r="DF905" s="19" t="e">
        <f t="shared" si="234"/>
        <v>#DIV/0!</v>
      </c>
      <c r="DG905" s="67" t="e">
        <f t="shared" si="235"/>
        <v>#DIV/0!</v>
      </c>
      <c r="DH905" s="67" t="e">
        <f t="shared" si="236"/>
        <v>#DIV/0!</v>
      </c>
      <c r="DI905" s="67"/>
      <c r="DJ905" s="19"/>
      <c r="DL905" s="31"/>
      <c r="DM905" s="55"/>
      <c r="DN905" s="58"/>
      <c r="DP905" s="68"/>
      <c r="DQ905" s="68"/>
      <c r="DR905" s="58"/>
      <c r="DS905" s="58"/>
      <c r="DT905" s="58"/>
      <c r="DU905" s="58"/>
      <c r="DV905" s="58"/>
      <c r="DW905" s="58"/>
      <c r="DX905" s="58"/>
      <c r="DY905" s="58"/>
      <c r="DZ905" s="58"/>
      <c r="EA905" s="58"/>
      <c r="EB905" s="58"/>
      <c r="EC905" s="58"/>
      <c r="ED905" s="58"/>
      <c r="EE905" s="58"/>
      <c r="EF905" s="58"/>
      <c r="EG905" s="58"/>
      <c r="EH905" s="58"/>
      <c r="EI905" s="58"/>
      <c r="EJ905" s="58"/>
      <c r="EK905" s="58"/>
      <c r="EL905" s="58"/>
      <c r="EM905" s="58"/>
      <c r="EN905" s="58"/>
      <c r="EO905" s="58"/>
      <c r="EP905" s="70"/>
    </row>
    <row r="906" spans="1:146">
      <c r="A906" s="118">
        <v>43727</v>
      </c>
      <c r="B906" t="s">
        <v>1457</v>
      </c>
      <c r="C906" s="56"/>
      <c r="D906" s="56" t="s">
        <v>1363</v>
      </c>
      <c r="E906" s="58">
        <v>56</v>
      </c>
      <c r="F906" s="58">
        <v>4</v>
      </c>
      <c r="G906" s="63" t="str">
        <f>E906&amp;"-"&amp;F906</f>
        <v>56-4</v>
      </c>
      <c r="H906" s="31">
        <v>52</v>
      </c>
      <c r="I906" s="31">
        <v>54</v>
      </c>
      <c r="J906" s="64" t="str">
        <f>IF(((VLOOKUP($G906,Depth_Lookup!$A$3:$J$5461,9,FALSE))-(I906/100))&gt;=0,"Good","Too Long")</f>
        <v>Good</v>
      </c>
      <c r="K906" s="65">
        <f>(VLOOKUP($G906,Depth_Lookup!$A$3:$J$561,10,FALSE))+(H906/100)</f>
        <v>134.99</v>
      </c>
      <c r="L906" s="65">
        <f>(VLOOKUP($G906,Depth_Lookup!$A$3:$J$561,10,FALSE))+(I906/100)</f>
        <v>135.01</v>
      </c>
      <c r="M906" s="54" t="s">
        <v>293</v>
      </c>
      <c r="N906" s="31">
        <v>1</v>
      </c>
      <c r="O906" s="31" t="s">
        <v>734</v>
      </c>
      <c r="P906" s="31" t="s">
        <v>179</v>
      </c>
      <c r="Q906" s="31" t="s">
        <v>569</v>
      </c>
      <c r="R906" s="31" t="s">
        <v>188</v>
      </c>
      <c r="S906" s="31" t="s">
        <v>165</v>
      </c>
      <c r="T906" s="31" t="s">
        <v>1364</v>
      </c>
      <c r="U906" s="31" t="s">
        <v>1365</v>
      </c>
      <c r="AZ906" s="19">
        <f>SUM(V906:AY906)</f>
        <v>0</v>
      </c>
      <c r="BB906" s="55">
        <v>2</v>
      </c>
      <c r="BC906" s="55">
        <v>1</v>
      </c>
      <c r="BD906" s="31"/>
      <c r="BE906" s="66" t="s">
        <v>1367</v>
      </c>
      <c r="BF906" s="66"/>
      <c r="CL906" s="70">
        <f>SUM(BK906:CK906)</f>
        <v>0</v>
      </c>
      <c r="CM906" s="66">
        <f>IF(COUNTA(BG906:BJ906)&gt;0,1,0)</f>
        <v>0</v>
      </c>
      <c r="CN906" s="66">
        <f>IF(COUNTA(BE906)&gt;0,1,0)</f>
        <v>1</v>
      </c>
      <c r="CO906" s="66">
        <f t="shared" si="229"/>
        <v>135</v>
      </c>
      <c r="CP906" s="107"/>
      <c r="CR906" s="55"/>
      <c r="CS906" s="56"/>
      <c r="CT906" s="56"/>
      <c r="CU906" s="56"/>
      <c r="CV906" s="56"/>
      <c r="CW906" s="113"/>
      <c r="CX906" s="56"/>
      <c r="DB906" s="19" t="e">
        <f t="shared" si="230"/>
        <v>#DIV/0!</v>
      </c>
      <c r="DC906" s="19" t="e">
        <f t="shared" si="231"/>
        <v>#DIV/0!</v>
      </c>
      <c r="DD906" s="19" t="e">
        <f t="shared" si="232"/>
        <v>#DIV/0!</v>
      </c>
      <c r="DE906" s="19" t="e">
        <f t="shared" si="233"/>
        <v>#DIV/0!</v>
      </c>
      <c r="DF906" s="19" t="e">
        <f t="shared" si="234"/>
        <v>#DIV/0!</v>
      </c>
      <c r="DG906" s="67" t="e">
        <f t="shared" si="235"/>
        <v>#DIV/0!</v>
      </c>
      <c r="DH906" s="67" t="e">
        <f t="shared" si="236"/>
        <v>#DIV/0!</v>
      </c>
      <c r="DI906" s="67"/>
      <c r="DJ906" s="19"/>
      <c r="DL906" s="31"/>
      <c r="DM906" s="55"/>
      <c r="DN906" s="58"/>
      <c r="DP906" s="68"/>
      <c r="DQ906" s="68"/>
      <c r="DR906" s="58"/>
      <c r="DS906" s="58"/>
      <c r="DT906" s="58"/>
      <c r="DU906" s="58"/>
      <c r="DV906" s="58"/>
      <c r="DW906" s="58"/>
      <c r="DX906" s="58"/>
      <c r="DY906" s="58"/>
      <c r="DZ906" s="58"/>
      <c r="EA906" s="58"/>
      <c r="EB906" s="58"/>
      <c r="EC906" s="58"/>
      <c r="ED906" s="58"/>
      <c r="EE906" s="58"/>
      <c r="EF906" s="58"/>
      <c r="EG906" s="58"/>
      <c r="EH906" s="58"/>
      <c r="EI906" s="58"/>
      <c r="EJ906" s="58"/>
      <c r="EK906" s="58"/>
      <c r="EL906" s="58"/>
      <c r="EM906" s="58"/>
      <c r="EN906" s="58"/>
      <c r="EO906" s="58"/>
      <c r="EP906" s="70"/>
    </row>
    <row r="907" spans="1:146">
      <c r="A907" s="118">
        <v>43727</v>
      </c>
      <c r="B907" t="s">
        <v>1457</v>
      </c>
      <c r="C907" s="56"/>
      <c r="D907" s="56" t="s">
        <v>1363</v>
      </c>
      <c r="E907" s="58">
        <v>57</v>
      </c>
      <c r="F907" s="58">
        <v>1</v>
      </c>
      <c r="G907" s="63" t="str">
        <f t="shared" si="224"/>
        <v>57-1</v>
      </c>
      <c r="H907" s="31">
        <v>1</v>
      </c>
      <c r="I907" s="31">
        <v>9</v>
      </c>
      <c r="J907" s="64" t="str">
        <f>IF(((VLOOKUP($G907,Depth_Lookup!$A$3:$J$5461,9,FALSE))-(I907/100))&gt;=0,"Good","Too Long")</f>
        <v>Good</v>
      </c>
      <c r="K907" s="65">
        <f>(VLOOKUP($G907,Depth_Lookup!$A$3:$J$561,10,FALSE))+(H907/100)</f>
        <v>134.70999999999998</v>
      </c>
      <c r="L907" s="65">
        <f>(VLOOKUP($G907,Depth_Lookup!$A$3:$J$561,10,FALSE))+(I907/100)</f>
        <v>134.79</v>
      </c>
      <c r="M907" s="54" t="s">
        <v>292</v>
      </c>
      <c r="N907" s="31">
        <v>5</v>
      </c>
      <c r="O907" s="31" t="s">
        <v>296</v>
      </c>
      <c r="P907" s="31" t="s">
        <v>179</v>
      </c>
      <c r="Q907" s="31" t="s">
        <v>570</v>
      </c>
      <c r="R907" s="31" t="s">
        <v>187</v>
      </c>
      <c r="S907" s="31" t="s">
        <v>139</v>
      </c>
      <c r="T907" s="31" t="s">
        <v>1663</v>
      </c>
      <c r="U907" s="31" t="s">
        <v>1367</v>
      </c>
      <c r="AZ907" s="19">
        <f t="shared" si="226"/>
        <v>0</v>
      </c>
      <c r="BB907" s="55">
        <v>1</v>
      </c>
      <c r="BC907" s="55">
        <v>2</v>
      </c>
      <c r="BD907" s="31"/>
      <c r="BE907" s="66"/>
      <c r="BF907" s="66" t="s">
        <v>1365</v>
      </c>
      <c r="CL907" s="70">
        <f t="shared" si="227"/>
        <v>0</v>
      </c>
      <c r="CM907" s="66">
        <f t="shared" si="228"/>
        <v>0</v>
      </c>
      <c r="CN907" s="66">
        <f t="shared" si="225"/>
        <v>0</v>
      </c>
      <c r="CO907" s="66">
        <f t="shared" si="229"/>
        <v>134.75</v>
      </c>
      <c r="CP907" s="107"/>
      <c r="CR907" s="55"/>
      <c r="CS907" s="56"/>
      <c r="CT907" s="56"/>
      <c r="CU907" s="56"/>
      <c r="CV907" s="56"/>
      <c r="CW907" s="113"/>
      <c r="CX907" s="56">
        <v>54</v>
      </c>
      <c r="CY907" s="19">
        <v>90</v>
      </c>
      <c r="CZ907" s="19">
        <v>39</v>
      </c>
      <c r="DA907" s="31">
        <v>0</v>
      </c>
      <c r="DB907" s="19">
        <f t="shared" si="230"/>
        <v>-120.470109759257</v>
      </c>
      <c r="DC907" s="19">
        <f t="shared" si="231"/>
        <v>239.52989024074299</v>
      </c>
      <c r="DD907" s="19">
        <f t="shared" si="232"/>
        <v>32.054901721669921</v>
      </c>
      <c r="DE907" s="19">
        <f t="shared" si="233"/>
        <v>329.52989024074299</v>
      </c>
      <c r="DF907" s="19">
        <f t="shared" si="234"/>
        <v>57.945098278330079</v>
      </c>
      <c r="DG907" s="67">
        <f t="shared" si="235"/>
        <v>59.529890240742986</v>
      </c>
      <c r="DH907" s="67">
        <f t="shared" si="236"/>
        <v>57.945098278330079</v>
      </c>
      <c r="DI907" s="67"/>
      <c r="DJ907" s="19"/>
      <c r="DL907" s="31"/>
      <c r="DM907" s="55"/>
      <c r="DN907" s="58"/>
      <c r="DP907" s="68"/>
      <c r="DQ907" s="68"/>
      <c r="DR907" s="58"/>
      <c r="DS907" s="58"/>
      <c r="DT907" s="58"/>
      <c r="DU907" s="58"/>
      <c r="DV907" s="58"/>
      <c r="DW907" s="58"/>
      <c r="DX907" s="58"/>
      <c r="DY907" s="58"/>
      <c r="DZ907" s="58"/>
      <c r="EA907" s="58"/>
      <c r="EB907" s="58"/>
      <c r="EC907" s="58"/>
      <c r="ED907" s="58"/>
      <c r="EE907" s="58"/>
      <c r="EF907" s="58"/>
      <c r="EG907" s="58"/>
      <c r="EH907" s="58"/>
      <c r="EI907" s="58"/>
      <c r="EJ907" s="58"/>
      <c r="EK907" s="58"/>
      <c r="EL907" s="58"/>
      <c r="EM907" s="58"/>
      <c r="EN907" s="58"/>
      <c r="EO907" s="58"/>
      <c r="EP907" s="70"/>
    </row>
    <row r="908" spans="1:146">
      <c r="A908" s="118">
        <v>43727</v>
      </c>
      <c r="B908" t="s">
        <v>1457</v>
      </c>
      <c r="C908" s="56"/>
      <c r="D908" s="56" t="s">
        <v>1363</v>
      </c>
      <c r="E908" s="58">
        <v>57</v>
      </c>
      <c r="F908" s="58">
        <v>1</v>
      </c>
      <c r="G908" s="63" t="str">
        <f t="shared" si="224"/>
        <v>57-1</v>
      </c>
      <c r="H908" s="31">
        <v>5</v>
      </c>
      <c r="I908" s="31">
        <v>11</v>
      </c>
      <c r="J908" s="64" t="str">
        <f>IF(((VLOOKUP($G908,Depth_Lookup!$A$3:$J$5461,9,FALSE))-(I908/100))&gt;=0,"Good","Too Long")</f>
        <v>Good</v>
      </c>
      <c r="K908" s="65">
        <f>(VLOOKUP($G908,Depth_Lookup!$A$3:$J$561,10,FALSE))+(H908/100)</f>
        <v>134.75</v>
      </c>
      <c r="L908" s="65">
        <f>(VLOOKUP($G908,Depth_Lookup!$A$3:$J$561,10,FALSE))+(I908/100)</f>
        <v>134.81</v>
      </c>
      <c r="M908" s="54" t="s">
        <v>725</v>
      </c>
      <c r="N908" s="31">
        <v>1</v>
      </c>
      <c r="O908" s="31" t="s">
        <v>296</v>
      </c>
      <c r="P908" s="31" t="s">
        <v>179</v>
      </c>
      <c r="Q908" s="31" t="s">
        <v>569</v>
      </c>
      <c r="R908" s="31" t="s">
        <v>119</v>
      </c>
      <c r="S908" s="31" t="s">
        <v>165</v>
      </c>
      <c r="T908" s="31" t="s">
        <v>1370</v>
      </c>
      <c r="U908" s="31" t="s">
        <v>1368</v>
      </c>
      <c r="AZ908" s="19">
        <f t="shared" si="226"/>
        <v>0</v>
      </c>
      <c r="BB908" s="55">
        <v>2</v>
      </c>
      <c r="BC908" s="55">
        <v>2</v>
      </c>
      <c r="BD908" s="31"/>
      <c r="BE908" s="66" t="s">
        <v>1374</v>
      </c>
      <c r="BF908" s="66"/>
      <c r="CL908" s="70">
        <f t="shared" si="227"/>
        <v>0</v>
      </c>
      <c r="CM908" s="66">
        <f t="shared" si="228"/>
        <v>0</v>
      </c>
      <c r="CN908" s="66">
        <f t="shared" si="225"/>
        <v>1</v>
      </c>
      <c r="CO908" s="66">
        <f t="shared" si="229"/>
        <v>134.78</v>
      </c>
      <c r="CP908" s="107"/>
      <c r="CR908" s="55"/>
      <c r="CS908" s="56"/>
      <c r="CT908" s="56"/>
      <c r="CU908" s="56"/>
      <c r="CV908" s="56"/>
      <c r="CW908" s="113"/>
      <c r="CX908" s="56"/>
      <c r="DB908" s="19" t="e">
        <f t="shared" si="230"/>
        <v>#DIV/0!</v>
      </c>
      <c r="DC908" s="19" t="e">
        <f t="shared" si="231"/>
        <v>#DIV/0!</v>
      </c>
      <c r="DD908" s="19" t="e">
        <f t="shared" si="232"/>
        <v>#DIV/0!</v>
      </c>
      <c r="DE908" s="19" t="e">
        <f t="shared" si="233"/>
        <v>#DIV/0!</v>
      </c>
      <c r="DF908" s="19" t="e">
        <f t="shared" si="234"/>
        <v>#DIV/0!</v>
      </c>
      <c r="DG908" s="67" t="e">
        <f t="shared" si="235"/>
        <v>#DIV/0!</v>
      </c>
      <c r="DH908" s="67" t="e">
        <f t="shared" si="236"/>
        <v>#DIV/0!</v>
      </c>
      <c r="DI908" s="67"/>
      <c r="DJ908" s="19"/>
      <c r="DL908" s="31"/>
      <c r="DM908" s="55"/>
      <c r="DN908" s="58"/>
      <c r="DP908" s="68"/>
      <c r="DQ908" s="68"/>
      <c r="DR908" s="58"/>
      <c r="DS908" s="58"/>
      <c r="DT908" s="58"/>
      <c r="DU908" s="58"/>
      <c r="DV908" s="58"/>
      <c r="DW908" s="58"/>
      <c r="DX908" s="58"/>
      <c r="DY908" s="58"/>
      <c r="DZ908" s="58"/>
      <c r="EA908" s="58"/>
      <c r="EB908" s="58"/>
      <c r="EC908" s="58"/>
      <c r="ED908" s="58"/>
      <c r="EE908" s="58"/>
      <c r="EF908" s="58"/>
      <c r="EG908" s="58"/>
      <c r="EH908" s="58"/>
      <c r="EI908" s="58"/>
      <c r="EJ908" s="58"/>
      <c r="EK908" s="58"/>
      <c r="EL908" s="58"/>
      <c r="EM908" s="58"/>
      <c r="EN908" s="58"/>
      <c r="EO908" s="58"/>
      <c r="EP908" s="70"/>
    </row>
    <row r="909" spans="1:146">
      <c r="A909" s="118">
        <v>43727</v>
      </c>
      <c r="B909" t="s">
        <v>1457</v>
      </c>
      <c r="C909" s="56"/>
      <c r="D909" s="56" t="s">
        <v>1363</v>
      </c>
      <c r="E909" s="58">
        <v>57</v>
      </c>
      <c r="F909" s="58">
        <v>1</v>
      </c>
      <c r="G909" s="63" t="str">
        <f t="shared" si="224"/>
        <v>57-1</v>
      </c>
      <c r="H909" s="31">
        <v>6</v>
      </c>
      <c r="I909" s="31">
        <v>12</v>
      </c>
      <c r="J909" s="64" t="str">
        <f>IF(((VLOOKUP($G909,Depth_Lookup!$A$3:$J$5461,9,FALSE))-(I909/100))&gt;=0,"Good","Too Long")</f>
        <v>Good</v>
      </c>
      <c r="K909" s="65">
        <f>(VLOOKUP($G909,Depth_Lookup!$A$3:$J$561,10,FALSE))+(H909/100)</f>
        <v>134.76</v>
      </c>
      <c r="L909" s="65">
        <f>(VLOOKUP($G909,Depth_Lookup!$A$3:$J$561,10,FALSE))+(I909/100)</f>
        <v>134.82</v>
      </c>
      <c r="M909" s="54" t="s">
        <v>293</v>
      </c>
      <c r="N909" s="31">
        <v>1</v>
      </c>
      <c r="O909" s="31" t="s">
        <v>734</v>
      </c>
      <c r="P909" s="31" t="s">
        <v>179</v>
      </c>
      <c r="Q909" s="31" t="s">
        <v>569</v>
      </c>
      <c r="R909" s="31" t="s">
        <v>188</v>
      </c>
      <c r="S909" s="31" t="s">
        <v>165</v>
      </c>
      <c r="T909" s="31" t="s">
        <v>1364</v>
      </c>
      <c r="U909" s="31" t="s">
        <v>1365</v>
      </c>
      <c r="AZ909" s="19">
        <f t="shared" si="226"/>
        <v>0</v>
      </c>
      <c r="BB909" s="55">
        <v>2</v>
      </c>
      <c r="BC909" s="55">
        <v>1</v>
      </c>
      <c r="BD909" s="31"/>
      <c r="BE909" s="66" t="s">
        <v>1367</v>
      </c>
      <c r="BF909" s="66"/>
      <c r="CL909" s="70">
        <f t="shared" si="227"/>
        <v>0</v>
      </c>
      <c r="CM909" s="66">
        <f t="shared" si="228"/>
        <v>0</v>
      </c>
      <c r="CN909" s="66">
        <f t="shared" si="225"/>
        <v>1</v>
      </c>
      <c r="CO909" s="66">
        <f t="shared" si="229"/>
        <v>134.79</v>
      </c>
      <c r="CP909" s="107"/>
      <c r="CR909" s="55"/>
      <c r="CS909" s="56"/>
      <c r="CT909" s="56"/>
      <c r="CU909" s="56"/>
      <c r="CV909" s="56"/>
      <c r="CW909" s="113"/>
      <c r="CX909" s="58">
        <v>14</v>
      </c>
      <c r="CY909" s="31">
        <v>90</v>
      </c>
      <c r="CZ909" s="31">
        <v>24</v>
      </c>
      <c r="DA909" s="31">
        <v>0</v>
      </c>
      <c r="DB909" s="19">
        <f t="shared" si="230"/>
        <v>-150.75117963249599</v>
      </c>
      <c r="DC909" s="19">
        <f t="shared" si="231"/>
        <v>209.24882036750401</v>
      </c>
      <c r="DD909" s="19">
        <f t="shared" si="232"/>
        <v>62.965360774033691</v>
      </c>
      <c r="DE909" s="19">
        <f t="shared" si="233"/>
        <v>299.24882036750398</v>
      </c>
      <c r="DF909" s="19">
        <f t="shared" si="234"/>
        <v>27.034639225966309</v>
      </c>
      <c r="DG909" s="67">
        <f t="shared" si="235"/>
        <v>29.24882036750401</v>
      </c>
      <c r="DH909" s="67">
        <f t="shared" si="236"/>
        <v>27.034639225966309</v>
      </c>
      <c r="DI909" s="67"/>
      <c r="DJ909" s="19"/>
      <c r="DL909" s="31"/>
      <c r="DM909" s="55"/>
      <c r="DN909" s="58"/>
      <c r="DP909" s="68"/>
      <c r="DQ909" s="68"/>
      <c r="DR909" s="58"/>
      <c r="DS909" s="58"/>
      <c r="DT909" s="58"/>
      <c r="DU909" s="58"/>
      <c r="DV909" s="58"/>
      <c r="DW909" s="58"/>
      <c r="DX909" s="58"/>
      <c r="DY909" s="58"/>
      <c r="DZ909" s="58"/>
      <c r="EA909" s="58"/>
      <c r="EB909" s="58"/>
      <c r="EC909" s="58"/>
      <c r="ED909" s="58"/>
      <c r="EE909" s="58"/>
      <c r="EF909" s="58"/>
      <c r="EG909" s="58"/>
      <c r="EH909" s="58"/>
      <c r="EI909" s="58"/>
      <c r="EJ909" s="58"/>
      <c r="EK909" s="58"/>
      <c r="EL909" s="58"/>
      <c r="EM909" s="58"/>
      <c r="EN909" s="58"/>
      <c r="EO909" s="58"/>
      <c r="EP909" s="70"/>
    </row>
    <row r="910" spans="1:146">
      <c r="A910" s="118">
        <v>43727</v>
      </c>
      <c r="B910" t="s">
        <v>1457</v>
      </c>
      <c r="C910" s="56"/>
      <c r="D910" s="56" t="s">
        <v>1363</v>
      </c>
      <c r="E910" s="58">
        <v>57</v>
      </c>
      <c r="F910" s="58">
        <v>2</v>
      </c>
      <c r="G910" s="63" t="str">
        <f t="shared" si="224"/>
        <v>57-2</v>
      </c>
      <c r="H910" s="31">
        <v>18</v>
      </c>
      <c r="I910" s="31">
        <v>26</v>
      </c>
      <c r="J910" s="64" t="str">
        <f>IF(((VLOOKUP($G910,Depth_Lookup!$A$3:$J$5461,9,FALSE))-(I910/100))&gt;=0,"Good","Too Long")</f>
        <v>Good</v>
      </c>
      <c r="K910" s="65">
        <f>(VLOOKUP($G910,Depth_Lookup!$A$3:$J$561,10,FALSE))+(H910/100)</f>
        <v>135.52000000000001</v>
      </c>
      <c r="L910" s="65">
        <f>(VLOOKUP($G910,Depth_Lookup!$A$3:$J$561,10,FALSE))+(I910/100)</f>
        <v>135.6</v>
      </c>
      <c r="M910" s="54" t="s">
        <v>292</v>
      </c>
      <c r="N910" s="31">
        <v>4</v>
      </c>
      <c r="O910" s="31" t="s">
        <v>296</v>
      </c>
      <c r="P910" s="31" t="s">
        <v>179</v>
      </c>
      <c r="Q910" s="31" t="s">
        <v>570</v>
      </c>
      <c r="R910" s="31" t="s">
        <v>187</v>
      </c>
      <c r="S910" s="31" t="s">
        <v>139</v>
      </c>
      <c r="T910" s="31" t="s">
        <v>1622</v>
      </c>
      <c r="U910" s="31" t="s">
        <v>1367</v>
      </c>
      <c r="AZ910" s="19">
        <f t="shared" si="226"/>
        <v>0</v>
      </c>
      <c r="BB910" s="55">
        <v>1</v>
      </c>
      <c r="BC910" s="55">
        <v>3</v>
      </c>
      <c r="BD910" s="31"/>
      <c r="BE910" s="66"/>
      <c r="BF910" s="66"/>
      <c r="CL910" s="70">
        <f t="shared" si="227"/>
        <v>0</v>
      </c>
      <c r="CM910" s="66">
        <f t="shared" si="228"/>
        <v>0</v>
      </c>
      <c r="CN910" s="66">
        <f t="shared" si="225"/>
        <v>0</v>
      </c>
      <c r="CO910" s="66">
        <f t="shared" si="229"/>
        <v>135.56</v>
      </c>
      <c r="CP910" s="107"/>
      <c r="CR910" s="55"/>
      <c r="CS910" s="56"/>
      <c r="CT910" s="56"/>
      <c r="CU910" s="56"/>
      <c r="CV910" s="56"/>
      <c r="CW910" s="113"/>
      <c r="CX910" s="56">
        <v>51</v>
      </c>
      <c r="CY910" s="19">
        <v>90</v>
      </c>
      <c r="CZ910" s="19">
        <v>38</v>
      </c>
      <c r="DA910" s="31">
        <v>0</v>
      </c>
      <c r="DB910" s="19">
        <f t="shared" si="230"/>
        <v>-122.32041704566764</v>
      </c>
      <c r="DC910" s="19">
        <f t="shared" si="231"/>
        <v>237.67958295433237</v>
      </c>
      <c r="DD910" s="19">
        <f t="shared" si="232"/>
        <v>34.384823604400161</v>
      </c>
      <c r="DE910" s="19">
        <f t="shared" si="233"/>
        <v>327.67958295433237</v>
      </c>
      <c r="DF910" s="19">
        <f t="shared" si="234"/>
        <v>55.615176395599839</v>
      </c>
      <c r="DG910" s="67">
        <f t="shared" si="235"/>
        <v>57.679582954332375</v>
      </c>
      <c r="DH910" s="67">
        <f t="shared" si="236"/>
        <v>55.615176395599839</v>
      </c>
      <c r="DI910" s="67"/>
      <c r="DJ910" s="19"/>
      <c r="DL910" s="31"/>
      <c r="DM910" s="55"/>
      <c r="DN910" s="58"/>
      <c r="DP910" s="68"/>
      <c r="DQ910" s="68"/>
      <c r="DR910" s="58"/>
      <c r="DS910" s="58"/>
      <c r="DT910" s="58"/>
      <c r="DU910" s="58"/>
      <c r="DV910" s="58"/>
      <c r="DW910" s="58"/>
      <c r="DX910" s="58"/>
      <c r="DY910" s="58"/>
      <c r="DZ910" s="58"/>
      <c r="EA910" s="58"/>
      <c r="EB910" s="58"/>
      <c r="EC910" s="58"/>
      <c r="ED910" s="58"/>
      <c r="EE910" s="58"/>
      <c r="EF910" s="58"/>
      <c r="EG910" s="58"/>
      <c r="EH910" s="58"/>
      <c r="EI910" s="58"/>
      <c r="EJ910" s="58"/>
      <c r="EK910" s="58"/>
      <c r="EL910" s="58"/>
      <c r="EM910" s="58"/>
      <c r="EN910" s="58"/>
      <c r="EO910" s="58"/>
      <c r="EP910" s="70"/>
    </row>
    <row r="911" spans="1:146">
      <c r="A911" s="118">
        <v>43727</v>
      </c>
      <c r="B911" t="s">
        <v>1457</v>
      </c>
      <c r="C911" s="56"/>
      <c r="D911" s="56" t="s">
        <v>1363</v>
      </c>
      <c r="E911" s="58">
        <v>57</v>
      </c>
      <c r="F911" s="58">
        <v>2</v>
      </c>
      <c r="G911" s="63" t="str">
        <f t="shared" si="224"/>
        <v>57-2</v>
      </c>
      <c r="H911" s="31">
        <v>30</v>
      </c>
      <c r="I911" s="31">
        <v>33</v>
      </c>
      <c r="J911" s="64" t="str">
        <f>IF(((VLOOKUP($G911,Depth_Lookup!$A$3:$J$5461,9,FALSE))-(I911/100))&gt;=0,"Good","Too Long")</f>
        <v>Good</v>
      </c>
      <c r="K911" s="65">
        <f>(VLOOKUP($G911,Depth_Lookup!$A$3:$J$561,10,FALSE))+(H911/100)</f>
        <v>135.64000000000001</v>
      </c>
      <c r="L911" s="65">
        <f>(VLOOKUP($G911,Depth_Lookup!$A$3:$J$561,10,FALSE))+(I911/100)</f>
        <v>135.67000000000002</v>
      </c>
      <c r="M911" s="54" t="s">
        <v>725</v>
      </c>
      <c r="N911" s="31">
        <v>0.5</v>
      </c>
      <c r="O911" s="31" t="s">
        <v>736</v>
      </c>
      <c r="P911" s="31" t="s">
        <v>179</v>
      </c>
      <c r="Q911" s="31" t="s">
        <v>569</v>
      </c>
      <c r="R911" s="31" t="s">
        <v>188</v>
      </c>
      <c r="S911" s="31" t="s">
        <v>165</v>
      </c>
      <c r="T911" s="31" t="s">
        <v>1364</v>
      </c>
      <c r="U911" s="31" t="s">
        <v>1365</v>
      </c>
      <c r="AZ911" s="19">
        <f t="shared" si="226"/>
        <v>0</v>
      </c>
      <c r="BB911" s="55">
        <v>1</v>
      </c>
      <c r="BC911" s="55">
        <v>1</v>
      </c>
      <c r="BD911" s="31"/>
      <c r="BE911" s="66"/>
      <c r="BF911" s="66"/>
      <c r="CL911" s="70">
        <f t="shared" si="227"/>
        <v>0</v>
      </c>
      <c r="CM911" s="66">
        <f t="shared" si="228"/>
        <v>0</v>
      </c>
      <c r="CN911" s="66">
        <f t="shared" si="225"/>
        <v>0</v>
      </c>
      <c r="CO911" s="66">
        <f t="shared" si="229"/>
        <v>135.65500000000003</v>
      </c>
      <c r="CP911" s="107"/>
      <c r="CR911" s="55"/>
      <c r="CS911" s="56"/>
      <c r="CT911" s="56"/>
      <c r="CU911" s="56"/>
      <c r="CV911" s="56"/>
      <c r="CW911" s="113"/>
      <c r="CX911" s="58">
        <v>7</v>
      </c>
      <c r="CY911" s="31">
        <v>270</v>
      </c>
      <c r="CZ911" s="31">
        <v>25</v>
      </c>
      <c r="DA911" s="31">
        <v>180</v>
      </c>
      <c r="DB911" s="19">
        <f t="shared" si="230"/>
        <v>14.751838489337331</v>
      </c>
      <c r="DC911" s="19">
        <f t="shared" si="231"/>
        <v>14.751838489337331</v>
      </c>
      <c r="DD911" s="19">
        <f t="shared" si="232"/>
        <v>64.256536839902736</v>
      </c>
      <c r="DE911" s="19">
        <f t="shared" si="233"/>
        <v>104.75183848933733</v>
      </c>
      <c r="DF911" s="19">
        <f t="shared" si="234"/>
        <v>25.743463160097264</v>
      </c>
      <c r="DG911" s="67">
        <f t="shared" si="235"/>
        <v>194.75183848933733</v>
      </c>
      <c r="DH911" s="67">
        <f t="shared" si="236"/>
        <v>25.743463160097264</v>
      </c>
      <c r="DI911" s="67"/>
      <c r="DJ911" s="19"/>
      <c r="DL911" s="31"/>
      <c r="DM911" s="55"/>
      <c r="DN911" s="58"/>
      <c r="DP911" s="68"/>
      <c r="DQ911" s="68"/>
      <c r="DR911" s="58"/>
      <c r="DS911" s="58"/>
      <c r="DT911" s="58"/>
      <c r="DU911" s="58"/>
      <c r="DV911" s="58"/>
      <c r="DW911" s="58"/>
      <c r="DX911" s="58"/>
      <c r="DY911" s="58"/>
      <c r="DZ911" s="58"/>
      <c r="EA911" s="58"/>
      <c r="EB911" s="58"/>
      <c r="EC911" s="58"/>
      <c r="ED911" s="58"/>
      <c r="EE911" s="58"/>
      <c r="EF911" s="58"/>
      <c r="EG911" s="58"/>
      <c r="EH911" s="58"/>
      <c r="EI911" s="58"/>
      <c r="EJ911" s="58"/>
      <c r="EK911" s="58"/>
      <c r="EL911" s="58"/>
      <c r="EM911" s="58"/>
      <c r="EN911" s="58"/>
      <c r="EO911" s="58"/>
      <c r="EP911" s="70"/>
    </row>
    <row r="912" spans="1:146">
      <c r="A912" s="118">
        <v>43727</v>
      </c>
      <c r="B912" t="s">
        <v>1457</v>
      </c>
      <c r="C912" s="56"/>
      <c r="D912" s="56" t="s">
        <v>1363</v>
      </c>
      <c r="E912" s="58">
        <v>57</v>
      </c>
      <c r="F912" s="58">
        <v>3</v>
      </c>
      <c r="G912" s="63" t="str">
        <f t="shared" si="224"/>
        <v>57-3</v>
      </c>
      <c r="H912" s="31">
        <v>10</v>
      </c>
      <c r="I912" s="31">
        <v>13</v>
      </c>
      <c r="J912" s="64" t="str">
        <f>IF(((VLOOKUP($G912,Depth_Lookup!$A$3:$J$5461,9,FALSE))-(I912/100))&gt;=0,"Good","Too Long")</f>
        <v>Good</v>
      </c>
      <c r="K912" s="65">
        <f>(VLOOKUP($G912,Depth_Lookup!$A$3:$J$561,10,FALSE))+(H912/100)</f>
        <v>136.185</v>
      </c>
      <c r="L912" s="65">
        <f>(VLOOKUP($G912,Depth_Lookup!$A$3:$J$561,10,FALSE))+(I912/100)</f>
        <v>136.215</v>
      </c>
      <c r="M912" s="54" t="s">
        <v>292</v>
      </c>
      <c r="N912" s="31">
        <v>1</v>
      </c>
      <c r="O912" s="31" t="s">
        <v>296</v>
      </c>
      <c r="P912" s="31"/>
      <c r="Q912" s="31"/>
      <c r="R912" s="31" t="s">
        <v>187</v>
      </c>
      <c r="S912" s="31" t="s">
        <v>139</v>
      </c>
      <c r="T912" s="31"/>
      <c r="U912" s="31" t="s">
        <v>231</v>
      </c>
      <c r="AZ912" s="19">
        <f t="shared" si="226"/>
        <v>0</v>
      </c>
      <c r="BA912" s="19" t="s">
        <v>1671</v>
      </c>
      <c r="BB912" s="55">
        <v>1</v>
      </c>
      <c r="BC912" s="55">
        <v>3</v>
      </c>
      <c r="BD912" s="31"/>
      <c r="BE912" s="66"/>
      <c r="BF912" s="66"/>
      <c r="CL912" s="70">
        <f t="shared" si="227"/>
        <v>0</v>
      </c>
      <c r="CM912" s="66">
        <f t="shared" si="228"/>
        <v>0</v>
      </c>
      <c r="CN912" s="66">
        <f t="shared" si="225"/>
        <v>0</v>
      </c>
      <c r="CO912" s="66">
        <f t="shared" si="229"/>
        <v>136.19999999999999</v>
      </c>
      <c r="CP912" s="107"/>
      <c r="CR912" s="55"/>
      <c r="CS912" s="56"/>
      <c r="CT912" s="56"/>
      <c r="CU912" s="56"/>
      <c r="CV912" s="56"/>
      <c r="CW912" s="113"/>
      <c r="CX912" s="56"/>
      <c r="DB912" s="19" t="e">
        <f t="shared" si="230"/>
        <v>#DIV/0!</v>
      </c>
      <c r="DC912" s="19" t="e">
        <f t="shared" si="231"/>
        <v>#DIV/0!</v>
      </c>
      <c r="DD912" s="19" t="e">
        <f t="shared" si="232"/>
        <v>#DIV/0!</v>
      </c>
      <c r="DE912" s="19" t="e">
        <f t="shared" si="233"/>
        <v>#DIV/0!</v>
      </c>
      <c r="DF912" s="19" t="e">
        <f t="shared" si="234"/>
        <v>#DIV/0!</v>
      </c>
      <c r="DG912" s="67" t="e">
        <f t="shared" si="235"/>
        <v>#DIV/0!</v>
      </c>
      <c r="DH912" s="67" t="e">
        <f t="shared" si="236"/>
        <v>#DIV/0!</v>
      </c>
      <c r="DI912" s="67"/>
      <c r="DJ912" s="19"/>
      <c r="DL912" s="31"/>
      <c r="DM912" s="55"/>
      <c r="DN912" s="58"/>
      <c r="DP912" s="68"/>
      <c r="DQ912" s="68"/>
      <c r="DR912" s="58"/>
      <c r="DS912" s="58"/>
      <c r="DT912" s="58"/>
      <c r="DU912" s="58"/>
      <c r="DV912" s="58"/>
      <c r="DW912" s="58"/>
      <c r="DX912" s="58"/>
      <c r="DY912" s="58"/>
      <c r="DZ912" s="58"/>
      <c r="EA912" s="58"/>
      <c r="EB912" s="58"/>
      <c r="EC912" s="58"/>
      <c r="ED912" s="58"/>
      <c r="EE912" s="58"/>
      <c r="EF912" s="58"/>
      <c r="EG912" s="58"/>
      <c r="EH912" s="58"/>
      <c r="EI912" s="58"/>
      <c r="EJ912" s="58"/>
      <c r="EK912" s="58"/>
      <c r="EL912" s="58"/>
      <c r="EM912" s="58"/>
      <c r="EN912" s="58"/>
      <c r="EO912" s="58"/>
      <c r="EP912" s="70"/>
    </row>
    <row r="913" spans="1:146">
      <c r="A913" s="118">
        <v>43727</v>
      </c>
      <c r="B913" t="s">
        <v>1457</v>
      </c>
      <c r="C913" s="56"/>
      <c r="D913" s="56" t="s">
        <v>1363</v>
      </c>
      <c r="E913" s="58">
        <v>57</v>
      </c>
      <c r="F913" s="58">
        <v>3</v>
      </c>
      <c r="G913" s="63" t="str">
        <f t="shared" si="224"/>
        <v>57-3</v>
      </c>
      <c r="H913" s="31">
        <v>12</v>
      </c>
      <c r="I913" s="31">
        <v>15</v>
      </c>
      <c r="J913" s="64" t="str">
        <f>IF(((VLOOKUP($G913,Depth_Lookup!$A$3:$J$5461,9,FALSE))-(I913/100))&gt;=0,"Good","Too Long")</f>
        <v>Good</v>
      </c>
      <c r="K913" s="65">
        <f>(VLOOKUP($G913,Depth_Lookup!$A$3:$J$561,10,FALSE))+(H913/100)</f>
        <v>136.20500000000001</v>
      </c>
      <c r="L913" s="65">
        <f>(VLOOKUP($G913,Depth_Lookup!$A$3:$J$561,10,FALSE))+(I913/100)</f>
        <v>136.23500000000001</v>
      </c>
      <c r="M913" s="54" t="s">
        <v>292</v>
      </c>
      <c r="N913" s="31">
        <v>0.5</v>
      </c>
      <c r="O913" s="31" t="s">
        <v>296</v>
      </c>
      <c r="P913" s="31" t="s">
        <v>179</v>
      </c>
      <c r="Q913" s="31" t="s">
        <v>569</v>
      </c>
      <c r="R913" s="31" t="s">
        <v>187</v>
      </c>
      <c r="S913" s="31" t="s">
        <v>139</v>
      </c>
      <c r="T913" s="31" t="s">
        <v>1364</v>
      </c>
      <c r="U913" s="31" t="s">
        <v>1365</v>
      </c>
      <c r="AZ913" s="19">
        <f t="shared" si="226"/>
        <v>0</v>
      </c>
      <c r="BB913" s="55">
        <v>1</v>
      </c>
      <c r="BC913" s="55">
        <v>1</v>
      </c>
      <c r="BD913" s="31"/>
      <c r="BE913" s="66"/>
      <c r="BF913" s="66"/>
      <c r="CL913" s="70">
        <f t="shared" si="227"/>
        <v>0</v>
      </c>
      <c r="CM913" s="66">
        <f t="shared" si="228"/>
        <v>0</v>
      </c>
      <c r="CN913" s="66">
        <f t="shared" si="225"/>
        <v>0</v>
      </c>
      <c r="CO913" s="66">
        <f t="shared" si="229"/>
        <v>136.22000000000003</v>
      </c>
      <c r="CP913" s="107"/>
      <c r="CR913" s="55"/>
      <c r="CS913" s="56"/>
      <c r="CT913" s="56"/>
      <c r="CU913" s="56"/>
      <c r="CV913" s="56"/>
      <c r="CW913" s="113"/>
      <c r="CX913" s="58">
        <v>25</v>
      </c>
      <c r="CY913" s="31">
        <v>270</v>
      </c>
      <c r="CZ913" s="31">
        <v>31</v>
      </c>
      <c r="DA913" s="31">
        <v>180</v>
      </c>
      <c r="DB913" s="19">
        <f t="shared" si="230"/>
        <v>37.813832603694777</v>
      </c>
      <c r="DC913" s="19">
        <f t="shared" si="231"/>
        <v>37.813832603694777</v>
      </c>
      <c r="DD913" s="19">
        <f t="shared" si="232"/>
        <v>52.744241404242445</v>
      </c>
      <c r="DE913" s="19">
        <f t="shared" si="233"/>
        <v>127.81383260369478</v>
      </c>
      <c r="DF913" s="19">
        <f t="shared" si="234"/>
        <v>37.255758595757555</v>
      </c>
      <c r="DG913" s="67">
        <f t="shared" si="235"/>
        <v>217.81383260369478</v>
      </c>
      <c r="DH913" s="67">
        <f t="shared" si="236"/>
        <v>37.255758595757555</v>
      </c>
      <c r="DI913" s="67"/>
      <c r="DJ913" s="19"/>
      <c r="DL913" s="31"/>
      <c r="DM913" s="55"/>
      <c r="DN913" s="58"/>
      <c r="DP913" s="68"/>
      <c r="DQ913" s="68"/>
      <c r="DR913" s="58"/>
      <c r="DS913" s="58"/>
      <c r="DT913" s="58"/>
      <c r="DU913" s="58"/>
      <c r="DV913" s="58"/>
      <c r="DW913" s="58"/>
      <c r="DX913" s="58"/>
      <c r="DY913" s="58"/>
      <c r="DZ913" s="58"/>
      <c r="EA913" s="58"/>
      <c r="EB913" s="58"/>
      <c r="EC913" s="58"/>
      <c r="ED913" s="58"/>
      <c r="EE913" s="58"/>
      <c r="EF913" s="58"/>
      <c r="EG913" s="58"/>
      <c r="EH913" s="58"/>
      <c r="EI913" s="58"/>
      <c r="EJ913" s="58"/>
      <c r="EK913" s="58"/>
      <c r="EL913" s="58"/>
      <c r="EM913" s="58"/>
      <c r="EN913" s="58"/>
      <c r="EO913" s="58"/>
      <c r="EP913" s="70"/>
    </row>
    <row r="914" spans="1:146">
      <c r="A914" s="118">
        <v>43727</v>
      </c>
      <c r="B914" t="s">
        <v>1457</v>
      </c>
      <c r="C914" s="56"/>
      <c r="D914" s="56" t="s">
        <v>1363</v>
      </c>
      <c r="E914" s="58">
        <v>57</v>
      </c>
      <c r="F914" s="58">
        <v>3</v>
      </c>
      <c r="G914" s="63" t="str">
        <f t="shared" si="224"/>
        <v>57-3</v>
      </c>
      <c r="H914" s="31">
        <v>33</v>
      </c>
      <c r="I914" s="31">
        <v>37</v>
      </c>
      <c r="J914" s="64" t="str">
        <f>IF(((VLOOKUP($G914,Depth_Lookup!$A$3:$J$5461,9,FALSE))-(I914/100))&gt;=0,"Good","Too Long")</f>
        <v>Good</v>
      </c>
      <c r="K914" s="65">
        <f>(VLOOKUP($G914,Depth_Lookup!$A$3:$J$561,10,FALSE))+(H914/100)</f>
        <v>136.41500000000002</v>
      </c>
      <c r="L914" s="65">
        <f>(VLOOKUP($G914,Depth_Lookup!$A$3:$J$561,10,FALSE))+(I914/100)</f>
        <v>136.45500000000001</v>
      </c>
      <c r="M914" s="54" t="s">
        <v>292</v>
      </c>
      <c r="N914" s="31">
        <v>2</v>
      </c>
      <c r="O914" s="31" t="s">
        <v>296</v>
      </c>
      <c r="P914" s="31" t="s">
        <v>179</v>
      </c>
      <c r="Q914" s="31" t="s">
        <v>570</v>
      </c>
      <c r="R914" s="31" t="s">
        <v>187</v>
      </c>
      <c r="S914" s="31" t="s">
        <v>139</v>
      </c>
      <c r="T914" s="31" t="s">
        <v>1663</v>
      </c>
      <c r="U914" s="31" t="s">
        <v>1367</v>
      </c>
      <c r="AZ914" s="19">
        <f t="shared" si="226"/>
        <v>0</v>
      </c>
      <c r="BB914" s="55">
        <v>1</v>
      </c>
      <c r="BC914" s="55">
        <v>3</v>
      </c>
      <c r="BD914" s="31"/>
      <c r="BE914" s="66"/>
      <c r="BF914" s="66" t="s">
        <v>1365</v>
      </c>
      <c r="CL914" s="70">
        <f t="shared" si="227"/>
        <v>0</v>
      </c>
      <c r="CM914" s="66">
        <f t="shared" si="228"/>
        <v>0</v>
      </c>
      <c r="CN914" s="66">
        <f t="shared" si="225"/>
        <v>0</v>
      </c>
      <c r="CO914" s="66">
        <f t="shared" si="229"/>
        <v>136.435</v>
      </c>
      <c r="CP914" s="107"/>
      <c r="CR914" s="55"/>
      <c r="CS914" s="56"/>
      <c r="CT914" s="56"/>
      <c r="CU914" s="56"/>
      <c r="CV914" s="56"/>
      <c r="CW914" s="113"/>
      <c r="CX914" s="58">
        <v>30</v>
      </c>
      <c r="CY914" s="31">
        <v>270</v>
      </c>
      <c r="CZ914" s="31">
        <v>41</v>
      </c>
      <c r="DA914" s="31">
        <v>180</v>
      </c>
      <c r="DB914" s="19">
        <f t="shared" si="230"/>
        <v>33.590741295393627</v>
      </c>
      <c r="DC914" s="19">
        <f t="shared" si="231"/>
        <v>33.590741295393627</v>
      </c>
      <c r="DD914" s="19">
        <f t="shared" si="232"/>
        <v>43.779207494051676</v>
      </c>
      <c r="DE914" s="19">
        <f t="shared" si="233"/>
        <v>123.59074129539363</v>
      </c>
      <c r="DF914" s="19">
        <f t="shared" si="234"/>
        <v>46.220792505948324</v>
      </c>
      <c r="DG914" s="67">
        <f t="shared" si="235"/>
        <v>213.59074129539363</v>
      </c>
      <c r="DH914" s="67">
        <f t="shared" si="236"/>
        <v>46.220792505948324</v>
      </c>
      <c r="DI914" s="67"/>
      <c r="DJ914" s="19"/>
      <c r="DL914" s="31"/>
      <c r="DM914" s="55"/>
      <c r="DN914" s="58"/>
      <c r="DP914" s="68"/>
      <c r="DQ914" s="68"/>
      <c r="DR914" s="58"/>
      <c r="DS914" s="58"/>
      <c r="DT914" s="58"/>
      <c r="DU914" s="58"/>
      <c r="DV914" s="58"/>
      <c r="DW914" s="58"/>
      <c r="DX914" s="58"/>
      <c r="DY914" s="58"/>
      <c r="DZ914" s="58"/>
      <c r="EA914" s="58"/>
      <c r="EB914" s="58"/>
      <c r="EC914" s="58"/>
      <c r="ED914" s="58"/>
      <c r="EE914" s="58"/>
      <c r="EF914" s="58"/>
      <c r="EG914" s="58"/>
      <c r="EH914" s="58"/>
      <c r="EI914" s="58"/>
      <c r="EJ914" s="58"/>
      <c r="EK914" s="58"/>
      <c r="EL914" s="58"/>
      <c r="EM914" s="58"/>
      <c r="EN914" s="58"/>
      <c r="EO914" s="58"/>
      <c r="EP914" s="70"/>
    </row>
    <row r="915" spans="1:146">
      <c r="A915" s="118">
        <v>43727</v>
      </c>
      <c r="B915" t="s">
        <v>1457</v>
      </c>
      <c r="C915" s="56"/>
      <c r="D915" s="56" t="s">
        <v>1363</v>
      </c>
      <c r="E915" s="58">
        <v>57</v>
      </c>
      <c r="F915" s="58">
        <v>3</v>
      </c>
      <c r="G915" s="63" t="str">
        <f t="shared" ref="G915:G984" si="237">E915&amp;"-"&amp;F915</f>
        <v>57-3</v>
      </c>
      <c r="H915" s="31">
        <v>33</v>
      </c>
      <c r="I915" s="31">
        <v>35</v>
      </c>
      <c r="J915" s="64" t="str">
        <f>IF(((VLOOKUP($G915,Depth_Lookup!$A$3:$J$5461,9,FALSE))-(I915/100))&gt;=0,"Good","Too Long")</f>
        <v>Good</v>
      </c>
      <c r="K915" s="65">
        <f>(VLOOKUP($G915,Depth_Lookup!$A$3:$J$561,10,FALSE))+(H915/100)</f>
        <v>136.41500000000002</v>
      </c>
      <c r="L915" s="65">
        <f>(VLOOKUP($G915,Depth_Lookup!$A$3:$J$561,10,FALSE))+(I915/100)</f>
        <v>136.435</v>
      </c>
      <c r="M915" s="54" t="s">
        <v>725</v>
      </c>
      <c r="N915" s="31">
        <v>0.5</v>
      </c>
      <c r="O915" s="31" t="s">
        <v>296</v>
      </c>
      <c r="P915" s="31" t="s">
        <v>179</v>
      </c>
      <c r="Q915" s="31" t="s">
        <v>569</v>
      </c>
      <c r="R915" s="31" t="s">
        <v>191</v>
      </c>
      <c r="S915" s="31" t="s">
        <v>165</v>
      </c>
      <c r="T915" s="31" t="s">
        <v>1364</v>
      </c>
      <c r="U915" s="31" t="s">
        <v>1365</v>
      </c>
      <c r="AZ915" s="19">
        <f t="shared" si="226"/>
        <v>0</v>
      </c>
      <c r="BB915" s="55">
        <v>2</v>
      </c>
      <c r="BC915" s="55">
        <v>1</v>
      </c>
      <c r="BD915" s="31"/>
      <c r="BE915" s="66" t="s">
        <v>1367</v>
      </c>
      <c r="BF915" s="66"/>
      <c r="CL915" s="70">
        <f t="shared" si="227"/>
        <v>0</v>
      </c>
      <c r="CM915" s="66">
        <f t="shared" si="228"/>
        <v>0</v>
      </c>
      <c r="CN915" s="66">
        <f t="shared" si="225"/>
        <v>1</v>
      </c>
      <c r="CO915" s="66">
        <f t="shared" si="229"/>
        <v>136.42500000000001</v>
      </c>
      <c r="CP915" s="107"/>
      <c r="CR915" s="55"/>
      <c r="CS915" s="56"/>
      <c r="CT915" s="56"/>
      <c r="CU915" s="56"/>
      <c r="CV915" s="56"/>
      <c r="CW915" s="113"/>
      <c r="CX915" s="58">
        <v>24</v>
      </c>
      <c r="CY915" s="31">
        <v>90</v>
      </c>
      <c r="CZ915" s="31">
        <v>6</v>
      </c>
      <c r="DA915" s="31">
        <v>180</v>
      </c>
      <c r="DB915" s="19">
        <f t="shared" si="230"/>
        <v>-76.717474411461012</v>
      </c>
      <c r="DC915" s="19">
        <f t="shared" si="231"/>
        <v>283.28252558853899</v>
      </c>
      <c r="DD915" s="19">
        <f t="shared" si="232"/>
        <v>65.417498536647699</v>
      </c>
      <c r="DE915" s="19">
        <f t="shared" si="233"/>
        <v>13.282525588538988</v>
      </c>
      <c r="DF915" s="19">
        <f t="shared" si="234"/>
        <v>24.582501463352301</v>
      </c>
      <c r="DG915" s="67">
        <f t="shared" si="235"/>
        <v>103.28252558853899</v>
      </c>
      <c r="DH915" s="67">
        <f t="shared" si="236"/>
        <v>24.582501463352301</v>
      </c>
      <c r="DI915" s="67"/>
      <c r="DJ915" s="19"/>
      <c r="DL915" s="31"/>
      <c r="DM915" s="55"/>
      <c r="DN915" s="58"/>
      <c r="DP915" s="68"/>
      <c r="DQ915" s="68"/>
      <c r="DR915" s="58"/>
      <c r="DS915" s="58"/>
      <c r="DT915" s="58"/>
      <c r="DU915" s="58"/>
      <c r="DV915" s="58"/>
      <c r="DW915" s="58"/>
      <c r="DX915" s="58"/>
      <c r="DY915" s="58"/>
      <c r="DZ915" s="58"/>
      <c r="EA915" s="58"/>
      <c r="EB915" s="58"/>
      <c r="EC915" s="58"/>
      <c r="ED915" s="58"/>
      <c r="EE915" s="58"/>
      <c r="EF915" s="58"/>
      <c r="EG915" s="58"/>
      <c r="EH915" s="58"/>
      <c r="EI915" s="58"/>
      <c r="EJ915" s="58"/>
      <c r="EK915" s="58"/>
      <c r="EL915" s="58"/>
      <c r="EM915" s="58"/>
      <c r="EN915" s="58"/>
      <c r="EO915" s="58"/>
      <c r="EP915" s="70"/>
    </row>
    <row r="916" spans="1:146">
      <c r="A916" s="118">
        <v>43727</v>
      </c>
      <c r="B916" t="s">
        <v>1457</v>
      </c>
      <c r="C916" s="56"/>
      <c r="D916" s="56" t="s">
        <v>1363</v>
      </c>
      <c r="E916" s="58">
        <v>57</v>
      </c>
      <c r="F916" s="58">
        <v>3</v>
      </c>
      <c r="G916" s="63" t="str">
        <f t="shared" si="237"/>
        <v>57-3</v>
      </c>
      <c r="H916" s="31">
        <v>34</v>
      </c>
      <c r="I916" s="31">
        <v>36</v>
      </c>
      <c r="J916" s="64" t="str">
        <f>IF(((VLOOKUP($G916,Depth_Lookup!$A$3:$J$5461,9,FALSE))-(I916/100))&gt;=0,"Good","Too Long")</f>
        <v>Good</v>
      </c>
      <c r="K916" s="65">
        <f>(VLOOKUP($G916,Depth_Lookup!$A$3:$J$561,10,FALSE))+(H916/100)</f>
        <v>136.42500000000001</v>
      </c>
      <c r="L916" s="65">
        <f>(VLOOKUP($G916,Depth_Lookup!$A$3:$J$561,10,FALSE))+(I916/100)</f>
        <v>136.44500000000002</v>
      </c>
      <c r="M916" s="54" t="s">
        <v>292</v>
      </c>
      <c r="N916" s="31">
        <v>1</v>
      </c>
      <c r="O916" s="31" t="s">
        <v>296</v>
      </c>
      <c r="P916" s="31" t="s">
        <v>179</v>
      </c>
      <c r="Q916" s="31" t="s">
        <v>569</v>
      </c>
      <c r="R916" s="31" t="s">
        <v>186</v>
      </c>
      <c r="S916" s="31" t="s">
        <v>139</v>
      </c>
      <c r="T916" s="31" t="s">
        <v>1370</v>
      </c>
      <c r="U916" s="31" t="s">
        <v>1368</v>
      </c>
      <c r="AZ916" s="19">
        <f t="shared" si="226"/>
        <v>0</v>
      </c>
      <c r="BB916" s="55">
        <v>1</v>
      </c>
      <c r="BC916" s="55">
        <v>2</v>
      </c>
      <c r="BD916" s="31"/>
      <c r="BE916" s="66"/>
      <c r="BF916" s="66"/>
      <c r="CL916" s="70">
        <f t="shared" si="227"/>
        <v>0</v>
      </c>
      <c r="CM916" s="66">
        <f t="shared" si="228"/>
        <v>0</v>
      </c>
      <c r="CN916" s="66">
        <f t="shared" si="225"/>
        <v>0</v>
      </c>
      <c r="CO916" s="66">
        <f t="shared" si="229"/>
        <v>136.435</v>
      </c>
      <c r="CP916" s="107"/>
      <c r="CR916" s="55"/>
      <c r="CS916" s="56"/>
      <c r="CT916" s="56"/>
      <c r="CU916" s="56"/>
      <c r="CV916" s="56"/>
      <c r="CW916" s="113"/>
      <c r="CX916" s="58">
        <v>21</v>
      </c>
      <c r="CY916" s="31">
        <v>270</v>
      </c>
      <c r="CZ916" s="31">
        <v>44</v>
      </c>
      <c r="DA916" s="31">
        <v>180</v>
      </c>
      <c r="DB916" s="19">
        <f t="shared" si="230"/>
        <v>21.677961599983007</v>
      </c>
      <c r="DC916" s="19">
        <f t="shared" si="231"/>
        <v>21.677961599983007</v>
      </c>
      <c r="DD916" s="19">
        <f t="shared" si="232"/>
        <v>43.89912669762689</v>
      </c>
      <c r="DE916" s="19">
        <f t="shared" si="233"/>
        <v>111.67796159998301</v>
      </c>
      <c r="DF916" s="19">
        <f t="shared" si="234"/>
        <v>46.10087330237311</v>
      </c>
      <c r="DG916" s="67">
        <f t="shared" si="235"/>
        <v>201.67796159998301</v>
      </c>
      <c r="DH916" s="67">
        <f t="shared" si="236"/>
        <v>46.10087330237311</v>
      </c>
      <c r="DI916" s="67"/>
      <c r="DJ916" s="19"/>
      <c r="DL916" s="31"/>
      <c r="DM916" s="55"/>
      <c r="DN916" s="58"/>
      <c r="DP916" s="68"/>
      <c r="DQ916" s="68"/>
      <c r="DR916" s="58"/>
      <c r="DS916" s="58"/>
      <c r="DT916" s="58"/>
      <c r="DU916" s="58"/>
      <c r="DV916" s="58"/>
      <c r="DW916" s="58"/>
      <c r="DX916" s="58"/>
      <c r="DY916" s="58"/>
      <c r="DZ916" s="58"/>
      <c r="EA916" s="58"/>
      <c r="EB916" s="58"/>
      <c r="EC916" s="58"/>
      <c r="ED916" s="58"/>
      <c r="EE916" s="58"/>
      <c r="EF916" s="58"/>
      <c r="EG916" s="58"/>
      <c r="EH916" s="58"/>
      <c r="EI916" s="58"/>
      <c r="EJ916" s="58"/>
      <c r="EK916" s="58"/>
      <c r="EL916" s="58"/>
      <c r="EM916" s="58"/>
      <c r="EN916" s="58"/>
      <c r="EO916" s="58"/>
      <c r="EP916" s="70"/>
    </row>
    <row r="917" spans="1:146">
      <c r="A917" s="118">
        <v>43727</v>
      </c>
      <c r="B917" t="s">
        <v>1457</v>
      </c>
      <c r="C917" s="56"/>
      <c r="D917" s="56" t="s">
        <v>1363</v>
      </c>
      <c r="E917" s="58">
        <v>57</v>
      </c>
      <c r="F917" s="58">
        <v>4</v>
      </c>
      <c r="G917" s="63" t="str">
        <f t="shared" si="237"/>
        <v>57-4</v>
      </c>
      <c r="H917" s="31">
        <v>7</v>
      </c>
      <c r="I917" s="31">
        <v>17</v>
      </c>
      <c r="J917" s="64" t="str">
        <f>IF(((VLOOKUP($G917,Depth_Lookup!$A$3:$J$5461,9,FALSE))-(I917/100))&gt;=0,"Good","Too Long")</f>
        <v>Good</v>
      </c>
      <c r="K917" s="65">
        <f>(VLOOKUP($G917,Depth_Lookup!$A$3:$J$561,10,FALSE))+(H917/100)</f>
        <v>136.97999999999999</v>
      </c>
      <c r="L917" s="65">
        <f>(VLOOKUP($G917,Depth_Lookup!$A$3:$J$561,10,FALSE))+(I917/100)</f>
        <v>137.07999999999998</v>
      </c>
      <c r="M917" s="54" t="s">
        <v>293</v>
      </c>
      <c r="N917" s="31">
        <v>0.5</v>
      </c>
      <c r="O917" s="31" t="s">
        <v>734</v>
      </c>
      <c r="P917" s="31" t="s">
        <v>179</v>
      </c>
      <c r="Q917" s="31" t="s">
        <v>569</v>
      </c>
      <c r="R917" s="31" t="s">
        <v>188</v>
      </c>
      <c r="S917" s="31" t="s">
        <v>165</v>
      </c>
      <c r="T917" s="31" t="s">
        <v>1364</v>
      </c>
      <c r="U917" s="31" t="s">
        <v>1365</v>
      </c>
      <c r="AZ917" s="19">
        <f t="shared" si="226"/>
        <v>0</v>
      </c>
      <c r="BB917" s="55">
        <v>3</v>
      </c>
      <c r="BC917" s="55">
        <v>1</v>
      </c>
      <c r="BD917" s="31"/>
      <c r="BE917" s="66"/>
      <c r="BF917" s="66"/>
      <c r="CL917" s="70">
        <f t="shared" si="227"/>
        <v>0</v>
      </c>
      <c r="CM917" s="66">
        <f t="shared" si="228"/>
        <v>0</v>
      </c>
      <c r="CN917" s="66">
        <f t="shared" si="225"/>
        <v>0</v>
      </c>
      <c r="CO917" s="66">
        <f t="shared" si="229"/>
        <v>137.02999999999997</v>
      </c>
      <c r="CP917" s="107"/>
      <c r="CR917" s="55"/>
      <c r="CS917" s="56"/>
      <c r="CT917" s="56"/>
      <c r="CU917" s="56"/>
      <c r="CV917" s="56"/>
      <c r="CW917" s="113"/>
      <c r="CX917" s="56"/>
      <c r="DB917" s="19" t="e">
        <f t="shared" si="230"/>
        <v>#DIV/0!</v>
      </c>
      <c r="DC917" s="19" t="e">
        <f t="shared" si="231"/>
        <v>#DIV/0!</v>
      </c>
      <c r="DD917" s="19" t="e">
        <f t="shared" si="232"/>
        <v>#DIV/0!</v>
      </c>
      <c r="DE917" s="19" t="e">
        <f t="shared" si="233"/>
        <v>#DIV/0!</v>
      </c>
      <c r="DF917" s="19" t="e">
        <f t="shared" si="234"/>
        <v>#DIV/0!</v>
      </c>
      <c r="DG917" s="67" t="e">
        <f t="shared" si="235"/>
        <v>#DIV/0!</v>
      </c>
      <c r="DH917" s="67" t="e">
        <f t="shared" si="236"/>
        <v>#DIV/0!</v>
      </c>
      <c r="DI917" s="67"/>
      <c r="DJ917" s="19"/>
      <c r="DL917" s="31"/>
      <c r="DM917" s="55"/>
      <c r="DN917" s="58"/>
      <c r="DP917" s="68"/>
      <c r="DQ917" s="68"/>
      <c r="DR917" s="58"/>
      <c r="DS917" s="58"/>
      <c r="DT917" s="58"/>
      <c r="DU917" s="58"/>
      <c r="DV917" s="58"/>
      <c r="DW917" s="58"/>
      <c r="DX917" s="58"/>
      <c r="DY917" s="58"/>
      <c r="DZ917" s="58"/>
      <c r="EA917" s="58"/>
      <c r="EB917" s="58"/>
      <c r="EC917" s="58"/>
      <c r="ED917" s="58"/>
      <c r="EE917" s="58"/>
      <c r="EF917" s="58"/>
      <c r="EG917" s="58"/>
      <c r="EH917" s="58"/>
      <c r="EI917" s="58"/>
      <c r="EJ917" s="58"/>
      <c r="EK917" s="58"/>
      <c r="EL917" s="58"/>
      <c r="EM917" s="58"/>
      <c r="EN917" s="58"/>
      <c r="EO917" s="58"/>
      <c r="EP917" s="70"/>
    </row>
    <row r="918" spans="1:146">
      <c r="A918" s="118">
        <v>43727</v>
      </c>
      <c r="B918" t="s">
        <v>1457</v>
      </c>
      <c r="C918" s="56"/>
      <c r="D918" s="56" t="s">
        <v>1363</v>
      </c>
      <c r="E918" s="58">
        <v>57</v>
      </c>
      <c r="F918" s="58">
        <v>4</v>
      </c>
      <c r="G918" s="63" t="str">
        <f t="shared" si="237"/>
        <v>57-4</v>
      </c>
      <c r="H918" s="31">
        <v>43</v>
      </c>
      <c r="I918" s="31">
        <v>73</v>
      </c>
      <c r="J918" s="64" t="str">
        <f>IF(((VLOOKUP($G918,Depth_Lookup!$A$3:$J$5461,9,FALSE))-(I918/100))&gt;=0,"Good","Too Long")</f>
        <v>Good</v>
      </c>
      <c r="K918" s="65">
        <f>(VLOOKUP($G918,Depth_Lookup!$A$3:$J$561,10,FALSE))+(H918/100)</f>
        <v>137.34</v>
      </c>
      <c r="L918" s="65">
        <f>(VLOOKUP($G918,Depth_Lookup!$A$3:$J$561,10,FALSE))+(I918/100)</f>
        <v>137.63999999999999</v>
      </c>
      <c r="M918" s="54" t="s">
        <v>725</v>
      </c>
      <c r="N918" s="31">
        <v>0.5</v>
      </c>
      <c r="O918" s="31" t="s">
        <v>734</v>
      </c>
      <c r="P918" s="31" t="s">
        <v>179</v>
      </c>
      <c r="Q918" s="31" t="s">
        <v>569</v>
      </c>
      <c r="R918" s="31" t="s">
        <v>188</v>
      </c>
      <c r="S918" s="31" t="s">
        <v>165</v>
      </c>
      <c r="T918" s="31" t="s">
        <v>1364</v>
      </c>
      <c r="U918" s="31" t="s">
        <v>1365</v>
      </c>
      <c r="AZ918" s="19">
        <f t="shared" si="226"/>
        <v>0</v>
      </c>
      <c r="BB918" s="55">
        <v>3</v>
      </c>
      <c r="BC918" s="55">
        <v>1</v>
      </c>
      <c r="BD918" s="31"/>
      <c r="BE918" s="66" t="s">
        <v>1377</v>
      </c>
      <c r="BF918" s="66"/>
      <c r="CL918" s="70">
        <f t="shared" si="227"/>
        <v>0</v>
      </c>
      <c r="CM918" s="66">
        <f t="shared" si="228"/>
        <v>0</v>
      </c>
      <c r="CN918" s="66">
        <f t="shared" si="225"/>
        <v>1</v>
      </c>
      <c r="CO918" s="66">
        <f t="shared" si="229"/>
        <v>137.49</v>
      </c>
      <c r="CP918" s="107"/>
      <c r="CR918" s="55"/>
      <c r="CS918" s="56"/>
      <c r="CT918" s="56"/>
      <c r="CU918" s="56"/>
      <c r="CV918" s="56"/>
      <c r="CW918" s="113"/>
      <c r="CX918" s="56"/>
      <c r="DB918" s="19" t="e">
        <f t="shared" si="230"/>
        <v>#DIV/0!</v>
      </c>
      <c r="DC918" s="19" t="e">
        <f t="shared" si="231"/>
        <v>#DIV/0!</v>
      </c>
      <c r="DD918" s="19" t="e">
        <f t="shared" si="232"/>
        <v>#DIV/0!</v>
      </c>
      <c r="DE918" s="19" t="e">
        <f t="shared" si="233"/>
        <v>#DIV/0!</v>
      </c>
      <c r="DF918" s="19" t="e">
        <f t="shared" si="234"/>
        <v>#DIV/0!</v>
      </c>
      <c r="DG918" s="67" t="e">
        <f t="shared" si="235"/>
        <v>#DIV/0!</v>
      </c>
      <c r="DH918" s="67" t="e">
        <f t="shared" si="236"/>
        <v>#DIV/0!</v>
      </c>
      <c r="DI918" s="67"/>
      <c r="DJ918" s="19"/>
      <c r="DL918" s="31"/>
      <c r="DM918" s="55"/>
      <c r="DN918" s="58"/>
      <c r="DP918" s="68"/>
      <c r="DQ918" s="68"/>
      <c r="DR918" s="58"/>
      <c r="DS918" s="58"/>
      <c r="DT918" s="58"/>
      <c r="DU918" s="58"/>
      <c r="DV918" s="58"/>
      <c r="DW918" s="58"/>
      <c r="DX918" s="58"/>
      <c r="DY918" s="58"/>
      <c r="DZ918" s="58"/>
      <c r="EA918" s="58"/>
      <c r="EB918" s="58"/>
      <c r="EC918" s="58"/>
      <c r="ED918" s="58"/>
      <c r="EE918" s="58"/>
      <c r="EF918" s="58"/>
      <c r="EG918" s="58"/>
      <c r="EH918" s="58"/>
      <c r="EI918" s="58"/>
      <c r="EJ918" s="58"/>
      <c r="EK918" s="58"/>
      <c r="EL918" s="58"/>
      <c r="EM918" s="58"/>
      <c r="EN918" s="58"/>
      <c r="EO918" s="58"/>
      <c r="EP918" s="70"/>
    </row>
    <row r="919" spans="1:146">
      <c r="A919" s="118">
        <v>43727</v>
      </c>
      <c r="B919" t="s">
        <v>1457</v>
      </c>
      <c r="C919" s="56"/>
      <c r="D919" s="56" t="s">
        <v>1363</v>
      </c>
      <c r="E919" s="58">
        <v>57</v>
      </c>
      <c r="F919" s="58">
        <v>4</v>
      </c>
      <c r="G919" s="63" t="str">
        <f t="shared" si="237"/>
        <v>57-4</v>
      </c>
      <c r="H919" s="31">
        <v>45</v>
      </c>
      <c r="I919" s="31">
        <v>47</v>
      </c>
      <c r="J919" s="64" t="str">
        <f>IF(((VLOOKUP($G919,Depth_Lookup!$A$3:$J$5461,9,FALSE))-(I919/100))&gt;=0,"Good","Too Long")</f>
        <v>Good</v>
      </c>
      <c r="K919" s="65">
        <f>(VLOOKUP($G919,Depth_Lookup!$A$3:$J$561,10,FALSE))+(H919/100)</f>
        <v>137.35999999999999</v>
      </c>
      <c r="L919" s="65">
        <f>(VLOOKUP($G919,Depth_Lookup!$A$3:$J$561,10,FALSE))+(I919/100)</f>
        <v>137.38</v>
      </c>
      <c r="M919" s="54" t="s">
        <v>292</v>
      </c>
      <c r="N919" s="31">
        <v>2</v>
      </c>
      <c r="O919" s="31" t="s">
        <v>296</v>
      </c>
      <c r="P919" s="31" t="s">
        <v>179</v>
      </c>
      <c r="Q919" s="31" t="s">
        <v>569</v>
      </c>
      <c r="R919" s="31" t="s">
        <v>187</v>
      </c>
      <c r="S919" s="31" t="s">
        <v>139</v>
      </c>
      <c r="T919" s="31" t="s">
        <v>1376</v>
      </c>
      <c r="U919" s="31" t="s">
        <v>1377</v>
      </c>
      <c r="AZ919" s="19">
        <f t="shared" si="226"/>
        <v>0</v>
      </c>
      <c r="BB919" s="55">
        <v>1</v>
      </c>
      <c r="BC919" s="55">
        <v>5</v>
      </c>
      <c r="BD919" s="31"/>
      <c r="BE919" s="66"/>
      <c r="BF919" s="66" t="s">
        <v>1365</v>
      </c>
      <c r="CL919" s="70">
        <f t="shared" si="227"/>
        <v>0</v>
      </c>
      <c r="CM919" s="66">
        <f t="shared" si="228"/>
        <v>0</v>
      </c>
      <c r="CN919" s="66">
        <f t="shared" si="225"/>
        <v>0</v>
      </c>
      <c r="CO919" s="66">
        <f t="shared" si="229"/>
        <v>137.37</v>
      </c>
      <c r="CP919" s="107"/>
      <c r="CR919" s="55"/>
      <c r="CS919" s="56"/>
      <c r="CT919" s="56"/>
      <c r="CU919" s="56"/>
      <c r="CV919" s="56"/>
      <c r="CW919" s="113"/>
      <c r="CX919" s="58">
        <v>34</v>
      </c>
      <c r="CY919" s="31">
        <v>270</v>
      </c>
      <c r="CZ919" s="31">
        <v>35</v>
      </c>
      <c r="DA919" s="31">
        <v>0</v>
      </c>
      <c r="DB919" s="19">
        <f t="shared" si="230"/>
        <v>136.07096586849133</v>
      </c>
      <c r="DC919" s="19">
        <f t="shared" si="231"/>
        <v>136.07096586849133</v>
      </c>
      <c r="DD919" s="19">
        <f t="shared" si="232"/>
        <v>45.806379792964009</v>
      </c>
      <c r="DE919" s="19">
        <f t="shared" si="233"/>
        <v>226.07096586849133</v>
      </c>
      <c r="DF919" s="19">
        <f t="shared" si="234"/>
        <v>44.193620207035991</v>
      </c>
      <c r="DG919" s="67">
        <f t="shared" si="235"/>
        <v>316.07096586849133</v>
      </c>
      <c r="DH919" s="67">
        <f t="shared" si="236"/>
        <v>44.193620207035991</v>
      </c>
      <c r="DI919" s="67"/>
      <c r="DJ919" s="19"/>
      <c r="DL919" s="31"/>
      <c r="DM919" s="55"/>
      <c r="DN919" s="58"/>
      <c r="DP919" s="68"/>
      <c r="DQ919" s="68"/>
      <c r="DR919" s="58"/>
      <c r="DS919" s="58"/>
      <c r="DT919" s="58"/>
      <c r="DU919" s="58"/>
      <c r="DV919" s="58"/>
      <c r="DW919" s="58"/>
      <c r="DX919" s="58"/>
      <c r="DY919" s="58"/>
      <c r="DZ919" s="58"/>
      <c r="EA919" s="58"/>
      <c r="EB919" s="58"/>
      <c r="EC919" s="58"/>
      <c r="ED919" s="58"/>
      <c r="EE919" s="58"/>
      <c r="EF919" s="58"/>
      <c r="EG919" s="58"/>
      <c r="EH919" s="58"/>
      <c r="EI919" s="58"/>
      <c r="EJ919" s="58"/>
      <c r="EK919" s="58"/>
      <c r="EL919" s="58"/>
      <c r="EM919" s="58"/>
      <c r="EN919" s="58"/>
      <c r="EO919" s="58"/>
      <c r="EP919" s="70"/>
    </row>
    <row r="920" spans="1:146">
      <c r="A920" s="118">
        <v>43727</v>
      </c>
      <c r="B920" t="s">
        <v>1457</v>
      </c>
      <c r="C920" s="56"/>
      <c r="D920" s="56" t="s">
        <v>1363</v>
      </c>
      <c r="E920" s="58">
        <v>57</v>
      </c>
      <c r="F920" s="58">
        <v>4</v>
      </c>
      <c r="G920" s="63" t="str">
        <f t="shared" si="237"/>
        <v>57-4</v>
      </c>
      <c r="H920" s="31">
        <v>72</v>
      </c>
      <c r="I920" s="31">
        <v>75</v>
      </c>
      <c r="J920" s="64" t="str">
        <f>IF(((VLOOKUP($G920,Depth_Lookup!$A$3:$J$5461,9,FALSE))-(I920/100))&gt;=0,"Good","Too Long")</f>
        <v>Good</v>
      </c>
      <c r="K920" s="65">
        <f>(VLOOKUP($G920,Depth_Lookup!$A$3:$J$561,10,FALSE))+(H920/100)</f>
        <v>137.63</v>
      </c>
      <c r="L920" s="65">
        <f>(VLOOKUP($G920,Depth_Lookup!$A$3:$J$561,10,FALSE))+(I920/100)</f>
        <v>137.66</v>
      </c>
      <c r="M920" s="54" t="s">
        <v>292</v>
      </c>
      <c r="N920" s="31">
        <v>3</v>
      </c>
      <c r="O920" s="31" t="s">
        <v>296</v>
      </c>
      <c r="P920" s="31" t="s">
        <v>179</v>
      </c>
      <c r="Q920" s="31" t="s">
        <v>569</v>
      </c>
      <c r="R920" s="31" t="s">
        <v>187</v>
      </c>
      <c r="S920" s="31" t="s">
        <v>139</v>
      </c>
      <c r="T920" s="31" t="s">
        <v>1389</v>
      </c>
      <c r="U920" s="31" t="s">
        <v>1619</v>
      </c>
      <c r="AZ920" s="19">
        <f t="shared" si="226"/>
        <v>0</v>
      </c>
      <c r="BB920" s="55">
        <v>1</v>
      </c>
      <c r="BC920" s="55">
        <v>2</v>
      </c>
      <c r="BD920" s="31"/>
      <c r="BE920" s="66"/>
      <c r="BF920" s="66"/>
      <c r="CL920" s="70">
        <f t="shared" si="227"/>
        <v>0</v>
      </c>
      <c r="CM920" s="66">
        <f t="shared" si="228"/>
        <v>0</v>
      </c>
      <c r="CN920" s="66">
        <f t="shared" si="225"/>
        <v>0</v>
      </c>
      <c r="CO920" s="66">
        <f t="shared" si="229"/>
        <v>137.64499999999998</v>
      </c>
      <c r="CP920" s="107"/>
      <c r="CR920" s="55"/>
      <c r="CS920" s="56"/>
      <c r="CT920" s="56"/>
      <c r="CU920" s="56"/>
      <c r="CV920" s="56"/>
      <c r="CW920" s="113"/>
      <c r="CX920" s="56"/>
      <c r="DB920" s="19" t="e">
        <f t="shared" si="230"/>
        <v>#DIV/0!</v>
      </c>
      <c r="DC920" s="19" t="e">
        <f t="shared" si="231"/>
        <v>#DIV/0!</v>
      </c>
      <c r="DD920" s="19" t="e">
        <f t="shared" si="232"/>
        <v>#DIV/0!</v>
      </c>
      <c r="DE920" s="19" t="e">
        <f t="shared" si="233"/>
        <v>#DIV/0!</v>
      </c>
      <c r="DF920" s="19" t="e">
        <f t="shared" si="234"/>
        <v>#DIV/0!</v>
      </c>
      <c r="DG920" s="67" t="e">
        <f t="shared" si="235"/>
        <v>#DIV/0!</v>
      </c>
      <c r="DH920" s="67" t="e">
        <f t="shared" si="236"/>
        <v>#DIV/0!</v>
      </c>
      <c r="DI920" s="67"/>
      <c r="DJ920" s="19"/>
      <c r="DL920" s="31"/>
      <c r="DM920" s="55"/>
      <c r="DN920" s="58"/>
      <c r="DP920" s="68"/>
      <c r="DQ920" s="68"/>
      <c r="DR920" s="58"/>
      <c r="DS920" s="58"/>
      <c r="DT920" s="58"/>
      <c r="DU920" s="58"/>
      <c r="DV920" s="58"/>
      <c r="DW920" s="58"/>
      <c r="DX920" s="58"/>
      <c r="DY920" s="58"/>
      <c r="DZ920" s="58"/>
      <c r="EA920" s="58"/>
      <c r="EB920" s="58"/>
      <c r="EC920" s="58"/>
      <c r="ED920" s="58"/>
      <c r="EE920" s="58"/>
      <c r="EF920" s="58"/>
      <c r="EG920" s="58"/>
      <c r="EH920" s="58"/>
      <c r="EI920" s="58"/>
      <c r="EJ920" s="58"/>
      <c r="EK920" s="58"/>
      <c r="EL920" s="58"/>
      <c r="EM920" s="58"/>
      <c r="EN920" s="58"/>
      <c r="EO920" s="58"/>
      <c r="EP920" s="70"/>
    </row>
    <row r="921" spans="1:146">
      <c r="A921" s="118">
        <v>43727</v>
      </c>
      <c r="B921" t="s">
        <v>1457</v>
      </c>
      <c r="C921" s="56"/>
      <c r="D921" s="56" t="s">
        <v>1363</v>
      </c>
      <c r="E921" s="58">
        <v>57</v>
      </c>
      <c r="F921" s="58">
        <v>4</v>
      </c>
      <c r="G921" s="63" t="str">
        <f t="shared" si="237"/>
        <v>57-4</v>
      </c>
      <c r="H921" s="31">
        <v>74</v>
      </c>
      <c r="I921" s="31">
        <v>79</v>
      </c>
      <c r="J921" s="64" t="str">
        <f>IF(((VLOOKUP($G921,Depth_Lookup!$A$3:$J$5461,9,FALSE))-(I921/100))&gt;=0,"Good","Too Long")</f>
        <v>Good</v>
      </c>
      <c r="K921" s="65">
        <f>(VLOOKUP($G921,Depth_Lookup!$A$3:$J$561,10,FALSE))+(H921/100)</f>
        <v>137.65</v>
      </c>
      <c r="L921" s="65">
        <f>(VLOOKUP($G921,Depth_Lookup!$A$3:$J$561,10,FALSE))+(I921/100)</f>
        <v>137.69999999999999</v>
      </c>
      <c r="M921" s="54" t="s">
        <v>292</v>
      </c>
      <c r="N921" s="31">
        <v>2</v>
      </c>
      <c r="O921" s="31" t="s">
        <v>296</v>
      </c>
      <c r="P921" s="31" t="s">
        <v>179</v>
      </c>
      <c r="Q921" s="31" t="s">
        <v>569</v>
      </c>
      <c r="R921" s="31" t="s">
        <v>187</v>
      </c>
      <c r="S921" s="31" t="s">
        <v>139</v>
      </c>
      <c r="T921" s="31" t="s">
        <v>1479</v>
      </c>
      <c r="U921" s="31" t="s">
        <v>1367</v>
      </c>
      <c r="AZ921" s="19">
        <f t="shared" si="226"/>
        <v>0</v>
      </c>
      <c r="BB921" s="55">
        <v>1</v>
      </c>
      <c r="BC921" s="55">
        <v>3</v>
      </c>
      <c r="BD921" s="31"/>
      <c r="BE921" s="66"/>
      <c r="BF921" s="66"/>
      <c r="CL921" s="70">
        <f t="shared" si="227"/>
        <v>0</v>
      </c>
      <c r="CM921" s="66">
        <f t="shared" si="228"/>
        <v>0</v>
      </c>
      <c r="CN921" s="66">
        <f t="shared" ref="CN921:CN990" si="238">IF(COUNTA(BE921)&gt;0,1,0)</f>
        <v>0</v>
      </c>
      <c r="CO921" s="66">
        <f t="shared" si="229"/>
        <v>137.67500000000001</v>
      </c>
      <c r="CP921" s="107"/>
      <c r="CR921" s="55"/>
      <c r="CS921" s="56"/>
      <c r="CT921" s="56"/>
      <c r="CU921" s="56"/>
      <c r="CV921" s="56"/>
      <c r="CW921" s="113"/>
      <c r="CX921" s="56">
        <v>25</v>
      </c>
      <c r="CY921" s="19">
        <v>90</v>
      </c>
      <c r="CZ921" s="19">
        <v>40</v>
      </c>
      <c r="DA921" s="31">
        <v>0</v>
      </c>
      <c r="DB921" s="19">
        <f t="shared" si="230"/>
        <v>-150.93802906795494</v>
      </c>
      <c r="DC921" s="19">
        <f t="shared" si="231"/>
        <v>209.06197093204506</v>
      </c>
      <c r="DD921" s="19">
        <f t="shared" si="232"/>
        <v>46.170210546330402</v>
      </c>
      <c r="DE921" s="19">
        <f t="shared" si="233"/>
        <v>299.06197093204503</v>
      </c>
      <c r="DF921" s="19">
        <f t="shared" si="234"/>
        <v>43.829789453669598</v>
      </c>
      <c r="DG921" s="67">
        <f t="shared" si="235"/>
        <v>29.061970932045057</v>
      </c>
      <c r="DH921" s="67">
        <f t="shared" si="236"/>
        <v>43.829789453669598</v>
      </c>
      <c r="DI921" s="67"/>
      <c r="DJ921" s="19"/>
      <c r="DL921" s="31"/>
      <c r="DM921" s="55"/>
      <c r="DN921" s="58"/>
      <c r="DP921" s="68"/>
      <c r="DQ921" s="68"/>
      <c r="DR921" s="58"/>
      <c r="DS921" s="58"/>
      <c r="DT921" s="58"/>
      <c r="DU921" s="58"/>
      <c r="DV921" s="58"/>
      <c r="DW921" s="58"/>
      <c r="DX921" s="58"/>
      <c r="DY921" s="58"/>
      <c r="DZ921" s="58"/>
      <c r="EA921" s="58"/>
      <c r="EB921" s="58"/>
      <c r="EC921" s="58"/>
      <c r="ED921" s="58"/>
      <c r="EE921" s="58"/>
      <c r="EF921" s="58"/>
      <c r="EG921" s="58"/>
      <c r="EH921" s="58"/>
      <c r="EI921" s="58"/>
      <c r="EJ921" s="58"/>
      <c r="EK921" s="58"/>
      <c r="EL921" s="58"/>
      <c r="EM921" s="58"/>
      <c r="EN921" s="58"/>
      <c r="EO921" s="58"/>
      <c r="EP921" s="70"/>
    </row>
    <row r="922" spans="1:146">
      <c r="A922" s="118">
        <v>43727</v>
      </c>
      <c r="B922" t="s">
        <v>1457</v>
      </c>
      <c r="C922" s="56"/>
      <c r="D922" s="56" t="s">
        <v>1363</v>
      </c>
      <c r="E922" s="58">
        <v>58</v>
      </c>
      <c r="F922" s="58">
        <v>1</v>
      </c>
      <c r="G922" s="63" t="str">
        <f t="shared" si="237"/>
        <v>58-1</v>
      </c>
      <c r="H922" s="31">
        <v>8</v>
      </c>
      <c r="I922" s="31">
        <v>46</v>
      </c>
      <c r="J922" s="64" t="str">
        <f>IF(((VLOOKUP($G922,Depth_Lookup!$A$3:$J$5461,9,FALSE))-(I922/100))&gt;=0,"Good","Too Long")</f>
        <v>Good</v>
      </c>
      <c r="K922" s="65">
        <f>(VLOOKUP($G922,Depth_Lookup!$A$3:$J$561,10,FALSE))+(H922/100)</f>
        <v>137.78</v>
      </c>
      <c r="L922" s="65">
        <f>(VLOOKUP($G922,Depth_Lookup!$A$3:$J$561,10,FALSE))+(I922/100)</f>
        <v>138.16</v>
      </c>
      <c r="M922" s="54" t="s">
        <v>725</v>
      </c>
      <c r="N922" s="31">
        <v>0.5</v>
      </c>
      <c r="O922" s="31" t="s">
        <v>295</v>
      </c>
      <c r="P922" s="31" t="s">
        <v>179</v>
      </c>
      <c r="Q922" s="31" t="s">
        <v>569</v>
      </c>
      <c r="R922" s="31" t="s">
        <v>186</v>
      </c>
      <c r="S922" s="31" t="s">
        <v>139</v>
      </c>
      <c r="T922" s="31" t="s">
        <v>1364</v>
      </c>
      <c r="U922" s="31" t="s">
        <v>1365</v>
      </c>
      <c r="AZ922" s="19">
        <f t="shared" si="226"/>
        <v>0</v>
      </c>
      <c r="BB922" s="55">
        <v>1</v>
      </c>
      <c r="BC922" s="55">
        <v>0.5</v>
      </c>
      <c r="BD922" s="31"/>
      <c r="BE922" s="66" t="s">
        <v>1367</v>
      </c>
      <c r="BF922" s="66"/>
      <c r="CL922" s="70">
        <f t="shared" si="227"/>
        <v>0</v>
      </c>
      <c r="CM922" s="66">
        <f t="shared" si="228"/>
        <v>0</v>
      </c>
      <c r="CN922" s="66">
        <f t="shared" si="238"/>
        <v>1</v>
      </c>
      <c r="CO922" s="66">
        <f t="shared" si="229"/>
        <v>137.97</v>
      </c>
      <c r="CP922" s="107"/>
      <c r="CR922" s="55"/>
      <c r="CS922" s="56"/>
      <c r="CT922" s="56"/>
      <c r="CU922" s="56"/>
      <c r="CV922" s="56"/>
      <c r="CW922" s="113"/>
      <c r="CX922" s="56"/>
      <c r="DB922" s="19" t="e">
        <f t="shared" si="230"/>
        <v>#DIV/0!</v>
      </c>
      <c r="DC922" s="19" t="e">
        <f t="shared" si="231"/>
        <v>#DIV/0!</v>
      </c>
      <c r="DD922" s="19" t="e">
        <f t="shared" si="232"/>
        <v>#DIV/0!</v>
      </c>
      <c r="DE922" s="19" t="e">
        <f t="shared" si="233"/>
        <v>#DIV/0!</v>
      </c>
      <c r="DF922" s="19" t="e">
        <f t="shared" si="234"/>
        <v>#DIV/0!</v>
      </c>
      <c r="DG922" s="67" t="e">
        <f t="shared" si="235"/>
        <v>#DIV/0!</v>
      </c>
      <c r="DH922" s="67" t="e">
        <f t="shared" si="236"/>
        <v>#DIV/0!</v>
      </c>
      <c r="DI922" s="67"/>
      <c r="DJ922" s="19"/>
      <c r="DL922" s="31"/>
      <c r="DM922" s="55"/>
      <c r="DN922" s="58"/>
      <c r="DP922" s="68"/>
      <c r="DQ922" s="68"/>
      <c r="DR922" s="58"/>
      <c r="DS922" s="58"/>
      <c r="DT922" s="58"/>
      <c r="DU922" s="58"/>
      <c r="DV922" s="58"/>
      <c r="DW922" s="58"/>
      <c r="DX922" s="58"/>
      <c r="DY922" s="58"/>
      <c r="DZ922" s="58"/>
      <c r="EA922" s="58"/>
      <c r="EB922" s="58"/>
      <c r="EC922" s="58"/>
      <c r="ED922" s="58"/>
      <c r="EE922" s="58"/>
      <c r="EF922" s="58"/>
      <c r="EG922" s="58"/>
      <c r="EH922" s="58"/>
      <c r="EI922" s="58"/>
      <c r="EJ922" s="58"/>
      <c r="EK922" s="58"/>
      <c r="EL922" s="58"/>
      <c r="EM922" s="58"/>
      <c r="EN922" s="58"/>
      <c r="EO922" s="58"/>
      <c r="EP922" s="70"/>
    </row>
    <row r="923" spans="1:146">
      <c r="A923" s="118">
        <v>43727</v>
      </c>
      <c r="B923" t="s">
        <v>1457</v>
      </c>
      <c r="C923" s="56"/>
      <c r="D923" s="56" t="s">
        <v>1363</v>
      </c>
      <c r="E923" s="58">
        <v>58</v>
      </c>
      <c r="F923" s="58">
        <v>1</v>
      </c>
      <c r="G923" s="63" t="str">
        <f t="shared" si="237"/>
        <v>58-1</v>
      </c>
      <c r="H923" s="31">
        <v>8</v>
      </c>
      <c r="I923" s="31">
        <v>46</v>
      </c>
      <c r="J923" s="64" t="str">
        <f>IF(((VLOOKUP($G923,Depth_Lookup!$A$3:$J$5461,9,FALSE))-(I923/100))&gt;=0,"Good","Too Long")</f>
        <v>Good</v>
      </c>
      <c r="K923" s="65">
        <f>(VLOOKUP($G923,Depth_Lookup!$A$3:$J$561,10,FALSE))+(H923/100)</f>
        <v>137.78</v>
      </c>
      <c r="L923" s="65">
        <f>(VLOOKUP($G923,Depth_Lookup!$A$3:$J$561,10,FALSE))+(I923/100)</f>
        <v>138.16</v>
      </c>
      <c r="M923" s="54" t="s">
        <v>292</v>
      </c>
      <c r="N923" s="31">
        <v>10</v>
      </c>
      <c r="O923" s="31" t="s">
        <v>295</v>
      </c>
      <c r="P923" s="31" t="s">
        <v>179</v>
      </c>
      <c r="Q923" s="31" t="s">
        <v>570</v>
      </c>
      <c r="R923" s="31" t="s">
        <v>187</v>
      </c>
      <c r="S923" s="31" t="s">
        <v>139</v>
      </c>
      <c r="T923" s="31" t="s">
        <v>1449</v>
      </c>
      <c r="U923" s="31" t="s">
        <v>1367</v>
      </c>
      <c r="AZ923" s="19">
        <f t="shared" si="226"/>
        <v>0</v>
      </c>
      <c r="BB923" s="55">
        <v>1</v>
      </c>
      <c r="BC923" s="55">
        <v>5</v>
      </c>
      <c r="BD923" s="31"/>
      <c r="BE923" s="66"/>
      <c r="BF923" s="66" t="s">
        <v>1365</v>
      </c>
      <c r="CL923" s="70">
        <f t="shared" si="227"/>
        <v>0</v>
      </c>
      <c r="CM923" s="66">
        <f t="shared" si="228"/>
        <v>0</v>
      </c>
      <c r="CN923" s="66">
        <f t="shared" si="238"/>
        <v>0</v>
      </c>
      <c r="CO923" s="66">
        <f t="shared" si="229"/>
        <v>137.97</v>
      </c>
      <c r="CP923" s="107"/>
      <c r="CR923" s="55"/>
      <c r="CS923" s="56"/>
      <c r="CT923" s="56"/>
      <c r="CU923" s="56"/>
      <c r="CV923" s="56"/>
      <c r="CW923" s="113"/>
      <c r="CX923" s="56">
        <v>70</v>
      </c>
      <c r="CY923" s="19">
        <v>90</v>
      </c>
      <c r="CZ923" s="19">
        <v>20</v>
      </c>
      <c r="DA923" s="31">
        <v>180</v>
      </c>
      <c r="DB923" s="19">
        <f t="shared" si="230"/>
        <v>-82.453719557105146</v>
      </c>
      <c r="DC923" s="19">
        <f t="shared" si="231"/>
        <v>277.54628044289484</v>
      </c>
      <c r="DD923" s="19">
        <f t="shared" si="232"/>
        <v>19.84035256055396</v>
      </c>
      <c r="DE923" s="19">
        <f t="shared" si="233"/>
        <v>7.5462804428948544</v>
      </c>
      <c r="DF923" s="19">
        <f t="shared" si="234"/>
        <v>70.159647439446047</v>
      </c>
      <c r="DG923" s="67">
        <f t="shared" si="235"/>
        <v>97.54628044289484</v>
      </c>
      <c r="DH923" s="67">
        <f t="shared" si="236"/>
        <v>70.159647439446047</v>
      </c>
      <c r="DI923" s="67"/>
      <c r="DJ923" s="19"/>
      <c r="DL923" s="31"/>
      <c r="DM923" s="55"/>
      <c r="DN923" s="58"/>
      <c r="DP923" s="68"/>
      <c r="DQ923" s="68"/>
      <c r="DR923" s="58"/>
      <c r="DS923" s="58"/>
      <c r="DT923" s="58"/>
      <c r="DU923" s="58"/>
      <c r="DV923" s="58"/>
      <c r="DW923" s="58"/>
      <c r="DX923" s="58"/>
      <c r="DY923" s="58"/>
      <c r="DZ923" s="58"/>
      <c r="EA923" s="58"/>
      <c r="EB923" s="58"/>
      <c r="EC923" s="58"/>
      <c r="ED923" s="58"/>
      <c r="EE923" s="58"/>
      <c r="EF923" s="58"/>
      <c r="EG923" s="58"/>
      <c r="EH923" s="58"/>
      <c r="EI923" s="58"/>
      <c r="EJ923" s="58"/>
      <c r="EK923" s="58"/>
      <c r="EL923" s="58"/>
      <c r="EM923" s="58"/>
      <c r="EN923" s="58"/>
      <c r="EO923" s="58"/>
      <c r="EP923" s="70"/>
    </row>
    <row r="924" spans="1:146">
      <c r="A924" s="118">
        <v>43727</v>
      </c>
      <c r="B924" t="s">
        <v>1457</v>
      </c>
      <c r="C924" s="56"/>
      <c r="D924" s="56" t="s">
        <v>1363</v>
      </c>
      <c r="E924" s="58">
        <v>58</v>
      </c>
      <c r="F924" s="58">
        <v>1</v>
      </c>
      <c r="G924" s="63" t="str">
        <f t="shared" si="237"/>
        <v>58-1</v>
      </c>
      <c r="H924" s="31">
        <v>10</v>
      </c>
      <c r="I924" s="31">
        <v>57</v>
      </c>
      <c r="J924" s="64" t="str">
        <f>IF(((VLOOKUP($G924,Depth_Lookup!$A$3:$J$5461,9,FALSE))-(I924/100))&gt;=0,"Good","Too Long")</f>
        <v>Good</v>
      </c>
      <c r="K924" s="65">
        <f>(VLOOKUP($G924,Depth_Lookup!$A$3:$J$561,10,FALSE))+(H924/100)</f>
        <v>137.79999999999998</v>
      </c>
      <c r="L924" s="65">
        <f>(VLOOKUP($G924,Depth_Lookup!$A$3:$J$561,10,FALSE))+(I924/100)</f>
        <v>138.26999999999998</v>
      </c>
      <c r="M924" s="54" t="s">
        <v>725</v>
      </c>
      <c r="N924" s="31">
        <v>3</v>
      </c>
      <c r="O924" s="31" t="s">
        <v>296</v>
      </c>
      <c r="P924" s="31" t="s">
        <v>179</v>
      </c>
      <c r="Q924" s="31" t="s">
        <v>569</v>
      </c>
      <c r="R924" s="31" t="s">
        <v>191</v>
      </c>
      <c r="S924" s="31" t="s">
        <v>139</v>
      </c>
      <c r="T924" s="31" t="s">
        <v>1672</v>
      </c>
      <c r="U924" s="31" t="s">
        <v>1619</v>
      </c>
      <c r="AZ924" s="19">
        <f t="shared" si="226"/>
        <v>0</v>
      </c>
      <c r="BB924" s="55">
        <v>1</v>
      </c>
      <c r="BC924" s="55">
        <v>1</v>
      </c>
      <c r="BD924" s="31"/>
      <c r="BE924" s="66"/>
      <c r="BF924" s="66"/>
      <c r="CL924" s="70">
        <f t="shared" si="227"/>
        <v>0</v>
      </c>
      <c r="CM924" s="66">
        <f t="shared" si="228"/>
        <v>0</v>
      </c>
      <c r="CN924" s="66">
        <f t="shared" si="238"/>
        <v>0</v>
      </c>
      <c r="CO924" s="66">
        <f t="shared" si="229"/>
        <v>138.03499999999997</v>
      </c>
      <c r="CP924" s="107"/>
      <c r="CR924" s="55"/>
      <c r="CS924" s="56"/>
      <c r="CT924" s="56"/>
      <c r="CU924" s="56"/>
      <c r="CV924" s="56"/>
      <c r="CW924" s="113"/>
      <c r="CX924" s="58">
        <v>17</v>
      </c>
      <c r="CY924" s="31">
        <v>270</v>
      </c>
      <c r="CZ924" s="31">
        <v>28</v>
      </c>
      <c r="DA924" s="31">
        <v>0</v>
      </c>
      <c r="DB924" s="19">
        <f t="shared" si="230"/>
        <v>150.10127970455687</v>
      </c>
      <c r="DC924" s="19">
        <f t="shared" si="231"/>
        <v>150.10127970455687</v>
      </c>
      <c r="DD924" s="19">
        <f t="shared" si="232"/>
        <v>58.477537940979069</v>
      </c>
      <c r="DE924" s="19">
        <f t="shared" si="233"/>
        <v>240.10127970455687</v>
      </c>
      <c r="DF924" s="19">
        <f t="shared" si="234"/>
        <v>31.522462059020931</v>
      </c>
      <c r="DG924" s="67">
        <f t="shared" si="235"/>
        <v>330.10127970455687</v>
      </c>
      <c r="DH924" s="67">
        <f t="shared" si="236"/>
        <v>31.522462059020931</v>
      </c>
      <c r="DI924" s="67"/>
      <c r="DJ924" s="19"/>
      <c r="DL924" s="31"/>
      <c r="DM924" s="55"/>
      <c r="DN924" s="58"/>
      <c r="DP924" s="68"/>
      <c r="DQ924" s="68"/>
      <c r="DR924" s="58"/>
      <c r="DS924" s="58"/>
      <c r="DT924" s="58"/>
      <c r="DU924" s="58"/>
      <c r="DV924" s="58"/>
      <c r="DW924" s="58"/>
      <c r="DX924" s="58"/>
      <c r="DY924" s="58"/>
      <c r="DZ924" s="58"/>
      <c r="EA924" s="58"/>
      <c r="EB924" s="58"/>
      <c r="EC924" s="58"/>
      <c r="ED924" s="58"/>
      <c r="EE924" s="58"/>
      <c r="EF924" s="58"/>
      <c r="EG924" s="58"/>
      <c r="EH924" s="58"/>
      <c r="EI924" s="58"/>
      <c r="EJ924" s="58"/>
      <c r="EK924" s="58"/>
      <c r="EL924" s="58"/>
      <c r="EM924" s="58"/>
      <c r="EN924" s="58"/>
      <c r="EO924" s="58"/>
      <c r="EP924" s="70"/>
    </row>
    <row r="925" spans="1:146">
      <c r="A925" s="118">
        <v>43727</v>
      </c>
      <c r="B925" t="s">
        <v>1457</v>
      </c>
      <c r="C925" s="56"/>
      <c r="D925" s="56" t="s">
        <v>1363</v>
      </c>
      <c r="E925" s="58">
        <v>58</v>
      </c>
      <c r="F925" s="58">
        <v>1</v>
      </c>
      <c r="G925" s="63" t="str">
        <f t="shared" si="237"/>
        <v>58-1</v>
      </c>
      <c r="H925" s="31">
        <v>73</v>
      </c>
      <c r="I925" s="31">
        <v>80</v>
      </c>
      <c r="J925" s="64" t="str">
        <f>IF(((VLOOKUP($G925,Depth_Lookup!$A$3:$J$5461,9,FALSE))-(I925/100))&gt;=0,"Good","Too Long")</f>
        <v>Good</v>
      </c>
      <c r="K925" s="65">
        <f>(VLOOKUP($G925,Depth_Lookup!$A$3:$J$561,10,FALSE))+(H925/100)</f>
        <v>138.42999999999998</v>
      </c>
      <c r="L925" s="65">
        <f>(VLOOKUP($G925,Depth_Lookup!$A$3:$J$561,10,FALSE))+(I925/100)</f>
        <v>138.5</v>
      </c>
      <c r="M925" s="54" t="s">
        <v>725</v>
      </c>
      <c r="N925" s="31">
        <v>1</v>
      </c>
      <c r="O925" s="31" t="s">
        <v>296</v>
      </c>
      <c r="P925" s="31" t="s">
        <v>179</v>
      </c>
      <c r="Q925" s="31" t="s">
        <v>569</v>
      </c>
      <c r="R925" s="31" t="s">
        <v>189</v>
      </c>
      <c r="S925" s="31" t="s">
        <v>165</v>
      </c>
      <c r="T925" s="31" t="s">
        <v>1364</v>
      </c>
      <c r="U925" s="31" t="s">
        <v>1365</v>
      </c>
      <c r="AZ925" s="19">
        <f t="shared" si="226"/>
        <v>0</v>
      </c>
      <c r="BB925" s="55">
        <v>2</v>
      </c>
      <c r="BC925" s="55">
        <v>1</v>
      </c>
      <c r="BD925" s="31"/>
      <c r="BE925" s="66"/>
      <c r="BF925" s="66"/>
      <c r="CL925" s="70">
        <f t="shared" si="227"/>
        <v>0</v>
      </c>
      <c r="CM925" s="66">
        <f t="shared" si="228"/>
        <v>0</v>
      </c>
      <c r="CN925" s="66">
        <f t="shared" si="238"/>
        <v>0</v>
      </c>
      <c r="CO925" s="66">
        <f t="shared" si="229"/>
        <v>138.46499999999997</v>
      </c>
      <c r="CP925" s="107"/>
      <c r="CR925" s="55"/>
      <c r="CS925" s="56"/>
      <c r="CT925" s="56"/>
      <c r="CU925" s="56"/>
      <c r="CV925" s="56"/>
      <c r="CW925" s="113"/>
      <c r="CX925" s="58">
        <v>13</v>
      </c>
      <c r="CY925" s="31">
        <v>270</v>
      </c>
      <c r="CZ925" s="31">
        <v>34</v>
      </c>
      <c r="DA925" s="31">
        <v>180</v>
      </c>
      <c r="DB925" s="19">
        <f t="shared" si="230"/>
        <v>18.894853132585922</v>
      </c>
      <c r="DC925" s="19">
        <f t="shared" si="231"/>
        <v>18.894853132585922</v>
      </c>
      <c r="DD925" s="19">
        <f t="shared" si="232"/>
        <v>54.513984897590802</v>
      </c>
      <c r="DE925" s="19">
        <f t="shared" si="233"/>
        <v>108.89485313258592</v>
      </c>
      <c r="DF925" s="19">
        <f t="shared" si="234"/>
        <v>35.486015102409198</v>
      </c>
      <c r="DG925" s="67">
        <f t="shared" si="235"/>
        <v>198.89485313258592</v>
      </c>
      <c r="DH925" s="67">
        <f t="shared" si="236"/>
        <v>35.486015102409198</v>
      </c>
      <c r="DI925" s="67"/>
      <c r="DJ925" s="19"/>
      <c r="DL925" s="31"/>
      <c r="DM925" s="55"/>
      <c r="DN925" s="58"/>
      <c r="DP925" s="68"/>
      <c r="DQ925" s="68"/>
      <c r="DR925" s="58"/>
      <c r="DS925" s="58"/>
      <c r="DT925" s="58"/>
      <c r="DU925" s="58"/>
      <c r="DV925" s="58"/>
      <c r="DW925" s="58"/>
      <c r="DX925" s="58"/>
      <c r="DY925" s="58"/>
      <c r="DZ925" s="58"/>
      <c r="EA925" s="58"/>
      <c r="EB925" s="58"/>
      <c r="EC925" s="58"/>
      <c r="ED925" s="58"/>
      <c r="EE925" s="58"/>
      <c r="EF925" s="58"/>
      <c r="EG925" s="58"/>
      <c r="EH925" s="58"/>
      <c r="EI925" s="58"/>
      <c r="EJ925" s="58"/>
      <c r="EK925" s="58"/>
      <c r="EL925" s="58"/>
      <c r="EM925" s="58"/>
      <c r="EN925" s="58"/>
      <c r="EO925" s="58"/>
      <c r="EP925" s="70"/>
    </row>
    <row r="926" spans="1:146">
      <c r="A926" s="118">
        <v>43727</v>
      </c>
      <c r="B926" t="s">
        <v>1457</v>
      </c>
      <c r="C926" s="56"/>
      <c r="D926" s="56" t="s">
        <v>1363</v>
      </c>
      <c r="E926" s="58">
        <v>58</v>
      </c>
      <c r="F926" s="58">
        <v>2</v>
      </c>
      <c r="G926" s="63" t="str">
        <f t="shared" si="237"/>
        <v>58-2</v>
      </c>
      <c r="H926" s="31">
        <v>7</v>
      </c>
      <c r="I926" s="31">
        <v>17</v>
      </c>
      <c r="J926" s="64" t="str">
        <f>IF(((VLOOKUP($G926,Depth_Lookup!$A$3:$J$5461,9,FALSE))-(I926/100))&gt;=0,"Good","Too Long")</f>
        <v>Good</v>
      </c>
      <c r="K926" s="65">
        <f>(VLOOKUP($G926,Depth_Lookup!$A$3:$J$561,10,FALSE))+(H926/100)</f>
        <v>138.57499999999999</v>
      </c>
      <c r="L926" s="65">
        <f>(VLOOKUP($G926,Depth_Lookup!$A$3:$J$561,10,FALSE))+(I926/100)</f>
        <v>138.67499999999998</v>
      </c>
      <c r="M926" s="54" t="s">
        <v>293</v>
      </c>
      <c r="N926" s="31">
        <v>0.5</v>
      </c>
      <c r="O926" s="31" t="s">
        <v>734</v>
      </c>
      <c r="P926" s="31" t="s">
        <v>179</v>
      </c>
      <c r="Q926" s="31" t="s">
        <v>569</v>
      </c>
      <c r="R926" s="31" t="s">
        <v>188</v>
      </c>
      <c r="S926" s="31" t="s">
        <v>165</v>
      </c>
      <c r="T926" s="31" t="s">
        <v>1364</v>
      </c>
      <c r="U926" s="31" t="s">
        <v>1365</v>
      </c>
      <c r="AZ926" s="19">
        <f t="shared" si="226"/>
        <v>0</v>
      </c>
      <c r="BB926" s="55">
        <v>4</v>
      </c>
      <c r="BC926" s="55">
        <v>1</v>
      </c>
      <c r="BD926" s="31"/>
      <c r="BE926" s="66" t="s">
        <v>1377</v>
      </c>
      <c r="BF926" s="66"/>
      <c r="CL926" s="70">
        <f t="shared" si="227"/>
        <v>0</v>
      </c>
      <c r="CM926" s="66">
        <f t="shared" si="228"/>
        <v>0</v>
      </c>
      <c r="CN926" s="66">
        <f t="shared" si="238"/>
        <v>1</v>
      </c>
      <c r="CO926" s="66">
        <f t="shared" si="229"/>
        <v>138.625</v>
      </c>
      <c r="CP926" s="107"/>
      <c r="CR926" s="55"/>
      <c r="CS926" s="56"/>
      <c r="CT926" s="56"/>
      <c r="CU926" s="56"/>
      <c r="CV926" s="56"/>
      <c r="CW926" s="113"/>
      <c r="CX926" s="56"/>
      <c r="DB926" s="19" t="e">
        <f t="shared" si="230"/>
        <v>#DIV/0!</v>
      </c>
      <c r="DC926" s="19" t="e">
        <f t="shared" si="231"/>
        <v>#DIV/0!</v>
      </c>
      <c r="DD926" s="19" t="e">
        <f t="shared" si="232"/>
        <v>#DIV/0!</v>
      </c>
      <c r="DE926" s="19" t="e">
        <f t="shared" si="233"/>
        <v>#DIV/0!</v>
      </c>
      <c r="DF926" s="19" t="e">
        <f t="shared" si="234"/>
        <v>#DIV/0!</v>
      </c>
      <c r="DG926" s="67" t="e">
        <f t="shared" si="235"/>
        <v>#DIV/0!</v>
      </c>
      <c r="DH926" s="67" t="e">
        <f t="shared" si="236"/>
        <v>#DIV/0!</v>
      </c>
      <c r="DI926" s="67"/>
      <c r="DJ926" s="19"/>
      <c r="DL926" s="31"/>
      <c r="DM926" s="55"/>
      <c r="DN926" s="58"/>
      <c r="DP926" s="68"/>
      <c r="DQ926" s="68"/>
      <c r="DR926" s="58"/>
      <c r="DS926" s="58"/>
      <c r="DT926" s="58"/>
      <c r="DU926" s="58"/>
      <c r="DV926" s="58"/>
      <c r="DW926" s="58"/>
      <c r="DX926" s="58"/>
      <c r="DY926" s="58"/>
      <c r="DZ926" s="58"/>
      <c r="EA926" s="58"/>
      <c r="EB926" s="58"/>
      <c r="EC926" s="58"/>
      <c r="ED926" s="58"/>
      <c r="EE926" s="58"/>
      <c r="EF926" s="58"/>
      <c r="EG926" s="58"/>
      <c r="EH926" s="58"/>
      <c r="EI926" s="58"/>
      <c r="EJ926" s="58"/>
      <c r="EK926" s="58"/>
      <c r="EL926" s="58"/>
      <c r="EM926" s="58"/>
      <c r="EN926" s="58"/>
      <c r="EO926" s="58"/>
      <c r="EP926" s="70"/>
    </row>
    <row r="927" spans="1:146">
      <c r="A927" s="118">
        <v>43727</v>
      </c>
      <c r="B927" t="s">
        <v>1457</v>
      </c>
      <c r="C927" s="56"/>
      <c r="D927" s="56" t="s">
        <v>1363</v>
      </c>
      <c r="E927" s="58">
        <v>58</v>
      </c>
      <c r="F927" s="58">
        <v>2</v>
      </c>
      <c r="G927" s="63" t="str">
        <f t="shared" si="237"/>
        <v>58-2</v>
      </c>
      <c r="H927" s="31">
        <v>7</v>
      </c>
      <c r="I927" s="31">
        <v>17</v>
      </c>
      <c r="J927" s="64" t="str">
        <f>IF(((VLOOKUP($G927,Depth_Lookup!$A$3:$J$5461,9,FALSE))-(I927/100))&gt;=0,"Good","Too Long")</f>
        <v>Good</v>
      </c>
      <c r="K927" s="65">
        <f>(VLOOKUP($G927,Depth_Lookup!$A$3:$J$561,10,FALSE))+(H927/100)</f>
        <v>138.57499999999999</v>
      </c>
      <c r="L927" s="65">
        <f>(VLOOKUP($G927,Depth_Lookup!$A$3:$J$561,10,FALSE))+(I927/100)</f>
        <v>138.67499999999998</v>
      </c>
      <c r="M927" s="54" t="s">
        <v>725</v>
      </c>
      <c r="N927" s="31">
        <v>1</v>
      </c>
      <c r="O927" s="31" t="s">
        <v>296</v>
      </c>
      <c r="P927" s="31" t="s">
        <v>179</v>
      </c>
      <c r="Q927" s="31" t="s">
        <v>569</v>
      </c>
      <c r="R927" s="31" t="s">
        <v>191</v>
      </c>
      <c r="S927" s="31" t="s">
        <v>139</v>
      </c>
      <c r="T927" s="31" t="s">
        <v>1376</v>
      </c>
      <c r="U927" s="31" t="s">
        <v>1377</v>
      </c>
      <c r="AZ927" s="19">
        <f t="shared" si="226"/>
        <v>0</v>
      </c>
      <c r="BB927" s="55">
        <v>1</v>
      </c>
      <c r="BC927" s="55">
        <v>0.5</v>
      </c>
      <c r="BD927" s="31"/>
      <c r="BE927" s="66"/>
      <c r="BF927" s="66" t="s">
        <v>1365</v>
      </c>
      <c r="CL927" s="70">
        <f t="shared" si="227"/>
        <v>0</v>
      </c>
      <c r="CM927" s="66">
        <f t="shared" si="228"/>
        <v>0</v>
      </c>
      <c r="CN927" s="66">
        <f t="shared" si="238"/>
        <v>0</v>
      </c>
      <c r="CO927" s="66">
        <f t="shared" si="229"/>
        <v>138.625</v>
      </c>
      <c r="CP927" s="107"/>
      <c r="CR927" s="55"/>
      <c r="CS927" s="56"/>
      <c r="CT927" s="56"/>
      <c r="CU927" s="56"/>
      <c r="CV927" s="56"/>
      <c r="CW927" s="113"/>
      <c r="CX927" s="58">
        <v>49</v>
      </c>
      <c r="CY927" s="31">
        <v>90</v>
      </c>
      <c r="CZ927" s="31">
        <v>60</v>
      </c>
      <c r="DA927" s="31">
        <v>0</v>
      </c>
      <c r="DB927" s="19">
        <f t="shared" si="230"/>
        <v>-146.40925870460637</v>
      </c>
      <c r="DC927" s="19">
        <f t="shared" si="231"/>
        <v>213.59074129539363</v>
      </c>
      <c r="DD927" s="19">
        <f t="shared" si="232"/>
        <v>25.684712574612838</v>
      </c>
      <c r="DE927" s="19">
        <f t="shared" si="233"/>
        <v>303.59074129539363</v>
      </c>
      <c r="DF927" s="19">
        <f t="shared" si="234"/>
        <v>64.315287425387169</v>
      </c>
      <c r="DG927" s="67">
        <f t="shared" si="235"/>
        <v>33.590741295393627</v>
      </c>
      <c r="DH927" s="67">
        <f t="shared" si="236"/>
        <v>64.315287425387169</v>
      </c>
      <c r="DI927" s="67"/>
      <c r="DJ927" s="19"/>
      <c r="DL927" s="31"/>
      <c r="DM927" s="55"/>
      <c r="DN927" s="58"/>
      <c r="DP927" s="68"/>
      <c r="DQ927" s="68"/>
      <c r="DR927" s="58"/>
      <c r="DS927" s="58"/>
      <c r="DT927" s="58"/>
      <c r="DU927" s="58"/>
      <c r="DV927" s="58"/>
      <c r="DW927" s="58"/>
      <c r="DX927" s="58"/>
      <c r="DY927" s="58"/>
      <c r="DZ927" s="58"/>
      <c r="EA927" s="58"/>
      <c r="EB927" s="58"/>
      <c r="EC927" s="58"/>
      <c r="ED927" s="58"/>
      <c r="EE927" s="58"/>
      <c r="EF927" s="58"/>
      <c r="EG927" s="58"/>
      <c r="EH927" s="58"/>
      <c r="EI927" s="58"/>
      <c r="EJ927" s="58"/>
      <c r="EK927" s="58"/>
      <c r="EL927" s="58"/>
      <c r="EM927" s="58"/>
      <c r="EN927" s="58"/>
      <c r="EO927" s="58"/>
      <c r="EP927" s="70"/>
    </row>
    <row r="928" spans="1:146">
      <c r="A928" s="118">
        <v>43727</v>
      </c>
      <c r="B928" t="s">
        <v>1457</v>
      </c>
      <c r="C928" s="56"/>
      <c r="D928" s="56" t="s">
        <v>1363</v>
      </c>
      <c r="E928" s="58">
        <v>58</v>
      </c>
      <c r="F928" s="58">
        <v>2</v>
      </c>
      <c r="G928" s="63" t="str">
        <f t="shared" si="237"/>
        <v>58-2</v>
      </c>
      <c r="H928" s="31">
        <v>16</v>
      </c>
      <c r="I928" s="31">
        <v>21</v>
      </c>
      <c r="J928" s="64" t="str">
        <f>IF(((VLOOKUP($G928,Depth_Lookup!$A$3:$J$5461,9,FALSE))-(I928/100))&gt;=0,"Good","Too Long")</f>
        <v>Good</v>
      </c>
      <c r="K928" s="65">
        <f>(VLOOKUP($G928,Depth_Lookup!$A$3:$J$561,10,FALSE))+(H928/100)</f>
        <v>138.66499999999999</v>
      </c>
      <c r="L928" s="65">
        <f>(VLOOKUP($G928,Depth_Lookup!$A$3:$J$561,10,FALSE))+(I928/100)</f>
        <v>138.715</v>
      </c>
      <c r="M928" s="54" t="s">
        <v>292</v>
      </c>
      <c r="N928" s="31">
        <v>16</v>
      </c>
      <c r="O928" s="31" t="s">
        <v>296</v>
      </c>
      <c r="P928" s="31" t="s">
        <v>179</v>
      </c>
      <c r="Q928" s="31" t="s">
        <v>569</v>
      </c>
      <c r="R928" s="31" t="s">
        <v>187</v>
      </c>
      <c r="S928" s="31" t="s">
        <v>139</v>
      </c>
      <c r="T928" s="31" t="s">
        <v>1376</v>
      </c>
      <c r="U928" s="31" t="s">
        <v>1377</v>
      </c>
      <c r="AZ928" s="19">
        <f t="shared" si="226"/>
        <v>0</v>
      </c>
      <c r="BB928" s="55">
        <v>1</v>
      </c>
      <c r="BC928" s="55">
        <v>60</v>
      </c>
      <c r="BD928" s="31"/>
      <c r="BE928" s="66" t="s">
        <v>1368</v>
      </c>
      <c r="BF928" s="66"/>
      <c r="CL928" s="70">
        <f t="shared" si="227"/>
        <v>0</v>
      </c>
      <c r="CM928" s="66">
        <f t="shared" si="228"/>
        <v>0</v>
      </c>
      <c r="CN928" s="66">
        <f t="shared" si="238"/>
        <v>1</v>
      </c>
      <c r="CO928" s="66">
        <f t="shared" si="229"/>
        <v>138.69</v>
      </c>
      <c r="CP928" s="107"/>
      <c r="CR928" s="55"/>
      <c r="CS928" s="56"/>
      <c r="CT928" s="56"/>
      <c r="CU928" s="56"/>
      <c r="CV928" s="56"/>
      <c r="CW928" s="113"/>
      <c r="CX928" s="58">
        <v>20</v>
      </c>
      <c r="CY928" s="31">
        <v>270</v>
      </c>
      <c r="CZ928" s="31">
        <v>12</v>
      </c>
      <c r="DA928" s="31">
        <v>180</v>
      </c>
      <c r="DB928" s="19">
        <f t="shared" si="230"/>
        <v>59.715312892439329</v>
      </c>
      <c r="DC928" s="19">
        <f t="shared" si="231"/>
        <v>59.715312892439329</v>
      </c>
      <c r="DD928" s="19">
        <f t="shared" si="232"/>
        <v>67.145017074136561</v>
      </c>
      <c r="DE928" s="19">
        <f t="shared" si="233"/>
        <v>149.71531289243933</v>
      </c>
      <c r="DF928" s="19">
        <f t="shared" si="234"/>
        <v>22.854982925863439</v>
      </c>
      <c r="DG928" s="67">
        <f t="shared" si="235"/>
        <v>239.71531289243933</v>
      </c>
      <c r="DH928" s="67">
        <f t="shared" si="236"/>
        <v>22.854982925863439</v>
      </c>
      <c r="DI928" s="67"/>
      <c r="DJ928" s="19"/>
      <c r="DL928" s="31"/>
      <c r="DM928" s="55"/>
      <c r="DN928" s="58"/>
      <c r="DP928" s="68"/>
      <c r="DQ928" s="68"/>
      <c r="DR928" s="58"/>
      <c r="DS928" s="58"/>
      <c r="DT928" s="58"/>
      <c r="DU928" s="58"/>
      <c r="DV928" s="58"/>
      <c r="DW928" s="58"/>
      <c r="DX928" s="58"/>
      <c r="DY928" s="58"/>
      <c r="DZ928" s="58"/>
      <c r="EA928" s="58"/>
      <c r="EB928" s="58"/>
      <c r="EC928" s="58"/>
      <c r="ED928" s="58"/>
      <c r="EE928" s="58"/>
      <c r="EF928" s="58"/>
      <c r="EG928" s="58"/>
      <c r="EH928" s="58"/>
      <c r="EI928" s="58"/>
      <c r="EJ928" s="58"/>
      <c r="EK928" s="58"/>
      <c r="EL928" s="58"/>
      <c r="EM928" s="58"/>
      <c r="EN928" s="58"/>
      <c r="EO928" s="58"/>
      <c r="EP928" s="70"/>
    </row>
    <row r="929" spans="1:146">
      <c r="A929" s="118">
        <v>43727</v>
      </c>
      <c r="B929" t="s">
        <v>1457</v>
      </c>
      <c r="C929" s="56"/>
      <c r="D929" s="56" t="s">
        <v>1363</v>
      </c>
      <c r="E929" s="58">
        <v>58</v>
      </c>
      <c r="F929" s="58">
        <v>2</v>
      </c>
      <c r="G929" s="63" t="str">
        <f t="shared" si="237"/>
        <v>58-2</v>
      </c>
      <c r="H929" s="31">
        <v>16</v>
      </c>
      <c r="I929" s="31">
        <v>24</v>
      </c>
      <c r="J929" s="64" t="str">
        <f>IF(((VLOOKUP($G929,Depth_Lookup!$A$3:$J$5461,9,FALSE))-(I929/100))&gt;=0,"Good","Too Long")</f>
        <v>Good</v>
      </c>
      <c r="K929" s="65">
        <f>(VLOOKUP($G929,Depth_Lookup!$A$3:$J$561,10,FALSE))+(H929/100)</f>
        <v>138.66499999999999</v>
      </c>
      <c r="L929" s="65">
        <f>(VLOOKUP($G929,Depth_Lookup!$A$3:$J$561,10,FALSE))+(I929/100)</f>
        <v>138.745</v>
      </c>
      <c r="M929" s="54" t="s">
        <v>725</v>
      </c>
      <c r="N929" s="31">
        <v>2</v>
      </c>
      <c r="O929" s="31" t="s">
        <v>724</v>
      </c>
      <c r="P929" s="31" t="s">
        <v>179</v>
      </c>
      <c r="Q929" s="31" t="s">
        <v>569</v>
      </c>
      <c r="R929" s="31" t="s">
        <v>191</v>
      </c>
      <c r="S929" s="31" t="s">
        <v>165</v>
      </c>
      <c r="T929" s="31" t="s">
        <v>1370</v>
      </c>
      <c r="U929" s="31" t="s">
        <v>1368</v>
      </c>
      <c r="AZ929" s="19">
        <f t="shared" si="226"/>
        <v>0</v>
      </c>
      <c r="BB929" s="55">
        <v>2</v>
      </c>
      <c r="BC929" s="55">
        <v>5</v>
      </c>
      <c r="BD929" s="31"/>
      <c r="BE929" s="66"/>
      <c r="BF929" s="66" t="s">
        <v>1377</v>
      </c>
      <c r="CL929" s="70">
        <f t="shared" si="227"/>
        <v>0</v>
      </c>
      <c r="CM929" s="66">
        <f t="shared" si="228"/>
        <v>0</v>
      </c>
      <c r="CN929" s="66">
        <f t="shared" si="238"/>
        <v>0</v>
      </c>
      <c r="CO929" s="66">
        <f t="shared" si="229"/>
        <v>138.70499999999998</v>
      </c>
      <c r="CP929" s="107"/>
      <c r="CR929" s="55"/>
      <c r="CS929" s="56"/>
      <c r="CT929" s="56"/>
      <c r="CU929" s="56"/>
      <c r="CV929" s="56"/>
      <c r="CW929" s="113"/>
      <c r="CX929" s="58">
        <v>2</v>
      </c>
      <c r="CY929" s="31">
        <v>270</v>
      </c>
      <c r="CZ929" s="31">
        <v>45</v>
      </c>
      <c r="DA929" s="31">
        <v>0</v>
      </c>
      <c r="DB929" s="19">
        <f t="shared" si="230"/>
        <v>178</v>
      </c>
      <c r="DC929" s="19">
        <f t="shared" si="231"/>
        <v>178</v>
      </c>
      <c r="DD929" s="19">
        <f t="shared" si="232"/>
        <v>44.982543163023777</v>
      </c>
      <c r="DE929" s="19">
        <f t="shared" si="233"/>
        <v>268</v>
      </c>
      <c r="DF929" s="19">
        <f t="shared" si="234"/>
        <v>45.017456836976223</v>
      </c>
      <c r="DG929" s="67">
        <f t="shared" si="235"/>
        <v>358</v>
      </c>
      <c r="DH929" s="67">
        <f t="shared" si="236"/>
        <v>45.017456836976223</v>
      </c>
      <c r="DI929" s="67"/>
      <c r="DJ929" s="19"/>
      <c r="DL929" s="31"/>
      <c r="DM929" s="55"/>
      <c r="DN929" s="58"/>
      <c r="DP929" s="68"/>
      <c r="DQ929" s="68"/>
      <c r="DR929" s="58"/>
      <c r="DS929" s="58"/>
      <c r="DT929" s="58"/>
      <c r="DU929" s="58"/>
      <c r="DV929" s="58"/>
      <c r="DW929" s="58"/>
      <c r="DX929" s="58"/>
      <c r="DY929" s="58"/>
      <c r="DZ929" s="58"/>
      <c r="EA929" s="58"/>
      <c r="EB929" s="58"/>
      <c r="EC929" s="58"/>
      <c r="ED929" s="58"/>
      <c r="EE929" s="58"/>
      <c r="EF929" s="58"/>
      <c r="EG929" s="58"/>
      <c r="EH929" s="58"/>
      <c r="EI929" s="58"/>
      <c r="EJ929" s="58"/>
      <c r="EK929" s="58"/>
      <c r="EL929" s="58"/>
      <c r="EM929" s="58"/>
      <c r="EN929" s="58"/>
      <c r="EO929" s="58"/>
      <c r="EP929" s="70"/>
    </row>
    <row r="930" spans="1:146">
      <c r="A930" s="118">
        <v>43727</v>
      </c>
      <c r="B930" t="s">
        <v>1457</v>
      </c>
      <c r="C930" s="56"/>
      <c r="D930" s="56" t="s">
        <v>1363</v>
      </c>
      <c r="E930" s="58">
        <v>58</v>
      </c>
      <c r="F930" s="58">
        <v>2</v>
      </c>
      <c r="G930" s="63" t="str">
        <f t="shared" si="237"/>
        <v>58-2</v>
      </c>
      <c r="H930" s="31">
        <v>63</v>
      </c>
      <c r="I930" s="31">
        <v>64</v>
      </c>
      <c r="J930" s="64" t="str">
        <f>IF(((VLOOKUP($G930,Depth_Lookup!$A$3:$J$5461,9,FALSE))-(I930/100))&gt;=0,"Good","Too Long")</f>
        <v>Good</v>
      </c>
      <c r="K930" s="65">
        <f>(VLOOKUP($G930,Depth_Lookup!$A$3:$J$561,10,FALSE))+(H930/100)</f>
        <v>139.13499999999999</v>
      </c>
      <c r="L930" s="65">
        <f>(VLOOKUP($G930,Depth_Lookup!$A$3:$J$561,10,FALSE))+(I930/100)</f>
        <v>139.14499999999998</v>
      </c>
      <c r="M930" s="54" t="s">
        <v>293</v>
      </c>
      <c r="N930" s="31">
        <v>0.5</v>
      </c>
      <c r="O930" s="31" t="s">
        <v>724</v>
      </c>
      <c r="P930" s="31" t="s">
        <v>179</v>
      </c>
      <c r="Q930" s="31" t="s">
        <v>569</v>
      </c>
      <c r="R930" s="31" t="s">
        <v>119</v>
      </c>
      <c r="S930" s="31" t="s">
        <v>165</v>
      </c>
      <c r="T930" s="31" t="s">
        <v>1364</v>
      </c>
      <c r="U930" s="31" t="s">
        <v>1365</v>
      </c>
      <c r="AZ930" s="19">
        <f t="shared" si="226"/>
        <v>0</v>
      </c>
      <c r="BB930" s="55">
        <v>2</v>
      </c>
      <c r="BC930" s="55">
        <v>3</v>
      </c>
      <c r="BD930" s="31"/>
      <c r="BE930" s="66"/>
      <c r="BF930" s="66"/>
      <c r="CL930" s="70">
        <f t="shared" si="227"/>
        <v>0</v>
      </c>
      <c r="CM930" s="66">
        <f t="shared" si="228"/>
        <v>0</v>
      </c>
      <c r="CN930" s="66">
        <f t="shared" si="238"/>
        <v>0</v>
      </c>
      <c r="CO930" s="66">
        <f t="shared" si="229"/>
        <v>139.13999999999999</v>
      </c>
      <c r="CP930" s="107"/>
      <c r="CR930" s="55"/>
      <c r="CS930" s="56"/>
      <c r="CT930" s="56"/>
      <c r="CU930" s="56"/>
      <c r="CV930" s="56"/>
      <c r="CW930" s="113"/>
      <c r="CX930" s="58">
        <v>6</v>
      </c>
      <c r="CY930" s="31">
        <v>270</v>
      </c>
      <c r="CZ930" s="31">
        <v>13</v>
      </c>
      <c r="DA930" s="31">
        <v>180</v>
      </c>
      <c r="DB930" s="19">
        <f t="shared" si="230"/>
        <v>24.477707697872489</v>
      </c>
      <c r="DC930" s="19">
        <f t="shared" si="231"/>
        <v>24.477707697872489</v>
      </c>
      <c r="DD930" s="19">
        <f t="shared" si="232"/>
        <v>75.766175236051737</v>
      </c>
      <c r="DE930" s="19">
        <f t="shared" si="233"/>
        <v>114.47770769787249</v>
      </c>
      <c r="DF930" s="19">
        <f t="shared" si="234"/>
        <v>14.233824763948263</v>
      </c>
      <c r="DG930" s="67">
        <f t="shared" si="235"/>
        <v>204.47770769787249</v>
      </c>
      <c r="DH930" s="67">
        <f t="shared" si="236"/>
        <v>14.233824763948263</v>
      </c>
      <c r="DI930" s="67"/>
      <c r="DJ930" s="19"/>
      <c r="DL930" s="31"/>
      <c r="DM930" s="55"/>
      <c r="DN930" s="58"/>
      <c r="DP930" s="68"/>
      <c r="DQ930" s="68"/>
      <c r="DR930" s="58"/>
      <c r="DS930" s="58"/>
      <c r="DT930" s="58"/>
      <c r="DU930" s="58"/>
      <c r="DV930" s="58"/>
      <c r="DW930" s="58"/>
      <c r="DX930" s="58"/>
      <c r="DY930" s="58"/>
      <c r="DZ930" s="58"/>
      <c r="EA930" s="58"/>
      <c r="EB930" s="58"/>
      <c r="EC930" s="58"/>
      <c r="ED930" s="58"/>
      <c r="EE930" s="58"/>
      <c r="EF930" s="58"/>
      <c r="EG930" s="58"/>
      <c r="EH930" s="58"/>
      <c r="EI930" s="58"/>
      <c r="EJ930" s="58"/>
      <c r="EK930" s="58"/>
      <c r="EL930" s="58"/>
      <c r="EM930" s="58"/>
      <c r="EN930" s="58"/>
      <c r="EO930" s="58"/>
      <c r="EP930" s="70"/>
    </row>
    <row r="931" spans="1:146">
      <c r="A931" s="118">
        <v>43727</v>
      </c>
      <c r="B931" t="s">
        <v>1457</v>
      </c>
      <c r="C931" s="56"/>
      <c r="D931" s="56" t="s">
        <v>1363</v>
      </c>
      <c r="E931" s="58">
        <v>58</v>
      </c>
      <c r="F931" s="58">
        <v>2</v>
      </c>
      <c r="G931" s="63" t="str">
        <f t="shared" si="237"/>
        <v>58-2</v>
      </c>
      <c r="H931" s="31">
        <v>72</v>
      </c>
      <c r="I931" s="31">
        <v>72.2</v>
      </c>
      <c r="J931" s="64" t="str">
        <f>IF(((VLOOKUP($G931,Depth_Lookup!$A$3:$J$5461,9,FALSE))-(I931/100))&gt;=0,"Good","Too Long")</f>
        <v>Good</v>
      </c>
      <c r="K931" s="65">
        <f>(VLOOKUP($G931,Depth_Lookup!$A$3:$J$561,10,FALSE))+(H931/100)</f>
        <v>139.22499999999999</v>
      </c>
      <c r="L931" s="65">
        <f>(VLOOKUP($G931,Depth_Lookup!$A$3:$J$561,10,FALSE))+(I931/100)</f>
        <v>139.227</v>
      </c>
      <c r="M931" s="54" t="s">
        <v>292</v>
      </c>
      <c r="N931" s="31">
        <v>2</v>
      </c>
      <c r="O931" s="31" t="s">
        <v>724</v>
      </c>
      <c r="P931" s="31" t="s">
        <v>179</v>
      </c>
      <c r="Q931" s="31" t="s">
        <v>569</v>
      </c>
      <c r="R931" s="31" t="s">
        <v>187</v>
      </c>
      <c r="S931" s="31" t="s">
        <v>139</v>
      </c>
      <c r="T931" s="31" t="s">
        <v>1376</v>
      </c>
      <c r="U931" s="31" t="s">
        <v>1377</v>
      </c>
      <c r="AZ931" s="19">
        <f t="shared" si="226"/>
        <v>0</v>
      </c>
      <c r="BB931" s="55">
        <v>1</v>
      </c>
      <c r="BC931" s="55">
        <v>80</v>
      </c>
      <c r="BD931" s="31"/>
      <c r="BE931" s="66"/>
      <c r="BF931" s="66"/>
      <c r="CL931" s="70">
        <f t="shared" si="227"/>
        <v>0</v>
      </c>
      <c r="CM931" s="66">
        <f t="shared" si="228"/>
        <v>0</v>
      </c>
      <c r="CN931" s="66">
        <f t="shared" si="238"/>
        <v>0</v>
      </c>
      <c r="CO931" s="66">
        <f t="shared" si="229"/>
        <v>139.226</v>
      </c>
      <c r="CP931" s="107"/>
      <c r="CR931" s="55"/>
      <c r="CS931" s="56"/>
      <c r="CT931" s="56"/>
      <c r="CU931" s="56"/>
      <c r="CV931" s="56"/>
      <c r="CW931" s="113"/>
      <c r="CX931" s="58">
        <v>3</v>
      </c>
      <c r="CY931" s="31">
        <v>270</v>
      </c>
      <c r="CZ931" s="31">
        <v>23</v>
      </c>
      <c r="DA931" s="31">
        <v>0</v>
      </c>
      <c r="DB931" s="19">
        <f t="shared" si="230"/>
        <v>172.96159642642976</v>
      </c>
      <c r="DC931" s="19">
        <f t="shared" si="231"/>
        <v>172.96159642642976</v>
      </c>
      <c r="DD931" s="19">
        <f t="shared" si="232"/>
        <v>66.843708814537649</v>
      </c>
      <c r="DE931" s="19">
        <f t="shared" si="233"/>
        <v>262.96159642642976</v>
      </c>
      <c r="DF931" s="19">
        <f t="shared" si="234"/>
        <v>23.156291185462351</v>
      </c>
      <c r="DG931" s="67">
        <f t="shared" si="235"/>
        <v>352.96159642642976</v>
      </c>
      <c r="DH931" s="67">
        <f t="shared" si="236"/>
        <v>23.156291185462351</v>
      </c>
      <c r="DI931" s="67"/>
      <c r="DJ931" s="19"/>
      <c r="DL931" s="31"/>
      <c r="DM931" s="55"/>
      <c r="DN931" s="58"/>
      <c r="DP931" s="68"/>
      <c r="DQ931" s="68"/>
      <c r="DR931" s="58"/>
      <c r="DS931" s="58"/>
      <c r="DT931" s="58"/>
      <c r="DU931" s="58"/>
      <c r="DV931" s="58"/>
      <c r="DW931" s="58"/>
      <c r="DX931" s="58"/>
      <c r="DY931" s="58"/>
      <c r="DZ931" s="58"/>
      <c r="EA931" s="58"/>
      <c r="EB931" s="58"/>
      <c r="EC931" s="58"/>
      <c r="ED931" s="58"/>
      <c r="EE931" s="58"/>
      <c r="EF931" s="58"/>
      <c r="EG931" s="58"/>
      <c r="EH931" s="58"/>
      <c r="EI931" s="58"/>
      <c r="EJ931" s="58"/>
      <c r="EK931" s="58"/>
      <c r="EL931" s="58"/>
      <c r="EM931" s="58"/>
      <c r="EN931" s="58"/>
      <c r="EO931" s="58"/>
      <c r="EP931" s="70"/>
    </row>
    <row r="932" spans="1:146">
      <c r="A932" s="118">
        <v>43727</v>
      </c>
      <c r="B932" t="s">
        <v>1457</v>
      </c>
      <c r="C932" s="56"/>
      <c r="D932" s="56" t="s">
        <v>1363</v>
      </c>
      <c r="E932" s="58">
        <v>58</v>
      </c>
      <c r="F932" s="58">
        <v>3</v>
      </c>
      <c r="G932" s="63" t="str">
        <f t="shared" si="237"/>
        <v>58-3</v>
      </c>
      <c r="H932" s="31">
        <v>1</v>
      </c>
      <c r="I932" s="31">
        <v>25</v>
      </c>
      <c r="J932" s="64" t="str">
        <f>IF(((VLOOKUP($G932,Depth_Lookup!$A$3:$J$5461,9,FALSE))-(I932/100))&gt;=0,"Good","Too Long")</f>
        <v>Good</v>
      </c>
      <c r="K932" s="65">
        <f>(VLOOKUP($G932,Depth_Lookup!$A$3:$J$561,10,FALSE))+(H932/100)</f>
        <v>139.33499999999998</v>
      </c>
      <c r="L932" s="65">
        <f>(VLOOKUP($G932,Depth_Lookup!$A$3:$J$561,10,FALSE))+(I932/100)</f>
        <v>139.57499999999999</v>
      </c>
      <c r="M932" s="54" t="s">
        <v>725</v>
      </c>
      <c r="N932" s="31">
        <v>0.5</v>
      </c>
      <c r="O932" s="31" t="s">
        <v>724</v>
      </c>
      <c r="P932" s="31" t="s">
        <v>179</v>
      </c>
      <c r="Q932" s="31" t="s">
        <v>569</v>
      </c>
      <c r="R932" s="31" t="s">
        <v>191</v>
      </c>
      <c r="S932" s="31" t="s">
        <v>165</v>
      </c>
      <c r="T932" s="31" t="s">
        <v>1364</v>
      </c>
      <c r="U932" s="31" t="s">
        <v>1365</v>
      </c>
      <c r="AZ932" s="19">
        <f t="shared" si="226"/>
        <v>0</v>
      </c>
      <c r="BB932" s="55">
        <v>2</v>
      </c>
      <c r="BC932" s="55">
        <v>2</v>
      </c>
      <c r="BD932" s="31"/>
      <c r="BE932" s="66" t="s">
        <v>1367</v>
      </c>
      <c r="BF932" s="66"/>
      <c r="CL932" s="70">
        <f t="shared" si="227"/>
        <v>0</v>
      </c>
      <c r="CM932" s="66">
        <f t="shared" si="228"/>
        <v>0</v>
      </c>
      <c r="CN932" s="66">
        <f t="shared" si="238"/>
        <v>1</v>
      </c>
      <c r="CO932" s="66">
        <f t="shared" si="229"/>
        <v>139.45499999999998</v>
      </c>
      <c r="CP932" s="107"/>
      <c r="CR932" s="55"/>
      <c r="CS932" s="56"/>
      <c r="CT932" s="56"/>
      <c r="CU932" s="56"/>
      <c r="CV932" s="56"/>
      <c r="CW932" s="113"/>
      <c r="CX932" s="58">
        <v>9</v>
      </c>
      <c r="CY932" s="31">
        <v>270</v>
      </c>
      <c r="CZ932" s="31">
        <v>64</v>
      </c>
      <c r="DA932" s="31">
        <v>180</v>
      </c>
      <c r="DB932" s="19">
        <f t="shared" si="230"/>
        <v>4.4172834749869594</v>
      </c>
      <c r="DC932" s="19">
        <f t="shared" si="231"/>
        <v>4.4172834749869594</v>
      </c>
      <c r="DD932" s="19">
        <f t="shared" si="232"/>
        <v>25.932904604669446</v>
      </c>
      <c r="DE932" s="19">
        <f t="shared" si="233"/>
        <v>94.417283474986959</v>
      </c>
      <c r="DF932" s="19">
        <f t="shared" si="234"/>
        <v>64.067095395330554</v>
      </c>
      <c r="DG932" s="67">
        <f t="shared" si="235"/>
        <v>184.41728347498696</v>
      </c>
      <c r="DH932" s="67">
        <f t="shared" si="236"/>
        <v>64.067095395330554</v>
      </c>
      <c r="DI932" s="67"/>
      <c r="DJ932" s="19"/>
      <c r="DL932" s="31"/>
      <c r="DM932" s="55"/>
      <c r="DN932" s="58"/>
      <c r="DP932" s="68"/>
      <c r="DQ932" s="68"/>
      <c r="DR932" s="58"/>
      <c r="DS932" s="58"/>
      <c r="DT932" s="58"/>
      <c r="DU932" s="58"/>
      <c r="DV932" s="58"/>
      <c r="DW932" s="58"/>
      <c r="DX932" s="58"/>
      <c r="DY932" s="58"/>
      <c r="DZ932" s="58"/>
      <c r="EA932" s="58"/>
      <c r="EB932" s="58"/>
      <c r="EC932" s="58"/>
      <c r="ED932" s="58"/>
      <c r="EE932" s="58"/>
      <c r="EF932" s="58"/>
      <c r="EG932" s="58"/>
      <c r="EH932" s="58"/>
      <c r="EI932" s="58"/>
      <c r="EJ932" s="58"/>
      <c r="EK932" s="58"/>
      <c r="EL932" s="58"/>
      <c r="EM932" s="58"/>
      <c r="EN932" s="58"/>
      <c r="EO932" s="58"/>
      <c r="EP932" s="70"/>
    </row>
    <row r="933" spans="1:146">
      <c r="A933" s="118">
        <v>43727</v>
      </c>
      <c r="B933" t="s">
        <v>1457</v>
      </c>
      <c r="C933" s="56"/>
      <c r="D933" s="56" t="s">
        <v>1363</v>
      </c>
      <c r="E933" s="58">
        <v>58</v>
      </c>
      <c r="F933" s="58">
        <v>3</v>
      </c>
      <c r="G933" s="63" t="str">
        <f t="shared" si="237"/>
        <v>58-3</v>
      </c>
      <c r="H933" s="31">
        <v>11</v>
      </c>
      <c r="I933" s="31">
        <v>16</v>
      </c>
      <c r="J933" s="64" t="str">
        <f>IF(((VLOOKUP($G933,Depth_Lookup!$A$3:$J$5461,9,FALSE))-(I933/100))&gt;=0,"Good","Too Long")</f>
        <v>Good</v>
      </c>
      <c r="K933" s="65">
        <f>(VLOOKUP($G933,Depth_Lookup!$A$3:$J$561,10,FALSE))+(H933/100)</f>
        <v>139.435</v>
      </c>
      <c r="L933" s="65">
        <f>(VLOOKUP($G933,Depth_Lookup!$A$3:$J$561,10,FALSE))+(I933/100)</f>
        <v>139.48499999999999</v>
      </c>
      <c r="M933" s="54" t="s">
        <v>292</v>
      </c>
      <c r="N933" s="31">
        <v>3</v>
      </c>
      <c r="O933" s="31" t="s">
        <v>296</v>
      </c>
      <c r="P933" s="31" t="s">
        <v>179</v>
      </c>
      <c r="Q933" s="31" t="s">
        <v>570</v>
      </c>
      <c r="R933" s="31" t="s">
        <v>187</v>
      </c>
      <c r="S933" s="31" t="s">
        <v>139</v>
      </c>
      <c r="T933" s="31" t="s">
        <v>1479</v>
      </c>
      <c r="U933" s="31" t="s">
        <v>1367</v>
      </c>
      <c r="AZ933" s="19">
        <f t="shared" si="226"/>
        <v>0</v>
      </c>
      <c r="BB933" s="55">
        <v>1</v>
      </c>
      <c r="BC933" s="55">
        <v>3</v>
      </c>
      <c r="BD933" s="31"/>
      <c r="BE933" s="66"/>
      <c r="BF933" s="66" t="s">
        <v>1365</v>
      </c>
      <c r="CL933" s="70">
        <f t="shared" si="227"/>
        <v>0</v>
      </c>
      <c r="CM933" s="66">
        <f t="shared" si="228"/>
        <v>0</v>
      </c>
      <c r="CN933" s="66">
        <f t="shared" si="238"/>
        <v>0</v>
      </c>
      <c r="CO933" s="66">
        <f t="shared" si="229"/>
        <v>139.45999999999998</v>
      </c>
      <c r="CP933" s="107"/>
      <c r="CR933" s="55"/>
      <c r="CS933" s="56"/>
      <c r="CT933" s="56"/>
      <c r="CU933" s="56"/>
      <c r="CV933" s="56"/>
      <c r="CW933" s="113"/>
      <c r="CX933" s="58">
        <v>33</v>
      </c>
      <c r="CY933" s="31">
        <v>90</v>
      </c>
      <c r="CZ933" s="31">
        <v>54</v>
      </c>
      <c r="DA933" s="31">
        <v>180</v>
      </c>
      <c r="DB933" s="19">
        <f t="shared" si="230"/>
        <v>-25.258980399832524</v>
      </c>
      <c r="DC933" s="19">
        <f t="shared" si="231"/>
        <v>334.74101960016748</v>
      </c>
      <c r="DD933" s="19">
        <f t="shared" si="232"/>
        <v>33.307977169724865</v>
      </c>
      <c r="DE933" s="19">
        <f t="shared" si="233"/>
        <v>64.741019600167476</v>
      </c>
      <c r="DF933" s="19">
        <f t="shared" si="234"/>
        <v>56.692022830275135</v>
      </c>
      <c r="DG933" s="67">
        <f t="shared" si="235"/>
        <v>154.74101960016748</v>
      </c>
      <c r="DH933" s="67">
        <f t="shared" si="236"/>
        <v>56.692022830275135</v>
      </c>
      <c r="DI933" s="67"/>
      <c r="DJ933" s="19"/>
      <c r="DL933" s="31"/>
      <c r="DM933" s="55"/>
      <c r="DN933" s="58"/>
      <c r="DP933" s="68"/>
      <c r="DQ933" s="68"/>
      <c r="DR933" s="58"/>
      <c r="DS933" s="58"/>
      <c r="DT933" s="58"/>
      <c r="DU933" s="58"/>
      <c r="DV933" s="58"/>
      <c r="DW933" s="58"/>
      <c r="DX933" s="58"/>
      <c r="DY933" s="58"/>
      <c r="DZ933" s="58"/>
      <c r="EA933" s="58"/>
      <c r="EB933" s="58"/>
      <c r="EC933" s="58"/>
      <c r="ED933" s="58"/>
      <c r="EE933" s="58"/>
      <c r="EF933" s="58"/>
      <c r="EG933" s="58"/>
      <c r="EH933" s="58"/>
      <c r="EI933" s="58"/>
      <c r="EJ933" s="58"/>
      <c r="EK933" s="58"/>
      <c r="EL933" s="58"/>
      <c r="EM933" s="58"/>
      <c r="EN933" s="58"/>
      <c r="EO933" s="58"/>
      <c r="EP933" s="70"/>
    </row>
    <row r="934" spans="1:146">
      <c r="A934" s="118">
        <v>43727</v>
      </c>
      <c r="B934" t="s">
        <v>1457</v>
      </c>
      <c r="C934" s="56"/>
      <c r="D934" s="56" t="s">
        <v>1363</v>
      </c>
      <c r="E934" s="58">
        <v>58</v>
      </c>
      <c r="F934" s="58">
        <v>3</v>
      </c>
      <c r="G934" s="63" t="str">
        <f t="shared" si="237"/>
        <v>58-3</v>
      </c>
      <c r="H934" s="31">
        <v>37</v>
      </c>
      <c r="I934" s="31">
        <v>38</v>
      </c>
      <c r="J934" s="64" t="str">
        <f>IF(((VLOOKUP($G934,Depth_Lookup!$A$3:$J$5461,9,FALSE))-(I934/100))&gt;=0,"Good","Too Long")</f>
        <v>Good</v>
      </c>
      <c r="K934" s="65">
        <f>(VLOOKUP($G934,Depth_Lookup!$A$3:$J$561,10,FALSE))+(H934/100)</f>
        <v>139.69499999999999</v>
      </c>
      <c r="L934" s="65">
        <f>(VLOOKUP($G934,Depth_Lookup!$A$3:$J$561,10,FALSE))+(I934/100)</f>
        <v>139.70499999999998</v>
      </c>
      <c r="M934" s="54" t="s">
        <v>292</v>
      </c>
      <c r="N934" s="31">
        <v>2</v>
      </c>
      <c r="O934" s="31" t="s">
        <v>296</v>
      </c>
      <c r="P934" s="31" t="s">
        <v>179</v>
      </c>
      <c r="Q934" s="31" t="s">
        <v>570</v>
      </c>
      <c r="R934" s="31" t="s">
        <v>187</v>
      </c>
      <c r="S934" s="31" t="s">
        <v>139</v>
      </c>
      <c r="T934" s="31" t="s">
        <v>1673</v>
      </c>
      <c r="U934" s="31" t="s">
        <v>1367</v>
      </c>
      <c r="AZ934" s="19">
        <f t="shared" si="226"/>
        <v>0</v>
      </c>
      <c r="BB934" s="55">
        <v>1</v>
      </c>
      <c r="BC934" s="55">
        <v>50</v>
      </c>
      <c r="BD934" s="31"/>
      <c r="BE934" s="66"/>
      <c r="BF934" s="66" t="s">
        <v>1367</v>
      </c>
      <c r="CL934" s="70">
        <f t="shared" si="227"/>
        <v>0</v>
      </c>
      <c r="CM934" s="66">
        <f t="shared" si="228"/>
        <v>0</v>
      </c>
      <c r="CN934" s="66">
        <f t="shared" si="238"/>
        <v>0</v>
      </c>
      <c r="CO934" s="66">
        <f t="shared" si="229"/>
        <v>139.69999999999999</v>
      </c>
      <c r="CP934" s="107"/>
      <c r="CR934" s="55"/>
      <c r="CS934" s="56"/>
      <c r="CT934" s="56"/>
      <c r="CU934" s="56"/>
      <c r="CV934" s="56"/>
      <c r="CW934" s="113"/>
      <c r="CX934" s="58">
        <v>7</v>
      </c>
      <c r="CY934" s="31">
        <v>270</v>
      </c>
      <c r="CZ934" s="31">
        <v>40</v>
      </c>
      <c r="DA934" s="31">
        <v>0</v>
      </c>
      <c r="DB934" s="19">
        <f t="shared" si="230"/>
        <v>171.67505207701026</v>
      </c>
      <c r="DC934" s="19">
        <f t="shared" si="231"/>
        <v>171.67505207701026</v>
      </c>
      <c r="DD934" s="19">
        <f t="shared" si="232"/>
        <v>49.70087167645346</v>
      </c>
      <c r="DE934" s="19">
        <f t="shared" si="233"/>
        <v>261.67505207701026</v>
      </c>
      <c r="DF934" s="19">
        <f t="shared" si="234"/>
        <v>40.29912832354654</v>
      </c>
      <c r="DG934" s="67">
        <f t="shared" si="235"/>
        <v>351.67505207701026</v>
      </c>
      <c r="DH934" s="67">
        <f t="shared" si="236"/>
        <v>40.29912832354654</v>
      </c>
      <c r="DI934" s="67"/>
      <c r="DJ934" s="19"/>
      <c r="DL934" s="31"/>
      <c r="DM934" s="55"/>
      <c r="DN934" s="58"/>
      <c r="DP934" s="68"/>
      <c r="DQ934" s="68"/>
      <c r="DR934" s="58"/>
      <c r="DS934" s="58"/>
      <c r="DT934" s="58"/>
      <c r="DU934" s="58"/>
      <c r="DV934" s="58"/>
      <c r="DW934" s="58"/>
      <c r="DX934" s="58"/>
      <c r="DY934" s="58"/>
      <c r="DZ934" s="58"/>
      <c r="EA934" s="58"/>
      <c r="EB934" s="58"/>
      <c r="EC934" s="58"/>
      <c r="ED934" s="58"/>
      <c r="EE934" s="58"/>
      <c r="EF934" s="58"/>
      <c r="EG934" s="58"/>
      <c r="EH934" s="58"/>
      <c r="EI934" s="58"/>
      <c r="EJ934" s="58"/>
      <c r="EK934" s="58"/>
      <c r="EL934" s="58"/>
      <c r="EM934" s="58"/>
      <c r="EN934" s="58"/>
      <c r="EO934" s="58"/>
      <c r="EP934" s="70"/>
    </row>
    <row r="935" spans="1:146">
      <c r="A935" s="118">
        <v>43727</v>
      </c>
      <c r="B935" t="s">
        <v>1457</v>
      </c>
      <c r="C935" s="56"/>
      <c r="D935" s="56" t="s">
        <v>1363</v>
      </c>
      <c r="E935" s="58">
        <v>58</v>
      </c>
      <c r="F935" s="58">
        <v>3</v>
      </c>
      <c r="G935" s="63" t="str">
        <f t="shared" si="237"/>
        <v>58-3</v>
      </c>
      <c r="H935" s="31">
        <v>37</v>
      </c>
      <c r="I935" s="31">
        <v>39</v>
      </c>
      <c r="J935" s="64" t="str">
        <f>IF(((VLOOKUP($G935,Depth_Lookup!$A$3:$J$5461,9,FALSE))-(I935/100))&gt;=0,"Good","Too Long")</f>
        <v>Good</v>
      </c>
      <c r="K935" s="65">
        <f>(VLOOKUP($G935,Depth_Lookup!$A$3:$J$561,10,FALSE))+(H935/100)</f>
        <v>139.69499999999999</v>
      </c>
      <c r="L935" s="65">
        <f>(VLOOKUP($G935,Depth_Lookup!$A$3:$J$561,10,FALSE))+(I935/100)</f>
        <v>139.71499999999997</v>
      </c>
      <c r="M935" s="54" t="s">
        <v>292</v>
      </c>
      <c r="N935" s="31">
        <v>5</v>
      </c>
      <c r="O935" s="31" t="s">
        <v>296</v>
      </c>
      <c r="P935" s="31" t="s">
        <v>179</v>
      </c>
      <c r="Q935" s="31" t="s">
        <v>570</v>
      </c>
      <c r="R935" s="31" t="s">
        <v>187</v>
      </c>
      <c r="S935" s="31" t="s">
        <v>139</v>
      </c>
      <c r="T935" s="31" t="s">
        <v>1622</v>
      </c>
      <c r="U935" s="31" t="s">
        <v>1367</v>
      </c>
      <c r="AZ935" s="19">
        <f t="shared" si="226"/>
        <v>0</v>
      </c>
      <c r="BB935" s="55">
        <v>1</v>
      </c>
      <c r="BC935" s="55">
        <v>70</v>
      </c>
      <c r="BD935" s="31"/>
      <c r="BE935" s="66" t="s">
        <v>1367</v>
      </c>
      <c r="BF935" s="66"/>
      <c r="CL935" s="70">
        <f t="shared" si="227"/>
        <v>0</v>
      </c>
      <c r="CM935" s="66">
        <f t="shared" si="228"/>
        <v>0</v>
      </c>
      <c r="CN935" s="66">
        <f t="shared" si="238"/>
        <v>1</v>
      </c>
      <c r="CO935" s="66">
        <f t="shared" si="229"/>
        <v>139.70499999999998</v>
      </c>
      <c r="CP935" s="107"/>
      <c r="CR935" s="55"/>
      <c r="CS935" s="56"/>
      <c r="CT935" s="56"/>
      <c r="CU935" s="56"/>
      <c r="CV935" s="56"/>
      <c r="CW935" s="113"/>
      <c r="CX935" s="58">
        <v>9</v>
      </c>
      <c r="CY935" s="31">
        <v>90</v>
      </c>
      <c r="CZ935" s="31">
        <v>20</v>
      </c>
      <c r="DA935" s="31">
        <v>0</v>
      </c>
      <c r="DB935" s="19">
        <f t="shared" si="230"/>
        <v>-156.48336365360595</v>
      </c>
      <c r="DC935" s="19">
        <f t="shared" si="231"/>
        <v>203.51663634639405</v>
      </c>
      <c r="DD935" s="19">
        <f t="shared" si="232"/>
        <v>68.34997949099683</v>
      </c>
      <c r="DE935" s="19">
        <f t="shared" si="233"/>
        <v>293.51663634639408</v>
      </c>
      <c r="DF935" s="19">
        <f t="shared" si="234"/>
        <v>21.65002050900317</v>
      </c>
      <c r="DG935" s="67">
        <f t="shared" si="235"/>
        <v>23.516636346394051</v>
      </c>
      <c r="DH935" s="67">
        <f t="shared" si="236"/>
        <v>21.65002050900317</v>
      </c>
      <c r="DI935" s="67"/>
      <c r="DJ935" s="19"/>
      <c r="DL935" s="31"/>
      <c r="DM935" s="55"/>
      <c r="DN935" s="58"/>
      <c r="DP935" s="68"/>
      <c r="DQ935" s="68"/>
      <c r="DR935" s="58"/>
      <c r="DS935" s="58"/>
      <c r="DT935" s="58"/>
      <c r="DU935" s="58"/>
      <c r="DV935" s="58"/>
      <c r="DW935" s="58"/>
      <c r="DX935" s="58"/>
      <c r="DY935" s="58"/>
      <c r="DZ935" s="58"/>
      <c r="EA935" s="58"/>
      <c r="EB935" s="58"/>
      <c r="EC935" s="58"/>
      <c r="ED935" s="58"/>
      <c r="EE935" s="58"/>
      <c r="EF935" s="58"/>
      <c r="EG935" s="58"/>
      <c r="EH935" s="58"/>
      <c r="EI935" s="58"/>
      <c r="EJ935" s="58"/>
      <c r="EK935" s="58"/>
      <c r="EL935" s="58"/>
      <c r="EM935" s="58"/>
      <c r="EN935" s="58"/>
      <c r="EO935" s="58"/>
      <c r="EP935" s="70"/>
    </row>
    <row r="936" spans="1:146">
      <c r="A936" s="118">
        <v>43727</v>
      </c>
      <c r="B936" t="s">
        <v>1457</v>
      </c>
      <c r="C936" s="56"/>
      <c r="D936" s="56" t="s">
        <v>1363</v>
      </c>
      <c r="E936" s="58">
        <v>58</v>
      </c>
      <c r="F936" s="58">
        <v>4</v>
      </c>
      <c r="G936" s="63" t="str">
        <f t="shared" si="237"/>
        <v>58-4</v>
      </c>
      <c r="H936" s="31">
        <v>0</v>
      </c>
      <c r="I936" s="31">
        <v>23</v>
      </c>
      <c r="J936" s="64" t="str">
        <f>IF(((VLOOKUP($G936,Depth_Lookup!$A$3:$J$5461,9,FALSE))-(I936/100))&gt;=0,"Good","Too Long")</f>
        <v>Good</v>
      </c>
      <c r="K936" s="65">
        <f>(VLOOKUP($G936,Depth_Lookup!$A$3:$J$561,10,FALSE))+(H936/100)</f>
        <v>140.27000000000001</v>
      </c>
      <c r="L936" s="65">
        <f>(VLOOKUP($G936,Depth_Lookup!$A$3:$J$561,10,FALSE))+(I936/100)</f>
        <v>140.5</v>
      </c>
      <c r="M936" s="54" t="s">
        <v>725</v>
      </c>
      <c r="N936" s="31">
        <v>2</v>
      </c>
      <c r="O936" s="31" t="s">
        <v>296</v>
      </c>
      <c r="P936" s="31" t="s">
        <v>181</v>
      </c>
      <c r="Q936" s="31" t="s">
        <v>569</v>
      </c>
      <c r="R936" s="31" t="s">
        <v>191</v>
      </c>
      <c r="S936" s="31" t="s">
        <v>165</v>
      </c>
      <c r="T936" s="31" t="s">
        <v>1364</v>
      </c>
      <c r="U936" s="31" t="s">
        <v>1396</v>
      </c>
      <c r="AZ936" s="19">
        <f t="shared" si="226"/>
        <v>0</v>
      </c>
      <c r="BA936" s="19" t="s">
        <v>1674</v>
      </c>
      <c r="BB936" s="55">
        <v>2</v>
      </c>
      <c r="BC936" s="55">
        <v>5</v>
      </c>
      <c r="BD936" s="31"/>
      <c r="BE936" s="66"/>
      <c r="BF936" s="66"/>
      <c r="CL936" s="70">
        <f t="shared" si="227"/>
        <v>0</v>
      </c>
      <c r="CM936" s="66">
        <f t="shared" si="228"/>
        <v>0</v>
      </c>
      <c r="CN936" s="66">
        <f t="shared" si="238"/>
        <v>0</v>
      </c>
      <c r="CO936" s="66">
        <f t="shared" si="229"/>
        <v>140.38499999999999</v>
      </c>
      <c r="CP936" s="107"/>
      <c r="CR936" s="55"/>
      <c r="CS936" s="56"/>
      <c r="CT936" s="56"/>
      <c r="CU936" s="56"/>
      <c r="CV936" s="56"/>
      <c r="CW936" s="113"/>
      <c r="CX936" s="56"/>
      <c r="DB936" s="19" t="e">
        <f t="shared" si="230"/>
        <v>#DIV/0!</v>
      </c>
      <c r="DC936" s="19" t="e">
        <f t="shared" si="231"/>
        <v>#DIV/0!</v>
      </c>
      <c r="DD936" s="19" t="e">
        <f t="shared" si="232"/>
        <v>#DIV/0!</v>
      </c>
      <c r="DE936" s="19" t="e">
        <f t="shared" si="233"/>
        <v>#DIV/0!</v>
      </c>
      <c r="DF936" s="19" t="e">
        <f t="shared" si="234"/>
        <v>#DIV/0!</v>
      </c>
      <c r="DG936" s="67" t="e">
        <f t="shared" si="235"/>
        <v>#DIV/0!</v>
      </c>
      <c r="DH936" s="67" t="e">
        <f t="shared" si="236"/>
        <v>#DIV/0!</v>
      </c>
      <c r="DI936" s="67"/>
      <c r="DJ936" s="19"/>
      <c r="DL936" s="31"/>
      <c r="DM936" s="55"/>
      <c r="DN936" s="58"/>
      <c r="DP936" s="68"/>
      <c r="DQ936" s="68"/>
      <c r="DR936" s="58"/>
      <c r="DS936" s="58"/>
      <c r="DT936" s="58"/>
      <c r="DU936" s="58"/>
      <c r="DV936" s="58"/>
      <c r="DW936" s="58"/>
      <c r="DX936" s="58"/>
      <c r="DY936" s="58"/>
      <c r="DZ936" s="58"/>
      <c r="EA936" s="58"/>
      <c r="EB936" s="58"/>
      <c r="EC936" s="58"/>
      <c r="ED936" s="58"/>
      <c r="EE936" s="58"/>
      <c r="EF936" s="58"/>
      <c r="EG936" s="58"/>
      <c r="EH936" s="58"/>
      <c r="EI936" s="58"/>
      <c r="EJ936" s="58"/>
      <c r="EK936" s="58"/>
      <c r="EL936" s="58"/>
      <c r="EM936" s="58"/>
      <c r="EN936" s="58"/>
      <c r="EO936" s="58"/>
      <c r="EP936" s="70"/>
    </row>
    <row r="937" spans="1:146">
      <c r="A937" s="118">
        <v>43727</v>
      </c>
      <c r="B937" t="s">
        <v>1457</v>
      </c>
      <c r="C937" s="56"/>
      <c r="D937" s="56" t="s">
        <v>1363</v>
      </c>
      <c r="E937" s="58">
        <v>58</v>
      </c>
      <c r="F937" s="58">
        <v>4</v>
      </c>
      <c r="G937" s="63" t="str">
        <f t="shared" si="237"/>
        <v>58-4</v>
      </c>
      <c r="H937" s="31">
        <v>27</v>
      </c>
      <c r="I937" s="31">
        <v>28</v>
      </c>
      <c r="J937" s="64" t="str">
        <f>IF(((VLOOKUP($G937,Depth_Lookup!$A$3:$J$5461,9,FALSE))-(I937/100))&gt;=0,"Good","Too Long")</f>
        <v>Good</v>
      </c>
      <c r="K937" s="65">
        <f>(VLOOKUP($G937,Depth_Lookup!$A$3:$J$561,10,FALSE))+(H937/100)</f>
        <v>140.54000000000002</v>
      </c>
      <c r="L937" s="65">
        <f>(VLOOKUP($G937,Depth_Lookup!$A$3:$J$561,10,FALSE))+(I937/100)</f>
        <v>140.55000000000001</v>
      </c>
      <c r="M937" s="54" t="s">
        <v>292</v>
      </c>
      <c r="N937" s="31">
        <v>2</v>
      </c>
      <c r="O937" s="31" t="s">
        <v>296</v>
      </c>
      <c r="P937" s="31" t="s">
        <v>42</v>
      </c>
      <c r="Q937" s="31" t="s">
        <v>569</v>
      </c>
      <c r="R937" s="31" t="s">
        <v>187</v>
      </c>
      <c r="S937" s="31" t="s">
        <v>139</v>
      </c>
      <c r="T937" s="31" t="s">
        <v>1364</v>
      </c>
      <c r="U937" s="31" t="s">
        <v>1619</v>
      </c>
      <c r="AZ937" s="19">
        <f t="shared" si="226"/>
        <v>0</v>
      </c>
      <c r="BB937" s="55">
        <v>1</v>
      </c>
      <c r="BC937" s="55">
        <v>30</v>
      </c>
      <c r="BD937" s="31"/>
      <c r="BE937" s="66"/>
      <c r="BF937" s="66"/>
      <c r="CL937" s="70">
        <f t="shared" si="227"/>
        <v>0</v>
      </c>
      <c r="CM937" s="66">
        <f t="shared" si="228"/>
        <v>0</v>
      </c>
      <c r="CN937" s="66">
        <f t="shared" si="238"/>
        <v>0</v>
      </c>
      <c r="CO937" s="66">
        <f t="shared" si="229"/>
        <v>140.54500000000002</v>
      </c>
      <c r="CP937" s="107"/>
      <c r="CR937" s="55"/>
      <c r="CS937" s="56"/>
      <c r="CT937" s="56"/>
      <c r="CU937" s="56"/>
      <c r="CV937" s="56"/>
      <c r="CW937" s="113"/>
      <c r="CX937" s="56"/>
      <c r="DB937" s="19" t="e">
        <f t="shared" si="230"/>
        <v>#DIV/0!</v>
      </c>
      <c r="DC937" s="19" t="e">
        <f t="shared" si="231"/>
        <v>#DIV/0!</v>
      </c>
      <c r="DD937" s="19" t="e">
        <f t="shared" si="232"/>
        <v>#DIV/0!</v>
      </c>
      <c r="DE937" s="19" t="e">
        <f t="shared" si="233"/>
        <v>#DIV/0!</v>
      </c>
      <c r="DF937" s="19" t="e">
        <f t="shared" si="234"/>
        <v>#DIV/0!</v>
      </c>
      <c r="DG937" s="67" t="e">
        <f t="shared" si="235"/>
        <v>#DIV/0!</v>
      </c>
      <c r="DH937" s="67" t="e">
        <f t="shared" si="236"/>
        <v>#DIV/0!</v>
      </c>
      <c r="DI937" s="67"/>
      <c r="DJ937" s="19"/>
      <c r="DL937" s="31"/>
      <c r="DM937" s="55"/>
      <c r="DN937" s="58"/>
      <c r="DP937" s="68"/>
      <c r="DQ937" s="68"/>
      <c r="DR937" s="58"/>
      <c r="DS937" s="58"/>
      <c r="DT937" s="58"/>
      <c r="DU937" s="58"/>
      <c r="DV937" s="58"/>
      <c r="DW937" s="58"/>
      <c r="DX937" s="58"/>
      <c r="DY937" s="58"/>
      <c r="DZ937" s="58"/>
      <c r="EA937" s="58"/>
      <c r="EB937" s="58"/>
      <c r="EC937" s="58"/>
      <c r="ED937" s="58"/>
      <c r="EE937" s="58"/>
      <c r="EF937" s="58"/>
      <c r="EG937" s="58"/>
      <c r="EH937" s="58"/>
      <c r="EI937" s="58"/>
      <c r="EJ937" s="58"/>
      <c r="EK937" s="58"/>
      <c r="EL937" s="58"/>
      <c r="EM937" s="58"/>
      <c r="EN937" s="58"/>
      <c r="EO937" s="58"/>
      <c r="EP937" s="70"/>
    </row>
    <row r="938" spans="1:146">
      <c r="A938" s="118">
        <v>43727</v>
      </c>
      <c r="B938" t="s">
        <v>1457</v>
      </c>
      <c r="C938" s="56"/>
      <c r="D938" s="56" t="s">
        <v>1363</v>
      </c>
      <c r="E938" s="58">
        <v>58</v>
      </c>
      <c r="F938" s="58">
        <v>4</v>
      </c>
      <c r="G938" s="63" t="str">
        <f t="shared" si="237"/>
        <v>58-4</v>
      </c>
      <c r="H938" s="31">
        <v>29</v>
      </c>
      <c r="I938" s="31">
        <v>32</v>
      </c>
      <c r="J938" s="64" t="str">
        <f>IF(((VLOOKUP($G938,Depth_Lookup!$A$3:$J$5461,9,FALSE))-(I938/100))&gt;=0,"Good","Too Long")</f>
        <v>Good</v>
      </c>
      <c r="K938" s="65">
        <f>(VLOOKUP($G938,Depth_Lookup!$A$3:$J$561,10,FALSE))+(H938/100)</f>
        <v>140.56</v>
      </c>
      <c r="L938" s="65">
        <f>(VLOOKUP($G938,Depth_Lookup!$A$3:$J$561,10,FALSE))+(I938/100)</f>
        <v>140.59</v>
      </c>
      <c r="M938" s="54" t="s">
        <v>725</v>
      </c>
      <c r="N938" s="31">
        <v>1</v>
      </c>
      <c r="O938" s="31" t="s">
        <v>296</v>
      </c>
      <c r="P938" s="31" t="s">
        <v>179</v>
      </c>
      <c r="Q938" s="31" t="s">
        <v>569</v>
      </c>
      <c r="R938" s="31" t="s">
        <v>119</v>
      </c>
      <c r="S938" s="31" t="s">
        <v>165</v>
      </c>
      <c r="T938" s="31" t="s">
        <v>1364</v>
      </c>
      <c r="U938" s="31" t="s">
        <v>1365</v>
      </c>
      <c r="AZ938" s="19">
        <f t="shared" si="226"/>
        <v>0</v>
      </c>
      <c r="BB938" s="55">
        <v>1</v>
      </c>
      <c r="BC938" s="55">
        <v>1</v>
      </c>
      <c r="BD938" s="31"/>
      <c r="BE938" s="66"/>
      <c r="BF938" s="66"/>
      <c r="CL938" s="70">
        <f t="shared" si="227"/>
        <v>0</v>
      </c>
      <c r="CM938" s="66">
        <f t="shared" si="228"/>
        <v>0</v>
      </c>
      <c r="CN938" s="66">
        <f t="shared" si="238"/>
        <v>0</v>
      </c>
      <c r="CO938" s="66">
        <f t="shared" si="229"/>
        <v>140.57499999999999</v>
      </c>
      <c r="CP938" s="107"/>
      <c r="CR938" s="55"/>
      <c r="CS938" s="56"/>
      <c r="CT938" s="56"/>
      <c r="CU938" s="56"/>
      <c r="CV938" s="56"/>
      <c r="CW938" s="113"/>
      <c r="CX938" s="58">
        <v>27</v>
      </c>
      <c r="CY938" s="31">
        <v>90</v>
      </c>
      <c r="CZ938" s="31">
        <v>34</v>
      </c>
      <c r="DA938" s="31">
        <v>0</v>
      </c>
      <c r="DB938" s="19">
        <f t="shared" si="230"/>
        <v>-142.93250804880483</v>
      </c>
      <c r="DC938" s="19">
        <f t="shared" si="231"/>
        <v>217.06749195119517</v>
      </c>
      <c r="DD938" s="19">
        <f t="shared" si="232"/>
        <v>49.79125734237811</v>
      </c>
      <c r="DE938" s="19">
        <f t="shared" si="233"/>
        <v>307.06749195119517</v>
      </c>
      <c r="DF938" s="19">
        <f t="shared" si="234"/>
        <v>40.20874265762189</v>
      </c>
      <c r="DG938" s="67">
        <f t="shared" si="235"/>
        <v>37.067491951195166</v>
      </c>
      <c r="DH938" s="67">
        <f t="shared" si="236"/>
        <v>40.20874265762189</v>
      </c>
      <c r="DI938" s="67"/>
      <c r="DJ938" s="19"/>
      <c r="DL938" s="31"/>
      <c r="DM938" s="55"/>
      <c r="DN938" s="58"/>
      <c r="DP938" s="68"/>
      <c r="DQ938" s="68"/>
      <c r="DR938" s="58"/>
      <c r="DS938" s="58"/>
      <c r="DT938" s="58"/>
      <c r="DU938" s="58"/>
      <c r="DV938" s="58"/>
      <c r="DW938" s="58"/>
      <c r="DX938" s="58"/>
      <c r="DY938" s="58"/>
      <c r="DZ938" s="58"/>
      <c r="EA938" s="58"/>
      <c r="EB938" s="58"/>
      <c r="EC938" s="58"/>
      <c r="ED938" s="58"/>
      <c r="EE938" s="58"/>
      <c r="EF938" s="58"/>
      <c r="EG938" s="58"/>
      <c r="EH938" s="58"/>
      <c r="EI938" s="58"/>
      <c r="EJ938" s="58"/>
      <c r="EK938" s="58"/>
      <c r="EL938" s="58"/>
      <c r="EM938" s="58"/>
      <c r="EN938" s="58"/>
      <c r="EO938" s="58"/>
      <c r="EP938" s="70"/>
    </row>
    <row r="939" spans="1:146">
      <c r="A939" s="118">
        <v>43727</v>
      </c>
      <c r="B939" t="s">
        <v>1457</v>
      </c>
      <c r="C939" s="56"/>
      <c r="D939" s="56" t="s">
        <v>1363</v>
      </c>
      <c r="E939" s="58">
        <v>58</v>
      </c>
      <c r="F939" s="58">
        <v>4</v>
      </c>
      <c r="G939" s="63" t="str">
        <f t="shared" si="237"/>
        <v>58-4</v>
      </c>
      <c r="H939" s="31">
        <v>35</v>
      </c>
      <c r="I939" s="31">
        <v>42</v>
      </c>
      <c r="J939" s="64" t="str">
        <f>IF(((VLOOKUP($G939,Depth_Lookup!$A$3:$J$5461,9,FALSE))-(I939/100))&gt;=0,"Good","Too Long")</f>
        <v>Good</v>
      </c>
      <c r="K939" s="65">
        <f>(VLOOKUP($G939,Depth_Lookup!$A$3:$J$561,10,FALSE))+(H939/100)</f>
        <v>140.62</v>
      </c>
      <c r="L939" s="65">
        <f>(VLOOKUP($G939,Depth_Lookup!$A$3:$J$561,10,FALSE))+(I939/100)</f>
        <v>140.69</v>
      </c>
      <c r="M939" s="54" t="s">
        <v>293</v>
      </c>
      <c r="N939" s="31">
        <v>1</v>
      </c>
      <c r="O939" s="31" t="s">
        <v>296</v>
      </c>
      <c r="P939" s="31" t="s">
        <v>179</v>
      </c>
      <c r="Q939" s="31" t="s">
        <v>569</v>
      </c>
      <c r="R939" s="31" t="s">
        <v>191</v>
      </c>
      <c r="S939" s="31" t="s">
        <v>165</v>
      </c>
      <c r="T939" s="31" t="s">
        <v>1364</v>
      </c>
      <c r="U939" s="31" t="s">
        <v>1365</v>
      </c>
      <c r="AZ939" s="19">
        <f t="shared" si="226"/>
        <v>0</v>
      </c>
      <c r="BB939" s="55">
        <v>2</v>
      </c>
      <c r="BC939" s="55">
        <v>1</v>
      </c>
      <c r="BD939" s="31"/>
      <c r="BE939" s="66" t="s">
        <v>1482</v>
      </c>
      <c r="BF939" s="66"/>
      <c r="CL939" s="70">
        <f t="shared" si="227"/>
        <v>0</v>
      </c>
      <c r="CM939" s="66">
        <f t="shared" si="228"/>
        <v>0</v>
      </c>
      <c r="CN939" s="66">
        <f t="shared" si="238"/>
        <v>1</v>
      </c>
      <c r="CO939" s="66">
        <f t="shared" si="229"/>
        <v>140.655</v>
      </c>
      <c r="CP939" s="107"/>
      <c r="CR939" s="55"/>
      <c r="CS939" s="56"/>
      <c r="CT939" s="56"/>
      <c r="CU939" s="56"/>
      <c r="CV939" s="56"/>
      <c r="CW939" s="113"/>
      <c r="CX939" s="58"/>
      <c r="CY939" s="31"/>
      <c r="CZ939" s="31"/>
      <c r="DA939" s="31"/>
      <c r="DB939" s="19" t="e">
        <f t="shared" si="230"/>
        <v>#DIV/0!</v>
      </c>
      <c r="DC939" s="19" t="e">
        <f t="shared" si="231"/>
        <v>#DIV/0!</v>
      </c>
      <c r="DD939" s="19" t="e">
        <f t="shared" si="232"/>
        <v>#DIV/0!</v>
      </c>
      <c r="DE939" s="19" t="e">
        <f t="shared" si="233"/>
        <v>#DIV/0!</v>
      </c>
      <c r="DF939" s="19" t="e">
        <f t="shared" si="234"/>
        <v>#DIV/0!</v>
      </c>
      <c r="DG939" s="67" t="e">
        <f t="shared" si="235"/>
        <v>#DIV/0!</v>
      </c>
      <c r="DH939" s="67" t="e">
        <f t="shared" si="236"/>
        <v>#DIV/0!</v>
      </c>
      <c r="DI939" s="67"/>
      <c r="DJ939" s="19"/>
      <c r="DL939" s="31"/>
      <c r="DM939" s="55"/>
      <c r="DN939" s="58"/>
      <c r="DP939" s="68"/>
      <c r="DQ939" s="68"/>
      <c r="DR939" s="58"/>
      <c r="DS939" s="58"/>
      <c r="DT939" s="58"/>
      <c r="DU939" s="58"/>
      <c r="DV939" s="58"/>
      <c r="DW939" s="58"/>
      <c r="DX939" s="58"/>
      <c r="DY939" s="58"/>
      <c r="DZ939" s="58"/>
      <c r="EA939" s="58"/>
      <c r="EB939" s="58"/>
      <c r="EC939" s="58"/>
      <c r="ED939" s="58"/>
      <c r="EE939" s="58"/>
      <c r="EF939" s="58"/>
      <c r="EG939" s="58"/>
      <c r="EH939" s="58"/>
      <c r="EI939" s="58"/>
      <c r="EJ939" s="58"/>
      <c r="EK939" s="58"/>
      <c r="EL939" s="58"/>
      <c r="EM939" s="58"/>
      <c r="EN939" s="58"/>
      <c r="EO939" s="58"/>
      <c r="EP939" s="70"/>
    </row>
    <row r="940" spans="1:146">
      <c r="A940" s="118">
        <v>43727</v>
      </c>
      <c r="B940" t="s">
        <v>1457</v>
      </c>
      <c r="C940" s="56"/>
      <c r="D940" s="56" t="s">
        <v>1363</v>
      </c>
      <c r="E940" s="58">
        <v>58</v>
      </c>
      <c r="F940" s="58">
        <v>4</v>
      </c>
      <c r="G940" s="63" t="str">
        <f t="shared" si="237"/>
        <v>58-4</v>
      </c>
      <c r="H940" s="31">
        <v>37.5</v>
      </c>
      <c r="I940" s="31">
        <v>38</v>
      </c>
      <c r="J940" s="64" t="str">
        <f>IF(((VLOOKUP($G940,Depth_Lookup!$A$3:$J$5461,9,FALSE))-(I940/100))&gt;=0,"Good","Too Long")</f>
        <v>Good</v>
      </c>
      <c r="K940" s="65">
        <f>(VLOOKUP($G940,Depth_Lookup!$A$3:$J$561,10,FALSE))+(H940/100)</f>
        <v>140.64500000000001</v>
      </c>
      <c r="L940" s="65">
        <f>(VLOOKUP($G940,Depth_Lookup!$A$3:$J$561,10,FALSE))+(I940/100)</f>
        <v>140.65</v>
      </c>
      <c r="M940" s="54" t="s">
        <v>292</v>
      </c>
      <c r="N940" s="31">
        <v>5</v>
      </c>
      <c r="O940" s="31" t="s">
        <v>724</v>
      </c>
      <c r="P940" s="31" t="s">
        <v>179</v>
      </c>
      <c r="Q940" s="31" t="s">
        <v>570</v>
      </c>
      <c r="R940" s="31" t="s">
        <v>187</v>
      </c>
      <c r="S940" s="31" t="s">
        <v>139</v>
      </c>
      <c r="T940" s="31" t="s">
        <v>1675</v>
      </c>
      <c r="U940" s="31" t="s">
        <v>1367</v>
      </c>
      <c r="AZ940" s="19">
        <f t="shared" si="226"/>
        <v>0</v>
      </c>
      <c r="BB940" s="55">
        <v>1</v>
      </c>
      <c r="BC940" s="55">
        <v>90</v>
      </c>
      <c r="BD940" s="31"/>
      <c r="BE940" s="66"/>
      <c r="BF940" s="66" t="s">
        <v>1365</v>
      </c>
      <c r="CL940" s="70">
        <f t="shared" si="227"/>
        <v>0</v>
      </c>
      <c r="CM940" s="66">
        <f t="shared" si="228"/>
        <v>0</v>
      </c>
      <c r="CN940" s="66">
        <f t="shared" si="238"/>
        <v>0</v>
      </c>
      <c r="CO940" s="66">
        <f t="shared" si="229"/>
        <v>140.64750000000001</v>
      </c>
      <c r="CP940" s="107"/>
      <c r="CR940" s="55"/>
      <c r="CS940" s="56"/>
      <c r="CT940" s="56"/>
      <c r="CU940" s="56"/>
      <c r="CV940" s="56"/>
      <c r="CW940" s="113"/>
      <c r="CX940" s="58">
        <v>7</v>
      </c>
      <c r="CY940" s="31">
        <v>90</v>
      </c>
      <c r="CZ940" s="31">
        <v>41</v>
      </c>
      <c r="DA940" s="31">
        <v>180</v>
      </c>
      <c r="DB940" s="19">
        <f t="shared" si="230"/>
        <v>-8.039699692640113</v>
      </c>
      <c r="DC940" s="19">
        <f t="shared" si="231"/>
        <v>351.96030030735989</v>
      </c>
      <c r="DD940" s="19">
        <f t="shared" si="232"/>
        <v>48.719604041136513</v>
      </c>
      <c r="DE940" s="19">
        <f t="shared" si="233"/>
        <v>81.960300307359887</v>
      </c>
      <c r="DF940" s="19">
        <f t="shared" si="234"/>
        <v>41.280395958863487</v>
      </c>
      <c r="DG940" s="67">
        <f t="shared" si="235"/>
        <v>171.96030030735989</v>
      </c>
      <c r="DH940" s="67">
        <f t="shared" si="236"/>
        <v>41.280395958863487</v>
      </c>
      <c r="DI940" s="67"/>
      <c r="DJ940" s="19"/>
      <c r="DL940" s="31"/>
      <c r="DM940" s="55"/>
      <c r="DN940" s="58"/>
      <c r="DP940" s="68"/>
      <c r="DQ940" s="68"/>
      <c r="DR940" s="58"/>
      <c r="DS940" s="58"/>
      <c r="DT940" s="58"/>
      <c r="DU940" s="58"/>
      <c r="DV940" s="58"/>
      <c r="DW940" s="58"/>
      <c r="DX940" s="58"/>
      <c r="DY940" s="58"/>
      <c r="DZ940" s="58"/>
      <c r="EA940" s="58"/>
      <c r="EB940" s="58"/>
      <c r="EC940" s="58"/>
      <c r="ED940" s="58"/>
      <c r="EE940" s="58"/>
      <c r="EF940" s="58"/>
      <c r="EG940" s="58"/>
      <c r="EH940" s="58"/>
      <c r="EI940" s="58"/>
      <c r="EJ940" s="58"/>
      <c r="EK940" s="58"/>
      <c r="EL940" s="58"/>
      <c r="EM940" s="58"/>
      <c r="EN940" s="58"/>
      <c r="EO940" s="58"/>
      <c r="EP940" s="70"/>
    </row>
    <row r="941" spans="1:146">
      <c r="A941" s="118">
        <v>43727</v>
      </c>
      <c r="B941" t="s">
        <v>1457</v>
      </c>
      <c r="C941" s="56"/>
      <c r="D941" s="56" t="s">
        <v>1363</v>
      </c>
      <c r="E941" s="58">
        <v>58</v>
      </c>
      <c r="F941" s="58">
        <v>4</v>
      </c>
      <c r="G941" s="63" t="str">
        <f t="shared" si="237"/>
        <v>58-4</v>
      </c>
      <c r="H941" s="31">
        <v>42</v>
      </c>
      <c r="I941" s="31">
        <v>42.2</v>
      </c>
      <c r="J941" s="64" t="str">
        <f>IF(((VLOOKUP($G941,Depth_Lookup!$A$3:$J$5461,9,FALSE))-(I941/100))&gt;=0,"Good","Too Long")</f>
        <v>Good</v>
      </c>
      <c r="K941" s="65">
        <f>(VLOOKUP($G941,Depth_Lookup!$A$3:$J$561,10,FALSE))+(H941/100)</f>
        <v>140.69</v>
      </c>
      <c r="L941" s="65">
        <f>(VLOOKUP($G941,Depth_Lookup!$A$3:$J$561,10,FALSE))+(I941/100)</f>
        <v>140.69200000000001</v>
      </c>
      <c r="M941" s="54" t="s">
        <v>292</v>
      </c>
      <c r="N941" s="31">
        <v>2</v>
      </c>
      <c r="O941" s="31" t="s">
        <v>296</v>
      </c>
      <c r="P941" s="31" t="s">
        <v>179</v>
      </c>
      <c r="Q941" s="31" t="s">
        <v>570</v>
      </c>
      <c r="R941" s="31" t="s">
        <v>187</v>
      </c>
      <c r="S941" s="31" t="s">
        <v>139</v>
      </c>
      <c r="T941" s="31" t="s">
        <v>1676</v>
      </c>
      <c r="U941" s="31" t="s">
        <v>1367</v>
      </c>
      <c r="AZ941" s="19">
        <f t="shared" si="226"/>
        <v>0</v>
      </c>
      <c r="BB941" s="55">
        <v>1</v>
      </c>
      <c r="BC941" s="55">
        <v>100</v>
      </c>
      <c r="BD941" s="31"/>
      <c r="BE941" s="66"/>
      <c r="BF941" s="66"/>
      <c r="CL941" s="70">
        <f t="shared" si="227"/>
        <v>0</v>
      </c>
      <c r="CM941" s="66">
        <f t="shared" si="228"/>
        <v>0</v>
      </c>
      <c r="CN941" s="66">
        <f t="shared" si="238"/>
        <v>0</v>
      </c>
      <c r="CO941" s="66">
        <f t="shared" si="229"/>
        <v>140.691</v>
      </c>
      <c r="CP941" s="107"/>
      <c r="CR941" s="55"/>
      <c r="CS941" s="56"/>
      <c r="CT941" s="56"/>
      <c r="CU941" s="56"/>
      <c r="CV941" s="56"/>
      <c r="CW941" s="113"/>
      <c r="CX941" s="56"/>
      <c r="DB941" s="19" t="e">
        <f t="shared" si="230"/>
        <v>#DIV/0!</v>
      </c>
      <c r="DC941" s="19" t="e">
        <f t="shared" si="231"/>
        <v>#DIV/0!</v>
      </c>
      <c r="DD941" s="19" t="e">
        <f t="shared" si="232"/>
        <v>#DIV/0!</v>
      </c>
      <c r="DE941" s="19" t="e">
        <f t="shared" si="233"/>
        <v>#DIV/0!</v>
      </c>
      <c r="DF941" s="19" t="e">
        <f t="shared" si="234"/>
        <v>#DIV/0!</v>
      </c>
      <c r="DG941" s="67" t="e">
        <f t="shared" si="235"/>
        <v>#DIV/0!</v>
      </c>
      <c r="DH941" s="67" t="e">
        <f t="shared" si="236"/>
        <v>#DIV/0!</v>
      </c>
      <c r="DI941" s="67"/>
      <c r="DJ941" s="19"/>
      <c r="DL941" s="31"/>
      <c r="DM941" s="55"/>
      <c r="DN941" s="58"/>
      <c r="DP941" s="68"/>
      <c r="DQ941" s="68"/>
      <c r="DR941" s="58"/>
      <c r="DS941" s="58"/>
      <c r="DT941" s="58"/>
      <c r="DU941" s="58"/>
      <c r="DV941" s="58"/>
      <c r="DW941" s="58"/>
      <c r="DX941" s="58"/>
      <c r="DY941" s="58"/>
      <c r="DZ941" s="58"/>
      <c r="EA941" s="58"/>
      <c r="EB941" s="58"/>
      <c r="EC941" s="58"/>
      <c r="ED941" s="58"/>
      <c r="EE941" s="58"/>
      <c r="EF941" s="58"/>
      <c r="EG941" s="58"/>
      <c r="EH941" s="58"/>
      <c r="EI941" s="58"/>
      <c r="EJ941" s="58"/>
      <c r="EK941" s="58"/>
      <c r="EL941" s="58"/>
      <c r="EM941" s="58"/>
      <c r="EN941" s="58"/>
      <c r="EO941" s="58"/>
      <c r="EP941" s="70"/>
    </row>
    <row r="942" spans="1:146">
      <c r="A942" s="118">
        <v>43727</v>
      </c>
      <c r="B942" t="s">
        <v>1457</v>
      </c>
      <c r="C942" s="56"/>
      <c r="D942" s="56" t="s">
        <v>1363</v>
      </c>
      <c r="E942" s="58">
        <v>59</v>
      </c>
      <c r="F942" s="58">
        <v>1</v>
      </c>
      <c r="G942" s="63" t="str">
        <f t="shared" si="237"/>
        <v>59-1</v>
      </c>
      <c r="H942" s="31">
        <v>1</v>
      </c>
      <c r="I942" s="31">
        <v>37</v>
      </c>
      <c r="J942" s="64" t="str">
        <f>IF(((VLOOKUP($G942,Depth_Lookup!$A$3:$J$5461,9,FALSE))-(I942/100))&gt;=0,"Good","Too Long")</f>
        <v>Good</v>
      </c>
      <c r="K942" s="65">
        <f>(VLOOKUP($G942,Depth_Lookup!$A$3:$J$561,10,FALSE))+(H942/100)</f>
        <v>140.70999999999998</v>
      </c>
      <c r="L942" s="65">
        <f>(VLOOKUP($G942,Depth_Lookup!$A$3:$J$561,10,FALSE))+(I942/100)</f>
        <v>141.07</v>
      </c>
      <c r="M942" s="54" t="s">
        <v>725</v>
      </c>
      <c r="N942" s="31">
        <v>1</v>
      </c>
      <c r="O942" s="31" t="s">
        <v>296</v>
      </c>
      <c r="P942" s="31" t="s">
        <v>179</v>
      </c>
      <c r="Q942" s="31" t="s">
        <v>569</v>
      </c>
      <c r="R942" s="31" t="s">
        <v>731</v>
      </c>
      <c r="S942" s="31" t="s">
        <v>139</v>
      </c>
      <c r="T942" s="31" t="s">
        <v>1364</v>
      </c>
      <c r="U942" s="31" t="s">
        <v>1365</v>
      </c>
      <c r="AZ942" s="19">
        <f t="shared" si="226"/>
        <v>0</v>
      </c>
      <c r="BB942" s="55">
        <v>2</v>
      </c>
      <c r="BC942" s="55">
        <v>1</v>
      </c>
      <c r="BD942" s="31"/>
      <c r="BE942" s="66" t="s">
        <v>1377</v>
      </c>
      <c r="BF942" s="66"/>
      <c r="CL942" s="70">
        <f t="shared" si="227"/>
        <v>0</v>
      </c>
      <c r="CM942" s="66">
        <f t="shared" si="228"/>
        <v>0</v>
      </c>
      <c r="CN942" s="66">
        <f t="shared" si="238"/>
        <v>1</v>
      </c>
      <c r="CO942" s="66">
        <f t="shared" si="229"/>
        <v>140.88999999999999</v>
      </c>
      <c r="CP942" s="107"/>
      <c r="CR942" s="55"/>
      <c r="CS942" s="56"/>
      <c r="CT942" s="56"/>
      <c r="CU942" s="56"/>
      <c r="CV942" s="56"/>
      <c r="CW942" s="113"/>
      <c r="CX942" s="56">
        <v>37</v>
      </c>
      <c r="CY942" s="19">
        <v>90</v>
      </c>
      <c r="CZ942" s="19">
        <v>24</v>
      </c>
      <c r="DA942" s="31">
        <v>0</v>
      </c>
      <c r="DB942" s="19">
        <f t="shared" si="230"/>
        <v>-120.57622562994591</v>
      </c>
      <c r="DC942" s="19">
        <f t="shared" si="231"/>
        <v>239.4237743700541</v>
      </c>
      <c r="DD942" s="19">
        <f t="shared" si="232"/>
        <v>48.805782905340855</v>
      </c>
      <c r="DE942" s="19">
        <f t="shared" si="233"/>
        <v>329.4237743700541</v>
      </c>
      <c r="DF942" s="19">
        <f t="shared" si="234"/>
        <v>41.194217094659145</v>
      </c>
      <c r="DG942" s="67">
        <f t="shared" si="235"/>
        <v>59.423774370054105</v>
      </c>
      <c r="DH942" s="67">
        <f t="shared" si="236"/>
        <v>41.194217094659145</v>
      </c>
      <c r="DI942" s="67"/>
      <c r="DJ942" s="19"/>
      <c r="DK942" s="19" t="s">
        <v>1433</v>
      </c>
      <c r="DL942" s="31"/>
      <c r="DM942" s="55"/>
      <c r="DN942" s="58"/>
      <c r="DP942" s="68"/>
      <c r="DQ942" s="68"/>
      <c r="DR942" s="58"/>
      <c r="DS942" s="58"/>
      <c r="DT942" s="58"/>
      <c r="DU942" s="58"/>
      <c r="DV942" s="58"/>
      <c r="DW942" s="58"/>
      <c r="DX942" s="58"/>
      <c r="DY942" s="58"/>
      <c r="DZ942" s="58"/>
      <c r="EA942" s="58"/>
      <c r="EB942" s="58"/>
      <c r="EC942" s="58"/>
      <c r="ED942" s="58"/>
      <c r="EE942" s="58"/>
      <c r="EF942" s="58"/>
      <c r="EG942" s="58"/>
      <c r="EH942" s="58"/>
      <c r="EI942" s="58"/>
      <c r="EJ942" s="58"/>
      <c r="EK942" s="58"/>
      <c r="EL942" s="58"/>
      <c r="EM942" s="58"/>
      <c r="EN942" s="58"/>
      <c r="EO942" s="58"/>
      <c r="EP942" s="70"/>
    </row>
    <row r="943" spans="1:146">
      <c r="A943" s="118">
        <v>43727</v>
      </c>
      <c r="B943" t="s">
        <v>1457</v>
      </c>
      <c r="C943" s="56"/>
      <c r="D943" s="56" t="s">
        <v>1363</v>
      </c>
      <c r="E943" s="58">
        <v>59</v>
      </c>
      <c r="F943" s="58">
        <v>1</v>
      </c>
      <c r="G943" s="63" t="str">
        <f t="shared" ref="G943" si="239">E943&amp;"-"&amp;F943</f>
        <v>59-1</v>
      </c>
      <c r="H943" s="31">
        <v>1</v>
      </c>
      <c r="I943" s="31">
        <v>37</v>
      </c>
      <c r="J943" s="64" t="str">
        <f>IF(((VLOOKUP($G943,Depth_Lookup!$A$3:$J$5461,9,FALSE))-(I943/100))&gt;=0,"Good","Too Long")</f>
        <v>Good</v>
      </c>
      <c r="K943" s="65">
        <f>(VLOOKUP($G943,Depth_Lookup!$A$3:$J$561,10,FALSE))+(H943/100)</f>
        <v>140.70999999999998</v>
      </c>
      <c r="L943" s="65">
        <f>(VLOOKUP($G943,Depth_Lookup!$A$3:$J$561,10,FALSE))+(I943/100)</f>
        <v>141.07</v>
      </c>
      <c r="M943" s="54" t="s">
        <v>725</v>
      </c>
      <c r="N943" s="31">
        <v>1</v>
      </c>
      <c r="O943" s="31" t="s">
        <v>296</v>
      </c>
      <c r="P943" s="31" t="s">
        <v>179</v>
      </c>
      <c r="Q943" s="31" t="s">
        <v>569</v>
      </c>
      <c r="R943" s="31" t="s">
        <v>731</v>
      </c>
      <c r="S943" s="31" t="s">
        <v>139</v>
      </c>
      <c r="T943" s="31" t="s">
        <v>1364</v>
      </c>
      <c r="U943" s="31" t="s">
        <v>1365</v>
      </c>
      <c r="BB943" s="55">
        <v>2</v>
      </c>
      <c r="BC943" s="55">
        <v>1</v>
      </c>
      <c r="BD943" s="31"/>
      <c r="BE943" s="66"/>
      <c r="BF943" s="66"/>
      <c r="CL943" s="70"/>
      <c r="CM943" s="66"/>
      <c r="CN943" s="66"/>
      <c r="CO943" s="66">
        <f t="shared" si="229"/>
        <v>140.88999999999999</v>
      </c>
      <c r="CP943" s="107"/>
      <c r="CR943" s="55"/>
      <c r="CS943" s="56"/>
      <c r="CT943" s="56"/>
      <c r="CU943" s="56"/>
      <c r="CV943" s="56"/>
      <c r="CW943" s="113"/>
      <c r="CX943" s="58">
        <v>62</v>
      </c>
      <c r="CY943" s="31">
        <v>270</v>
      </c>
      <c r="CZ943" s="31">
        <v>25</v>
      </c>
      <c r="DA943" s="31">
        <v>180</v>
      </c>
      <c r="DB943" s="19">
        <f t="shared" si="230"/>
        <v>76.074886958081606</v>
      </c>
      <c r="DC943" s="19">
        <f t="shared" si="231"/>
        <v>76.074886958081606</v>
      </c>
      <c r="DD943" s="19">
        <f t="shared" si="232"/>
        <v>27.297492852313201</v>
      </c>
      <c r="DE943" s="19">
        <f t="shared" si="233"/>
        <v>166.07488695808161</v>
      </c>
      <c r="DF943" s="19">
        <f t="shared" si="234"/>
        <v>62.702507147686802</v>
      </c>
      <c r="DG943" s="67">
        <f t="shared" si="235"/>
        <v>256.07488695808161</v>
      </c>
      <c r="DH943" s="67">
        <f t="shared" si="236"/>
        <v>62.702507147686802</v>
      </c>
      <c r="DI943" s="67"/>
      <c r="DJ943" s="19"/>
      <c r="DK943" s="19" t="s">
        <v>1434</v>
      </c>
      <c r="DL943" s="31"/>
      <c r="DM943" s="55"/>
      <c r="DN943" s="58"/>
      <c r="DP943" s="68"/>
      <c r="DQ943" s="68"/>
      <c r="DR943" s="58"/>
      <c r="DS943" s="58"/>
      <c r="DT943" s="58"/>
      <c r="DU943" s="58"/>
      <c r="DV943" s="58"/>
      <c r="DW943" s="58"/>
      <c r="DX943" s="58"/>
      <c r="DY943" s="58"/>
      <c r="DZ943" s="58"/>
      <c r="EA943" s="58"/>
      <c r="EB943" s="58"/>
      <c r="EC943" s="58"/>
      <c r="ED943" s="58"/>
      <c r="EE943" s="58"/>
      <c r="EF943" s="58"/>
      <c r="EG943" s="58"/>
      <c r="EH943" s="58"/>
      <c r="EI943" s="58"/>
      <c r="EJ943" s="58"/>
      <c r="EK943" s="58"/>
      <c r="EL943" s="58"/>
      <c r="EM943" s="58"/>
      <c r="EN943" s="58"/>
      <c r="EO943" s="58"/>
      <c r="EP943" s="70"/>
    </row>
    <row r="944" spans="1:146">
      <c r="A944" s="118">
        <v>43727</v>
      </c>
      <c r="B944" t="s">
        <v>1457</v>
      </c>
      <c r="C944" s="56"/>
      <c r="D944" s="56" t="s">
        <v>1363</v>
      </c>
      <c r="E944" s="58">
        <v>59</v>
      </c>
      <c r="F944" s="58">
        <v>1</v>
      </c>
      <c r="G944" s="63" t="str">
        <f t="shared" si="237"/>
        <v>59-1</v>
      </c>
      <c r="H944" s="31">
        <v>11</v>
      </c>
      <c r="I944" s="31">
        <v>16</v>
      </c>
      <c r="J944" s="64" t="str">
        <f>IF(((VLOOKUP($G944,Depth_Lookup!$A$3:$J$5461,9,FALSE))-(I944/100))&gt;=0,"Good","Too Long")</f>
        <v>Good</v>
      </c>
      <c r="K944" s="65">
        <f>(VLOOKUP($G944,Depth_Lookup!$A$3:$J$561,10,FALSE))+(H944/100)</f>
        <v>140.81</v>
      </c>
      <c r="L944" s="65">
        <f>(VLOOKUP($G944,Depth_Lookup!$A$3:$J$561,10,FALSE))+(I944/100)</f>
        <v>140.85999999999999</v>
      </c>
      <c r="M944" s="54" t="s">
        <v>292</v>
      </c>
      <c r="N944" s="31">
        <v>2</v>
      </c>
      <c r="O944" s="31" t="s">
        <v>296</v>
      </c>
      <c r="P944" s="31" t="s">
        <v>179</v>
      </c>
      <c r="Q944" s="31" t="s">
        <v>569</v>
      </c>
      <c r="R944" s="31" t="s">
        <v>187</v>
      </c>
      <c r="S944" s="31" t="s">
        <v>139</v>
      </c>
      <c r="T944" s="31" t="s">
        <v>1376</v>
      </c>
      <c r="U944" s="31" t="s">
        <v>1377</v>
      </c>
      <c r="AZ944" s="19">
        <f t="shared" si="226"/>
        <v>0</v>
      </c>
      <c r="BB944" s="55">
        <v>1</v>
      </c>
      <c r="BC944" s="55">
        <v>3</v>
      </c>
      <c r="BD944" s="31"/>
      <c r="BE944" s="66"/>
      <c r="BF944" s="66" t="s">
        <v>1365</v>
      </c>
      <c r="CL944" s="70">
        <f t="shared" si="227"/>
        <v>0</v>
      </c>
      <c r="CM944" s="66">
        <f t="shared" si="228"/>
        <v>0</v>
      </c>
      <c r="CN944" s="66">
        <f t="shared" si="238"/>
        <v>0</v>
      </c>
      <c r="CO944" s="66">
        <f t="shared" si="229"/>
        <v>140.83499999999998</v>
      </c>
      <c r="CP944" s="107"/>
      <c r="CR944" s="55"/>
      <c r="CS944" s="56"/>
      <c r="CT944" s="56"/>
      <c r="CU944" s="56"/>
      <c r="CV944" s="56"/>
      <c r="CW944" s="113"/>
      <c r="CX944" s="58">
        <v>30</v>
      </c>
      <c r="CY944" s="31">
        <v>90</v>
      </c>
      <c r="CZ944" s="31">
        <v>24</v>
      </c>
      <c r="DA944" s="31">
        <v>0</v>
      </c>
      <c r="DB944" s="19">
        <f t="shared" si="230"/>
        <v>-127.63792578309909</v>
      </c>
      <c r="DC944" s="19">
        <f t="shared" si="231"/>
        <v>232.36207421690091</v>
      </c>
      <c r="DD944" s="19">
        <f t="shared" si="232"/>
        <v>53.904848583055056</v>
      </c>
      <c r="DE944" s="19">
        <f t="shared" si="233"/>
        <v>322.36207421690091</v>
      </c>
      <c r="DF944" s="19">
        <f t="shared" si="234"/>
        <v>36.095151416944944</v>
      </c>
      <c r="DG944" s="67">
        <f t="shared" si="235"/>
        <v>52.362074216900908</v>
      </c>
      <c r="DH944" s="67">
        <f t="shared" si="236"/>
        <v>36.095151416944944</v>
      </c>
      <c r="DI944" s="67"/>
      <c r="DJ944" s="19"/>
      <c r="DL944" s="31"/>
      <c r="DM944" s="55"/>
      <c r="DN944" s="58"/>
      <c r="DP944" s="68"/>
      <c r="DQ944" s="68"/>
      <c r="DR944" s="58"/>
      <c r="DS944" s="58"/>
      <c r="DT944" s="58"/>
      <c r="DU944" s="58"/>
      <c r="DV944" s="58"/>
      <c r="DW944" s="58"/>
      <c r="DX944" s="58"/>
      <c r="DY944" s="58"/>
      <c r="DZ944" s="58"/>
      <c r="EA944" s="58"/>
      <c r="EB944" s="58"/>
      <c r="EC944" s="58"/>
      <c r="ED944" s="58"/>
      <c r="EE944" s="58"/>
      <c r="EF944" s="58"/>
      <c r="EG944" s="58"/>
      <c r="EH944" s="58"/>
      <c r="EI944" s="58"/>
      <c r="EJ944" s="58"/>
      <c r="EK944" s="58"/>
      <c r="EL944" s="58"/>
      <c r="EM944" s="58"/>
      <c r="EN944" s="58"/>
      <c r="EO944" s="58"/>
      <c r="EP944" s="70"/>
    </row>
    <row r="945" spans="1:146">
      <c r="A945" s="118">
        <v>43727</v>
      </c>
      <c r="B945" t="s">
        <v>1457</v>
      </c>
      <c r="C945" s="56"/>
      <c r="D945" s="56" t="s">
        <v>1363</v>
      </c>
      <c r="E945" s="58">
        <v>59</v>
      </c>
      <c r="F945" s="58">
        <v>1</v>
      </c>
      <c r="G945" s="63" t="str">
        <f t="shared" si="237"/>
        <v>59-1</v>
      </c>
      <c r="H945" s="31">
        <v>39</v>
      </c>
      <c r="I945" s="31">
        <v>64</v>
      </c>
      <c r="J945" s="64" t="str">
        <f>IF(((VLOOKUP($G945,Depth_Lookup!$A$3:$J$5461,9,FALSE))-(I945/100))&gt;=0,"Good","Too Long")</f>
        <v>Good</v>
      </c>
      <c r="K945" s="65">
        <f>(VLOOKUP($G945,Depth_Lookup!$A$3:$J$561,10,FALSE))+(H945/100)</f>
        <v>141.08999999999997</v>
      </c>
      <c r="L945" s="65">
        <f>(VLOOKUP($G945,Depth_Lookup!$A$3:$J$561,10,FALSE))+(I945/100)</f>
        <v>141.33999999999997</v>
      </c>
      <c r="M945" s="54" t="s">
        <v>725</v>
      </c>
      <c r="N945" s="31">
        <v>0.5</v>
      </c>
      <c r="O945" s="31" t="s">
        <v>734</v>
      </c>
      <c r="P945" s="31" t="s">
        <v>179</v>
      </c>
      <c r="Q945" s="31" t="s">
        <v>569</v>
      </c>
      <c r="R945" s="31" t="s">
        <v>188</v>
      </c>
      <c r="S945" s="31" t="s">
        <v>165</v>
      </c>
      <c r="T945" s="31" t="s">
        <v>1364</v>
      </c>
      <c r="U945" s="31" t="s">
        <v>1365</v>
      </c>
      <c r="AZ945" s="19">
        <f t="shared" si="226"/>
        <v>0</v>
      </c>
      <c r="BB945" s="55">
        <v>4</v>
      </c>
      <c r="BC945" s="55">
        <v>1</v>
      </c>
      <c r="BD945" s="31"/>
      <c r="BE945" s="66" t="s">
        <v>1377</v>
      </c>
      <c r="BF945" s="66" t="s">
        <v>1677</v>
      </c>
      <c r="CL945" s="70">
        <f t="shared" si="227"/>
        <v>0</v>
      </c>
      <c r="CM945" s="66">
        <f t="shared" si="228"/>
        <v>0</v>
      </c>
      <c r="CN945" s="66">
        <f t="shared" si="238"/>
        <v>1</v>
      </c>
      <c r="CO945" s="66">
        <f t="shared" si="229"/>
        <v>141.21499999999997</v>
      </c>
      <c r="CP945" s="104"/>
      <c r="CQ945" s="55"/>
      <c r="CR945" s="56"/>
      <c r="CS945" s="56"/>
      <c r="CT945" s="56"/>
      <c r="CU945" s="56"/>
      <c r="CV945" s="56"/>
      <c r="CW945" s="113"/>
      <c r="DB945" s="19" t="e">
        <f t="shared" si="230"/>
        <v>#DIV/0!</v>
      </c>
      <c r="DC945" s="19" t="e">
        <f t="shared" si="231"/>
        <v>#DIV/0!</v>
      </c>
      <c r="DD945" s="19" t="e">
        <f t="shared" si="232"/>
        <v>#DIV/0!</v>
      </c>
      <c r="DE945" s="19" t="e">
        <f t="shared" si="233"/>
        <v>#DIV/0!</v>
      </c>
      <c r="DF945" s="19" t="e">
        <f t="shared" si="234"/>
        <v>#DIV/0!</v>
      </c>
      <c r="DG945" s="67" t="e">
        <f t="shared" si="235"/>
        <v>#DIV/0!</v>
      </c>
      <c r="DH945" s="67" t="e">
        <f t="shared" si="236"/>
        <v>#DIV/0!</v>
      </c>
      <c r="DJ945" s="19"/>
      <c r="DK945" s="31"/>
      <c r="DL945" s="55"/>
      <c r="DM945" s="58"/>
      <c r="DN945" s="19"/>
      <c r="DO945" s="68"/>
      <c r="DP945" s="68"/>
      <c r="DQ945" s="69"/>
      <c r="DR945" s="58"/>
      <c r="DS945" s="58"/>
      <c r="DT945" s="58"/>
      <c r="DU945" s="58"/>
      <c r="DV945" s="58"/>
      <c r="DW945" s="58"/>
      <c r="DX945" s="58"/>
      <c r="DY945" s="58"/>
      <c r="DZ945" s="58"/>
      <c r="EA945" s="58"/>
      <c r="EB945" s="58"/>
      <c r="EC945" s="58"/>
      <c r="ED945" s="58"/>
      <c r="EE945" s="58"/>
      <c r="EF945" s="58"/>
      <c r="EG945" s="58"/>
      <c r="EH945" s="58"/>
      <c r="EI945" s="58"/>
      <c r="EJ945" s="58"/>
      <c r="EK945" s="58"/>
      <c r="EL945" s="58"/>
      <c r="EM945" s="58"/>
      <c r="EN945" s="58"/>
      <c r="EO945" s="58"/>
      <c r="EP945" s="70"/>
    </row>
    <row r="946" spans="1:146">
      <c r="A946" s="118">
        <v>43727</v>
      </c>
      <c r="B946" t="s">
        <v>1457</v>
      </c>
      <c r="C946" s="56"/>
      <c r="D946" s="56" t="s">
        <v>1363</v>
      </c>
      <c r="E946" s="58">
        <v>59</v>
      </c>
      <c r="F946" s="58">
        <v>1</v>
      </c>
      <c r="G946" s="63" t="str">
        <f t="shared" si="237"/>
        <v>59-1</v>
      </c>
      <c r="H946" s="31">
        <v>40</v>
      </c>
      <c r="I946" s="31">
        <v>53</v>
      </c>
      <c r="J946" s="64" t="str">
        <f>IF(((VLOOKUP($G946,Depth_Lookup!$A$3:$J$5461,9,FALSE))-(I946/100))&gt;=0,"Good","Too Long")</f>
        <v>Good</v>
      </c>
      <c r="K946" s="65">
        <f>(VLOOKUP($G946,Depth_Lookup!$A$3:$J$561,10,FALSE))+(H946/100)</f>
        <v>141.1</v>
      </c>
      <c r="L946" s="65">
        <f>(VLOOKUP($G946,Depth_Lookup!$A$3:$J$561,10,FALSE))+(I946/100)</f>
        <v>141.22999999999999</v>
      </c>
      <c r="M946" s="54" t="s">
        <v>292</v>
      </c>
      <c r="N946" s="31">
        <v>5</v>
      </c>
      <c r="O946" s="31" t="s">
        <v>296</v>
      </c>
      <c r="P946" s="31" t="s">
        <v>182</v>
      </c>
      <c r="Q946" s="31" t="s">
        <v>569</v>
      </c>
      <c r="R946" s="31" t="s">
        <v>187</v>
      </c>
      <c r="S946" s="31" t="s">
        <v>139</v>
      </c>
      <c r="T946" s="31" t="s">
        <v>1479</v>
      </c>
      <c r="U946" s="31" t="s">
        <v>1367</v>
      </c>
      <c r="AZ946" s="19">
        <f t="shared" si="226"/>
        <v>0</v>
      </c>
      <c r="BB946" s="55">
        <v>1</v>
      </c>
      <c r="BC946" s="55">
        <v>5</v>
      </c>
      <c r="BD946" s="31"/>
      <c r="BE946" s="66"/>
      <c r="BF946" s="66" t="s">
        <v>1487</v>
      </c>
      <c r="CL946" s="70">
        <f t="shared" si="227"/>
        <v>0</v>
      </c>
      <c r="CM946" s="66">
        <f t="shared" si="228"/>
        <v>0</v>
      </c>
      <c r="CN946" s="66">
        <f t="shared" si="238"/>
        <v>0</v>
      </c>
      <c r="CO946" s="66">
        <f t="shared" si="229"/>
        <v>141.16499999999999</v>
      </c>
      <c r="CP946" s="104"/>
      <c r="CQ946" s="55"/>
      <c r="CR946" s="56"/>
      <c r="CS946" s="56"/>
      <c r="CT946" s="56"/>
      <c r="CU946" s="56"/>
      <c r="CV946" s="56"/>
      <c r="CW946" s="113"/>
      <c r="CX946" s="31">
        <v>64</v>
      </c>
      <c r="CY946" s="31">
        <v>270</v>
      </c>
      <c r="CZ946" s="31">
        <v>75</v>
      </c>
      <c r="DA946" s="31">
        <v>180</v>
      </c>
      <c r="DB946" s="19">
        <f t="shared" si="230"/>
        <v>28.783392716571285</v>
      </c>
      <c r="DC946" s="19">
        <f t="shared" si="231"/>
        <v>28.783392716571285</v>
      </c>
      <c r="DD946" s="19">
        <f t="shared" si="232"/>
        <v>13.216030197447024</v>
      </c>
      <c r="DE946" s="19">
        <f t="shared" si="233"/>
        <v>118.78339271657129</v>
      </c>
      <c r="DF946" s="19">
        <f t="shared" si="234"/>
        <v>76.783969802552974</v>
      </c>
      <c r="DG946" s="67">
        <f t="shared" si="235"/>
        <v>208.78339271657129</v>
      </c>
      <c r="DH946" s="67">
        <f t="shared" si="236"/>
        <v>76.783969802552974</v>
      </c>
      <c r="DJ946" s="19"/>
      <c r="DK946" s="31"/>
      <c r="DL946" s="71" t="s">
        <v>638</v>
      </c>
      <c r="DM946" s="58"/>
      <c r="DO946" s="68"/>
      <c r="DP946" s="68"/>
      <c r="DQ946" s="69"/>
      <c r="DR946" s="58"/>
      <c r="DS946" s="58"/>
      <c r="DT946" s="58"/>
      <c r="DU946" s="58"/>
      <c r="DV946" s="58"/>
      <c r="DW946" s="58"/>
      <c r="DX946" s="58"/>
      <c r="DY946" s="58"/>
      <c r="DZ946" s="58"/>
      <c r="EA946" s="58"/>
      <c r="EB946" s="58"/>
      <c r="EC946" s="58"/>
      <c r="ED946" s="58"/>
      <c r="EE946" s="58"/>
      <c r="EF946" s="58"/>
      <c r="EG946" s="58"/>
      <c r="EH946" s="58"/>
      <c r="EI946" s="58"/>
      <c r="EJ946" s="58"/>
      <c r="EK946" s="58"/>
      <c r="EL946" s="58"/>
      <c r="EM946" s="58"/>
      <c r="EN946" s="58"/>
      <c r="EO946" s="58"/>
      <c r="EP946" s="70"/>
    </row>
    <row r="947" spans="1:146">
      <c r="A947" s="118">
        <v>43727</v>
      </c>
      <c r="B947" t="s">
        <v>1457</v>
      </c>
      <c r="C947" s="56"/>
      <c r="D947" s="56" t="s">
        <v>1363</v>
      </c>
      <c r="E947" s="58">
        <v>59</v>
      </c>
      <c r="F947" s="58">
        <v>1</v>
      </c>
      <c r="G947" s="63" t="str">
        <f t="shared" si="237"/>
        <v>59-1</v>
      </c>
      <c r="H947" s="31">
        <v>40</v>
      </c>
      <c r="I947" s="31">
        <v>48</v>
      </c>
      <c r="J947" s="64" t="str">
        <f>IF(((VLOOKUP($G947,Depth_Lookup!$A$3:$J$5461,9,FALSE))-(I947/100))&gt;=0,"Good","Too Long")</f>
        <v>Good</v>
      </c>
      <c r="K947" s="65">
        <f>(VLOOKUP($G947,Depth_Lookup!$A$3:$J$561,10,FALSE))+(H947/100)</f>
        <v>141.1</v>
      </c>
      <c r="L947" s="65">
        <f>(VLOOKUP($G947,Depth_Lookup!$A$3:$J$561,10,FALSE))+(I947/100)</f>
        <v>141.17999999999998</v>
      </c>
      <c r="M947" s="54" t="s">
        <v>292</v>
      </c>
      <c r="N947" s="31">
        <v>3</v>
      </c>
      <c r="O947" s="31" t="s">
        <v>296</v>
      </c>
      <c r="P947" s="31" t="s">
        <v>179</v>
      </c>
      <c r="Q947" s="31" t="s">
        <v>569</v>
      </c>
      <c r="R947" s="31" t="s">
        <v>187</v>
      </c>
      <c r="S947" s="31" t="s">
        <v>139</v>
      </c>
      <c r="T947" s="31" t="s">
        <v>1376</v>
      </c>
      <c r="U947" s="31" t="s">
        <v>1377</v>
      </c>
      <c r="AZ947" s="19">
        <f t="shared" si="226"/>
        <v>0</v>
      </c>
      <c r="BB947" s="55">
        <v>1</v>
      </c>
      <c r="BC947" s="55">
        <v>2</v>
      </c>
      <c r="BD947" s="31"/>
      <c r="BE947" s="66"/>
      <c r="BF947" s="66" t="s">
        <v>1367</v>
      </c>
      <c r="CL947" s="70">
        <f t="shared" si="227"/>
        <v>0</v>
      </c>
      <c r="CM947" s="66">
        <f t="shared" si="228"/>
        <v>0</v>
      </c>
      <c r="CN947" s="66">
        <f t="shared" si="238"/>
        <v>0</v>
      </c>
      <c r="CO947" s="66">
        <f t="shared" si="229"/>
        <v>141.13999999999999</v>
      </c>
      <c r="CP947" s="104"/>
      <c r="CQ947" s="55"/>
      <c r="CR947" s="56"/>
      <c r="CS947" s="56"/>
      <c r="CT947" s="56"/>
      <c r="CU947" s="56"/>
      <c r="CV947" s="56"/>
      <c r="CW947" s="113"/>
      <c r="CX947" s="31">
        <v>51</v>
      </c>
      <c r="CY947" s="31">
        <v>90</v>
      </c>
      <c r="CZ947" s="31">
        <v>29</v>
      </c>
      <c r="DA947" s="31">
        <v>0</v>
      </c>
      <c r="DB947" s="19">
        <f t="shared" si="230"/>
        <v>-114.17391073403924</v>
      </c>
      <c r="DC947" s="19">
        <f t="shared" si="231"/>
        <v>245.82608926596077</v>
      </c>
      <c r="DD947" s="19">
        <f t="shared" si="232"/>
        <v>36.45592802821475</v>
      </c>
      <c r="DE947" s="19">
        <f t="shared" si="233"/>
        <v>335.82608926596077</v>
      </c>
      <c r="DF947" s="19">
        <f t="shared" si="234"/>
        <v>53.54407197178525</v>
      </c>
      <c r="DG947" s="67">
        <f t="shared" si="235"/>
        <v>65.826089265960775</v>
      </c>
      <c r="DH947" s="67">
        <f t="shared" si="236"/>
        <v>53.54407197178525</v>
      </c>
      <c r="DJ947" s="19"/>
      <c r="DK947" s="31"/>
      <c r="DL947" s="55"/>
      <c r="DM947" s="58"/>
      <c r="DO947" s="68"/>
      <c r="DP947" s="68"/>
      <c r="DQ947" s="69"/>
      <c r="DR947" s="58"/>
      <c r="DS947" s="58"/>
      <c r="DT947" s="58"/>
      <c r="DU947" s="58"/>
      <c r="DV947" s="58"/>
      <c r="DW947" s="58"/>
      <c r="DX947" s="58"/>
      <c r="DY947" s="58"/>
      <c r="DZ947" s="58"/>
      <c r="EA947" s="58"/>
      <c r="EB947" s="58"/>
      <c r="EC947" s="58"/>
      <c r="ED947" s="58"/>
      <c r="EE947" s="58"/>
      <c r="EF947" s="58"/>
      <c r="EG947" s="58"/>
      <c r="EH947" s="58"/>
      <c r="EI947" s="58"/>
      <c r="EJ947" s="58"/>
      <c r="EK947" s="58"/>
      <c r="EL947" s="58"/>
      <c r="EM947" s="58"/>
      <c r="EN947" s="58"/>
      <c r="EO947" s="58"/>
      <c r="EP947" s="70"/>
    </row>
    <row r="948" spans="1:146">
      <c r="A948" s="118">
        <v>43727</v>
      </c>
      <c r="B948" t="s">
        <v>1457</v>
      </c>
      <c r="C948" s="56"/>
      <c r="D948" s="56" t="s">
        <v>1363</v>
      </c>
      <c r="E948" s="58">
        <v>59</v>
      </c>
      <c r="F948" s="58">
        <v>1</v>
      </c>
      <c r="G948" s="63" t="str">
        <f t="shared" si="237"/>
        <v>59-1</v>
      </c>
      <c r="H948" s="31">
        <v>46</v>
      </c>
      <c r="I948" s="31">
        <v>49</v>
      </c>
      <c r="J948" s="64" t="str">
        <f>IF(((VLOOKUP($G948,Depth_Lookup!$A$3:$J$5461,9,FALSE))-(I948/100))&gt;=0,"Good","Too Long")</f>
        <v>Good</v>
      </c>
      <c r="K948" s="65">
        <f>(VLOOKUP($G948,Depth_Lookup!$A$3:$J$561,10,FALSE))+(H948/100)</f>
        <v>141.16</v>
      </c>
      <c r="L948" s="65">
        <f>(VLOOKUP($G948,Depth_Lookup!$A$3:$J$561,10,FALSE))+(I948/100)</f>
        <v>141.19</v>
      </c>
      <c r="M948" s="54" t="s">
        <v>292</v>
      </c>
      <c r="N948" s="31">
        <v>3</v>
      </c>
      <c r="O948" s="31" t="s">
        <v>296</v>
      </c>
      <c r="P948" s="31" t="s">
        <v>179</v>
      </c>
      <c r="Q948" s="31" t="s">
        <v>569</v>
      </c>
      <c r="R948" s="31" t="s">
        <v>187</v>
      </c>
      <c r="S948" s="31" t="s">
        <v>139</v>
      </c>
      <c r="T948" s="31" t="s">
        <v>1376</v>
      </c>
      <c r="U948" s="31" t="s">
        <v>1377</v>
      </c>
      <c r="AZ948" s="19">
        <f t="shared" si="226"/>
        <v>0</v>
      </c>
      <c r="BB948" s="55">
        <v>1</v>
      </c>
      <c r="BC948" s="55">
        <v>10</v>
      </c>
      <c r="BD948" s="31"/>
      <c r="BE948" s="66"/>
      <c r="BF948" s="66" t="s">
        <v>1367</v>
      </c>
      <c r="CL948" s="70">
        <f t="shared" si="227"/>
        <v>0</v>
      </c>
      <c r="CM948" s="66">
        <f t="shared" si="228"/>
        <v>0</v>
      </c>
      <c r="CN948" s="66">
        <f t="shared" si="238"/>
        <v>0</v>
      </c>
      <c r="CO948" s="66">
        <f t="shared" si="229"/>
        <v>141.17500000000001</v>
      </c>
      <c r="CP948" s="104"/>
      <c r="CQ948" s="55"/>
      <c r="CR948" s="56"/>
      <c r="CS948" s="56"/>
      <c r="CT948" s="56"/>
      <c r="CU948" s="56"/>
      <c r="CV948" s="56"/>
      <c r="CW948" s="113"/>
      <c r="DB948" s="19" t="e">
        <f t="shared" si="230"/>
        <v>#DIV/0!</v>
      </c>
      <c r="DC948" s="19" t="e">
        <f t="shared" si="231"/>
        <v>#DIV/0!</v>
      </c>
      <c r="DD948" s="19" t="e">
        <f t="shared" si="232"/>
        <v>#DIV/0!</v>
      </c>
      <c r="DE948" s="19" t="e">
        <f t="shared" si="233"/>
        <v>#DIV/0!</v>
      </c>
      <c r="DF948" s="19" t="e">
        <f t="shared" si="234"/>
        <v>#DIV/0!</v>
      </c>
      <c r="DG948" s="67" t="e">
        <f t="shared" si="235"/>
        <v>#DIV/0!</v>
      </c>
      <c r="DH948" s="67" t="e">
        <f t="shared" si="236"/>
        <v>#DIV/0!</v>
      </c>
      <c r="DJ948" s="19"/>
      <c r="DK948" s="31"/>
      <c r="DL948" s="72"/>
      <c r="DM948" s="58"/>
      <c r="DO948" s="68"/>
      <c r="DP948" s="68"/>
      <c r="DQ948" s="69"/>
      <c r="DR948" s="58"/>
      <c r="DS948" s="58"/>
      <c r="DT948" s="58"/>
      <c r="DU948" s="58"/>
      <c r="DV948" s="58"/>
      <c r="DW948" s="58"/>
      <c r="DX948" s="58"/>
      <c r="DY948" s="58"/>
      <c r="DZ948" s="58"/>
      <c r="EA948" s="58"/>
      <c r="EB948" s="58"/>
      <c r="EC948" s="58"/>
      <c r="ED948" s="58"/>
      <c r="EE948" s="58"/>
      <c r="EF948" s="58"/>
      <c r="EG948" s="58"/>
      <c r="EH948" s="58"/>
      <c r="EI948" s="58"/>
      <c r="EJ948" s="58"/>
      <c r="EK948" s="58"/>
      <c r="EL948" s="58"/>
      <c r="EM948" s="58"/>
      <c r="EN948" s="58"/>
      <c r="EO948" s="58"/>
      <c r="EP948" s="70"/>
    </row>
    <row r="949" spans="1:146">
      <c r="A949" s="118">
        <v>43727</v>
      </c>
      <c r="B949" t="s">
        <v>1457</v>
      </c>
      <c r="C949" s="56"/>
      <c r="D949" s="56" t="s">
        <v>1363</v>
      </c>
      <c r="E949" s="58">
        <v>59</v>
      </c>
      <c r="F949" s="58">
        <v>1</v>
      </c>
      <c r="G949" s="63" t="str">
        <f t="shared" si="237"/>
        <v>59-1</v>
      </c>
      <c r="H949" s="31">
        <v>70</v>
      </c>
      <c r="I949" s="31">
        <v>72</v>
      </c>
      <c r="J949" s="64" t="str">
        <f>IF(((VLOOKUP($G949,Depth_Lookup!$A$3:$J$5461,9,FALSE))-(I949/100))&gt;=0,"Good","Too Long")</f>
        <v>Good</v>
      </c>
      <c r="K949" s="65">
        <f>(VLOOKUP($G949,Depth_Lookup!$A$3:$J$561,10,FALSE))+(H949/100)</f>
        <v>141.39999999999998</v>
      </c>
      <c r="L949" s="65">
        <f>(VLOOKUP($G949,Depth_Lookup!$A$3:$J$561,10,FALSE))+(I949/100)</f>
        <v>141.41999999999999</v>
      </c>
      <c r="M949" s="54" t="s">
        <v>725</v>
      </c>
      <c r="N949" s="31">
        <v>0.5</v>
      </c>
      <c r="O949" s="31" t="s">
        <v>724</v>
      </c>
      <c r="P949" s="31" t="s">
        <v>179</v>
      </c>
      <c r="Q949" s="31" t="s">
        <v>569</v>
      </c>
      <c r="R949" s="31" t="s">
        <v>191</v>
      </c>
      <c r="S949" s="31" t="s">
        <v>165</v>
      </c>
      <c r="T949" s="31" t="s">
        <v>1370</v>
      </c>
      <c r="U949" s="31" t="s">
        <v>1368</v>
      </c>
      <c r="AZ949" s="19">
        <f t="shared" si="226"/>
        <v>0</v>
      </c>
      <c r="BB949" s="55">
        <v>2</v>
      </c>
      <c r="BC949" s="55">
        <v>1</v>
      </c>
      <c r="BD949" s="31"/>
      <c r="BE949" s="66" t="s">
        <v>1367</v>
      </c>
      <c r="BF949" s="66"/>
      <c r="CL949" s="70">
        <f t="shared" si="227"/>
        <v>0</v>
      </c>
      <c r="CM949" s="66">
        <f t="shared" si="228"/>
        <v>0</v>
      </c>
      <c r="CN949" s="66">
        <f t="shared" si="238"/>
        <v>1</v>
      </c>
      <c r="CO949" s="66">
        <f t="shared" si="229"/>
        <v>141.40999999999997</v>
      </c>
      <c r="CP949" s="104"/>
      <c r="CQ949" s="55"/>
      <c r="CR949" s="56"/>
      <c r="CS949" s="56"/>
      <c r="CT949" s="56"/>
      <c r="CU949" s="56"/>
      <c r="CV949" s="56"/>
      <c r="CW949" s="113"/>
      <c r="DB949" s="19" t="e">
        <f t="shared" si="230"/>
        <v>#DIV/0!</v>
      </c>
      <c r="DC949" s="19" t="e">
        <f t="shared" si="231"/>
        <v>#DIV/0!</v>
      </c>
      <c r="DD949" s="19" t="e">
        <f t="shared" si="232"/>
        <v>#DIV/0!</v>
      </c>
      <c r="DE949" s="19" t="e">
        <f t="shared" si="233"/>
        <v>#DIV/0!</v>
      </c>
      <c r="DF949" s="19" t="e">
        <f t="shared" si="234"/>
        <v>#DIV/0!</v>
      </c>
      <c r="DG949" s="67" t="e">
        <f t="shared" si="235"/>
        <v>#DIV/0!</v>
      </c>
      <c r="DH949" s="67" t="e">
        <f t="shared" si="236"/>
        <v>#DIV/0!</v>
      </c>
      <c r="DJ949" s="19"/>
      <c r="DK949" s="31"/>
      <c r="DL949" s="72"/>
      <c r="DM949" s="58"/>
      <c r="DO949" s="68"/>
      <c r="DP949" s="68"/>
      <c r="DQ949" s="69"/>
      <c r="DR949" s="58"/>
      <c r="DS949" s="58"/>
      <c r="DT949" s="58"/>
      <c r="DU949" s="58"/>
      <c r="DV949" s="58"/>
      <c r="DW949" s="58"/>
      <c r="DX949" s="58"/>
      <c r="DY949" s="58"/>
      <c r="DZ949" s="58"/>
      <c r="EA949" s="58"/>
      <c r="EB949" s="58"/>
      <c r="EC949" s="58"/>
      <c r="ED949" s="58"/>
      <c r="EE949" s="58"/>
      <c r="EF949" s="58"/>
      <c r="EG949" s="58"/>
      <c r="EH949" s="58"/>
      <c r="EI949" s="58"/>
      <c r="EJ949" s="58"/>
      <c r="EK949" s="58"/>
      <c r="EL949" s="58"/>
      <c r="EM949" s="58"/>
      <c r="EN949" s="58"/>
      <c r="EO949" s="58"/>
      <c r="EP949" s="70"/>
    </row>
    <row r="950" spans="1:146">
      <c r="A950" s="118">
        <v>43727</v>
      </c>
      <c r="B950" t="s">
        <v>1457</v>
      </c>
      <c r="C950" s="56"/>
      <c r="D950" s="56" t="s">
        <v>1363</v>
      </c>
      <c r="E950" s="58">
        <v>59</v>
      </c>
      <c r="F950" s="58">
        <v>1</v>
      </c>
      <c r="G950" s="63" t="str">
        <f t="shared" si="237"/>
        <v>59-1</v>
      </c>
      <c r="H950" s="31">
        <v>71.5</v>
      </c>
      <c r="I950" s="31">
        <v>72.5</v>
      </c>
      <c r="J950" s="64" t="str">
        <f>IF(((VLOOKUP($G950,Depth_Lookup!$A$3:$J$5461,9,FALSE))-(I950/100))&gt;=0,"Good","Too Long")</f>
        <v>Good</v>
      </c>
      <c r="K950" s="65">
        <f>(VLOOKUP($G950,Depth_Lookup!$A$3:$J$561,10,FALSE))+(H950/100)</f>
        <v>141.41499999999999</v>
      </c>
      <c r="L950" s="65">
        <f>(VLOOKUP($G950,Depth_Lookup!$A$3:$J$561,10,FALSE))+(I950/100)</f>
        <v>141.42499999999998</v>
      </c>
      <c r="M950" s="54" t="s">
        <v>292</v>
      </c>
      <c r="N950" s="31">
        <v>5</v>
      </c>
      <c r="O950" s="31" t="s">
        <v>724</v>
      </c>
      <c r="P950" s="31" t="s">
        <v>179</v>
      </c>
      <c r="Q950" s="31" t="s">
        <v>570</v>
      </c>
      <c r="R950" s="31" t="s">
        <v>187</v>
      </c>
      <c r="S950" s="31" t="s">
        <v>139</v>
      </c>
      <c r="T950" s="31" t="s">
        <v>1492</v>
      </c>
      <c r="U950" s="31" t="s">
        <v>1367</v>
      </c>
      <c r="AZ950" s="19">
        <f t="shared" si="226"/>
        <v>0</v>
      </c>
      <c r="BB950" s="55">
        <v>1</v>
      </c>
      <c r="BC950" s="55">
        <v>70</v>
      </c>
      <c r="BD950" s="31"/>
      <c r="BE950" s="66"/>
      <c r="BF950" s="66" t="s">
        <v>1368</v>
      </c>
      <c r="CL950" s="70">
        <f t="shared" si="227"/>
        <v>0</v>
      </c>
      <c r="CM950" s="66">
        <f t="shared" si="228"/>
        <v>0</v>
      </c>
      <c r="CN950" s="66">
        <f t="shared" si="238"/>
        <v>0</v>
      </c>
      <c r="CO950" s="66">
        <f t="shared" si="229"/>
        <v>141.41999999999999</v>
      </c>
      <c r="CP950" s="104"/>
      <c r="CQ950" s="55"/>
      <c r="CR950" s="56"/>
      <c r="CS950" s="56"/>
      <c r="CT950" s="56"/>
      <c r="CU950" s="56"/>
      <c r="CV950" s="56"/>
      <c r="CW950" s="113"/>
      <c r="CX950" s="19">
        <v>2</v>
      </c>
      <c r="CY950" s="19">
        <v>270</v>
      </c>
      <c r="CZ950" s="19">
        <v>23</v>
      </c>
      <c r="DA950" s="31">
        <v>180</v>
      </c>
      <c r="DB950" s="19">
        <f t="shared" si="230"/>
        <v>4.7030283212900486</v>
      </c>
      <c r="DC950" s="19">
        <f t="shared" si="231"/>
        <v>4.7030283212900486</v>
      </c>
      <c r="DD950" s="19">
        <f t="shared" si="232"/>
        <v>66.930416966677626</v>
      </c>
      <c r="DE950" s="19">
        <f t="shared" si="233"/>
        <v>94.703028321290049</v>
      </c>
      <c r="DF950" s="19">
        <f t="shared" si="234"/>
        <v>23.069583033322374</v>
      </c>
      <c r="DG950" s="67">
        <f t="shared" si="235"/>
        <v>184.70302832129005</v>
      </c>
      <c r="DH950" s="67">
        <f t="shared" si="236"/>
        <v>23.069583033322374</v>
      </c>
      <c r="DJ950" s="19"/>
      <c r="DK950" s="31"/>
      <c r="DL950" s="72"/>
      <c r="DM950" s="58"/>
      <c r="DO950" s="68"/>
      <c r="DP950" s="68"/>
      <c r="DQ950" s="69"/>
      <c r="DR950" s="58"/>
      <c r="DS950" s="58"/>
      <c r="DT950" s="58"/>
      <c r="DU950" s="58"/>
      <c r="DV950" s="58"/>
      <c r="DW950" s="58"/>
      <c r="DX950" s="58"/>
      <c r="DY950" s="58"/>
      <c r="DZ950" s="58"/>
      <c r="EA950" s="58"/>
      <c r="EB950" s="58"/>
      <c r="EC950" s="58"/>
      <c r="ED950" s="58"/>
      <c r="EE950" s="58"/>
      <c r="EF950" s="58"/>
      <c r="EG950" s="58"/>
      <c r="EH950" s="58"/>
      <c r="EI950" s="58"/>
      <c r="EJ950" s="58"/>
      <c r="EK950" s="58"/>
      <c r="EL950" s="58"/>
      <c r="EM950" s="58"/>
      <c r="EN950" s="58"/>
      <c r="EO950" s="58"/>
      <c r="EP950" s="70"/>
    </row>
    <row r="951" spans="1:146">
      <c r="A951" s="118">
        <v>43727</v>
      </c>
      <c r="B951" t="s">
        <v>1457</v>
      </c>
      <c r="C951" s="56"/>
      <c r="D951" s="56" t="s">
        <v>1363</v>
      </c>
      <c r="E951" s="58">
        <v>59</v>
      </c>
      <c r="F951" s="58">
        <v>2</v>
      </c>
      <c r="G951" s="63" t="str">
        <f t="shared" si="237"/>
        <v>59-2</v>
      </c>
      <c r="H951" s="31">
        <v>2</v>
      </c>
      <c r="I951" s="31">
        <v>44</v>
      </c>
      <c r="J951" s="64" t="str">
        <f>IF(((VLOOKUP($G951,Depth_Lookup!$A$3:$J$5461,9,FALSE))-(I951/100))&gt;=0,"Good","Too Long")</f>
        <v>Good</v>
      </c>
      <c r="K951" s="65">
        <f>(VLOOKUP($G951,Depth_Lookup!$A$3:$J$561,10,FALSE))+(H951/100)</f>
        <v>141.45000000000002</v>
      </c>
      <c r="L951" s="65">
        <f>(VLOOKUP($G951,Depth_Lookup!$A$3:$J$561,10,FALSE))+(I951/100)</f>
        <v>141.87</v>
      </c>
      <c r="M951" s="54" t="s">
        <v>725</v>
      </c>
      <c r="N951" s="31">
        <v>1</v>
      </c>
      <c r="O951" s="31" t="s">
        <v>736</v>
      </c>
      <c r="P951" s="31" t="s">
        <v>179</v>
      </c>
      <c r="Q951" s="31" t="s">
        <v>569</v>
      </c>
      <c r="R951" s="31" t="s">
        <v>188</v>
      </c>
      <c r="S951" s="31" t="s">
        <v>165</v>
      </c>
      <c r="T951" s="31" t="s">
        <v>1364</v>
      </c>
      <c r="U951" s="31" t="s">
        <v>1365</v>
      </c>
      <c r="AZ951" s="19">
        <f t="shared" si="226"/>
        <v>0</v>
      </c>
      <c r="BB951" s="55">
        <v>3</v>
      </c>
      <c r="BC951" s="55">
        <v>2</v>
      </c>
      <c r="BD951" s="31"/>
      <c r="BE951" s="66"/>
      <c r="BF951" s="66"/>
      <c r="CL951" s="70">
        <f t="shared" si="227"/>
        <v>0</v>
      </c>
      <c r="CM951" s="66">
        <f t="shared" si="228"/>
        <v>0</v>
      </c>
      <c r="CN951" s="66">
        <f t="shared" si="238"/>
        <v>0</v>
      </c>
      <c r="CO951" s="66">
        <f t="shared" si="229"/>
        <v>141.66000000000003</v>
      </c>
      <c r="CP951" s="104"/>
      <c r="CQ951" s="55"/>
      <c r="CR951" s="56"/>
      <c r="CS951" s="56"/>
      <c r="CT951" s="56"/>
      <c r="CU951" s="56"/>
      <c r="CV951" s="56"/>
      <c r="CW951" s="113"/>
      <c r="DB951" s="19" t="e">
        <f t="shared" si="230"/>
        <v>#DIV/0!</v>
      </c>
      <c r="DC951" s="19" t="e">
        <f t="shared" si="231"/>
        <v>#DIV/0!</v>
      </c>
      <c r="DD951" s="19" t="e">
        <f t="shared" si="232"/>
        <v>#DIV/0!</v>
      </c>
      <c r="DE951" s="19" t="e">
        <f t="shared" si="233"/>
        <v>#DIV/0!</v>
      </c>
      <c r="DF951" s="19" t="e">
        <f t="shared" si="234"/>
        <v>#DIV/0!</v>
      </c>
      <c r="DG951" s="67" t="e">
        <f t="shared" si="235"/>
        <v>#DIV/0!</v>
      </c>
      <c r="DH951" s="67" t="e">
        <f t="shared" si="236"/>
        <v>#DIV/0!</v>
      </c>
      <c r="DJ951" s="19"/>
      <c r="DK951" s="31"/>
      <c r="DL951" s="72"/>
      <c r="DM951" s="58"/>
      <c r="DO951" s="68"/>
      <c r="DP951" s="68"/>
      <c r="DQ951" s="69"/>
      <c r="DR951" s="58"/>
      <c r="DS951" s="58"/>
      <c r="DT951" s="58"/>
      <c r="DU951" s="58"/>
      <c r="DV951" s="58"/>
      <c r="DW951" s="58"/>
      <c r="DX951" s="58"/>
      <c r="DY951" s="58"/>
      <c r="DZ951" s="58"/>
      <c r="EA951" s="58"/>
      <c r="EB951" s="58"/>
      <c r="EC951" s="58"/>
      <c r="ED951" s="58"/>
      <c r="EE951" s="58"/>
      <c r="EF951" s="58"/>
      <c r="EG951" s="58"/>
      <c r="EH951" s="58"/>
      <c r="EI951" s="58"/>
      <c r="EJ951" s="58"/>
      <c r="EK951" s="58"/>
      <c r="EL951" s="58"/>
      <c r="EM951" s="58"/>
      <c r="EN951" s="58"/>
      <c r="EO951" s="58"/>
      <c r="EP951" s="70"/>
    </row>
    <row r="952" spans="1:146">
      <c r="A952" s="118">
        <v>43727</v>
      </c>
      <c r="B952" t="s">
        <v>1457</v>
      </c>
      <c r="C952" s="56"/>
      <c r="D952" s="56" t="s">
        <v>1363</v>
      </c>
      <c r="E952" s="58">
        <v>59</v>
      </c>
      <c r="F952" s="58">
        <v>2</v>
      </c>
      <c r="G952" s="63" t="str">
        <f t="shared" si="237"/>
        <v>59-2</v>
      </c>
      <c r="H952" s="31">
        <v>46</v>
      </c>
      <c r="I952" s="31">
        <v>53</v>
      </c>
      <c r="J952" s="64" t="str">
        <f>IF(((VLOOKUP($G952,Depth_Lookup!$A$3:$J$5461,9,FALSE))-(I952/100))&gt;=0,"Good","Too Long")</f>
        <v>Good</v>
      </c>
      <c r="K952" s="65">
        <f>(VLOOKUP($G952,Depth_Lookup!$A$3:$J$561,10,FALSE))+(H952/100)</f>
        <v>141.89000000000001</v>
      </c>
      <c r="L952" s="65">
        <f>(VLOOKUP($G952,Depth_Lookup!$A$3:$J$561,10,FALSE))+(I952/100)</f>
        <v>141.96</v>
      </c>
      <c r="M952" s="54" t="s">
        <v>725</v>
      </c>
      <c r="N952" s="31">
        <v>5</v>
      </c>
      <c r="O952" s="31" t="s">
        <v>724</v>
      </c>
      <c r="P952" s="31" t="s">
        <v>179</v>
      </c>
      <c r="Q952" s="31" t="s">
        <v>569</v>
      </c>
      <c r="R952" s="31" t="s">
        <v>191</v>
      </c>
      <c r="S952" s="31" t="s">
        <v>139</v>
      </c>
      <c r="T952" s="31" t="s">
        <v>1376</v>
      </c>
      <c r="U952" s="31" t="s">
        <v>1377</v>
      </c>
      <c r="AZ952" s="19">
        <f t="shared" si="226"/>
        <v>0</v>
      </c>
      <c r="BB952" s="55">
        <v>2</v>
      </c>
      <c r="BC952" s="55">
        <v>40</v>
      </c>
      <c r="BD952" s="31"/>
      <c r="BE952" s="66"/>
      <c r="BF952" s="66" t="s">
        <v>1368</v>
      </c>
      <c r="CL952" s="70">
        <f t="shared" si="227"/>
        <v>0</v>
      </c>
      <c r="CM952" s="66">
        <f t="shared" si="228"/>
        <v>0</v>
      </c>
      <c r="CN952" s="66">
        <f t="shared" si="238"/>
        <v>0</v>
      </c>
      <c r="CO952" s="66">
        <f t="shared" si="229"/>
        <v>141.92500000000001</v>
      </c>
      <c r="CP952" s="104"/>
      <c r="CQ952" s="55"/>
      <c r="CR952" s="56"/>
      <c r="CS952" s="56"/>
      <c r="CT952" s="56"/>
      <c r="CU952" s="56"/>
      <c r="CV952" s="56"/>
      <c r="CW952" s="113"/>
      <c r="CX952" s="19">
        <v>11</v>
      </c>
      <c r="CY952" s="19">
        <v>90</v>
      </c>
      <c r="CZ952" s="19">
        <v>36</v>
      </c>
      <c r="DA952" s="31">
        <v>0</v>
      </c>
      <c r="DB952" s="19">
        <f t="shared" si="230"/>
        <v>-165.02179420668102</v>
      </c>
      <c r="DC952" s="19">
        <f t="shared" si="231"/>
        <v>194.97820579331898</v>
      </c>
      <c r="DD952" s="19">
        <f t="shared" si="232"/>
        <v>53.053336457119897</v>
      </c>
      <c r="DE952" s="19">
        <f t="shared" si="233"/>
        <v>284.97820579331898</v>
      </c>
      <c r="DF952" s="19">
        <f t="shared" si="234"/>
        <v>36.946663542880103</v>
      </c>
      <c r="DG952" s="67">
        <f t="shared" si="235"/>
        <v>14.978205793318978</v>
      </c>
      <c r="DH952" s="67">
        <f t="shared" si="236"/>
        <v>36.946663542880103</v>
      </c>
      <c r="DJ952" s="19"/>
      <c r="DK952" s="31"/>
      <c r="DL952" s="55"/>
      <c r="DM952" s="58"/>
      <c r="DO952" s="68"/>
      <c r="DP952" s="68"/>
      <c r="DQ952" s="69"/>
      <c r="DR952" s="58"/>
      <c r="DS952" s="58"/>
      <c r="DT952" s="58"/>
      <c r="DU952" s="58"/>
      <c r="DV952" s="58"/>
      <c r="DW952" s="58"/>
      <c r="DX952" s="58"/>
      <c r="DY952" s="58"/>
      <c r="DZ952" s="58"/>
      <c r="EA952" s="58"/>
      <c r="EB952" s="58"/>
      <c r="EC952" s="58"/>
      <c r="ED952" s="58"/>
      <c r="EE952" s="58"/>
      <c r="EF952" s="58"/>
      <c r="EG952" s="58"/>
      <c r="EH952" s="58"/>
      <c r="EI952" s="58"/>
      <c r="EJ952" s="58"/>
      <c r="EK952" s="58"/>
      <c r="EL952" s="58"/>
      <c r="EM952" s="58"/>
      <c r="EN952" s="58"/>
      <c r="EO952" s="58"/>
      <c r="EP952" s="70"/>
    </row>
    <row r="953" spans="1:146">
      <c r="A953" s="118">
        <v>43727</v>
      </c>
      <c r="B953" t="s">
        <v>1457</v>
      </c>
      <c r="C953" s="56"/>
      <c r="D953" s="56" t="s">
        <v>1363</v>
      </c>
      <c r="E953" s="58">
        <v>59</v>
      </c>
      <c r="F953" s="58">
        <v>2</v>
      </c>
      <c r="G953" s="63" t="str">
        <f t="shared" si="237"/>
        <v>59-2</v>
      </c>
      <c r="H953" s="31">
        <v>46</v>
      </c>
      <c r="I953" s="31">
        <v>54</v>
      </c>
      <c r="J953" s="64" t="str">
        <f>IF(((VLOOKUP($G953,Depth_Lookup!$A$3:$J$5461,9,FALSE))-(I953/100))&gt;=0,"Good","Too Long")</f>
        <v>Good</v>
      </c>
      <c r="K953" s="65">
        <f>(VLOOKUP($G953,Depth_Lookup!$A$3:$J$561,10,FALSE))+(H953/100)</f>
        <v>141.89000000000001</v>
      </c>
      <c r="L953" s="65">
        <f>(VLOOKUP($G953,Depth_Lookup!$A$3:$J$561,10,FALSE))+(I953/100)</f>
        <v>141.97</v>
      </c>
      <c r="M953" s="54" t="s">
        <v>725</v>
      </c>
      <c r="N953" s="31">
        <v>0.5</v>
      </c>
      <c r="O953" s="31" t="s">
        <v>736</v>
      </c>
      <c r="P953" s="31" t="s">
        <v>179</v>
      </c>
      <c r="Q953" s="31" t="s">
        <v>569</v>
      </c>
      <c r="R953" s="31" t="s">
        <v>188</v>
      </c>
      <c r="S953" s="31" t="s">
        <v>165</v>
      </c>
      <c r="T953" s="31" t="s">
        <v>1370</v>
      </c>
      <c r="U953" s="31" t="s">
        <v>1368</v>
      </c>
      <c r="AZ953" s="19">
        <f t="shared" si="226"/>
        <v>0</v>
      </c>
      <c r="BB953" s="55">
        <v>4</v>
      </c>
      <c r="BC953" s="55">
        <v>3</v>
      </c>
      <c r="BD953" s="31"/>
      <c r="BE953" s="66" t="s">
        <v>1377</v>
      </c>
      <c r="BF953" s="66"/>
      <c r="CL953" s="70">
        <f t="shared" si="227"/>
        <v>0</v>
      </c>
      <c r="CM953" s="66">
        <f t="shared" si="228"/>
        <v>0</v>
      </c>
      <c r="CN953" s="66">
        <f t="shared" si="238"/>
        <v>1</v>
      </c>
      <c r="CO953" s="66">
        <f t="shared" si="229"/>
        <v>141.93</v>
      </c>
      <c r="CP953" s="104"/>
      <c r="CQ953" s="55"/>
      <c r="CR953" s="56"/>
      <c r="CS953" s="56"/>
      <c r="CT953" s="56"/>
      <c r="CU953" s="56"/>
      <c r="CV953" s="56"/>
      <c r="CW953" s="113"/>
      <c r="CX953" s="19">
        <v>8</v>
      </c>
      <c r="CY953" s="19">
        <v>90</v>
      </c>
      <c r="CZ953" s="19">
        <v>29</v>
      </c>
      <c r="DA953" s="31">
        <v>180</v>
      </c>
      <c r="DB953" s="19">
        <f t="shared" si="230"/>
        <v>-14.227107932327272</v>
      </c>
      <c r="DC953" s="19">
        <f t="shared" si="231"/>
        <v>345.77289206767273</v>
      </c>
      <c r="DD953" s="19">
        <f t="shared" si="232"/>
        <v>60.237001566695056</v>
      </c>
      <c r="DE953" s="19">
        <f t="shared" si="233"/>
        <v>75.772892067672728</v>
      </c>
      <c r="DF953" s="19">
        <f t="shared" si="234"/>
        <v>29.762998433304944</v>
      </c>
      <c r="DG953" s="67">
        <f t="shared" si="235"/>
        <v>165.77289206767273</v>
      </c>
      <c r="DH953" s="67">
        <f t="shared" si="236"/>
        <v>29.762998433304944</v>
      </c>
      <c r="DJ953" s="19"/>
      <c r="DK953" s="31"/>
      <c r="DL953" s="55"/>
      <c r="DM953" s="58"/>
      <c r="DO953" s="68"/>
      <c r="DP953" s="68"/>
      <c r="DQ953" s="69"/>
      <c r="DR953" s="58"/>
      <c r="DS953" s="58"/>
      <c r="DT953" s="58"/>
      <c r="DU953" s="58"/>
      <c r="DV953" s="58"/>
      <c r="DW953" s="58"/>
      <c r="DX953" s="58"/>
      <c r="DY953" s="58"/>
      <c r="DZ953" s="58"/>
      <c r="EA953" s="58"/>
      <c r="EB953" s="58"/>
      <c r="EC953" s="58"/>
      <c r="ED953" s="58"/>
      <c r="EE953" s="58"/>
      <c r="EF953" s="58"/>
      <c r="EG953" s="58"/>
      <c r="EH953" s="58"/>
      <c r="EI953" s="58"/>
      <c r="EJ953" s="58"/>
      <c r="EK953" s="58"/>
      <c r="EL953" s="58"/>
      <c r="EM953" s="58"/>
      <c r="EN953" s="58"/>
      <c r="EO953" s="58"/>
      <c r="EP953" s="70"/>
    </row>
    <row r="954" spans="1:146">
      <c r="A954" s="118">
        <v>43727</v>
      </c>
      <c r="B954" t="s">
        <v>1457</v>
      </c>
      <c r="C954" s="56"/>
      <c r="D954" s="56" t="s">
        <v>1363</v>
      </c>
      <c r="E954" s="58">
        <v>59</v>
      </c>
      <c r="F954" s="58">
        <v>2</v>
      </c>
      <c r="G954" s="63" t="str">
        <f t="shared" si="237"/>
        <v>59-2</v>
      </c>
      <c r="H954" s="31">
        <v>60</v>
      </c>
      <c r="I954" s="31">
        <v>67</v>
      </c>
      <c r="J954" s="64" t="str">
        <f>IF(((VLOOKUP($G954,Depth_Lookup!$A$3:$J$5461,9,FALSE))-(I954/100))&gt;=0,"Good","Too Long")</f>
        <v>Good</v>
      </c>
      <c r="K954" s="65">
        <f>(VLOOKUP($G954,Depth_Lookup!$A$3:$J$561,10,FALSE))+(H954/100)</f>
        <v>142.03</v>
      </c>
      <c r="L954" s="65">
        <f>(VLOOKUP($G954,Depth_Lookup!$A$3:$J$561,10,FALSE))+(I954/100)</f>
        <v>142.1</v>
      </c>
      <c r="M954" s="54" t="s">
        <v>725</v>
      </c>
      <c r="N954" s="31">
        <v>0.5</v>
      </c>
      <c r="O954" s="31" t="s">
        <v>724</v>
      </c>
      <c r="P954" s="31" t="s">
        <v>179</v>
      </c>
      <c r="Q954" s="31" t="s">
        <v>569</v>
      </c>
      <c r="R954" s="31" t="s">
        <v>119</v>
      </c>
      <c r="S954" s="31" t="s">
        <v>165</v>
      </c>
      <c r="T954" s="31" t="s">
        <v>1364</v>
      </c>
      <c r="U954" s="31" t="s">
        <v>1365</v>
      </c>
      <c r="AZ954" s="19">
        <f t="shared" si="226"/>
        <v>0</v>
      </c>
      <c r="BB954" s="55">
        <v>2</v>
      </c>
      <c r="BC954" s="55">
        <v>1</v>
      </c>
      <c r="BD954" s="31"/>
      <c r="BE954" s="66"/>
      <c r="BF954" s="66"/>
      <c r="CL954" s="70">
        <f t="shared" si="227"/>
        <v>0</v>
      </c>
      <c r="CM954" s="66">
        <f t="shared" si="228"/>
        <v>0</v>
      </c>
      <c r="CN954" s="66">
        <f t="shared" si="238"/>
        <v>0</v>
      </c>
      <c r="CO954" s="66">
        <f t="shared" si="229"/>
        <v>142.065</v>
      </c>
      <c r="CP954" s="104"/>
      <c r="CQ954" s="55"/>
      <c r="CR954" s="56"/>
      <c r="CS954" s="56"/>
      <c r="CT954" s="56"/>
      <c r="CU954" s="56"/>
      <c r="CV954" s="56"/>
      <c r="CW954" s="113"/>
      <c r="CX954" s="31">
        <v>6</v>
      </c>
      <c r="CY954" s="31">
        <v>90</v>
      </c>
      <c r="CZ954" s="31">
        <v>53</v>
      </c>
      <c r="DA954" s="31">
        <v>0</v>
      </c>
      <c r="DB954" s="19">
        <f t="shared" si="230"/>
        <v>-175.47152870395922</v>
      </c>
      <c r="DC954" s="19">
        <f t="shared" si="231"/>
        <v>184.52847129604078</v>
      </c>
      <c r="DD954" s="19">
        <f t="shared" si="232"/>
        <v>36.913934886345572</v>
      </c>
      <c r="DE954" s="19">
        <f t="shared" si="233"/>
        <v>274.52847129604078</v>
      </c>
      <c r="DF954" s="19">
        <f t="shared" si="234"/>
        <v>53.086065113654428</v>
      </c>
      <c r="DG954" s="67">
        <f t="shared" si="235"/>
        <v>4.5284712960407774</v>
      </c>
      <c r="DH954" s="67">
        <f t="shared" si="236"/>
        <v>53.086065113654428</v>
      </c>
      <c r="DJ954" s="19"/>
      <c r="DK954" s="31" t="s">
        <v>1749</v>
      </c>
      <c r="DL954" s="55"/>
      <c r="DM954" s="58"/>
      <c r="DO954" s="68"/>
      <c r="DP954" s="68"/>
      <c r="DQ954" s="69"/>
      <c r="DR954" s="58"/>
      <c r="DS954" s="58"/>
      <c r="DT954" s="58"/>
      <c r="DU954" s="58"/>
      <c r="DV954" s="58"/>
      <c r="DW954" s="58"/>
      <c r="DX954" s="58"/>
      <c r="DY954" s="58"/>
      <c r="DZ954" s="58"/>
      <c r="EA954" s="58"/>
      <c r="EB954" s="58"/>
      <c r="EC954" s="58"/>
      <c r="ED954" s="58"/>
      <c r="EE954" s="58"/>
      <c r="EF954" s="58"/>
      <c r="EG954" s="58"/>
      <c r="EH954" s="58"/>
      <c r="EI954" s="58"/>
      <c r="EJ954" s="58"/>
      <c r="EK954" s="58"/>
      <c r="EL954" s="58"/>
      <c r="EM954" s="58"/>
      <c r="EN954" s="58"/>
      <c r="EO954" s="58"/>
      <c r="EP954" s="70"/>
    </row>
    <row r="955" spans="1:146">
      <c r="A955" s="118">
        <v>43727</v>
      </c>
      <c r="B955" t="s">
        <v>1457</v>
      </c>
      <c r="C955" s="56"/>
      <c r="D955" s="56" t="s">
        <v>1363</v>
      </c>
      <c r="E955" s="58">
        <v>59</v>
      </c>
      <c r="F955" s="58">
        <v>2</v>
      </c>
      <c r="G955" s="63" t="str">
        <f t="shared" si="237"/>
        <v>59-2</v>
      </c>
      <c r="H955" s="31">
        <v>86</v>
      </c>
      <c r="I955" s="31">
        <v>89</v>
      </c>
      <c r="J955" s="64" t="str">
        <f>IF(((VLOOKUP($G955,Depth_Lookup!$A$3:$J$5461,9,FALSE))-(I955/100))&gt;=0,"Good","Too Long")</f>
        <v>Good</v>
      </c>
      <c r="K955" s="65">
        <f>(VLOOKUP($G955,Depth_Lookup!$A$3:$J$561,10,FALSE))+(H955/100)</f>
        <v>142.29000000000002</v>
      </c>
      <c r="L955" s="65">
        <f>(VLOOKUP($G955,Depth_Lookup!$A$3:$J$561,10,FALSE))+(I955/100)</f>
        <v>142.32</v>
      </c>
      <c r="M955" s="54" t="s">
        <v>725</v>
      </c>
      <c r="N955" s="31">
        <v>1</v>
      </c>
      <c r="O955" s="31" t="s">
        <v>296</v>
      </c>
      <c r="P955" s="31" t="s">
        <v>179</v>
      </c>
      <c r="Q955" s="31" t="s">
        <v>569</v>
      </c>
      <c r="R955" s="31" t="s">
        <v>186</v>
      </c>
      <c r="S955" s="31" t="s">
        <v>165</v>
      </c>
      <c r="T955" s="31" t="s">
        <v>1364</v>
      </c>
      <c r="U955" s="31" t="s">
        <v>1365</v>
      </c>
      <c r="AZ955" s="19">
        <f t="shared" si="226"/>
        <v>0</v>
      </c>
      <c r="BB955" s="55">
        <v>2</v>
      </c>
      <c r="BC955" s="55">
        <v>3</v>
      </c>
      <c r="BD955" s="31"/>
      <c r="BE955" s="66"/>
      <c r="BF955" s="66"/>
      <c r="CL955" s="70">
        <f t="shared" si="227"/>
        <v>0</v>
      </c>
      <c r="CM955" s="66">
        <f t="shared" si="228"/>
        <v>0</v>
      </c>
      <c r="CN955" s="66">
        <f t="shared" si="238"/>
        <v>0</v>
      </c>
      <c r="CO955" s="66">
        <f t="shared" si="229"/>
        <v>142.30500000000001</v>
      </c>
      <c r="CP955" s="104"/>
      <c r="CQ955" s="55"/>
      <c r="CR955" s="56"/>
      <c r="CS955" s="56"/>
      <c r="CT955" s="56"/>
      <c r="CU955" s="56"/>
      <c r="CV955" s="56"/>
      <c r="CW955" s="113"/>
      <c r="CX955" s="19">
        <v>24</v>
      </c>
      <c r="CY955" s="19">
        <v>270</v>
      </c>
      <c r="CZ955" s="19">
        <v>47</v>
      </c>
      <c r="DA955" s="31">
        <v>0</v>
      </c>
      <c r="DB955" s="19">
        <f t="shared" si="230"/>
        <v>157.45263200684542</v>
      </c>
      <c r="DC955" s="19">
        <f t="shared" si="231"/>
        <v>157.45263200684542</v>
      </c>
      <c r="DD955" s="19">
        <f t="shared" si="232"/>
        <v>40.736224604717243</v>
      </c>
      <c r="DE955" s="19">
        <f t="shared" si="233"/>
        <v>247.45263200684542</v>
      </c>
      <c r="DF955" s="19">
        <f t="shared" si="234"/>
        <v>49.263775395282757</v>
      </c>
      <c r="DG955" s="67">
        <f t="shared" si="235"/>
        <v>337.45263200684542</v>
      </c>
      <c r="DH955" s="67">
        <f t="shared" si="236"/>
        <v>49.263775395282757</v>
      </c>
      <c r="DJ955" s="19"/>
      <c r="DK955" s="31"/>
      <c r="DL955" s="55"/>
      <c r="DM955" s="58"/>
      <c r="DO955" s="68"/>
      <c r="DP955" s="68"/>
      <c r="DQ955" s="69"/>
      <c r="DR955" s="58"/>
      <c r="DS955" s="58"/>
      <c r="DT955" s="58"/>
      <c r="DU955" s="58"/>
      <c r="DV955" s="58"/>
      <c r="DW955" s="58"/>
      <c r="DX955" s="58"/>
      <c r="DY955" s="58"/>
      <c r="DZ955" s="58"/>
      <c r="EA955" s="58"/>
      <c r="EB955" s="58"/>
      <c r="EC955" s="58"/>
      <c r="ED955" s="58"/>
      <c r="EE955" s="58"/>
      <c r="EF955" s="58"/>
      <c r="EG955" s="58"/>
      <c r="EH955" s="58"/>
      <c r="EI955" s="58"/>
      <c r="EJ955" s="58"/>
      <c r="EK955" s="58"/>
      <c r="EL955" s="58"/>
      <c r="EM955" s="58"/>
      <c r="EN955" s="58"/>
      <c r="EO955" s="58"/>
      <c r="EP955" s="70"/>
    </row>
    <row r="956" spans="1:146">
      <c r="A956" s="118">
        <v>43727</v>
      </c>
      <c r="B956" t="s">
        <v>1457</v>
      </c>
      <c r="C956" s="56"/>
      <c r="D956" s="56" t="s">
        <v>1363</v>
      </c>
      <c r="E956" s="58">
        <v>59</v>
      </c>
      <c r="F956" s="58">
        <v>3</v>
      </c>
      <c r="G956" s="63" t="str">
        <f t="shared" si="237"/>
        <v>59-3</v>
      </c>
      <c r="H956" s="31">
        <v>2</v>
      </c>
      <c r="I956" s="31">
        <v>4</v>
      </c>
      <c r="J956" s="64" t="str">
        <f>IF(((VLOOKUP($G956,Depth_Lookup!$A$3:$J$5461,9,FALSE))-(I956/100))&gt;=0,"Good","Too Long")</f>
        <v>Good</v>
      </c>
      <c r="K956" s="65">
        <f>(VLOOKUP($G956,Depth_Lookup!$A$3:$J$561,10,FALSE))+(H956/100)</f>
        <v>142.36000000000001</v>
      </c>
      <c r="L956" s="65">
        <f>(VLOOKUP($G956,Depth_Lookup!$A$3:$J$561,10,FALSE))+(I956/100)</f>
        <v>142.38</v>
      </c>
      <c r="M956" s="54" t="s">
        <v>292</v>
      </c>
      <c r="N956" s="31">
        <v>3</v>
      </c>
      <c r="O956" s="31" t="s">
        <v>296</v>
      </c>
      <c r="P956" s="31" t="s">
        <v>179</v>
      </c>
      <c r="Q956" s="31" t="s">
        <v>569</v>
      </c>
      <c r="R956" s="31" t="s">
        <v>187</v>
      </c>
      <c r="S956" s="31" t="s">
        <v>139</v>
      </c>
      <c r="T956" s="31" t="s">
        <v>1376</v>
      </c>
      <c r="U956" s="31" t="s">
        <v>1377</v>
      </c>
      <c r="AZ956" s="19">
        <f t="shared" ref="AZ956:AZ1025" si="240">SUM(V956:AY956)</f>
        <v>0</v>
      </c>
      <c r="BB956" s="55">
        <v>1</v>
      </c>
      <c r="BC956" s="55">
        <v>20</v>
      </c>
      <c r="BD956" s="31"/>
      <c r="BE956" s="66"/>
      <c r="BF956" s="66" t="s">
        <v>1365</v>
      </c>
      <c r="CL956" s="70">
        <f t="shared" ref="CL956:CL1025" si="241">SUM(BK956:CK956)</f>
        <v>0</v>
      </c>
      <c r="CM956" s="66">
        <f t="shared" si="228"/>
        <v>0</v>
      </c>
      <c r="CN956" s="66">
        <f t="shared" si="238"/>
        <v>0</v>
      </c>
      <c r="CO956" s="66">
        <f t="shared" si="229"/>
        <v>142.37</v>
      </c>
      <c r="CP956" s="104"/>
      <c r="CQ956" s="55"/>
      <c r="CR956" s="56"/>
      <c r="CS956" s="56"/>
      <c r="CT956" s="56"/>
      <c r="CU956" s="56"/>
      <c r="CV956" s="56"/>
      <c r="CW956" s="113"/>
      <c r="CX956" s="19">
        <v>18</v>
      </c>
      <c r="CY956" s="19">
        <v>270</v>
      </c>
      <c r="CZ956" s="19">
        <v>49</v>
      </c>
      <c r="DA956" s="31">
        <v>0</v>
      </c>
      <c r="DB956" s="19">
        <f t="shared" si="230"/>
        <v>164.22775295092981</v>
      </c>
      <c r="DC956" s="19">
        <f t="shared" si="231"/>
        <v>164.22775295092981</v>
      </c>
      <c r="DD956" s="19">
        <f t="shared" si="232"/>
        <v>39.914433178910819</v>
      </c>
      <c r="DE956" s="19">
        <f t="shared" si="233"/>
        <v>254.22775295092981</v>
      </c>
      <c r="DF956" s="19">
        <f t="shared" si="234"/>
        <v>50.085566821089181</v>
      </c>
      <c r="DG956" s="67">
        <f t="shared" si="235"/>
        <v>344.22775295092981</v>
      </c>
      <c r="DH956" s="67">
        <f t="shared" si="236"/>
        <v>50.085566821089181</v>
      </c>
      <c r="DJ956" s="19"/>
      <c r="DK956" s="31"/>
      <c r="DL956" s="55"/>
      <c r="DM956" s="58"/>
      <c r="DO956" s="68"/>
      <c r="DP956" s="68"/>
      <c r="DQ956" s="69"/>
      <c r="DR956" s="58"/>
      <c r="DS956" s="58"/>
      <c r="DT956" s="58"/>
      <c r="DU956" s="58"/>
      <c r="DV956" s="58"/>
      <c r="DW956" s="58"/>
      <c r="DX956" s="58"/>
      <c r="DY956" s="58"/>
      <c r="DZ956" s="58"/>
      <c r="EA956" s="58"/>
      <c r="EB956" s="58"/>
      <c r="EC956" s="58"/>
      <c r="ED956" s="58"/>
      <c r="EE956" s="58"/>
      <c r="EF956" s="58"/>
      <c r="EG956" s="58"/>
      <c r="EH956" s="58"/>
      <c r="EI956" s="58"/>
      <c r="EJ956" s="58"/>
      <c r="EK956" s="58"/>
      <c r="EL956" s="58"/>
      <c r="EM956" s="58"/>
      <c r="EN956" s="58"/>
      <c r="EO956" s="58"/>
      <c r="EP956" s="70"/>
    </row>
    <row r="957" spans="1:146">
      <c r="A957" s="118">
        <v>43727</v>
      </c>
      <c r="B957" t="s">
        <v>1457</v>
      </c>
      <c r="C957" s="56"/>
      <c r="D957" s="56" t="s">
        <v>1363</v>
      </c>
      <c r="E957" s="58">
        <v>59</v>
      </c>
      <c r="F957" s="58">
        <v>3</v>
      </c>
      <c r="G957" s="63" t="str">
        <f t="shared" si="237"/>
        <v>59-3</v>
      </c>
      <c r="H957" s="31">
        <v>2</v>
      </c>
      <c r="I957" s="31">
        <v>20</v>
      </c>
      <c r="J957" s="64" t="str">
        <f>IF(((VLOOKUP($G957,Depth_Lookup!$A$3:$J$5461,9,FALSE))-(I957/100))&gt;=0,"Good","Too Long")</f>
        <v>Good</v>
      </c>
      <c r="K957" s="65">
        <f>(VLOOKUP($G957,Depth_Lookup!$A$3:$J$561,10,FALSE))+(H957/100)</f>
        <v>142.36000000000001</v>
      </c>
      <c r="L957" s="65">
        <f>(VLOOKUP($G957,Depth_Lookup!$A$3:$J$561,10,FALSE))+(I957/100)</f>
        <v>142.54</v>
      </c>
      <c r="M957" s="54" t="s">
        <v>725</v>
      </c>
      <c r="N957" s="31">
        <v>1</v>
      </c>
      <c r="O957" s="31" t="s">
        <v>734</v>
      </c>
      <c r="P957" s="31" t="s">
        <v>179</v>
      </c>
      <c r="Q957" s="31" t="s">
        <v>569</v>
      </c>
      <c r="R957" s="31" t="s">
        <v>186</v>
      </c>
      <c r="S957" s="31" t="s">
        <v>165</v>
      </c>
      <c r="T957" s="31" t="s">
        <v>1364</v>
      </c>
      <c r="U957" s="31" t="s">
        <v>1365</v>
      </c>
      <c r="AZ957" s="19">
        <f t="shared" si="240"/>
        <v>0</v>
      </c>
      <c r="BB957" s="55">
        <v>2</v>
      </c>
      <c r="BC957" s="55">
        <v>1</v>
      </c>
      <c r="BD957" s="31"/>
      <c r="BE957" s="66" t="s">
        <v>1377</v>
      </c>
      <c r="BF957" s="66"/>
      <c r="CL957" s="70">
        <f t="shared" si="241"/>
        <v>0</v>
      </c>
      <c r="CM957" s="66">
        <f t="shared" si="228"/>
        <v>0</v>
      </c>
      <c r="CN957" s="66">
        <f t="shared" si="238"/>
        <v>1</v>
      </c>
      <c r="CO957" s="66">
        <f t="shared" si="229"/>
        <v>142.44999999999999</v>
      </c>
      <c r="CP957" s="104"/>
      <c r="CQ957" s="55"/>
      <c r="CR957" s="56"/>
      <c r="CS957" s="56"/>
      <c r="CT957" s="56"/>
      <c r="CU957" s="56"/>
      <c r="CV957" s="56"/>
      <c r="CW957" s="113"/>
      <c r="CX957" s="19">
        <v>23</v>
      </c>
      <c r="CY957" s="19">
        <v>90</v>
      </c>
      <c r="CZ957" s="19">
        <v>43</v>
      </c>
      <c r="DA957" s="31">
        <v>180</v>
      </c>
      <c r="DB957" s="19">
        <f t="shared" si="230"/>
        <v>-24.474720140229749</v>
      </c>
      <c r="DC957" s="19">
        <f t="shared" si="231"/>
        <v>335.52527985977025</v>
      </c>
      <c r="DD957" s="19">
        <f t="shared" si="232"/>
        <v>44.304430727475228</v>
      </c>
      <c r="DE957" s="19">
        <f t="shared" si="233"/>
        <v>65.525279859770251</v>
      </c>
      <c r="DF957" s="19">
        <f t="shared" si="234"/>
        <v>45.695569272524772</v>
      </c>
      <c r="DG957" s="67">
        <f t="shared" si="235"/>
        <v>155.52527985977025</v>
      </c>
      <c r="DH957" s="67">
        <f t="shared" si="236"/>
        <v>45.695569272524772</v>
      </c>
      <c r="DJ957" s="19"/>
      <c r="DK957" s="31" t="s">
        <v>1433</v>
      </c>
      <c r="DL957" s="55"/>
      <c r="DM957" s="58"/>
      <c r="DO957" s="68"/>
      <c r="DP957" s="68"/>
      <c r="DQ957" s="69"/>
      <c r="DR957" s="58"/>
      <c r="DS957" s="58"/>
      <c r="DT957" s="58"/>
      <c r="DU957" s="58"/>
      <c r="DV957" s="58"/>
      <c r="DW957" s="58"/>
      <c r="DX957" s="58"/>
      <c r="DY957" s="58"/>
      <c r="DZ957" s="58"/>
      <c r="EA957" s="58"/>
      <c r="EB957" s="58"/>
      <c r="EC957" s="58"/>
      <c r="ED957" s="58"/>
      <c r="EE957" s="58"/>
      <c r="EF957" s="58"/>
      <c r="EG957" s="58"/>
      <c r="EH957" s="58"/>
      <c r="EI957" s="58"/>
      <c r="EJ957" s="58"/>
      <c r="EK957" s="58"/>
      <c r="EL957" s="58"/>
      <c r="EM957" s="58"/>
      <c r="EN957" s="58"/>
      <c r="EO957" s="58"/>
      <c r="EP957" s="70"/>
    </row>
    <row r="958" spans="1:146">
      <c r="A958" s="118">
        <v>43727</v>
      </c>
      <c r="B958" t="s">
        <v>1437</v>
      </c>
      <c r="C958" s="56"/>
      <c r="D958" s="56" t="s">
        <v>1363</v>
      </c>
      <c r="E958" s="58">
        <v>59</v>
      </c>
      <c r="F958" s="58">
        <v>3</v>
      </c>
      <c r="G958" s="63" t="str">
        <f t="shared" ref="G958" si="242">E958&amp;"-"&amp;F958</f>
        <v>59-3</v>
      </c>
      <c r="H958" s="31">
        <v>2</v>
      </c>
      <c r="I958" s="31">
        <v>20</v>
      </c>
      <c r="J958" s="64" t="str">
        <f>IF(((VLOOKUP($G958,Depth_Lookup!$A$3:$J$5461,9,FALSE))-(I958/100))&gt;=0,"Good","Too Long")</f>
        <v>Good</v>
      </c>
      <c r="K958" s="65">
        <f>(VLOOKUP($G958,Depth_Lookup!$A$3:$J$561,10,FALSE))+(H958/100)</f>
        <v>142.36000000000001</v>
      </c>
      <c r="L958" s="65">
        <f>(VLOOKUP($G958,Depth_Lookup!$A$3:$J$561,10,FALSE))+(I958/100)</f>
        <v>142.54</v>
      </c>
      <c r="M958" s="54" t="s">
        <v>725</v>
      </c>
      <c r="N958" s="31">
        <v>1</v>
      </c>
      <c r="O958" s="31" t="s">
        <v>734</v>
      </c>
      <c r="P958" s="31" t="s">
        <v>179</v>
      </c>
      <c r="Q958" s="31" t="s">
        <v>569</v>
      </c>
      <c r="R958" s="31" t="s">
        <v>186</v>
      </c>
      <c r="S958" s="31" t="s">
        <v>165</v>
      </c>
      <c r="T958" s="31" t="s">
        <v>1364</v>
      </c>
      <c r="U958" s="31" t="s">
        <v>1365</v>
      </c>
      <c r="BB958" s="55">
        <v>2</v>
      </c>
      <c r="BC958" s="55">
        <v>1</v>
      </c>
      <c r="BD958" s="31"/>
      <c r="BE958" s="66"/>
      <c r="BF958" s="66"/>
      <c r="CL958" s="70"/>
      <c r="CM958" s="66"/>
      <c r="CN958" s="66"/>
      <c r="CO958" s="66">
        <f t="shared" si="229"/>
        <v>142.44999999999999</v>
      </c>
      <c r="CP958" s="104"/>
      <c r="CQ958" s="55"/>
      <c r="CR958" s="56"/>
      <c r="CS958" s="56"/>
      <c r="CT958" s="56"/>
      <c r="CU958" s="56"/>
      <c r="CV958" s="56"/>
      <c r="CW958" s="113"/>
      <c r="CX958" s="19">
        <v>63</v>
      </c>
      <c r="CY958" s="19">
        <v>270</v>
      </c>
      <c r="CZ958" s="19">
        <v>47</v>
      </c>
      <c r="DA958" s="31">
        <v>0</v>
      </c>
      <c r="DB958" s="19">
        <f t="shared" si="230"/>
        <v>118.6521548046623</v>
      </c>
      <c r="DC958" s="19">
        <f t="shared" si="231"/>
        <v>118.6521548046623</v>
      </c>
      <c r="DD958" s="19">
        <f t="shared" si="232"/>
        <v>24.090968697023992</v>
      </c>
      <c r="DE958" s="19">
        <f t="shared" si="233"/>
        <v>208.6521548046623</v>
      </c>
      <c r="DF958" s="19">
        <f t="shared" si="234"/>
        <v>65.909031302976004</v>
      </c>
      <c r="DG958" s="67">
        <f t="shared" si="235"/>
        <v>298.6521548046623</v>
      </c>
      <c r="DH958" s="67">
        <f t="shared" si="236"/>
        <v>65.909031302976004</v>
      </c>
      <c r="DJ958" s="19"/>
      <c r="DK958" s="31" t="s">
        <v>1434</v>
      </c>
      <c r="DL958" s="55"/>
      <c r="DM958" s="58"/>
      <c r="DO958" s="68"/>
      <c r="DP958" s="68"/>
      <c r="DQ958" s="69"/>
      <c r="DR958" s="58"/>
      <c r="DS958" s="58"/>
      <c r="DT958" s="58"/>
      <c r="DU958" s="58"/>
      <c r="DV958" s="58"/>
      <c r="DW958" s="58"/>
      <c r="DX958" s="58"/>
      <c r="DY958" s="58"/>
      <c r="DZ958" s="58"/>
      <c r="EA958" s="58"/>
      <c r="EB958" s="58"/>
      <c r="EC958" s="58"/>
      <c r="ED958" s="58"/>
      <c r="EE958" s="58"/>
      <c r="EF958" s="58"/>
      <c r="EG958" s="58"/>
      <c r="EH958" s="58"/>
      <c r="EI958" s="58"/>
      <c r="EJ958" s="58"/>
      <c r="EK958" s="58"/>
      <c r="EL958" s="58"/>
      <c r="EM958" s="58"/>
      <c r="EN958" s="58"/>
      <c r="EO958" s="58"/>
      <c r="EP958" s="70"/>
    </row>
    <row r="959" spans="1:146">
      <c r="A959" s="118">
        <v>43727</v>
      </c>
      <c r="B959" t="s">
        <v>1457</v>
      </c>
      <c r="C959" s="56"/>
      <c r="D959" s="56" t="s">
        <v>1363</v>
      </c>
      <c r="E959" s="58">
        <v>59</v>
      </c>
      <c r="F959" s="58">
        <v>3</v>
      </c>
      <c r="G959" s="63" t="str">
        <f t="shared" si="237"/>
        <v>59-3</v>
      </c>
      <c r="H959" s="31">
        <v>53</v>
      </c>
      <c r="I959" s="31">
        <v>55</v>
      </c>
      <c r="J959" s="64" t="str">
        <f>IF(((VLOOKUP($G959,Depth_Lookup!$A$3:$J$5461,9,FALSE))-(I959/100))&gt;=0,"Good","Too Long")</f>
        <v>Good</v>
      </c>
      <c r="K959" s="65">
        <f>(VLOOKUP($G959,Depth_Lookup!$A$3:$J$561,10,FALSE))+(H959/100)</f>
        <v>142.87</v>
      </c>
      <c r="L959" s="65">
        <f>(VLOOKUP($G959,Depth_Lookup!$A$3:$J$561,10,FALSE))+(I959/100)</f>
        <v>142.89000000000001</v>
      </c>
      <c r="M959" s="54" t="s">
        <v>292</v>
      </c>
      <c r="N959" s="31">
        <v>15</v>
      </c>
      <c r="O959" s="31" t="s">
        <v>724</v>
      </c>
      <c r="P959" s="31" t="s">
        <v>179</v>
      </c>
      <c r="Q959" s="31" t="s">
        <v>571</v>
      </c>
      <c r="R959" s="31" t="s">
        <v>187</v>
      </c>
      <c r="S959" s="31" t="s">
        <v>139</v>
      </c>
      <c r="T959" s="31" t="s">
        <v>1376</v>
      </c>
      <c r="U959" s="31" t="s">
        <v>1377</v>
      </c>
      <c r="AZ959" s="19">
        <f t="shared" si="240"/>
        <v>0</v>
      </c>
      <c r="BB959" s="55">
        <v>1</v>
      </c>
      <c r="BC959" s="55">
        <v>90</v>
      </c>
      <c r="BD959" s="31"/>
      <c r="BE959" s="66"/>
      <c r="BF959" s="66" t="s">
        <v>1365</v>
      </c>
      <c r="BG959" s="59">
        <v>2</v>
      </c>
      <c r="BH959" s="59" t="s">
        <v>1376</v>
      </c>
      <c r="BI959" s="59" t="s">
        <v>179</v>
      </c>
      <c r="CD959" s="59">
        <v>100</v>
      </c>
      <c r="CL959" s="70">
        <f t="shared" si="241"/>
        <v>100</v>
      </c>
      <c r="CM959" s="66">
        <f t="shared" si="228"/>
        <v>1</v>
      </c>
      <c r="CN959" s="66">
        <f t="shared" si="238"/>
        <v>0</v>
      </c>
      <c r="CO959" s="66">
        <f t="shared" si="229"/>
        <v>142.88</v>
      </c>
      <c r="CP959" s="104"/>
      <c r="CQ959" s="55"/>
      <c r="CR959" s="56"/>
      <c r="CS959" s="56"/>
      <c r="CT959" s="56"/>
      <c r="CU959" s="56"/>
      <c r="CV959" s="56"/>
      <c r="CW959" s="113"/>
      <c r="CX959" s="31">
        <v>1</v>
      </c>
      <c r="CY959" s="31">
        <v>90</v>
      </c>
      <c r="CZ959" s="31">
        <v>43</v>
      </c>
      <c r="DA959" s="31">
        <v>180</v>
      </c>
      <c r="DB959" s="19">
        <f t="shared" si="230"/>
        <v>-1.072352381117895</v>
      </c>
      <c r="DC959" s="19">
        <f t="shared" si="231"/>
        <v>358.92764761888213</v>
      </c>
      <c r="DD959" s="19">
        <f t="shared" si="232"/>
        <v>46.994994341533541</v>
      </c>
      <c r="DE959" s="19">
        <f t="shared" si="233"/>
        <v>88.927647618882105</v>
      </c>
      <c r="DF959" s="19">
        <f t="shared" si="234"/>
        <v>43.005005658466459</v>
      </c>
      <c r="DG959" s="67">
        <f t="shared" si="235"/>
        <v>178.92764761888213</v>
      </c>
      <c r="DH959" s="67">
        <f t="shared" si="236"/>
        <v>43.005005658466459</v>
      </c>
      <c r="DJ959" s="19"/>
      <c r="DK959" s="31"/>
      <c r="DL959" s="55"/>
      <c r="DM959" s="58"/>
      <c r="DO959" s="68"/>
      <c r="DP959" s="68"/>
      <c r="DQ959" s="69"/>
      <c r="DR959" s="58"/>
      <c r="DS959" s="58"/>
      <c r="DT959" s="58"/>
      <c r="DU959" s="58"/>
      <c r="DV959" s="58"/>
      <c r="DW959" s="58"/>
      <c r="DX959" s="58"/>
      <c r="DY959" s="58"/>
      <c r="DZ959" s="58"/>
      <c r="EA959" s="58"/>
      <c r="EB959" s="58"/>
      <c r="EC959" s="58"/>
      <c r="ED959" s="58"/>
      <c r="EE959" s="58"/>
      <c r="EF959" s="58"/>
      <c r="EG959" s="58"/>
      <c r="EH959" s="58"/>
      <c r="EI959" s="58"/>
      <c r="EJ959" s="58"/>
      <c r="EK959" s="58"/>
      <c r="EL959" s="58"/>
      <c r="EM959" s="58"/>
      <c r="EN959" s="58"/>
      <c r="EO959" s="58"/>
      <c r="EP959" s="70"/>
    </row>
    <row r="960" spans="1:146">
      <c r="A960" s="118">
        <v>43727</v>
      </c>
      <c r="B960" t="s">
        <v>1457</v>
      </c>
      <c r="C960" s="56"/>
      <c r="D960" s="56" t="s">
        <v>1363</v>
      </c>
      <c r="E960" s="58">
        <v>59</v>
      </c>
      <c r="F960" s="58">
        <v>3</v>
      </c>
      <c r="G960" s="63" t="str">
        <f t="shared" si="237"/>
        <v>59-3</v>
      </c>
      <c r="H960" s="31">
        <v>53</v>
      </c>
      <c r="I960" s="31">
        <v>57</v>
      </c>
      <c r="J960" s="64" t="str">
        <f>IF(((VLOOKUP($G960,Depth_Lookup!$A$3:$J$5461,9,FALSE))-(I960/100))&gt;=0,"Good","Too Long")</f>
        <v>Good</v>
      </c>
      <c r="K960" s="65">
        <f>(VLOOKUP($G960,Depth_Lookup!$A$3:$J$561,10,FALSE))+(H960/100)</f>
        <v>142.87</v>
      </c>
      <c r="L960" s="65">
        <f>(VLOOKUP($G960,Depth_Lookup!$A$3:$J$561,10,FALSE))+(I960/100)</f>
        <v>142.91</v>
      </c>
      <c r="M960" s="54" t="s">
        <v>293</v>
      </c>
      <c r="N960" s="31">
        <v>0.5</v>
      </c>
      <c r="O960" s="31" t="s">
        <v>736</v>
      </c>
      <c r="P960" s="31" t="s">
        <v>179</v>
      </c>
      <c r="Q960" s="31" t="s">
        <v>569</v>
      </c>
      <c r="R960" s="31" t="s">
        <v>188</v>
      </c>
      <c r="S960" s="31" t="s">
        <v>165</v>
      </c>
      <c r="T960" s="31" t="s">
        <v>1364</v>
      </c>
      <c r="U960" s="31" t="s">
        <v>1365</v>
      </c>
      <c r="AZ960" s="19">
        <f t="shared" si="240"/>
        <v>0</v>
      </c>
      <c r="BB960" s="55">
        <v>2</v>
      </c>
      <c r="BC960" s="55">
        <v>1</v>
      </c>
      <c r="BD960" s="31"/>
      <c r="BE960" s="66" t="s">
        <v>1377</v>
      </c>
      <c r="BF960" s="66"/>
      <c r="CL960" s="70">
        <f t="shared" si="241"/>
        <v>0</v>
      </c>
      <c r="CM960" s="66">
        <f t="shared" si="228"/>
        <v>0</v>
      </c>
      <c r="CN960" s="66">
        <f t="shared" si="238"/>
        <v>1</v>
      </c>
      <c r="CO960" s="66">
        <f t="shared" si="229"/>
        <v>142.88999999999999</v>
      </c>
      <c r="CP960" s="104"/>
      <c r="CQ960" s="55"/>
      <c r="CR960" s="56"/>
      <c r="CS960" s="56"/>
      <c r="CT960" s="56"/>
      <c r="CU960" s="56"/>
      <c r="CV960" s="56"/>
      <c r="CW960" s="113"/>
      <c r="DB960" s="19" t="e">
        <f t="shared" si="230"/>
        <v>#DIV/0!</v>
      </c>
      <c r="DC960" s="19" t="e">
        <f t="shared" si="231"/>
        <v>#DIV/0!</v>
      </c>
      <c r="DD960" s="19" t="e">
        <f t="shared" si="232"/>
        <v>#DIV/0!</v>
      </c>
      <c r="DE960" s="19" t="e">
        <f t="shared" si="233"/>
        <v>#DIV/0!</v>
      </c>
      <c r="DF960" s="19" t="e">
        <f t="shared" si="234"/>
        <v>#DIV/0!</v>
      </c>
      <c r="DG960" s="67" t="e">
        <f t="shared" si="235"/>
        <v>#DIV/0!</v>
      </c>
      <c r="DH960" s="67" t="e">
        <f t="shared" si="236"/>
        <v>#DIV/0!</v>
      </c>
      <c r="DJ960" s="19"/>
      <c r="DK960" s="31"/>
      <c r="DL960" s="55"/>
      <c r="DM960" s="58"/>
      <c r="DO960" s="68"/>
      <c r="DP960" s="68"/>
      <c r="DQ960" s="69"/>
      <c r="DR960" s="58"/>
      <c r="DS960" s="58"/>
      <c r="DT960" s="58"/>
      <c r="DU960" s="58"/>
      <c r="DV960" s="58"/>
      <c r="DW960" s="58"/>
      <c r="DX960" s="58"/>
      <c r="DY960" s="58"/>
      <c r="DZ960" s="58"/>
      <c r="EA960" s="58"/>
      <c r="EB960" s="58"/>
      <c r="EC960" s="58"/>
      <c r="ED960" s="58"/>
      <c r="EE960" s="58"/>
      <c r="EF960" s="58"/>
      <c r="EG960" s="58"/>
      <c r="EH960" s="58"/>
      <c r="EI960" s="58"/>
      <c r="EJ960" s="58"/>
      <c r="EK960" s="58"/>
      <c r="EL960" s="58"/>
      <c r="EM960" s="58"/>
      <c r="EN960" s="58"/>
      <c r="EO960" s="58"/>
      <c r="EP960" s="70"/>
    </row>
    <row r="961" spans="1:146" s="83" customFormat="1">
      <c r="A961" s="118">
        <v>43727</v>
      </c>
      <c r="B961" t="s">
        <v>1457</v>
      </c>
      <c r="C961" s="56"/>
      <c r="D961" s="56" t="s">
        <v>1363</v>
      </c>
      <c r="E961" s="58">
        <v>59</v>
      </c>
      <c r="F961" s="58">
        <v>4</v>
      </c>
      <c r="G961" s="63" t="str">
        <f t="shared" si="237"/>
        <v>59-4</v>
      </c>
      <c r="H961" s="31">
        <v>9</v>
      </c>
      <c r="I961" s="31">
        <v>53</v>
      </c>
      <c r="J961" s="64" t="str">
        <f>IF(((VLOOKUP($G961,Depth_Lookup!$A$3:$J$5461,9,FALSE))-(I961/100))&gt;=0,"Good","Too Long")</f>
        <v>Good</v>
      </c>
      <c r="K961" s="65">
        <f>(VLOOKUP($G961,Depth_Lookup!$A$3:$J$561,10,FALSE))+(H961/100)</f>
        <v>143.22999999999999</v>
      </c>
      <c r="L961" s="65">
        <f>(VLOOKUP($G961,Depth_Lookup!$A$3:$J$561,10,FALSE))+(I961/100)</f>
        <v>143.66999999999999</v>
      </c>
      <c r="M961" s="54" t="s">
        <v>725</v>
      </c>
      <c r="N961" s="31">
        <v>2</v>
      </c>
      <c r="O961" s="31" t="s">
        <v>296</v>
      </c>
      <c r="P961" s="31" t="s">
        <v>179</v>
      </c>
      <c r="Q961" s="31" t="s">
        <v>569</v>
      </c>
      <c r="R961" s="31" t="s">
        <v>187</v>
      </c>
      <c r="S961" s="31" t="s">
        <v>139</v>
      </c>
      <c r="T961" s="31" t="s">
        <v>1364</v>
      </c>
      <c r="U961" s="31" t="s">
        <v>1619</v>
      </c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>
        <f t="shared" si="240"/>
        <v>0</v>
      </c>
      <c r="BA961" s="19"/>
      <c r="BB961" s="55">
        <v>1</v>
      </c>
      <c r="BC961" s="55">
        <v>2</v>
      </c>
      <c r="BD961" s="31"/>
      <c r="BE961" s="66"/>
      <c r="BF961" s="66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70">
        <f t="shared" si="241"/>
        <v>0</v>
      </c>
      <c r="CM961" s="66">
        <f t="shared" si="228"/>
        <v>0</v>
      </c>
      <c r="CN961" s="66">
        <f t="shared" si="238"/>
        <v>0</v>
      </c>
      <c r="CO961" s="66">
        <f t="shared" si="229"/>
        <v>143.44999999999999</v>
      </c>
      <c r="CP961" s="104"/>
      <c r="CQ961" s="55"/>
      <c r="CR961" s="56"/>
      <c r="CS961" s="56"/>
      <c r="CT961" s="56"/>
      <c r="CU961" s="56"/>
      <c r="CV961" s="56"/>
      <c r="CW961" s="113"/>
      <c r="CX961" s="31">
        <v>50</v>
      </c>
      <c r="CY961" s="31">
        <v>270</v>
      </c>
      <c r="CZ961" s="31">
        <v>53</v>
      </c>
      <c r="DA961" s="31">
        <v>0</v>
      </c>
      <c r="DB961" s="19">
        <f t="shared" si="230"/>
        <v>138.07455121339194</v>
      </c>
      <c r="DC961" s="19">
        <f t="shared" si="231"/>
        <v>138.07455121339194</v>
      </c>
      <c r="DD961" s="19">
        <f t="shared" si="232"/>
        <v>29.277405161862191</v>
      </c>
      <c r="DE961" s="19">
        <f t="shared" si="233"/>
        <v>228.07455121339194</v>
      </c>
      <c r="DF961" s="19">
        <f t="shared" si="234"/>
        <v>60.722594838137809</v>
      </c>
      <c r="DG961" s="67">
        <f t="shared" si="235"/>
        <v>318.07455121339194</v>
      </c>
      <c r="DH961" s="67">
        <f t="shared" si="236"/>
        <v>60.722594838137809</v>
      </c>
      <c r="DI961" s="19"/>
      <c r="DJ961" s="19"/>
      <c r="DK961" s="31" t="s">
        <v>1744</v>
      </c>
      <c r="DL961" s="55"/>
      <c r="DM961" s="58"/>
      <c r="DN961" s="59"/>
      <c r="DO961" s="68"/>
      <c r="DP961" s="68"/>
      <c r="DQ961" s="69"/>
      <c r="DR961" s="58"/>
      <c r="DS961" s="58"/>
      <c r="DT961" s="58"/>
      <c r="DU961" s="58"/>
      <c r="DV961" s="58"/>
      <c r="DW961" s="58"/>
      <c r="DX961" s="58"/>
      <c r="DY961" s="58"/>
      <c r="DZ961" s="58"/>
      <c r="EA961" s="58"/>
      <c r="EB961" s="58"/>
      <c r="EC961" s="58"/>
      <c r="ED961" s="58"/>
      <c r="EE961" s="58"/>
      <c r="EF961" s="58"/>
      <c r="EG961" s="58"/>
      <c r="EH961" s="58"/>
      <c r="EI961" s="58"/>
      <c r="EJ961" s="58"/>
      <c r="EK961" s="58"/>
      <c r="EL961" s="58"/>
      <c r="EM961" s="58"/>
      <c r="EN961" s="58"/>
      <c r="EO961" s="58"/>
      <c r="EP961" s="70"/>
    </row>
    <row r="962" spans="1:146" s="83" customFormat="1">
      <c r="A962" s="118">
        <v>43727</v>
      </c>
      <c r="B962" t="s">
        <v>1457</v>
      </c>
      <c r="C962" s="56"/>
      <c r="D962" s="56" t="s">
        <v>1363</v>
      </c>
      <c r="E962" s="58">
        <v>59</v>
      </c>
      <c r="F962" s="58">
        <v>4</v>
      </c>
      <c r="G962" s="63" t="str">
        <f t="shared" si="237"/>
        <v>59-4</v>
      </c>
      <c r="H962" s="31">
        <v>9</v>
      </c>
      <c r="I962" s="31">
        <v>16</v>
      </c>
      <c r="J962" s="64" t="str">
        <f>IF(((VLOOKUP($G962,Depth_Lookup!$A$3:$J$5461,9,FALSE))-(I962/100))&gt;=0,"Good","Too Long")</f>
        <v>Good</v>
      </c>
      <c r="K962" s="65">
        <f>(VLOOKUP($G962,Depth_Lookup!$A$3:$J$561,10,FALSE))+(H962/100)</f>
        <v>143.22999999999999</v>
      </c>
      <c r="L962" s="65">
        <f>(VLOOKUP($G962,Depth_Lookup!$A$3:$J$561,10,FALSE))+(I962/100)</f>
        <v>143.29999999999998</v>
      </c>
      <c r="M962" s="54" t="s">
        <v>293</v>
      </c>
      <c r="N962" s="31">
        <v>0.5</v>
      </c>
      <c r="O962" s="31" t="s">
        <v>296</v>
      </c>
      <c r="P962" s="31" t="s">
        <v>179</v>
      </c>
      <c r="Q962" s="31" t="s">
        <v>569</v>
      </c>
      <c r="R962" s="31" t="s">
        <v>188</v>
      </c>
      <c r="S962" s="31" t="s">
        <v>165</v>
      </c>
      <c r="T962" s="31" t="s">
        <v>1364</v>
      </c>
      <c r="U962" s="31" t="s">
        <v>1365</v>
      </c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>
        <f t="shared" si="240"/>
        <v>0</v>
      </c>
      <c r="BA962" s="19"/>
      <c r="BB962" s="55">
        <v>2</v>
      </c>
      <c r="BC962" s="55">
        <v>2</v>
      </c>
      <c r="BD962" s="31"/>
      <c r="BE962" s="66"/>
      <c r="BF962" s="66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70">
        <f t="shared" si="241"/>
        <v>0</v>
      </c>
      <c r="CM962" s="66">
        <f t="shared" ref="CM962:CM1030" si="243">IF(COUNTA(BG962:BJ962)&gt;0,1,0)</f>
        <v>0</v>
      </c>
      <c r="CN962" s="66">
        <f t="shared" si="238"/>
        <v>0</v>
      </c>
      <c r="CO962" s="66">
        <f t="shared" si="229"/>
        <v>143.26499999999999</v>
      </c>
      <c r="CP962" s="104"/>
      <c r="CQ962" s="55"/>
      <c r="CR962" s="56"/>
      <c r="CS962" s="56"/>
      <c r="CT962" s="56"/>
      <c r="CU962" s="56"/>
      <c r="CV962" s="56"/>
      <c r="CW962" s="113"/>
      <c r="CX962" s="19"/>
      <c r="CY962" s="19"/>
      <c r="CZ962" s="19"/>
      <c r="DA962" s="19"/>
      <c r="DB962" s="19" t="e">
        <f t="shared" si="230"/>
        <v>#DIV/0!</v>
      </c>
      <c r="DC962" s="19" t="e">
        <f t="shared" si="231"/>
        <v>#DIV/0!</v>
      </c>
      <c r="DD962" s="19" t="e">
        <f t="shared" si="232"/>
        <v>#DIV/0!</v>
      </c>
      <c r="DE962" s="19" t="e">
        <f t="shared" si="233"/>
        <v>#DIV/0!</v>
      </c>
      <c r="DF962" s="19" t="e">
        <f t="shared" si="234"/>
        <v>#DIV/0!</v>
      </c>
      <c r="DG962" s="67" t="e">
        <f t="shared" si="235"/>
        <v>#DIV/0!</v>
      </c>
      <c r="DH962" s="67" t="e">
        <f t="shared" si="236"/>
        <v>#DIV/0!</v>
      </c>
      <c r="DI962" s="19"/>
      <c r="DJ962" s="19"/>
      <c r="DK962" s="31"/>
      <c r="DL962" s="55"/>
      <c r="DM962" s="58"/>
      <c r="DN962" s="59"/>
      <c r="DO962" s="68"/>
      <c r="DP962" s="68"/>
      <c r="DQ962" s="69"/>
      <c r="DR962" s="58"/>
      <c r="DS962" s="58"/>
      <c r="DT962" s="58"/>
      <c r="DU962" s="58"/>
      <c r="DV962" s="58"/>
      <c r="DW962" s="58"/>
      <c r="DX962" s="58"/>
      <c r="DY962" s="58"/>
      <c r="DZ962" s="58"/>
      <c r="EA962" s="58"/>
      <c r="EB962" s="58"/>
      <c r="EC962" s="58"/>
      <c r="ED962" s="58"/>
      <c r="EE962" s="58"/>
      <c r="EF962" s="58"/>
      <c r="EG962" s="58"/>
      <c r="EH962" s="58"/>
      <c r="EI962" s="58"/>
      <c r="EJ962" s="58"/>
      <c r="EK962" s="58"/>
      <c r="EL962" s="58"/>
      <c r="EM962" s="58"/>
      <c r="EN962" s="58"/>
      <c r="EO962" s="58"/>
      <c r="EP962" s="70"/>
    </row>
    <row r="963" spans="1:146" s="83" customFormat="1">
      <c r="A963" s="118">
        <v>43727</v>
      </c>
      <c r="B963" t="s">
        <v>1457</v>
      </c>
      <c r="C963" s="56"/>
      <c r="D963" s="56" t="s">
        <v>1363</v>
      </c>
      <c r="E963" s="58">
        <v>59</v>
      </c>
      <c r="F963" s="58">
        <v>4</v>
      </c>
      <c r="G963" s="63" t="str">
        <f t="shared" ref="G963:G964" si="244">E963&amp;"-"&amp;F963</f>
        <v>59-4</v>
      </c>
      <c r="H963" s="31">
        <v>54</v>
      </c>
      <c r="I963" s="31">
        <v>60</v>
      </c>
      <c r="J963" s="64" t="str">
        <f>IF(((VLOOKUP($G963,Depth_Lookup!$A$3:$J$5461,9,FALSE))-(I963/100))&gt;=0,"Good","Too Long")</f>
        <v>Good</v>
      </c>
      <c r="K963" s="65">
        <f>(VLOOKUP($G963,Depth_Lookup!$A$3:$J$561,10,FALSE))+(H963/100)</f>
        <v>143.67999999999998</v>
      </c>
      <c r="L963" s="65">
        <f>(VLOOKUP($G963,Depth_Lookup!$A$3:$J$561,10,FALSE))+(I963/100)</f>
        <v>143.73999999999998</v>
      </c>
      <c r="M963" s="54" t="s">
        <v>293</v>
      </c>
      <c r="N963" s="31">
        <v>0.5</v>
      </c>
      <c r="O963" s="31" t="s">
        <v>296</v>
      </c>
      <c r="P963" s="31" t="s">
        <v>179</v>
      </c>
      <c r="Q963" s="31" t="s">
        <v>569</v>
      </c>
      <c r="R963" s="31" t="s">
        <v>188</v>
      </c>
      <c r="S963" s="31" t="s">
        <v>165</v>
      </c>
      <c r="T963" s="31" t="s">
        <v>1364</v>
      </c>
      <c r="U963" s="31" t="s">
        <v>1365</v>
      </c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55">
        <v>2</v>
      </c>
      <c r="BC963" s="55">
        <v>2</v>
      </c>
      <c r="BD963" s="31"/>
      <c r="BE963" s="66"/>
      <c r="BF963" s="66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70"/>
      <c r="CM963" s="66"/>
      <c r="CN963" s="66"/>
      <c r="CO963" s="66">
        <f t="shared" ref="CO963:CO1026" si="245">(L963+K963)/2</f>
        <v>143.70999999999998</v>
      </c>
      <c r="CP963" s="104"/>
      <c r="CQ963" s="55"/>
      <c r="CR963" s="56"/>
      <c r="CS963" s="56"/>
      <c r="CT963" s="56"/>
      <c r="CU963" s="56"/>
      <c r="CV963" s="56"/>
      <c r="CW963" s="113"/>
      <c r="CX963" s="31">
        <v>13</v>
      </c>
      <c r="CY963" s="31">
        <v>90</v>
      </c>
      <c r="CZ963" s="31">
        <v>16</v>
      </c>
      <c r="DA963" s="31">
        <v>0</v>
      </c>
      <c r="DB963" s="19">
        <f t="shared" si="230"/>
        <v>-141.16130918776159</v>
      </c>
      <c r="DC963" s="19">
        <f t="shared" si="231"/>
        <v>218.83869081223841</v>
      </c>
      <c r="DD963" s="19">
        <f t="shared" si="232"/>
        <v>69.789596079216281</v>
      </c>
      <c r="DE963" s="19">
        <f t="shared" si="233"/>
        <v>308.83869081223838</v>
      </c>
      <c r="DF963" s="19">
        <f t="shared" si="234"/>
        <v>20.210403920783719</v>
      </c>
      <c r="DG963" s="67">
        <f t="shared" si="235"/>
        <v>38.838690812238411</v>
      </c>
      <c r="DH963" s="67">
        <f t="shared" si="236"/>
        <v>20.210403920783719</v>
      </c>
      <c r="DI963" s="19"/>
      <c r="DJ963" s="19"/>
      <c r="DK963" s="31"/>
      <c r="DL963" s="55"/>
      <c r="DM963" s="58"/>
      <c r="DN963" s="59"/>
      <c r="DO963" s="68"/>
      <c r="DP963" s="68"/>
      <c r="DQ963" s="69"/>
      <c r="DR963" s="58"/>
      <c r="DS963" s="58"/>
      <c r="DT963" s="58"/>
      <c r="DU963" s="58"/>
      <c r="DV963" s="58"/>
      <c r="DW963" s="58"/>
      <c r="DX963" s="58"/>
      <c r="DY963" s="58"/>
      <c r="DZ963" s="58"/>
      <c r="EA963" s="58"/>
      <c r="EB963" s="58"/>
      <c r="EC963" s="58"/>
      <c r="ED963" s="58"/>
      <c r="EE963" s="58"/>
      <c r="EF963" s="58"/>
      <c r="EG963" s="58"/>
      <c r="EH963" s="58"/>
      <c r="EI963" s="58"/>
      <c r="EJ963" s="58"/>
      <c r="EK963" s="58"/>
      <c r="EL963" s="58"/>
      <c r="EM963" s="58"/>
      <c r="EN963" s="58"/>
      <c r="EO963" s="58"/>
      <c r="EP963" s="70"/>
    </row>
    <row r="964" spans="1:146" s="83" customFormat="1">
      <c r="A964" s="118">
        <v>43727</v>
      </c>
      <c r="B964" t="s">
        <v>1457</v>
      </c>
      <c r="C964" s="56"/>
      <c r="D964" s="56" t="s">
        <v>1363</v>
      </c>
      <c r="E964" s="58">
        <v>60</v>
      </c>
      <c r="F964" s="58">
        <v>1</v>
      </c>
      <c r="G964" s="63" t="str">
        <f t="shared" si="244"/>
        <v>60-1</v>
      </c>
      <c r="H964" s="31">
        <v>10</v>
      </c>
      <c r="I964" s="31">
        <v>25</v>
      </c>
      <c r="J964" s="64" t="str">
        <f>IF(((VLOOKUP($G964,Depth_Lookup!$A$3:$J$5461,9,FALSE))-(I964/100))&gt;=0,"Good","Too Long")</f>
        <v>Good</v>
      </c>
      <c r="K964" s="65">
        <f>(VLOOKUP($G964,Depth_Lookup!$A$3:$J$561,10,FALSE))+(H964/100)</f>
        <v>143.79999999999998</v>
      </c>
      <c r="L964" s="65">
        <f>(VLOOKUP($G964,Depth_Lookup!$A$3:$J$561,10,FALSE))+(I964/100)</f>
        <v>143.94999999999999</v>
      </c>
      <c r="M964" s="54" t="s">
        <v>292</v>
      </c>
      <c r="N964" s="31">
        <v>1</v>
      </c>
      <c r="O964" s="31"/>
      <c r="P964" s="31"/>
      <c r="Q964" s="31"/>
      <c r="R964" s="31"/>
      <c r="S964" s="31"/>
      <c r="T964" s="31" t="s">
        <v>1372</v>
      </c>
      <c r="U964" s="31" t="s">
        <v>1367</v>
      </c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55">
        <v>1</v>
      </c>
      <c r="BC964" s="55">
        <v>2</v>
      </c>
      <c r="BD964" s="31"/>
      <c r="BE964" s="66"/>
      <c r="BF964" s="66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70"/>
      <c r="CM964" s="66"/>
      <c r="CN964" s="66"/>
      <c r="CO964" s="66">
        <f t="shared" si="245"/>
        <v>143.875</v>
      </c>
      <c r="CP964" s="104"/>
      <c r="CQ964" s="55"/>
      <c r="CR964" s="56"/>
      <c r="CS964" s="56"/>
      <c r="CT964" s="56"/>
      <c r="CU964" s="56"/>
      <c r="CV964" s="56"/>
      <c r="CW964" s="113"/>
      <c r="CX964" s="31">
        <v>74</v>
      </c>
      <c r="CY964" s="31">
        <v>270</v>
      </c>
      <c r="CZ964" s="31">
        <v>81</v>
      </c>
      <c r="DA964" s="31">
        <v>180</v>
      </c>
      <c r="DB964" s="19">
        <f t="shared" ref="DB964:DB1027" si="246">+(IF($CY964&lt;$DA964,((MIN($DA964,$CY964)+(DEGREES(ATAN((TAN(RADIANS($CZ964))/((TAN(RADIANS($CX964))*SIN(RADIANS(ABS($CY964-$DA964))))))-(COS(RADIANS(ABS($CY964-$DA964)))/SIN(RADIANS(ABS($CY964-$DA964)))))))-180)),((MAX($DA964,$CY964)-(DEGREES(ATAN((TAN(RADIANS($CZ964))/((TAN(RADIANS($CX964))*SIN(RADIANS(ABS($CY964-$DA964))))))-(COS(RADIANS(ABS($CY964-$DA964)))/SIN(RADIANS(ABS($CY964-$DA964)))))))-180))))</f>
        <v>28.914161414675334</v>
      </c>
      <c r="DC964" s="19">
        <f t="shared" ref="DC964:DC1027" si="247">IF($DB964&gt;0,$DB964,360+$DB964)</f>
        <v>28.914161414675334</v>
      </c>
      <c r="DD964" s="19">
        <f t="shared" ref="DD964:DD1027" si="248">+ABS(DEGREES(ATAN((COS(RADIANS(ABS($DB964+180-(IF($CY964&gt;$DA964,MAX($CZ964,$CY964),MIN($CY964,$DA964))))))/(TAN(RADIANS($CX964)))))))</f>
        <v>7.8932300574635832</v>
      </c>
      <c r="DE964" s="19">
        <f t="shared" ref="DE964:DE1027" si="249">+IF(($DB964+90)&gt;0,$DB964+90,$DB964+450)</f>
        <v>118.91416141467533</v>
      </c>
      <c r="DF964" s="19">
        <f t="shared" ref="DF964:DF1027" si="250">-$DD964+90</f>
        <v>82.106769942536417</v>
      </c>
      <c r="DG964" s="67">
        <f t="shared" ref="DG964:DG1027" si="251">IF(($DC964&lt;180),$DC964+180,$DC964-180)</f>
        <v>208.91416141467533</v>
      </c>
      <c r="DH964" s="67">
        <f t="shared" ref="DH964:DH1027" si="252">-$DD964+90</f>
        <v>82.106769942536417</v>
      </c>
      <c r="DI964" s="19"/>
      <c r="DJ964" s="19"/>
      <c r="DK964" s="31"/>
      <c r="DL964" s="55"/>
      <c r="DM964" s="58"/>
      <c r="DN964" s="59"/>
      <c r="DO964" s="68"/>
      <c r="DP964" s="68"/>
      <c r="DQ964" s="69"/>
      <c r="DR964" s="58"/>
      <c r="DS964" s="58"/>
      <c r="DT964" s="58"/>
      <c r="DU964" s="58"/>
      <c r="DV964" s="58"/>
      <c r="DW964" s="58"/>
      <c r="DX964" s="58"/>
      <c r="DY964" s="58"/>
      <c r="DZ964" s="58"/>
      <c r="EA964" s="58"/>
      <c r="EB964" s="58"/>
      <c r="EC964" s="58"/>
      <c r="ED964" s="58"/>
      <c r="EE964" s="58"/>
      <c r="EF964" s="58"/>
      <c r="EG964" s="58"/>
      <c r="EH964" s="58"/>
      <c r="EI964" s="58"/>
      <c r="EJ964" s="58"/>
      <c r="EK964" s="58"/>
      <c r="EL964" s="58"/>
      <c r="EM964" s="58"/>
      <c r="EN964" s="58"/>
      <c r="EO964" s="58"/>
      <c r="EP964" s="70"/>
    </row>
    <row r="965" spans="1:146" s="83" customFormat="1">
      <c r="A965" s="118">
        <v>43727</v>
      </c>
      <c r="B965" t="s">
        <v>1457</v>
      </c>
      <c r="C965" s="56"/>
      <c r="D965" s="56" t="s">
        <v>1363</v>
      </c>
      <c r="E965" s="58">
        <v>60</v>
      </c>
      <c r="F965" s="58">
        <v>1</v>
      </c>
      <c r="G965" s="63" t="str">
        <f t="shared" si="237"/>
        <v>60-1</v>
      </c>
      <c r="H965" s="31">
        <v>62</v>
      </c>
      <c r="I965" s="31">
        <v>70</v>
      </c>
      <c r="J965" s="64" t="str">
        <f>IF(((VLOOKUP($G965,Depth_Lookup!$A$3:$J$5461,9,FALSE))-(I965/100))&gt;=0,"Good","Too Long")</f>
        <v>Good</v>
      </c>
      <c r="K965" s="65">
        <f>(VLOOKUP($G965,Depth_Lookup!$A$3:$J$561,10,FALSE))+(H965/100)</f>
        <v>144.32</v>
      </c>
      <c r="L965" s="65">
        <f>(VLOOKUP($G965,Depth_Lookup!$A$3:$J$561,10,FALSE))+(I965/100)</f>
        <v>144.39999999999998</v>
      </c>
      <c r="M965" s="54" t="s">
        <v>725</v>
      </c>
      <c r="N965" s="31">
        <v>1</v>
      </c>
      <c r="O965" s="31" t="s">
        <v>724</v>
      </c>
      <c r="P965" s="31" t="s">
        <v>179</v>
      </c>
      <c r="Q965" s="31" t="s">
        <v>569</v>
      </c>
      <c r="R965" s="31" t="s">
        <v>191</v>
      </c>
      <c r="S965" s="31" t="s">
        <v>165</v>
      </c>
      <c r="T965" s="31" t="s">
        <v>1364</v>
      </c>
      <c r="U965" s="31" t="s">
        <v>1365</v>
      </c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>
        <f t="shared" si="240"/>
        <v>0</v>
      </c>
      <c r="BA965" s="19"/>
      <c r="BB965" s="55">
        <v>2</v>
      </c>
      <c r="BC965" s="55">
        <v>4</v>
      </c>
      <c r="BD965" s="31"/>
      <c r="BE965" s="66"/>
      <c r="BF965" s="66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70">
        <f t="shared" si="241"/>
        <v>0</v>
      </c>
      <c r="CM965" s="66">
        <f t="shared" si="243"/>
        <v>0</v>
      </c>
      <c r="CN965" s="66">
        <f t="shared" si="238"/>
        <v>0</v>
      </c>
      <c r="CO965" s="66">
        <f t="shared" si="245"/>
        <v>144.35999999999999</v>
      </c>
      <c r="CP965" s="104"/>
      <c r="CQ965" s="55"/>
      <c r="CR965" s="56"/>
      <c r="CS965" s="56"/>
      <c r="CT965" s="56"/>
      <c r="CU965" s="56"/>
      <c r="CV965" s="56"/>
      <c r="CW965" s="113"/>
      <c r="CX965" s="31">
        <v>2</v>
      </c>
      <c r="CY965" s="31">
        <v>270</v>
      </c>
      <c r="CZ965" s="31">
        <v>46</v>
      </c>
      <c r="DA965" s="31">
        <v>0</v>
      </c>
      <c r="DB965" s="19">
        <f t="shared" si="246"/>
        <v>178.06856955385302</v>
      </c>
      <c r="DC965" s="19">
        <f t="shared" si="247"/>
        <v>178.06856955385302</v>
      </c>
      <c r="DD965" s="19">
        <f t="shared" si="248"/>
        <v>43.983729952512647</v>
      </c>
      <c r="DE965" s="19">
        <f t="shared" si="249"/>
        <v>268.06856955385302</v>
      </c>
      <c r="DF965" s="19">
        <f t="shared" si="250"/>
        <v>46.016270047487353</v>
      </c>
      <c r="DG965" s="67">
        <f t="shared" si="251"/>
        <v>358.06856955385302</v>
      </c>
      <c r="DH965" s="67">
        <f t="shared" si="252"/>
        <v>46.016270047487353</v>
      </c>
      <c r="DI965" s="19"/>
      <c r="DJ965" s="19"/>
      <c r="DK965" s="31" t="s">
        <v>1448</v>
      </c>
      <c r="DL965" s="55"/>
      <c r="DM965" s="58"/>
      <c r="DN965" s="59"/>
      <c r="DO965" s="68"/>
      <c r="DP965" s="68"/>
      <c r="DQ965" s="69"/>
      <c r="DR965" s="58"/>
      <c r="DS965" s="58"/>
      <c r="DT965" s="58"/>
      <c r="DU965" s="58"/>
      <c r="DV965" s="58"/>
      <c r="DW965" s="58"/>
      <c r="DX965" s="58"/>
      <c r="DY965" s="58"/>
      <c r="DZ965" s="58"/>
      <c r="EA965" s="58"/>
      <c r="EB965" s="58"/>
      <c r="EC965" s="58"/>
      <c r="ED965" s="58"/>
      <c r="EE965" s="58"/>
      <c r="EF965" s="58"/>
      <c r="EG965" s="58"/>
      <c r="EH965" s="58"/>
      <c r="EI965" s="58"/>
      <c r="EJ965" s="58"/>
      <c r="EK965" s="58"/>
      <c r="EL965" s="58"/>
      <c r="EM965" s="58"/>
      <c r="EN965" s="58"/>
      <c r="EO965" s="58"/>
      <c r="EP965" s="70"/>
    </row>
    <row r="966" spans="1:146" s="83" customFormat="1">
      <c r="A966" s="118">
        <v>43727</v>
      </c>
      <c r="B966" t="s">
        <v>1457</v>
      </c>
      <c r="C966" s="56"/>
      <c r="D966" s="56" t="s">
        <v>1363</v>
      </c>
      <c r="E966" s="58">
        <v>60</v>
      </c>
      <c r="F966" s="58">
        <v>1</v>
      </c>
      <c r="G966" s="63" t="str">
        <f t="shared" si="237"/>
        <v>60-1</v>
      </c>
      <c r="H966" s="31">
        <v>66</v>
      </c>
      <c r="I966" s="31">
        <v>68</v>
      </c>
      <c r="J966" s="64" t="str">
        <f>IF(((VLOOKUP($G966,Depth_Lookup!$A$3:$J$5461,9,FALSE))-(I966/100))&gt;=0,"Good","Too Long")</f>
        <v>Good</v>
      </c>
      <c r="K966" s="65">
        <f>(VLOOKUP($G966,Depth_Lookup!$A$3:$J$561,10,FALSE))+(H966/100)</f>
        <v>144.35999999999999</v>
      </c>
      <c r="L966" s="65">
        <f>(VLOOKUP($G966,Depth_Lookup!$A$3:$J$561,10,FALSE))+(I966/100)</f>
        <v>144.38</v>
      </c>
      <c r="M966" s="54" t="s">
        <v>292</v>
      </c>
      <c r="N966" s="31">
        <v>1</v>
      </c>
      <c r="O966" s="31" t="s">
        <v>724</v>
      </c>
      <c r="P966" s="31" t="s">
        <v>179</v>
      </c>
      <c r="Q966" s="31" t="s">
        <v>569</v>
      </c>
      <c r="R966" s="31" t="s">
        <v>187</v>
      </c>
      <c r="S966" s="31" t="s">
        <v>165</v>
      </c>
      <c r="T966" s="31" t="s">
        <v>1364</v>
      </c>
      <c r="U966" s="31" t="s">
        <v>1555</v>
      </c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>
        <f t="shared" si="240"/>
        <v>0</v>
      </c>
      <c r="BA966" s="19"/>
      <c r="BB966" s="55">
        <v>1</v>
      </c>
      <c r="BC966" s="55">
        <v>5</v>
      </c>
      <c r="BD966" s="31"/>
      <c r="BE966" s="66" t="s">
        <v>1476</v>
      </c>
      <c r="BF966" s="66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70">
        <f t="shared" si="241"/>
        <v>0</v>
      </c>
      <c r="CM966" s="66">
        <f t="shared" si="243"/>
        <v>0</v>
      </c>
      <c r="CN966" s="66">
        <f t="shared" si="238"/>
        <v>1</v>
      </c>
      <c r="CO966" s="66">
        <f t="shared" si="245"/>
        <v>144.37</v>
      </c>
      <c r="CP966" s="104"/>
      <c r="CQ966" s="55"/>
      <c r="CR966" s="56"/>
      <c r="CS966" s="56"/>
      <c r="CT966" s="56"/>
      <c r="CU966" s="56"/>
      <c r="CV966" s="56"/>
      <c r="CW966" s="113"/>
      <c r="CX966" s="31">
        <v>12</v>
      </c>
      <c r="CY966" s="31">
        <v>90</v>
      </c>
      <c r="CZ966" s="31">
        <v>30</v>
      </c>
      <c r="DA966" s="31">
        <v>0</v>
      </c>
      <c r="DB966" s="19">
        <f t="shared" si="246"/>
        <v>-159.78837367821467</v>
      </c>
      <c r="DC966" s="19">
        <f t="shared" si="247"/>
        <v>200.21162632178533</v>
      </c>
      <c r="DD966" s="19">
        <f t="shared" si="248"/>
        <v>58.398732080731399</v>
      </c>
      <c r="DE966" s="19">
        <f t="shared" si="249"/>
        <v>290.21162632178533</v>
      </c>
      <c r="DF966" s="19">
        <f t="shared" si="250"/>
        <v>31.601267919268601</v>
      </c>
      <c r="DG966" s="67">
        <f t="shared" si="251"/>
        <v>20.211626321785332</v>
      </c>
      <c r="DH966" s="67">
        <f t="shared" si="252"/>
        <v>31.601267919268601</v>
      </c>
      <c r="DI966" s="19"/>
      <c r="DJ966" s="19"/>
      <c r="DK966" s="31"/>
      <c r="DL966" s="55"/>
      <c r="DM966" s="58"/>
      <c r="DN966" s="59"/>
      <c r="DO966" s="68"/>
      <c r="DP966" s="68"/>
      <c r="DQ966" s="69"/>
      <c r="DR966" s="58"/>
      <c r="DS966" s="58"/>
      <c r="DT966" s="58"/>
      <c r="DU966" s="58"/>
      <c r="DV966" s="58"/>
      <c r="DW966" s="58"/>
      <c r="DX966" s="58"/>
      <c r="DY966" s="58"/>
      <c r="DZ966" s="58"/>
      <c r="EA966" s="58"/>
      <c r="EB966" s="58"/>
      <c r="EC966" s="58"/>
      <c r="ED966" s="58"/>
      <c r="EE966" s="58"/>
      <c r="EF966" s="58"/>
      <c r="EG966" s="58"/>
      <c r="EH966" s="58"/>
      <c r="EI966" s="58"/>
      <c r="EJ966" s="58"/>
      <c r="EK966" s="58"/>
      <c r="EL966" s="58"/>
      <c r="EM966" s="58"/>
      <c r="EN966" s="58"/>
      <c r="EO966" s="58"/>
      <c r="EP966" s="70"/>
    </row>
    <row r="967" spans="1:146" s="83" customFormat="1">
      <c r="A967" s="118">
        <v>43727</v>
      </c>
      <c r="B967" t="s">
        <v>1457</v>
      </c>
      <c r="C967" s="56"/>
      <c r="D967" s="56" t="s">
        <v>1363</v>
      </c>
      <c r="E967" s="58">
        <v>60</v>
      </c>
      <c r="F967" s="58">
        <v>1</v>
      </c>
      <c r="G967" s="63" t="str">
        <f t="shared" si="237"/>
        <v>60-1</v>
      </c>
      <c r="H967" s="31">
        <v>68</v>
      </c>
      <c r="I967" s="31">
        <v>70</v>
      </c>
      <c r="J967" s="64" t="str">
        <f>IF(((VLOOKUP($G967,Depth_Lookup!$A$3:$J$5461,9,FALSE))-(I967/100))&gt;=0,"Good","Too Long")</f>
        <v>Good</v>
      </c>
      <c r="K967" s="65">
        <f>(VLOOKUP($G967,Depth_Lookup!$A$3:$J$561,10,FALSE))+(H967/100)</f>
        <v>144.38</v>
      </c>
      <c r="L967" s="65">
        <f>(VLOOKUP($G967,Depth_Lookup!$A$3:$J$561,10,FALSE))+(I967/100)</f>
        <v>144.39999999999998</v>
      </c>
      <c r="M967" s="54" t="s">
        <v>292</v>
      </c>
      <c r="N967" s="31">
        <v>10</v>
      </c>
      <c r="O967" s="31" t="s">
        <v>296</v>
      </c>
      <c r="P967" s="31" t="s">
        <v>179</v>
      </c>
      <c r="Q967" s="31" t="s">
        <v>569</v>
      </c>
      <c r="R967" s="31" t="s">
        <v>187</v>
      </c>
      <c r="S967" s="31" t="s">
        <v>139</v>
      </c>
      <c r="T967" s="31" t="s">
        <v>1678</v>
      </c>
      <c r="U967" s="31" t="s">
        <v>1619</v>
      </c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>
        <f t="shared" si="240"/>
        <v>0</v>
      </c>
      <c r="BA967" s="19"/>
      <c r="BB967" s="55">
        <v>1</v>
      </c>
      <c r="BC967" s="55">
        <v>50</v>
      </c>
      <c r="BD967" s="31"/>
      <c r="BE967" s="66"/>
      <c r="BF967" s="66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70">
        <f t="shared" si="241"/>
        <v>0</v>
      </c>
      <c r="CM967" s="66">
        <f t="shared" si="243"/>
        <v>0</v>
      </c>
      <c r="CN967" s="66">
        <f t="shared" si="238"/>
        <v>0</v>
      </c>
      <c r="CO967" s="66">
        <f t="shared" si="245"/>
        <v>144.38999999999999</v>
      </c>
      <c r="CP967" s="104"/>
      <c r="CQ967" s="55"/>
      <c r="CR967" s="56"/>
      <c r="CS967" s="56"/>
      <c r="CT967" s="56"/>
      <c r="CU967" s="56"/>
      <c r="CV967" s="56"/>
      <c r="CW967" s="113"/>
      <c r="CX967" s="19"/>
      <c r="CY967" s="19"/>
      <c r="CZ967" s="19"/>
      <c r="DA967" s="19"/>
      <c r="DB967" s="19" t="e">
        <f t="shared" si="246"/>
        <v>#DIV/0!</v>
      </c>
      <c r="DC967" s="19" t="e">
        <f t="shared" si="247"/>
        <v>#DIV/0!</v>
      </c>
      <c r="DD967" s="19" t="e">
        <f t="shared" si="248"/>
        <v>#DIV/0!</v>
      </c>
      <c r="DE967" s="19" t="e">
        <f t="shared" si="249"/>
        <v>#DIV/0!</v>
      </c>
      <c r="DF967" s="19" t="e">
        <f t="shared" si="250"/>
        <v>#DIV/0!</v>
      </c>
      <c r="DG967" s="67" t="e">
        <f t="shared" si="251"/>
        <v>#DIV/0!</v>
      </c>
      <c r="DH967" s="67" t="e">
        <f t="shared" si="252"/>
        <v>#DIV/0!</v>
      </c>
      <c r="DI967" s="19"/>
      <c r="DJ967" s="19"/>
      <c r="DK967" s="31"/>
      <c r="DL967" s="55"/>
      <c r="DM967" s="58"/>
      <c r="DN967" s="59"/>
      <c r="DO967" s="68"/>
      <c r="DP967" s="68"/>
      <c r="DQ967" s="69"/>
      <c r="DR967" s="58"/>
      <c r="DS967" s="58"/>
      <c r="DT967" s="58"/>
      <c r="DU967" s="58"/>
      <c r="DV967" s="58"/>
      <c r="DW967" s="58"/>
      <c r="DX967" s="58"/>
      <c r="DY967" s="58"/>
      <c r="DZ967" s="58"/>
      <c r="EA967" s="58"/>
      <c r="EB967" s="58"/>
      <c r="EC967" s="58"/>
      <c r="ED967" s="58"/>
      <c r="EE967" s="58"/>
      <c r="EF967" s="58"/>
      <c r="EG967" s="58"/>
      <c r="EH967" s="58"/>
      <c r="EI967" s="58"/>
      <c r="EJ967" s="58"/>
      <c r="EK967" s="58"/>
      <c r="EL967" s="58"/>
      <c r="EM967" s="58"/>
      <c r="EN967" s="58"/>
      <c r="EO967" s="58"/>
      <c r="EP967" s="70"/>
    </row>
    <row r="968" spans="1:146" s="83" customFormat="1">
      <c r="A968" s="118">
        <v>43727</v>
      </c>
      <c r="B968" t="s">
        <v>1457</v>
      </c>
      <c r="C968" s="56"/>
      <c r="D968" s="56" t="s">
        <v>1363</v>
      </c>
      <c r="E968" s="58">
        <v>60</v>
      </c>
      <c r="F968" s="58">
        <v>1</v>
      </c>
      <c r="G968" s="63" t="str">
        <f t="shared" si="237"/>
        <v>60-1</v>
      </c>
      <c r="H968" s="31">
        <v>68</v>
      </c>
      <c r="I968" s="31">
        <v>71</v>
      </c>
      <c r="J968" s="64" t="str">
        <f>IF(((VLOOKUP($G968,Depth_Lookup!$A$3:$J$5461,9,FALSE))-(I968/100))&gt;=0,"Good","Too Long")</f>
        <v>Good</v>
      </c>
      <c r="K968" s="65">
        <f>(VLOOKUP($G968,Depth_Lookup!$A$3:$J$561,10,FALSE))+(H968/100)</f>
        <v>144.38</v>
      </c>
      <c r="L968" s="65">
        <f>(VLOOKUP($G968,Depth_Lookup!$A$3:$J$561,10,FALSE))+(I968/100)</f>
        <v>144.41</v>
      </c>
      <c r="M968" s="54" t="s">
        <v>725</v>
      </c>
      <c r="N968" s="31">
        <v>5</v>
      </c>
      <c r="O968" s="31" t="s">
        <v>296</v>
      </c>
      <c r="P968" s="31" t="s">
        <v>179</v>
      </c>
      <c r="Q968" s="31" t="s">
        <v>570</v>
      </c>
      <c r="R968" s="31" t="s">
        <v>187</v>
      </c>
      <c r="S968" s="31" t="s">
        <v>139</v>
      </c>
      <c r="T968" s="31" t="s">
        <v>1679</v>
      </c>
      <c r="U968" s="31" t="s">
        <v>1368</v>
      </c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>
        <f t="shared" si="240"/>
        <v>0</v>
      </c>
      <c r="BA968" s="19"/>
      <c r="BB968" s="55">
        <v>2</v>
      </c>
      <c r="BC968" s="55"/>
      <c r="BD968" s="31"/>
      <c r="BE968" s="66"/>
      <c r="BF968" s="66" t="s">
        <v>1555</v>
      </c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70">
        <f t="shared" si="241"/>
        <v>0</v>
      </c>
      <c r="CM968" s="66">
        <f t="shared" si="243"/>
        <v>0</v>
      </c>
      <c r="CN968" s="66">
        <f t="shared" si="238"/>
        <v>0</v>
      </c>
      <c r="CO968" s="66">
        <f t="shared" si="245"/>
        <v>144.39499999999998</v>
      </c>
      <c r="CP968" s="104"/>
      <c r="CQ968" s="55"/>
      <c r="CR968" s="56"/>
      <c r="CS968" s="56"/>
      <c r="CT968" s="56"/>
      <c r="CU968" s="56"/>
      <c r="CV968" s="56"/>
      <c r="CW968" s="113"/>
      <c r="CX968" s="19"/>
      <c r="CY968" s="19"/>
      <c r="CZ968" s="19"/>
      <c r="DA968" s="19"/>
      <c r="DB968" s="19" t="e">
        <f t="shared" si="246"/>
        <v>#DIV/0!</v>
      </c>
      <c r="DC968" s="19" t="e">
        <f t="shared" si="247"/>
        <v>#DIV/0!</v>
      </c>
      <c r="DD968" s="19" t="e">
        <f t="shared" si="248"/>
        <v>#DIV/0!</v>
      </c>
      <c r="DE968" s="19" t="e">
        <f t="shared" si="249"/>
        <v>#DIV/0!</v>
      </c>
      <c r="DF968" s="19" t="e">
        <f t="shared" si="250"/>
        <v>#DIV/0!</v>
      </c>
      <c r="DG968" s="67" t="e">
        <f t="shared" si="251"/>
        <v>#DIV/0!</v>
      </c>
      <c r="DH968" s="67" t="e">
        <f t="shared" si="252"/>
        <v>#DIV/0!</v>
      </c>
      <c r="DI968" s="19"/>
      <c r="DJ968" s="19"/>
      <c r="DK968" s="31"/>
      <c r="DL968" s="55"/>
      <c r="DM968" s="58"/>
      <c r="DN968" s="59"/>
      <c r="DO968" s="68"/>
      <c r="DP968" s="68"/>
      <c r="DQ968" s="69"/>
      <c r="DR968" s="58"/>
      <c r="DS968" s="58"/>
      <c r="DT968" s="58"/>
      <c r="DU968" s="58"/>
      <c r="DV968" s="58"/>
      <c r="DW968" s="58"/>
      <c r="DX968" s="58"/>
      <c r="DY968" s="58"/>
      <c r="DZ968" s="58"/>
      <c r="EA968" s="58"/>
      <c r="EB968" s="58"/>
      <c r="EC968" s="58"/>
      <c r="ED968" s="58"/>
      <c r="EE968" s="58"/>
      <c r="EF968" s="58"/>
      <c r="EG968" s="58"/>
      <c r="EH968" s="58"/>
      <c r="EI968" s="58"/>
      <c r="EJ968" s="58"/>
      <c r="EK968" s="58"/>
      <c r="EL968" s="58"/>
      <c r="EM968" s="58"/>
      <c r="EN968" s="58"/>
      <c r="EO968" s="58"/>
      <c r="EP968" s="70"/>
    </row>
    <row r="969" spans="1:146">
      <c r="A969" s="118">
        <v>43727</v>
      </c>
      <c r="B969" t="s">
        <v>1457</v>
      </c>
      <c r="C969" s="56"/>
      <c r="D969" s="56" t="s">
        <v>1363</v>
      </c>
      <c r="E969" s="58">
        <v>60</v>
      </c>
      <c r="F969" s="58">
        <v>2</v>
      </c>
      <c r="G969" s="63" t="str">
        <f t="shared" si="237"/>
        <v>60-2</v>
      </c>
      <c r="H969" s="31">
        <v>4</v>
      </c>
      <c r="I969" s="31">
        <v>13</v>
      </c>
      <c r="J969" s="64" t="str">
        <f>IF(((VLOOKUP($G969,Depth_Lookup!$A$3:$J$5461,9,FALSE))-(I969/100))&gt;=0,"Good","Too Long")</f>
        <v>Good</v>
      </c>
      <c r="K969" s="65">
        <f>(VLOOKUP($G969,Depth_Lookup!$A$3:$J$561,10,FALSE))+(H969/100)</f>
        <v>144.47</v>
      </c>
      <c r="L969" s="65">
        <f>(VLOOKUP($G969,Depth_Lookup!$A$3:$J$561,10,FALSE))+(I969/100)</f>
        <v>144.56</v>
      </c>
      <c r="M969" s="54" t="s">
        <v>725</v>
      </c>
      <c r="N969" s="31">
        <v>5</v>
      </c>
      <c r="O969" s="31" t="s">
        <v>296</v>
      </c>
      <c r="P969" s="31" t="s">
        <v>179</v>
      </c>
      <c r="Q969" s="31" t="s">
        <v>570</v>
      </c>
      <c r="R969" s="31" t="s">
        <v>187</v>
      </c>
      <c r="S969" s="31" t="s">
        <v>139</v>
      </c>
      <c r="T969" s="31" t="s">
        <v>1364</v>
      </c>
      <c r="U969" s="31" t="s">
        <v>1555</v>
      </c>
      <c r="AZ969" s="19">
        <f t="shared" si="240"/>
        <v>0</v>
      </c>
      <c r="BB969" s="55">
        <v>2</v>
      </c>
      <c r="BC969" s="55">
        <v>3</v>
      </c>
      <c r="BD969" s="31"/>
      <c r="BE969" s="66" t="s">
        <v>1367</v>
      </c>
      <c r="BF969" s="66"/>
      <c r="CL969" s="70">
        <f t="shared" si="241"/>
        <v>0</v>
      </c>
      <c r="CM969" s="66">
        <f t="shared" si="243"/>
        <v>0</v>
      </c>
      <c r="CN969" s="66">
        <f t="shared" si="238"/>
        <v>1</v>
      </c>
      <c r="CO969" s="66">
        <f t="shared" si="245"/>
        <v>144.51499999999999</v>
      </c>
      <c r="CP969" s="104"/>
      <c r="CQ969" s="55"/>
      <c r="CR969" s="56"/>
      <c r="CS969" s="56"/>
      <c r="CT969" s="56"/>
      <c r="CU969" s="56"/>
      <c r="CV969" s="56"/>
      <c r="CW969" s="113"/>
      <c r="DB969" s="19" t="e">
        <f t="shared" si="246"/>
        <v>#DIV/0!</v>
      </c>
      <c r="DC969" s="19" t="e">
        <f t="shared" si="247"/>
        <v>#DIV/0!</v>
      </c>
      <c r="DD969" s="19" t="e">
        <f t="shared" si="248"/>
        <v>#DIV/0!</v>
      </c>
      <c r="DE969" s="19" t="e">
        <f t="shared" si="249"/>
        <v>#DIV/0!</v>
      </c>
      <c r="DF969" s="19" t="e">
        <f t="shared" si="250"/>
        <v>#DIV/0!</v>
      </c>
      <c r="DG969" s="67" t="e">
        <f t="shared" si="251"/>
        <v>#DIV/0!</v>
      </c>
      <c r="DH969" s="67" t="e">
        <f t="shared" si="252"/>
        <v>#DIV/0!</v>
      </c>
      <c r="DI969" s="82"/>
      <c r="DJ969" s="82"/>
      <c r="DK969" s="31"/>
      <c r="DL969" s="55"/>
      <c r="DM969" s="58"/>
      <c r="DO969" s="68"/>
      <c r="DP969" s="68"/>
      <c r="DQ969" s="69"/>
      <c r="DR969" s="58"/>
      <c r="DS969" s="58"/>
      <c r="DT969" s="58"/>
      <c r="DU969" s="58"/>
      <c r="DV969" s="58"/>
      <c r="DW969" s="58"/>
      <c r="DX969" s="58"/>
      <c r="DY969" s="58"/>
      <c r="DZ969" s="58"/>
      <c r="EA969" s="58"/>
      <c r="EB969" s="58"/>
      <c r="EC969" s="58"/>
      <c r="ED969" s="58"/>
      <c r="EE969" s="58"/>
      <c r="EF969" s="58"/>
      <c r="EG969" s="58"/>
      <c r="EH969" s="58"/>
      <c r="EI969" s="58"/>
      <c r="EJ969" s="58"/>
      <c r="EK969" s="58"/>
      <c r="EL969" s="58"/>
      <c r="EM969" s="58"/>
      <c r="EN969" s="58"/>
      <c r="EO969" s="58"/>
      <c r="EP969" s="70"/>
    </row>
    <row r="970" spans="1:146">
      <c r="A970" s="118">
        <v>43727</v>
      </c>
      <c r="B970" t="s">
        <v>1457</v>
      </c>
      <c r="C970" s="56"/>
      <c r="D970" s="56" t="s">
        <v>1363</v>
      </c>
      <c r="E970" s="58">
        <v>60</v>
      </c>
      <c r="F970" s="58">
        <v>2</v>
      </c>
      <c r="G970" s="63" t="str">
        <f t="shared" si="237"/>
        <v>60-2</v>
      </c>
      <c r="H970" s="31">
        <v>5</v>
      </c>
      <c r="I970" s="31">
        <v>6</v>
      </c>
      <c r="J970" s="64" t="str">
        <f>IF(((VLOOKUP($G970,Depth_Lookup!$A$3:$J$5461,9,FALSE))-(I970/100))&gt;=0,"Good","Too Long")</f>
        <v>Good</v>
      </c>
      <c r="K970" s="65">
        <f>(VLOOKUP($G970,Depth_Lookup!$A$3:$J$561,10,FALSE))+(H970/100)</f>
        <v>144.48000000000002</v>
      </c>
      <c r="L970" s="65">
        <f>(VLOOKUP($G970,Depth_Lookup!$A$3:$J$561,10,FALSE))+(I970/100)</f>
        <v>144.49</v>
      </c>
      <c r="M970" s="54" t="s">
        <v>292</v>
      </c>
      <c r="N970" s="31">
        <v>10</v>
      </c>
      <c r="O970" s="31" t="s">
        <v>296</v>
      </c>
      <c r="P970" s="31" t="s">
        <v>179</v>
      </c>
      <c r="Q970" s="31" t="s">
        <v>569</v>
      </c>
      <c r="R970" s="31" t="s">
        <v>187</v>
      </c>
      <c r="S970" s="31" t="s">
        <v>139</v>
      </c>
      <c r="T970" s="31" t="s">
        <v>1678</v>
      </c>
      <c r="U970" s="31" t="s">
        <v>1619</v>
      </c>
      <c r="AZ970" s="19">
        <f t="shared" si="240"/>
        <v>0</v>
      </c>
      <c r="BB970" s="55">
        <v>1</v>
      </c>
      <c r="BC970" s="55">
        <v>50</v>
      </c>
      <c r="BD970" s="31"/>
      <c r="BE970" s="66"/>
      <c r="BF970" s="66"/>
      <c r="CL970" s="70">
        <f t="shared" si="241"/>
        <v>0</v>
      </c>
      <c r="CM970" s="66">
        <f t="shared" si="243"/>
        <v>0</v>
      </c>
      <c r="CN970" s="66">
        <f t="shared" si="238"/>
        <v>0</v>
      </c>
      <c r="CO970" s="66">
        <f t="shared" si="245"/>
        <v>144.48500000000001</v>
      </c>
      <c r="CP970" s="104"/>
      <c r="CQ970" s="55"/>
      <c r="CR970" s="56"/>
      <c r="CS970" s="56"/>
      <c r="CT970" s="56"/>
      <c r="CU970" s="56"/>
      <c r="CV970" s="56"/>
      <c r="CW970" s="113"/>
      <c r="DB970" s="19" t="e">
        <f t="shared" si="246"/>
        <v>#DIV/0!</v>
      </c>
      <c r="DC970" s="19" t="e">
        <f t="shared" si="247"/>
        <v>#DIV/0!</v>
      </c>
      <c r="DD970" s="19" t="e">
        <f t="shared" si="248"/>
        <v>#DIV/0!</v>
      </c>
      <c r="DE970" s="19" t="e">
        <f t="shared" si="249"/>
        <v>#DIV/0!</v>
      </c>
      <c r="DF970" s="19" t="e">
        <f t="shared" si="250"/>
        <v>#DIV/0!</v>
      </c>
      <c r="DG970" s="67" t="e">
        <f t="shared" si="251"/>
        <v>#DIV/0!</v>
      </c>
      <c r="DH970" s="67" t="e">
        <f t="shared" si="252"/>
        <v>#DIV/0!</v>
      </c>
      <c r="DI970" s="82"/>
      <c r="DJ970" s="82"/>
      <c r="DK970" s="31"/>
      <c r="DL970" s="55"/>
      <c r="DM970" s="58"/>
      <c r="DO970" s="68"/>
      <c r="DP970" s="68"/>
      <c r="DQ970" s="69"/>
      <c r="DR970" s="58"/>
      <c r="DS970" s="58"/>
      <c r="DT970" s="58"/>
      <c r="DU970" s="58"/>
      <c r="DV970" s="58"/>
      <c r="DW970" s="58"/>
      <c r="DX970" s="58"/>
      <c r="DY970" s="58"/>
      <c r="DZ970" s="58"/>
      <c r="EA970" s="58"/>
      <c r="EB970" s="58"/>
      <c r="EC970" s="58"/>
      <c r="ED970" s="58"/>
      <c r="EE970" s="58"/>
      <c r="EF970" s="58"/>
      <c r="EG970" s="58"/>
      <c r="EH970" s="58"/>
      <c r="EI970" s="58"/>
      <c r="EJ970" s="58"/>
      <c r="EK970" s="58"/>
      <c r="EL970" s="58"/>
      <c r="EM970" s="58"/>
      <c r="EN970" s="58"/>
      <c r="EO970" s="58"/>
      <c r="EP970" s="70"/>
    </row>
    <row r="971" spans="1:146">
      <c r="A971" s="118">
        <v>43727</v>
      </c>
      <c r="B971" t="s">
        <v>1457</v>
      </c>
      <c r="C971" s="56"/>
      <c r="D971" s="56" t="s">
        <v>1363</v>
      </c>
      <c r="E971" s="58">
        <v>60</v>
      </c>
      <c r="F971" s="58">
        <v>2</v>
      </c>
      <c r="G971" s="63" t="str">
        <f t="shared" si="237"/>
        <v>60-2</v>
      </c>
      <c r="H971" s="31">
        <v>10</v>
      </c>
      <c r="I971" s="31">
        <v>12</v>
      </c>
      <c r="J971" s="64" t="str">
        <f>IF(((VLOOKUP($G971,Depth_Lookup!$A$3:$J$5461,9,FALSE))-(I971/100))&gt;=0,"Good","Too Long")</f>
        <v>Good</v>
      </c>
      <c r="K971" s="65">
        <f>(VLOOKUP($G971,Depth_Lookup!$A$3:$J$561,10,FALSE))+(H971/100)</f>
        <v>144.53</v>
      </c>
      <c r="L971" s="65">
        <f>(VLOOKUP($G971,Depth_Lookup!$A$3:$J$561,10,FALSE))+(I971/100)</f>
        <v>144.55000000000001</v>
      </c>
      <c r="M971" s="54" t="s">
        <v>292</v>
      </c>
      <c r="N971" s="31">
        <v>5</v>
      </c>
      <c r="O971" s="31" t="s">
        <v>724</v>
      </c>
      <c r="P971" s="31" t="s">
        <v>179</v>
      </c>
      <c r="Q971" s="31" t="s">
        <v>569</v>
      </c>
      <c r="R971" s="31" t="s">
        <v>187</v>
      </c>
      <c r="S971" s="31" t="s">
        <v>139</v>
      </c>
      <c r="T971" s="31" t="s">
        <v>1376</v>
      </c>
      <c r="U971" s="31" t="s">
        <v>1377</v>
      </c>
      <c r="AZ971" s="19">
        <f t="shared" si="240"/>
        <v>0</v>
      </c>
      <c r="BB971" s="55">
        <v>1</v>
      </c>
      <c r="BC971" s="55">
        <v>60</v>
      </c>
      <c r="BD971" s="31"/>
      <c r="BE971" s="66"/>
      <c r="BF971" s="66" t="s">
        <v>1555</v>
      </c>
      <c r="CL971" s="70">
        <f t="shared" si="241"/>
        <v>0</v>
      </c>
      <c r="CM971" s="66">
        <f t="shared" si="243"/>
        <v>0</v>
      </c>
      <c r="CN971" s="66">
        <f t="shared" si="238"/>
        <v>0</v>
      </c>
      <c r="CO971" s="66">
        <f t="shared" si="245"/>
        <v>144.54000000000002</v>
      </c>
      <c r="CP971" s="104"/>
      <c r="CQ971" s="55"/>
      <c r="CR971" s="56"/>
      <c r="CS971" s="56"/>
      <c r="CT971" s="56"/>
      <c r="CU971" s="56"/>
      <c r="CV971" s="56"/>
      <c r="CW971" s="113"/>
      <c r="CX971" s="19">
        <v>5</v>
      </c>
      <c r="CY971" s="19">
        <v>90</v>
      </c>
      <c r="CZ971" s="19">
        <v>40</v>
      </c>
      <c r="DA971" s="31">
        <v>180</v>
      </c>
      <c r="DB971" s="19">
        <f t="shared" si="246"/>
        <v>-5.9524325845708006</v>
      </c>
      <c r="DC971" s="19">
        <f t="shared" si="247"/>
        <v>354.04756741542917</v>
      </c>
      <c r="DD971" s="19">
        <f t="shared" si="248"/>
        <v>49.847404263453882</v>
      </c>
      <c r="DE971" s="19">
        <f t="shared" si="249"/>
        <v>84.047567415429199</v>
      </c>
      <c r="DF971" s="19">
        <f t="shared" si="250"/>
        <v>40.152595736546118</v>
      </c>
      <c r="DG971" s="67">
        <f t="shared" si="251"/>
        <v>174.04756741542917</v>
      </c>
      <c r="DH971" s="67">
        <f t="shared" si="252"/>
        <v>40.152595736546118</v>
      </c>
      <c r="DI971" s="82"/>
      <c r="DJ971" s="82"/>
      <c r="DK971" s="31"/>
      <c r="DL971" s="55"/>
      <c r="DM971" s="58"/>
      <c r="DO971" s="68"/>
      <c r="DP971" s="68"/>
      <c r="DQ971" s="69"/>
      <c r="DR971" s="58"/>
      <c r="DS971" s="58"/>
      <c r="DT971" s="58"/>
      <c r="DU971" s="58"/>
      <c r="DV971" s="58"/>
      <c r="DW971" s="58"/>
      <c r="DX971" s="58"/>
      <c r="DY971" s="58"/>
      <c r="DZ971" s="58"/>
      <c r="EA971" s="58"/>
      <c r="EB971" s="58"/>
      <c r="EC971" s="58"/>
      <c r="ED971" s="58"/>
      <c r="EE971" s="58"/>
      <c r="EF971" s="58"/>
      <c r="EG971" s="58"/>
      <c r="EH971" s="58"/>
      <c r="EI971" s="58"/>
      <c r="EJ971" s="58"/>
      <c r="EK971" s="58"/>
      <c r="EL971" s="58"/>
      <c r="EM971" s="58"/>
      <c r="EN971" s="58"/>
      <c r="EO971" s="58"/>
      <c r="EP971" s="70"/>
    </row>
    <row r="972" spans="1:146">
      <c r="A972" s="118">
        <v>43727</v>
      </c>
      <c r="B972" t="s">
        <v>1457</v>
      </c>
      <c r="C972" s="56"/>
      <c r="D972" s="56" t="s">
        <v>1363</v>
      </c>
      <c r="E972" s="58">
        <v>60</v>
      </c>
      <c r="F972" s="58">
        <v>2</v>
      </c>
      <c r="G972" s="63" t="str">
        <f t="shared" si="237"/>
        <v>60-2</v>
      </c>
      <c r="H972" s="31">
        <v>12</v>
      </c>
      <c r="I972" s="31">
        <v>18</v>
      </c>
      <c r="J972" s="64" t="str">
        <f>IF(((VLOOKUP($G972,Depth_Lookup!$A$3:$J$5461,9,FALSE))-(I972/100))&gt;=0,"Good","Too Long")</f>
        <v>Good</v>
      </c>
      <c r="K972" s="65">
        <f>(VLOOKUP($G972,Depth_Lookup!$A$3:$J$561,10,FALSE))+(H972/100)</f>
        <v>144.55000000000001</v>
      </c>
      <c r="L972" s="65">
        <f>(VLOOKUP($G972,Depth_Lookup!$A$3:$J$561,10,FALSE))+(I972/100)</f>
        <v>144.61000000000001</v>
      </c>
      <c r="M972" s="54" t="s">
        <v>725</v>
      </c>
      <c r="N972" s="31">
        <v>3</v>
      </c>
      <c r="O972" s="31" t="s">
        <v>736</v>
      </c>
      <c r="P972" s="31" t="s">
        <v>179</v>
      </c>
      <c r="Q972" s="31" t="s">
        <v>569</v>
      </c>
      <c r="R972" s="31" t="s">
        <v>119</v>
      </c>
      <c r="S972" s="31" t="s">
        <v>139</v>
      </c>
      <c r="T972" s="31" t="s">
        <v>1491</v>
      </c>
      <c r="U972" s="31" t="s">
        <v>1490</v>
      </c>
      <c r="AZ972" s="19">
        <f t="shared" si="240"/>
        <v>0</v>
      </c>
      <c r="BB972" s="55">
        <v>2</v>
      </c>
      <c r="BC972" s="55">
        <v>5</v>
      </c>
      <c r="BD972" s="31"/>
      <c r="BE972" s="66"/>
      <c r="BF972" s="66" t="s">
        <v>1485</v>
      </c>
      <c r="CL972" s="70">
        <f t="shared" si="241"/>
        <v>0</v>
      </c>
      <c r="CM972" s="66">
        <f t="shared" si="243"/>
        <v>0</v>
      </c>
      <c r="CN972" s="66">
        <f t="shared" si="238"/>
        <v>0</v>
      </c>
      <c r="CO972" s="66">
        <f t="shared" si="245"/>
        <v>144.58000000000001</v>
      </c>
      <c r="CP972" s="104"/>
      <c r="CQ972" s="55"/>
      <c r="CR972" s="56"/>
      <c r="CS972" s="56"/>
      <c r="CT972" s="56"/>
      <c r="CU972" s="56"/>
      <c r="CV972" s="56"/>
      <c r="CW972" s="113"/>
      <c r="CX972" s="19">
        <v>27</v>
      </c>
      <c r="CY972" s="19">
        <v>90</v>
      </c>
      <c r="CZ972" s="19">
        <v>2</v>
      </c>
      <c r="DA972" s="31">
        <v>180</v>
      </c>
      <c r="DB972" s="19">
        <f t="shared" si="246"/>
        <v>-86.079314988911364</v>
      </c>
      <c r="DC972" s="19">
        <f t="shared" si="247"/>
        <v>273.92068501108861</v>
      </c>
      <c r="DD972" s="19">
        <f t="shared" si="248"/>
        <v>62.945657829103666</v>
      </c>
      <c r="DE972" s="19">
        <f t="shared" si="249"/>
        <v>3.9206850110886364</v>
      </c>
      <c r="DF972" s="19">
        <f t="shared" si="250"/>
        <v>27.054342170896334</v>
      </c>
      <c r="DG972" s="67">
        <f t="shared" si="251"/>
        <v>93.920685011088608</v>
      </c>
      <c r="DH972" s="67">
        <f t="shared" si="252"/>
        <v>27.054342170896334</v>
      </c>
      <c r="DI972" s="82"/>
      <c r="DJ972" s="82"/>
      <c r="DK972" s="31"/>
      <c r="DL972" s="55"/>
      <c r="DM972" s="58"/>
      <c r="DO972" s="68"/>
      <c r="DP972" s="68"/>
      <c r="DQ972" s="69"/>
      <c r="DR972" s="58"/>
      <c r="DS972" s="58"/>
      <c r="DT972" s="58"/>
      <c r="DU972" s="58"/>
      <c r="DV972" s="58"/>
      <c r="DW972" s="58"/>
      <c r="DX972" s="58"/>
      <c r="DY972" s="58"/>
      <c r="DZ972" s="58"/>
      <c r="EA972" s="58"/>
      <c r="EB972" s="58"/>
      <c r="EC972" s="58"/>
      <c r="ED972" s="58"/>
      <c r="EE972" s="58"/>
      <c r="EF972" s="58"/>
      <c r="EG972" s="58"/>
      <c r="EH972" s="58"/>
      <c r="EI972" s="58"/>
      <c r="EJ972" s="58"/>
      <c r="EK972" s="58"/>
      <c r="EL972" s="58"/>
      <c r="EM972" s="58"/>
      <c r="EN972" s="58"/>
      <c r="EO972" s="58"/>
      <c r="EP972" s="70"/>
    </row>
    <row r="973" spans="1:146">
      <c r="A973" s="118">
        <v>43727</v>
      </c>
      <c r="B973" t="s">
        <v>1457</v>
      </c>
      <c r="C973" s="56"/>
      <c r="D973" s="56" t="s">
        <v>1363</v>
      </c>
      <c r="E973" s="58">
        <v>60</v>
      </c>
      <c r="F973" s="58">
        <v>2</v>
      </c>
      <c r="G973" s="63" t="str">
        <f t="shared" si="237"/>
        <v>60-2</v>
      </c>
      <c r="H973" s="31">
        <v>13</v>
      </c>
      <c r="I973" s="31">
        <v>58</v>
      </c>
      <c r="J973" s="64" t="str">
        <f>IF(((VLOOKUP($G973,Depth_Lookup!$A$3:$J$5461,9,FALSE))-(I973/100))&gt;=0,"Good","Too Long")</f>
        <v>Good</v>
      </c>
      <c r="K973" s="65">
        <f>(VLOOKUP($G973,Depth_Lookup!$A$3:$J$561,10,FALSE))+(H973/100)</f>
        <v>144.56</v>
      </c>
      <c r="L973" s="65">
        <f>(VLOOKUP($G973,Depth_Lookup!$A$3:$J$561,10,FALSE))+(I973/100)</f>
        <v>145.01000000000002</v>
      </c>
      <c r="M973" s="54" t="s">
        <v>725</v>
      </c>
      <c r="N973" s="31">
        <v>0.5</v>
      </c>
      <c r="O973" s="31" t="s">
        <v>736</v>
      </c>
      <c r="P973" s="31" t="s">
        <v>179</v>
      </c>
      <c r="Q973" s="31" t="s">
        <v>569</v>
      </c>
      <c r="R973" s="31" t="s">
        <v>188</v>
      </c>
      <c r="S973" s="31" t="s">
        <v>165</v>
      </c>
      <c r="T973" s="31" t="s">
        <v>1364</v>
      </c>
      <c r="U973" s="31" t="s">
        <v>1365</v>
      </c>
      <c r="AZ973" s="19">
        <f t="shared" si="240"/>
        <v>0</v>
      </c>
      <c r="BB973" s="55">
        <v>3</v>
      </c>
      <c r="BC973" s="55">
        <v>1</v>
      </c>
      <c r="BD973" s="31"/>
      <c r="BE973" s="66" t="s">
        <v>1680</v>
      </c>
      <c r="BF973" s="66"/>
      <c r="CL973" s="70">
        <f t="shared" si="241"/>
        <v>0</v>
      </c>
      <c r="CM973" s="66">
        <f t="shared" si="243"/>
        <v>0</v>
      </c>
      <c r="CN973" s="66">
        <f t="shared" si="238"/>
        <v>1</v>
      </c>
      <c r="CO973" s="66">
        <f t="shared" si="245"/>
        <v>144.78500000000003</v>
      </c>
      <c r="CP973" s="104"/>
      <c r="CQ973" s="55"/>
      <c r="CR973" s="56"/>
      <c r="CS973" s="56"/>
      <c r="CT973" s="56"/>
      <c r="CU973" s="56"/>
      <c r="CV973" s="56"/>
      <c r="CW973" s="113"/>
      <c r="CX973" s="19">
        <v>25</v>
      </c>
      <c r="CY973" s="19">
        <v>90</v>
      </c>
      <c r="CZ973" s="19">
        <v>11</v>
      </c>
      <c r="DA973" s="31">
        <v>180</v>
      </c>
      <c r="DB973" s="19">
        <f t="shared" si="246"/>
        <v>-67.37118928301868</v>
      </c>
      <c r="DC973" s="19">
        <f t="shared" si="247"/>
        <v>292.62881071698132</v>
      </c>
      <c r="DD973" s="19">
        <f t="shared" si="248"/>
        <v>63.19711722640065</v>
      </c>
      <c r="DE973" s="19">
        <f t="shared" si="249"/>
        <v>22.62881071698132</v>
      </c>
      <c r="DF973" s="19">
        <f t="shared" si="250"/>
        <v>26.80288277359935</v>
      </c>
      <c r="DG973" s="67">
        <f t="shared" si="251"/>
        <v>112.62881071698132</v>
      </c>
      <c r="DH973" s="67">
        <f t="shared" si="252"/>
        <v>26.80288277359935</v>
      </c>
      <c r="DI973" s="82"/>
      <c r="DJ973" s="82"/>
      <c r="DK973" s="31" t="s">
        <v>1433</v>
      </c>
      <c r="DL973" s="55"/>
      <c r="DM973" s="58"/>
      <c r="DO973" s="68"/>
      <c r="DP973" s="68"/>
      <c r="DQ973" s="69"/>
      <c r="DR973" s="58"/>
      <c r="DS973" s="58"/>
      <c r="DT973" s="58"/>
      <c r="DU973" s="58"/>
      <c r="DV973" s="58"/>
      <c r="DW973" s="58"/>
      <c r="DX973" s="58"/>
      <c r="DY973" s="58"/>
      <c r="DZ973" s="58"/>
      <c r="EA973" s="58"/>
      <c r="EB973" s="58"/>
      <c r="EC973" s="58"/>
      <c r="ED973" s="58"/>
      <c r="EE973" s="58"/>
      <c r="EF973" s="58"/>
      <c r="EG973" s="58"/>
      <c r="EH973" s="58"/>
      <c r="EI973" s="58"/>
      <c r="EJ973" s="58"/>
      <c r="EK973" s="58"/>
      <c r="EL973" s="58"/>
      <c r="EM973" s="58"/>
      <c r="EN973" s="58"/>
      <c r="EO973" s="58"/>
      <c r="EP973" s="70"/>
    </row>
    <row r="974" spans="1:146">
      <c r="A974" s="118">
        <v>43727</v>
      </c>
      <c r="B974" t="s">
        <v>1437</v>
      </c>
      <c r="C974" s="56"/>
      <c r="D974" s="56" t="s">
        <v>1363</v>
      </c>
      <c r="E974" s="58">
        <v>60</v>
      </c>
      <c r="F974" s="58">
        <v>2</v>
      </c>
      <c r="G974" s="63" t="str">
        <f t="shared" ref="G974" si="253">E974&amp;"-"&amp;F974</f>
        <v>60-2</v>
      </c>
      <c r="H974" s="31">
        <v>13</v>
      </c>
      <c r="I974" s="31">
        <v>58</v>
      </c>
      <c r="J974" s="64" t="str">
        <f>IF(((VLOOKUP($G974,Depth_Lookup!$A$3:$J$5461,9,FALSE))-(I974/100))&gt;=0,"Good","Too Long")</f>
        <v>Good</v>
      </c>
      <c r="K974" s="65">
        <f>(VLOOKUP($G974,Depth_Lookup!$A$3:$J$561,10,FALSE))+(H974/100)</f>
        <v>144.56</v>
      </c>
      <c r="L974" s="65">
        <f>(VLOOKUP($G974,Depth_Lookup!$A$3:$J$561,10,FALSE))+(I974/100)</f>
        <v>145.01000000000002</v>
      </c>
      <c r="M974" s="54" t="s">
        <v>725</v>
      </c>
      <c r="N974" s="31">
        <v>0.5</v>
      </c>
      <c r="O974" s="31" t="s">
        <v>736</v>
      </c>
      <c r="P974" s="31" t="s">
        <v>179</v>
      </c>
      <c r="Q974" s="31" t="s">
        <v>569</v>
      </c>
      <c r="R974" s="31" t="s">
        <v>188</v>
      </c>
      <c r="S974" s="31" t="s">
        <v>165</v>
      </c>
      <c r="T974" s="31" t="s">
        <v>1364</v>
      </c>
      <c r="U974" s="31" t="s">
        <v>1365</v>
      </c>
      <c r="BB974" s="55">
        <v>3</v>
      </c>
      <c r="BC974" s="55">
        <v>1</v>
      </c>
      <c r="BD974" s="31"/>
      <c r="BE974" s="66"/>
      <c r="BF974" s="66"/>
      <c r="CL974" s="70"/>
      <c r="CM974" s="66"/>
      <c r="CN974" s="66"/>
      <c r="CO974" s="66">
        <f t="shared" si="245"/>
        <v>144.78500000000003</v>
      </c>
      <c r="CP974" s="104"/>
      <c r="CQ974" s="55"/>
      <c r="CR974" s="56"/>
      <c r="CS974" s="56"/>
      <c r="CT974" s="56"/>
      <c r="CU974" s="56"/>
      <c r="CV974" s="56"/>
      <c r="CW974" s="113"/>
      <c r="CX974" s="31">
        <v>35</v>
      </c>
      <c r="CY974" s="31">
        <v>270</v>
      </c>
      <c r="CZ974" s="31">
        <v>50</v>
      </c>
      <c r="DA974" s="31">
        <v>0</v>
      </c>
      <c r="DB974" s="19">
        <f t="shared" si="246"/>
        <v>149.5638949506469</v>
      </c>
      <c r="DC974" s="19">
        <f t="shared" si="247"/>
        <v>149.5638949506469</v>
      </c>
      <c r="DD974" s="19">
        <f t="shared" si="248"/>
        <v>35.884504217063544</v>
      </c>
      <c r="DE974" s="19">
        <f t="shared" si="249"/>
        <v>239.5638949506469</v>
      </c>
      <c r="DF974" s="19">
        <f t="shared" si="250"/>
        <v>54.115495782936456</v>
      </c>
      <c r="DG974" s="67">
        <f t="shared" si="251"/>
        <v>329.5638949506469</v>
      </c>
      <c r="DH974" s="67">
        <f t="shared" si="252"/>
        <v>54.115495782936456</v>
      </c>
      <c r="DI974" s="82"/>
      <c r="DJ974" s="82"/>
      <c r="DK974" s="31" t="s">
        <v>1434</v>
      </c>
      <c r="DL974" s="55"/>
      <c r="DM974" s="58"/>
      <c r="DO974" s="68"/>
      <c r="DP974" s="68"/>
      <c r="DQ974" s="69"/>
      <c r="DR974" s="58"/>
      <c r="DS974" s="58"/>
      <c r="DT974" s="58"/>
      <c r="DU974" s="58"/>
      <c r="DV974" s="58"/>
      <c r="DW974" s="58"/>
      <c r="DX974" s="58"/>
      <c r="DY974" s="58"/>
      <c r="DZ974" s="58"/>
      <c r="EA974" s="58"/>
      <c r="EB974" s="58"/>
      <c r="EC974" s="58"/>
      <c r="ED974" s="58"/>
      <c r="EE974" s="58"/>
      <c r="EF974" s="58"/>
      <c r="EG974" s="58"/>
      <c r="EH974" s="58"/>
      <c r="EI974" s="58"/>
      <c r="EJ974" s="58"/>
      <c r="EK974" s="58"/>
      <c r="EL974" s="58"/>
      <c r="EM974" s="58"/>
      <c r="EN974" s="58"/>
      <c r="EO974" s="58"/>
      <c r="EP974" s="70"/>
    </row>
    <row r="975" spans="1:146">
      <c r="A975" s="118">
        <v>43727</v>
      </c>
      <c r="B975" t="s">
        <v>1457</v>
      </c>
      <c r="C975" s="56"/>
      <c r="D975" s="56" t="s">
        <v>1363</v>
      </c>
      <c r="E975" s="58">
        <v>60</v>
      </c>
      <c r="F975" s="58">
        <v>2</v>
      </c>
      <c r="G975" s="63" t="str">
        <f t="shared" si="237"/>
        <v>60-2</v>
      </c>
      <c r="H975" s="31">
        <v>17</v>
      </c>
      <c r="I975" s="31">
        <v>21</v>
      </c>
      <c r="J975" s="64" t="str">
        <f>IF(((VLOOKUP($G975,Depth_Lookup!$A$3:$J$5461,9,FALSE))-(I975/100))&gt;=0,"Good","Too Long")</f>
        <v>Good</v>
      </c>
      <c r="K975" s="65">
        <f>(VLOOKUP($G975,Depth_Lookup!$A$3:$J$561,10,FALSE))+(H975/100)</f>
        <v>144.6</v>
      </c>
      <c r="L975" s="65">
        <f>(VLOOKUP($G975,Depth_Lookup!$A$3:$J$561,10,FALSE))+(I975/100)</f>
        <v>144.64000000000001</v>
      </c>
      <c r="M975" s="54" t="s">
        <v>292</v>
      </c>
      <c r="N975" s="31">
        <v>6</v>
      </c>
      <c r="O975" s="31" t="s">
        <v>296</v>
      </c>
      <c r="P975" s="31" t="s">
        <v>179</v>
      </c>
      <c r="Q975" s="31" t="s">
        <v>569</v>
      </c>
      <c r="R975" s="31" t="s">
        <v>187</v>
      </c>
      <c r="S975" s="31" t="s">
        <v>139</v>
      </c>
      <c r="T975" s="31" t="s">
        <v>1376</v>
      </c>
      <c r="U975" s="31" t="s">
        <v>1377</v>
      </c>
      <c r="AZ975" s="19">
        <f t="shared" si="240"/>
        <v>0</v>
      </c>
      <c r="BB975" s="55">
        <v>1</v>
      </c>
      <c r="BC975" s="55">
        <v>10</v>
      </c>
      <c r="BD975" s="31"/>
      <c r="BE975" s="66" t="s">
        <v>1490</v>
      </c>
      <c r="BF975" s="66" t="s">
        <v>1365</v>
      </c>
      <c r="CL975" s="70">
        <f t="shared" si="241"/>
        <v>0</v>
      </c>
      <c r="CM975" s="66">
        <f t="shared" si="243"/>
        <v>0</v>
      </c>
      <c r="CN975" s="66">
        <f t="shared" si="238"/>
        <v>1</v>
      </c>
      <c r="CO975" s="66">
        <f t="shared" si="245"/>
        <v>144.62</v>
      </c>
      <c r="CP975" s="104"/>
      <c r="CQ975" s="55"/>
      <c r="CR975" s="56"/>
      <c r="CS975" s="56"/>
      <c r="CT975" s="56"/>
      <c r="CU975" s="56"/>
      <c r="CV975" s="56"/>
      <c r="CW975" s="113"/>
      <c r="CX975" s="19">
        <v>17</v>
      </c>
      <c r="CY975" s="19">
        <v>270</v>
      </c>
      <c r="CZ975" s="19">
        <v>64</v>
      </c>
      <c r="DA975" s="31">
        <v>0</v>
      </c>
      <c r="DB975" s="19">
        <f t="shared" si="246"/>
        <v>171.51884206037778</v>
      </c>
      <c r="DC975" s="19">
        <f t="shared" si="247"/>
        <v>171.51884206037778</v>
      </c>
      <c r="DD975" s="19">
        <f t="shared" si="248"/>
        <v>25.752612580501449</v>
      </c>
      <c r="DE975" s="19">
        <f t="shared" si="249"/>
        <v>261.51884206037778</v>
      </c>
      <c r="DF975" s="19">
        <f t="shared" si="250"/>
        <v>64.247387419498551</v>
      </c>
      <c r="DG975" s="67">
        <f t="shared" si="251"/>
        <v>351.51884206037778</v>
      </c>
      <c r="DH975" s="67">
        <f t="shared" si="252"/>
        <v>64.247387419498551</v>
      </c>
      <c r="DI975" s="82"/>
      <c r="DJ975" s="82"/>
      <c r="DK975" s="31"/>
      <c r="DL975" s="55"/>
      <c r="DM975" s="58"/>
      <c r="DO975" s="68"/>
      <c r="DP975" s="68"/>
      <c r="DQ975" s="69"/>
      <c r="DR975" s="58"/>
      <c r="DS975" s="58"/>
      <c r="DT975" s="58"/>
      <c r="DU975" s="58"/>
      <c r="DV975" s="58"/>
      <c r="DW975" s="58"/>
      <c r="DX975" s="58"/>
      <c r="DY975" s="58"/>
      <c r="DZ975" s="58"/>
      <c r="EA975" s="58"/>
      <c r="EB975" s="58"/>
      <c r="EC975" s="58"/>
      <c r="ED975" s="58"/>
      <c r="EE975" s="58"/>
      <c r="EF975" s="58"/>
      <c r="EG975" s="58"/>
      <c r="EH975" s="58"/>
      <c r="EI975" s="58"/>
      <c r="EJ975" s="58"/>
      <c r="EK975" s="58"/>
      <c r="EL975" s="58"/>
      <c r="EM975" s="58"/>
      <c r="EN975" s="58"/>
      <c r="EO975" s="58"/>
      <c r="EP975" s="70"/>
    </row>
    <row r="976" spans="1:146">
      <c r="A976" s="118">
        <v>43727</v>
      </c>
      <c r="B976" t="s">
        <v>1457</v>
      </c>
      <c r="C976" s="56"/>
      <c r="D976" s="56" t="s">
        <v>1363</v>
      </c>
      <c r="E976" s="58">
        <v>60</v>
      </c>
      <c r="F976" s="58">
        <v>2</v>
      </c>
      <c r="G976" s="63" t="str">
        <f t="shared" si="237"/>
        <v>60-2</v>
      </c>
      <c r="H976" s="31">
        <v>19</v>
      </c>
      <c r="I976" s="31">
        <v>23</v>
      </c>
      <c r="J976" s="64" t="str">
        <f>IF(((VLOOKUP($G976,Depth_Lookup!$A$3:$J$5461,9,FALSE))-(I976/100))&gt;=0,"Good","Too Long")</f>
        <v>Good</v>
      </c>
      <c r="K976" s="65">
        <f>(VLOOKUP($G976,Depth_Lookup!$A$3:$J$561,10,FALSE))+(H976/100)</f>
        <v>144.62</v>
      </c>
      <c r="L976" s="65">
        <f>(VLOOKUP($G976,Depth_Lookup!$A$3:$J$561,10,FALSE))+(I976/100)</f>
        <v>144.66</v>
      </c>
      <c r="M976" s="54" t="s">
        <v>292</v>
      </c>
      <c r="N976" s="31">
        <v>1</v>
      </c>
      <c r="O976" s="31" t="s">
        <v>296</v>
      </c>
      <c r="P976" s="31" t="s">
        <v>179</v>
      </c>
      <c r="Q976" s="31" t="s">
        <v>569</v>
      </c>
      <c r="R976" s="31" t="s">
        <v>187</v>
      </c>
      <c r="S976" s="31" t="s">
        <v>165</v>
      </c>
      <c r="T976" s="31" t="s">
        <v>1364</v>
      </c>
      <c r="U976" s="31" t="s">
        <v>1396</v>
      </c>
      <c r="AZ976" s="19">
        <f t="shared" si="240"/>
        <v>0</v>
      </c>
      <c r="BB976" s="55">
        <v>1</v>
      </c>
      <c r="BC976" s="55">
        <v>2</v>
      </c>
      <c r="BD976" s="31"/>
      <c r="BE976" s="66"/>
      <c r="BF976" s="66" t="s">
        <v>1365</v>
      </c>
      <c r="CL976" s="70">
        <f t="shared" si="241"/>
        <v>0</v>
      </c>
      <c r="CM976" s="66">
        <f t="shared" si="243"/>
        <v>0</v>
      </c>
      <c r="CN976" s="66">
        <f t="shared" si="238"/>
        <v>0</v>
      </c>
      <c r="CO976" s="66">
        <f t="shared" si="245"/>
        <v>144.63999999999999</v>
      </c>
      <c r="CP976" s="104"/>
      <c r="CQ976" s="55"/>
      <c r="CR976" s="56"/>
      <c r="CS976" s="56"/>
      <c r="CT976" s="56"/>
      <c r="CU976" s="56"/>
      <c r="CV976" s="56"/>
      <c r="CW976" s="113"/>
      <c r="CX976" s="31">
        <v>31</v>
      </c>
      <c r="CY976" s="31">
        <v>270</v>
      </c>
      <c r="CZ976" s="31">
        <v>63</v>
      </c>
      <c r="DA976" s="31">
        <v>0</v>
      </c>
      <c r="DB976" s="19">
        <f t="shared" si="246"/>
        <v>162.97783323527341</v>
      </c>
      <c r="DC976" s="19">
        <f t="shared" si="247"/>
        <v>162.97783323527341</v>
      </c>
      <c r="DD976" s="19">
        <f t="shared" si="248"/>
        <v>25.975526245470345</v>
      </c>
      <c r="DE976" s="19">
        <f t="shared" si="249"/>
        <v>252.97783323527341</v>
      </c>
      <c r="DF976" s="19">
        <f t="shared" si="250"/>
        <v>64.024473754529652</v>
      </c>
      <c r="DG976" s="67">
        <f t="shared" si="251"/>
        <v>342.97783323527341</v>
      </c>
      <c r="DH976" s="67">
        <f t="shared" si="252"/>
        <v>64.024473754529652</v>
      </c>
      <c r="DI976" s="82"/>
      <c r="DJ976" s="82"/>
      <c r="DK976" s="31"/>
      <c r="DL976" s="55"/>
      <c r="DM976" s="58"/>
      <c r="DO976" s="68"/>
      <c r="DP976" s="68"/>
      <c r="DQ976" s="69"/>
      <c r="DR976" s="58"/>
      <c r="DS976" s="58"/>
      <c r="DT976" s="58"/>
      <c r="DU976" s="58"/>
      <c r="DV976" s="58"/>
      <c r="DW976" s="58"/>
      <c r="DX976" s="58"/>
      <c r="DY976" s="58"/>
      <c r="DZ976" s="58"/>
      <c r="EA976" s="58"/>
      <c r="EB976" s="58"/>
      <c r="EC976" s="58"/>
      <c r="ED976" s="58"/>
      <c r="EE976" s="58"/>
      <c r="EF976" s="58"/>
      <c r="EG976" s="58"/>
      <c r="EH976" s="58"/>
      <c r="EI976" s="58"/>
      <c r="EJ976" s="58"/>
      <c r="EK976" s="58"/>
      <c r="EL976" s="58"/>
      <c r="EM976" s="58"/>
      <c r="EN976" s="58"/>
      <c r="EO976" s="58"/>
      <c r="EP976" s="70"/>
    </row>
    <row r="977" spans="1:147">
      <c r="A977" s="118">
        <v>43727</v>
      </c>
      <c r="B977" t="s">
        <v>1457</v>
      </c>
      <c r="C977" s="56"/>
      <c r="D977" s="56" t="s">
        <v>1363</v>
      </c>
      <c r="E977" s="58">
        <v>60</v>
      </c>
      <c r="F977" s="58">
        <v>2</v>
      </c>
      <c r="G977" s="63" t="str">
        <f t="shared" ref="G977" si="254">E977&amp;"-"&amp;F977</f>
        <v>60-2</v>
      </c>
      <c r="H977" s="31">
        <v>47</v>
      </c>
      <c r="I977" s="31">
        <v>57</v>
      </c>
      <c r="J977" s="64" t="str">
        <f>IF(((VLOOKUP($G977,Depth_Lookup!$A$3:$J$5461,9,FALSE))-(I977/100))&gt;=0,"Good","Too Long")</f>
        <v>Good</v>
      </c>
      <c r="K977" s="65">
        <f>(VLOOKUP($G977,Depth_Lookup!$A$3:$J$561,10,FALSE))+(H977/100)</f>
        <v>144.9</v>
      </c>
      <c r="L977" s="65">
        <f>(VLOOKUP($G977,Depth_Lookup!$A$3:$J$561,10,FALSE))+(I977/100)</f>
        <v>145</v>
      </c>
      <c r="M977" s="54" t="s">
        <v>725</v>
      </c>
      <c r="N977" s="31">
        <v>1</v>
      </c>
      <c r="O977" s="31" t="s">
        <v>724</v>
      </c>
      <c r="P977" s="31"/>
      <c r="Q977" s="31"/>
      <c r="R977" s="31"/>
      <c r="S977" s="31"/>
      <c r="T977" s="31" t="s">
        <v>1364</v>
      </c>
      <c r="U977" s="31" t="s">
        <v>1365</v>
      </c>
      <c r="BB977" s="55">
        <v>2</v>
      </c>
      <c r="BC977" s="55"/>
      <c r="BD977" s="31"/>
      <c r="BE977" s="66"/>
      <c r="BF977" s="66"/>
      <c r="CL977" s="70"/>
      <c r="CM977" s="66"/>
      <c r="CN977" s="66"/>
      <c r="CO977" s="66">
        <f t="shared" si="245"/>
        <v>144.94999999999999</v>
      </c>
      <c r="CP977" s="104"/>
      <c r="CQ977" s="55"/>
      <c r="CR977" s="56"/>
      <c r="CS977" s="56"/>
      <c r="CT977" s="56"/>
      <c r="CU977" s="56"/>
      <c r="CV977" s="56"/>
      <c r="CW977" s="113"/>
      <c r="CX977" s="31">
        <v>1</v>
      </c>
      <c r="CY977" s="31">
        <v>270</v>
      </c>
      <c r="CZ977" s="31">
        <v>8</v>
      </c>
      <c r="DA977" s="31">
        <v>0</v>
      </c>
      <c r="DB977" s="19">
        <f t="shared" si="246"/>
        <v>172.92016238620141</v>
      </c>
      <c r="DC977" s="19">
        <f t="shared" si="247"/>
        <v>172.92016238620141</v>
      </c>
      <c r="DD977" s="19">
        <f t="shared" si="248"/>
        <v>81.939339132482445</v>
      </c>
      <c r="DE977" s="19">
        <f t="shared" si="249"/>
        <v>262.92016238620141</v>
      </c>
      <c r="DF977" s="19">
        <f t="shared" si="250"/>
        <v>8.0606608675175551</v>
      </c>
      <c r="DG977" s="67">
        <f t="shared" si="251"/>
        <v>352.92016238620141</v>
      </c>
      <c r="DH977" s="67">
        <f t="shared" si="252"/>
        <v>8.0606608675175551</v>
      </c>
      <c r="DI977" s="82"/>
      <c r="DJ977" s="82"/>
      <c r="DK977" s="31"/>
      <c r="DL977" s="55"/>
      <c r="DM977" s="58"/>
      <c r="DO977" s="68"/>
      <c r="DP977" s="68"/>
      <c r="DQ977" s="69"/>
      <c r="DR977" s="58"/>
      <c r="DS977" s="58"/>
      <c r="DT977" s="58"/>
      <c r="DU977" s="58"/>
      <c r="DV977" s="58"/>
      <c r="DW977" s="58"/>
      <c r="DX977" s="58"/>
      <c r="DY977" s="58"/>
      <c r="DZ977" s="58"/>
      <c r="EA977" s="58"/>
      <c r="EB977" s="58"/>
      <c r="EC977" s="58"/>
      <c r="ED977" s="58"/>
      <c r="EE977" s="58"/>
      <c r="EF977" s="58"/>
      <c r="EG977" s="58"/>
      <c r="EH977" s="58"/>
      <c r="EI977" s="58"/>
      <c r="EJ977" s="58"/>
      <c r="EK977" s="58"/>
      <c r="EL977" s="58"/>
      <c r="EM977" s="58"/>
      <c r="EN977" s="58"/>
      <c r="EO977" s="58"/>
      <c r="EP977" s="70"/>
    </row>
    <row r="978" spans="1:147">
      <c r="A978" s="118">
        <v>43727</v>
      </c>
      <c r="B978" t="s">
        <v>1457</v>
      </c>
      <c r="C978" s="56"/>
      <c r="D978" s="56" t="s">
        <v>1363</v>
      </c>
      <c r="E978" s="58">
        <v>60</v>
      </c>
      <c r="F978" s="58">
        <v>2</v>
      </c>
      <c r="G978" s="63" t="str">
        <f t="shared" si="237"/>
        <v>60-2</v>
      </c>
      <c r="H978" s="31">
        <v>47</v>
      </c>
      <c r="I978" s="31">
        <v>49</v>
      </c>
      <c r="J978" s="64" t="str">
        <f>IF(((VLOOKUP($G978,Depth_Lookup!$A$3:$J$5461,9,FALSE))-(I978/100))&gt;=0,"Good","Too Long")</f>
        <v>Good</v>
      </c>
      <c r="K978" s="65">
        <f>(VLOOKUP($G978,Depth_Lookup!$A$3:$J$561,10,FALSE))+(H978/100)</f>
        <v>144.9</v>
      </c>
      <c r="L978" s="65">
        <f>(VLOOKUP($G978,Depth_Lookup!$A$3:$J$561,10,FALSE))+(I978/100)</f>
        <v>144.92000000000002</v>
      </c>
      <c r="M978" s="54" t="s">
        <v>292</v>
      </c>
      <c r="N978" s="31">
        <v>1</v>
      </c>
      <c r="O978" s="31" t="s">
        <v>296</v>
      </c>
      <c r="P978" s="31" t="s">
        <v>179</v>
      </c>
      <c r="Q978" s="31" t="s">
        <v>570</v>
      </c>
      <c r="R978" s="31" t="s">
        <v>731</v>
      </c>
      <c r="S978" s="31" t="s">
        <v>139</v>
      </c>
      <c r="T978" s="31" t="s">
        <v>1622</v>
      </c>
      <c r="U978" s="31" t="s">
        <v>1367</v>
      </c>
      <c r="AZ978" s="19">
        <f t="shared" si="240"/>
        <v>0</v>
      </c>
      <c r="BB978" s="55">
        <v>1</v>
      </c>
      <c r="BC978" s="55">
        <v>3</v>
      </c>
      <c r="BD978" s="31"/>
      <c r="BE978" s="66"/>
      <c r="BF978" s="66" t="s">
        <v>1365</v>
      </c>
      <c r="CL978" s="70">
        <f t="shared" si="241"/>
        <v>0</v>
      </c>
      <c r="CM978" s="66">
        <f t="shared" si="243"/>
        <v>0</v>
      </c>
      <c r="CN978" s="66">
        <f t="shared" si="238"/>
        <v>0</v>
      </c>
      <c r="CO978" s="66">
        <f t="shared" si="245"/>
        <v>144.91000000000003</v>
      </c>
      <c r="CP978" s="104"/>
      <c r="CQ978" s="55"/>
      <c r="CR978" s="56"/>
      <c r="CS978" s="56"/>
      <c r="CT978" s="56"/>
      <c r="CU978" s="56"/>
      <c r="CV978" s="56"/>
      <c r="CW978" s="113"/>
      <c r="DB978" s="19" t="e">
        <f t="shared" si="246"/>
        <v>#DIV/0!</v>
      </c>
      <c r="DC978" s="19" t="e">
        <f t="shared" si="247"/>
        <v>#DIV/0!</v>
      </c>
      <c r="DD978" s="19" t="e">
        <f t="shared" si="248"/>
        <v>#DIV/0!</v>
      </c>
      <c r="DE978" s="19" t="e">
        <f t="shared" si="249"/>
        <v>#DIV/0!</v>
      </c>
      <c r="DF978" s="19" t="e">
        <f t="shared" si="250"/>
        <v>#DIV/0!</v>
      </c>
      <c r="DG978" s="67" t="e">
        <f t="shared" si="251"/>
        <v>#DIV/0!</v>
      </c>
      <c r="DH978" s="67" t="e">
        <f t="shared" si="252"/>
        <v>#DIV/0!</v>
      </c>
      <c r="DI978" s="82"/>
      <c r="DJ978" s="82"/>
      <c r="DK978" s="31"/>
      <c r="DL978" s="55"/>
      <c r="DM978" s="58"/>
      <c r="DO978" s="68"/>
      <c r="DP978" s="68"/>
      <c r="DQ978" s="69"/>
      <c r="DR978" s="58"/>
      <c r="DS978" s="58"/>
      <c r="DT978" s="58"/>
      <c r="DU978" s="58"/>
      <c r="DV978" s="58"/>
      <c r="DW978" s="58"/>
      <c r="DX978" s="58"/>
      <c r="DY978" s="58"/>
      <c r="DZ978" s="58"/>
      <c r="EA978" s="58"/>
      <c r="EB978" s="58"/>
      <c r="EC978" s="58"/>
      <c r="ED978" s="58"/>
      <c r="EE978" s="58"/>
      <c r="EF978" s="58"/>
      <c r="EG978" s="58"/>
      <c r="EH978" s="58"/>
      <c r="EI978" s="58"/>
      <c r="EJ978" s="58"/>
      <c r="EK978" s="58"/>
      <c r="EL978" s="58"/>
      <c r="EM978" s="58"/>
      <c r="EN978" s="58"/>
      <c r="EO978" s="58"/>
      <c r="EP978" s="70"/>
    </row>
    <row r="979" spans="1:147">
      <c r="A979" s="118">
        <v>43727</v>
      </c>
      <c r="B979" t="s">
        <v>1457</v>
      </c>
      <c r="C979" s="56"/>
      <c r="D979" s="56" t="s">
        <v>1363</v>
      </c>
      <c r="E979" s="58">
        <v>60</v>
      </c>
      <c r="F979" s="58">
        <v>2</v>
      </c>
      <c r="G979" s="63" t="str">
        <f t="shared" si="237"/>
        <v>60-2</v>
      </c>
      <c r="H979" s="31">
        <v>56</v>
      </c>
      <c r="I979" s="31">
        <v>61</v>
      </c>
      <c r="J979" s="64" t="str">
        <f>IF(((VLOOKUP($G979,Depth_Lookup!$A$3:$J$5461,9,FALSE))-(I979/100))&gt;=0,"Good","Too Long")</f>
        <v>Good</v>
      </c>
      <c r="K979" s="65">
        <f>(VLOOKUP($G979,Depth_Lookup!$A$3:$J$561,10,FALSE))+(H979/100)</f>
        <v>144.99</v>
      </c>
      <c r="L979" s="65">
        <f>(VLOOKUP($G979,Depth_Lookup!$A$3:$J$561,10,FALSE))+(I979/100)</f>
        <v>145.04000000000002</v>
      </c>
      <c r="M979" s="54" t="s">
        <v>725</v>
      </c>
      <c r="N979" s="31">
        <v>2</v>
      </c>
      <c r="O979" s="31" t="s">
        <v>295</v>
      </c>
      <c r="P979" s="31" t="s">
        <v>179</v>
      </c>
      <c r="Q979" s="31" t="s">
        <v>569</v>
      </c>
      <c r="R979" s="31" t="s">
        <v>191</v>
      </c>
      <c r="S979" s="31" t="s">
        <v>165</v>
      </c>
      <c r="T979" s="31" t="s">
        <v>1364</v>
      </c>
      <c r="U979" s="31" t="s">
        <v>1555</v>
      </c>
      <c r="AZ979" s="19">
        <f t="shared" si="240"/>
        <v>0</v>
      </c>
      <c r="BB979" s="55">
        <v>2</v>
      </c>
      <c r="BC979" s="55">
        <v>2</v>
      </c>
      <c r="BD979" s="31"/>
      <c r="BE979" s="66" t="s">
        <v>1377</v>
      </c>
      <c r="BF979" s="66"/>
      <c r="CL979" s="70">
        <f t="shared" si="241"/>
        <v>0</v>
      </c>
      <c r="CM979" s="66">
        <f t="shared" si="243"/>
        <v>0</v>
      </c>
      <c r="CN979" s="66">
        <f t="shared" si="238"/>
        <v>1</v>
      </c>
      <c r="CO979" s="66">
        <f t="shared" si="245"/>
        <v>145.01500000000001</v>
      </c>
      <c r="CP979" s="104"/>
      <c r="CQ979" s="55"/>
      <c r="CR979" s="56"/>
      <c r="CS979" s="56"/>
      <c r="CT979" s="56"/>
      <c r="CU979" s="56"/>
      <c r="CV979" s="56"/>
      <c r="CW979" s="113"/>
      <c r="CX979" s="31"/>
      <c r="CY979" s="31"/>
      <c r="CZ979" s="31"/>
      <c r="DA979" s="31"/>
      <c r="DB979" s="19" t="e">
        <f t="shared" si="246"/>
        <v>#DIV/0!</v>
      </c>
      <c r="DC979" s="19" t="e">
        <f t="shared" si="247"/>
        <v>#DIV/0!</v>
      </c>
      <c r="DD979" s="19" t="e">
        <f t="shared" si="248"/>
        <v>#DIV/0!</v>
      </c>
      <c r="DE979" s="19" t="e">
        <f t="shared" si="249"/>
        <v>#DIV/0!</v>
      </c>
      <c r="DF979" s="19" t="e">
        <f t="shared" si="250"/>
        <v>#DIV/0!</v>
      </c>
      <c r="DG979" s="67" t="e">
        <f t="shared" si="251"/>
        <v>#DIV/0!</v>
      </c>
      <c r="DH979" s="67" t="e">
        <f t="shared" si="252"/>
        <v>#DIV/0!</v>
      </c>
      <c r="DI979" s="82"/>
      <c r="DJ979" s="82"/>
      <c r="DK979" s="31"/>
      <c r="DL979" s="55"/>
      <c r="DM979" s="58"/>
      <c r="DO979" s="68"/>
      <c r="DP979" s="68"/>
      <c r="DQ979" s="69"/>
      <c r="DR979" s="58"/>
      <c r="DS979" s="58"/>
      <c r="DT979" s="58"/>
      <c r="DU979" s="58"/>
      <c r="DV979" s="58"/>
      <c r="DW979" s="58"/>
      <c r="DX979" s="58"/>
      <c r="DY979" s="58"/>
      <c r="DZ979" s="58"/>
      <c r="EA979" s="58"/>
      <c r="EB979" s="58"/>
      <c r="EC979" s="58"/>
      <c r="ED979" s="58"/>
      <c r="EE979" s="58"/>
      <c r="EF979" s="58"/>
      <c r="EG979" s="58"/>
      <c r="EH979" s="58"/>
      <c r="EI979" s="58"/>
      <c r="EJ979" s="58"/>
      <c r="EK979" s="58"/>
      <c r="EL979" s="58"/>
      <c r="EM979" s="58"/>
      <c r="EN979" s="58"/>
      <c r="EO979" s="58"/>
      <c r="EP979" s="70"/>
    </row>
    <row r="980" spans="1:147">
      <c r="A980" s="118">
        <v>43727</v>
      </c>
      <c r="B980" t="s">
        <v>1457</v>
      </c>
      <c r="C980" s="56"/>
      <c r="D980" s="56" t="s">
        <v>1363</v>
      </c>
      <c r="E980" s="58">
        <v>60</v>
      </c>
      <c r="F980" s="58">
        <v>2</v>
      </c>
      <c r="G980" s="63" t="str">
        <f t="shared" si="237"/>
        <v>60-2</v>
      </c>
      <c r="H980" s="31">
        <v>59</v>
      </c>
      <c r="I980" s="31">
        <v>62</v>
      </c>
      <c r="J980" s="64" t="str">
        <f>IF(((VLOOKUP($G980,Depth_Lookup!$A$3:$J$5461,9,FALSE))-(I980/100))&gt;=0,"Good","Too Long")</f>
        <v>Good</v>
      </c>
      <c r="K980" s="65">
        <f>(VLOOKUP($G980,Depth_Lookup!$A$3:$J$561,10,FALSE))+(H980/100)</f>
        <v>145.02000000000001</v>
      </c>
      <c r="L980" s="65">
        <f>(VLOOKUP($G980,Depth_Lookup!$A$3:$J$561,10,FALSE))+(I980/100)</f>
        <v>145.05000000000001</v>
      </c>
      <c r="M980" s="54" t="s">
        <v>292</v>
      </c>
      <c r="N980" s="31">
        <v>4</v>
      </c>
      <c r="O980" s="31" t="s">
        <v>296</v>
      </c>
      <c r="P980" s="31" t="s">
        <v>179</v>
      </c>
      <c r="Q980" s="31" t="s">
        <v>569</v>
      </c>
      <c r="R980" s="31" t="s">
        <v>187</v>
      </c>
      <c r="S980" s="31" t="s">
        <v>139</v>
      </c>
      <c r="T980" s="31" t="s">
        <v>1376</v>
      </c>
      <c r="U980" s="31" t="s">
        <v>1377</v>
      </c>
      <c r="AZ980" s="19">
        <f t="shared" si="240"/>
        <v>0</v>
      </c>
      <c r="BB980" s="55">
        <v>1</v>
      </c>
      <c r="BC980" s="55">
        <v>10</v>
      </c>
      <c r="BD980" s="31"/>
      <c r="BE980" s="66"/>
      <c r="BF980" s="66" t="s">
        <v>1555</v>
      </c>
      <c r="CL980" s="70">
        <f t="shared" si="241"/>
        <v>0</v>
      </c>
      <c r="CM980" s="66">
        <f t="shared" si="243"/>
        <v>0</v>
      </c>
      <c r="CN980" s="66">
        <f t="shared" si="238"/>
        <v>0</v>
      </c>
      <c r="CO980" s="66">
        <f t="shared" si="245"/>
        <v>145.03500000000003</v>
      </c>
      <c r="CP980" s="104"/>
      <c r="CQ980" s="55"/>
      <c r="CR980" s="56"/>
      <c r="CS980" s="56"/>
      <c r="CT980" s="56"/>
      <c r="CU980" s="56"/>
      <c r="CV980" s="56"/>
      <c r="CW980" s="113"/>
      <c r="CX980" s="31">
        <v>43</v>
      </c>
      <c r="CY980" s="31">
        <v>270</v>
      </c>
      <c r="CZ980" s="31">
        <v>61</v>
      </c>
      <c r="DA980" s="31">
        <v>0</v>
      </c>
      <c r="DB980" s="19">
        <f t="shared" si="246"/>
        <v>152.66548731853209</v>
      </c>
      <c r="DC980" s="19">
        <f t="shared" si="247"/>
        <v>152.66548731853209</v>
      </c>
      <c r="DD980" s="19">
        <f t="shared" si="248"/>
        <v>26.216342598648957</v>
      </c>
      <c r="DE980" s="19">
        <f t="shared" si="249"/>
        <v>242.66548731853209</v>
      </c>
      <c r="DF980" s="19">
        <f t="shared" si="250"/>
        <v>63.783657401351043</v>
      </c>
      <c r="DG980" s="67">
        <f t="shared" si="251"/>
        <v>332.66548731853209</v>
      </c>
      <c r="DH980" s="67">
        <f t="shared" si="252"/>
        <v>63.783657401351043</v>
      </c>
      <c r="DI980" s="82"/>
      <c r="DJ980" s="82"/>
      <c r="DK980" s="31"/>
      <c r="DL980" s="55"/>
      <c r="DM980" s="58"/>
      <c r="DO980" s="68"/>
      <c r="DP980" s="68"/>
      <c r="DQ980" s="69"/>
      <c r="DR980" s="58"/>
      <c r="DS980" s="58"/>
      <c r="DT980" s="58"/>
      <c r="DU980" s="58"/>
      <c r="DV980" s="58"/>
      <c r="DW980" s="58"/>
      <c r="DX980" s="58"/>
      <c r="DY980" s="58"/>
      <c r="DZ980" s="58"/>
      <c r="EA980" s="58"/>
      <c r="EB980" s="58"/>
      <c r="EC980" s="58"/>
      <c r="ED980" s="58"/>
      <c r="EE980" s="58"/>
      <c r="EF980" s="58"/>
      <c r="EG980" s="58"/>
      <c r="EH980" s="58"/>
      <c r="EI980" s="58"/>
      <c r="EJ980" s="58"/>
      <c r="EK980" s="58"/>
      <c r="EL980" s="58"/>
      <c r="EM980" s="58"/>
      <c r="EN980" s="58"/>
      <c r="EO980" s="58"/>
      <c r="EP980" s="70"/>
    </row>
    <row r="981" spans="1:147">
      <c r="A981" s="57">
        <v>43331</v>
      </c>
      <c r="B981" t="s">
        <v>1681</v>
      </c>
      <c r="C981" s="56"/>
      <c r="D981" s="56" t="s">
        <v>1363</v>
      </c>
      <c r="E981" s="58">
        <v>60</v>
      </c>
      <c r="F981" s="58">
        <v>3</v>
      </c>
      <c r="G981" s="63" t="str">
        <f t="shared" si="237"/>
        <v>60-3</v>
      </c>
      <c r="H981" s="31">
        <v>1</v>
      </c>
      <c r="I981" s="31">
        <v>6</v>
      </c>
      <c r="J981" s="64" t="str">
        <f>IF(((VLOOKUP($G981,Depth_Lookup!$A$3:$J$5461,9,FALSE))-(I981/100))&gt;=0,"Good","Too Long")</f>
        <v>Good</v>
      </c>
      <c r="K981" s="65">
        <f>(VLOOKUP($G981,Depth_Lookup!$A$3:$J$561,10,FALSE))+(H981/100)</f>
        <v>145.065</v>
      </c>
      <c r="L981" s="65">
        <f>(VLOOKUP($G981,Depth_Lookup!$A$3:$J$561,10,FALSE))+(I981/100)</f>
        <v>145.11500000000001</v>
      </c>
      <c r="M981" s="54" t="s">
        <v>293</v>
      </c>
      <c r="N981" s="31">
        <v>0.5</v>
      </c>
      <c r="O981" s="31" t="s">
        <v>296</v>
      </c>
      <c r="P981" s="31" t="s">
        <v>179</v>
      </c>
      <c r="Q981" s="31" t="s">
        <v>569</v>
      </c>
      <c r="R981" s="31" t="s">
        <v>188</v>
      </c>
      <c r="S981" s="31" t="s">
        <v>165</v>
      </c>
      <c r="T981" s="31" t="s">
        <v>1364</v>
      </c>
      <c r="U981" s="31" t="s">
        <v>1555</v>
      </c>
      <c r="AY981" s="19">
        <v>100</v>
      </c>
      <c r="AZ981" s="19">
        <f t="shared" si="240"/>
        <v>100</v>
      </c>
      <c r="BB981" s="55">
        <v>4</v>
      </c>
      <c r="BC981" s="31">
        <v>1</v>
      </c>
      <c r="BD981" s="31"/>
      <c r="BE981" s="66" t="s">
        <v>1375</v>
      </c>
      <c r="BF981" s="66"/>
      <c r="CL981" s="70">
        <f t="shared" si="241"/>
        <v>0</v>
      </c>
      <c r="CM981" s="66">
        <f t="shared" si="243"/>
        <v>0</v>
      </c>
      <c r="CN981" s="66">
        <f t="shared" si="238"/>
        <v>1</v>
      </c>
      <c r="CO981" s="66">
        <f t="shared" si="245"/>
        <v>145.09</v>
      </c>
      <c r="CP981" s="104"/>
      <c r="CQ981" s="55"/>
      <c r="CR981" s="56"/>
      <c r="CS981" s="56"/>
      <c r="CT981" s="56"/>
      <c r="CU981" s="56"/>
      <c r="CV981" s="56"/>
      <c r="CW981" s="113"/>
      <c r="DB981" s="19" t="e">
        <f t="shared" si="246"/>
        <v>#DIV/0!</v>
      </c>
      <c r="DC981" s="19" t="e">
        <f t="shared" si="247"/>
        <v>#DIV/0!</v>
      </c>
      <c r="DD981" s="19" t="e">
        <f t="shared" si="248"/>
        <v>#DIV/0!</v>
      </c>
      <c r="DE981" s="19" t="e">
        <f t="shared" si="249"/>
        <v>#DIV/0!</v>
      </c>
      <c r="DF981" s="19" t="e">
        <f t="shared" si="250"/>
        <v>#DIV/0!</v>
      </c>
      <c r="DG981" s="67" t="e">
        <f t="shared" si="251"/>
        <v>#DIV/0!</v>
      </c>
      <c r="DH981" s="67" t="e">
        <f t="shared" si="252"/>
        <v>#DIV/0!</v>
      </c>
      <c r="DI981" s="82"/>
      <c r="DJ981" s="82"/>
      <c r="DK981" s="31"/>
      <c r="DL981" s="55"/>
      <c r="DM981" s="58"/>
      <c r="DO981" s="68"/>
      <c r="DP981" s="68"/>
      <c r="DQ981" s="69"/>
      <c r="DR981" s="58"/>
      <c r="DS981" s="58"/>
      <c r="DT981" s="58"/>
      <c r="DU981" s="58"/>
      <c r="DV981" s="58"/>
      <c r="DW981" s="58"/>
      <c r="DX981" s="58"/>
      <c r="DY981" s="58"/>
      <c r="DZ981" s="58"/>
      <c r="EA981" s="58"/>
      <c r="EB981" s="58"/>
      <c r="EC981" s="58"/>
      <c r="ED981" s="58"/>
      <c r="EE981" s="58"/>
      <c r="EF981" s="58"/>
      <c r="EG981" s="58"/>
      <c r="EH981" s="58"/>
      <c r="EI981" s="58"/>
      <c r="EJ981" s="58"/>
      <c r="EK981" s="58"/>
      <c r="EL981" s="58"/>
      <c r="EM981" s="58"/>
      <c r="EN981" s="58"/>
      <c r="EO981" s="58"/>
      <c r="EP981" s="70"/>
    </row>
    <row r="982" spans="1:147">
      <c r="A982" s="57">
        <v>43331</v>
      </c>
      <c r="B982" t="s">
        <v>1681</v>
      </c>
      <c r="C982" s="56"/>
      <c r="D982" s="56" t="s">
        <v>1363</v>
      </c>
      <c r="E982" s="58">
        <v>60</v>
      </c>
      <c r="F982" s="58">
        <v>3</v>
      </c>
      <c r="G982" s="63" t="str">
        <f t="shared" si="237"/>
        <v>60-3</v>
      </c>
      <c r="H982" s="31">
        <v>7.5</v>
      </c>
      <c r="I982" s="31">
        <v>9</v>
      </c>
      <c r="J982" s="64" t="str">
        <f>IF(((VLOOKUP($G982,Depth_Lookup!$A$3:$J$5461,9,FALSE))-(I982/100))&gt;=0,"Good","Too Long")</f>
        <v>Good</v>
      </c>
      <c r="K982" s="65">
        <f>(VLOOKUP($G982,Depth_Lookup!$A$3:$J$561,10,FALSE))+(H982/100)</f>
        <v>145.13</v>
      </c>
      <c r="L982" s="65">
        <f>(VLOOKUP($G982,Depth_Lookup!$A$3:$J$561,10,FALSE))+(I982/100)</f>
        <v>145.14500000000001</v>
      </c>
      <c r="M982" s="54" t="s">
        <v>292</v>
      </c>
      <c r="N982" s="31">
        <v>1</v>
      </c>
      <c r="O982" s="31" t="s">
        <v>296</v>
      </c>
      <c r="P982" s="31" t="s">
        <v>179</v>
      </c>
      <c r="Q982" s="31" t="s">
        <v>569</v>
      </c>
      <c r="R982" s="31" t="s">
        <v>119</v>
      </c>
      <c r="S982" s="31" t="s">
        <v>165</v>
      </c>
      <c r="T982" s="31" t="s">
        <v>1370</v>
      </c>
      <c r="U982" s="31" t="s">
        <v>1368</v>
      </c>
      <c r="AS982" s="19">
        <v>100</v>
      </c>
      <c r="AZ982" s="19">
        <f t="shared" si="240"/>
        <v>100</v>
      </c>
      <c r="BB982" s="55">
        <v>1</v>
      </c>
      <c r="BC982" s="31">
        <v>10</v>
      </c>
      <c r="BD982" s="31"/>
      <c r="BE982" s="66"/>
      <c r="BF982" s="66"/>
      <c r="CL982" s="70">
        <f t="shared" si="241"/>
        <v>0</v>
      </c>
      <c r="CM982" s="66">
        <f t="shared" si="243"/>
        <v>0</v>
      </c>
      <c r="CN982" s="66">
        <f t="shared" si="238"/>
        <v>0</v>
      </c>
      <c r="CO982" s="66">
        <f t="shared" si="245"/>
        <v>145.13749999999999</v>
      </c>
      <c r="CP982" s="104"/>
      <c r="CQ982" s="55"/>
      <c r="CR982" s="56"/>
      <c r="CS982" s="56"/>
      <c r="CT982" s="56"/>
      <c r="CU982" s="56"/>
      <c r="CV982" s="56"/>
      <c r="CW982" s="113"/>
      <c r="CX982" s="19">
        <v>13</v>
      </c>
      <c r="CY982" s="19">
        <v>90</v>
      </c>
      <c r="CZ982" s="19">
        <v>54</v>
      </c>
      <c r="DA982" s="31">
        <v>0</v>
      </c>
      <c r="DB982" s="19">
        <f t="shared" si="246"/>
        <v>-170.47810032547159</v>
      </c>
      <c r="DC982" s="19">
        <f t="shared" si="247"/>
        <v>189.52189967452841</v>
      </c>
      <c r="DD982" s="19">
        <f t="shared" si="248"/>
        <v>35.622830088697071</v>
      </c>
      <c r="DE982" s="19">
        <f t="shared" si="249"/>
        <v>279.52189967452841</v>
      </c>
      <c r="DF982" s="19">
        <f t="shared" si="250"/>
        <v>54.377169911302929</v>
      </c>
      <c r="DG982" s="67">
        <f t="shared" si="251"/>
        <v>9.521899674528413</v>
      </c>
      <c r="DH982" s="67">
        <f t="shared" si="252"/>
        <v>54.377169911302929</v>
      </c>
      <c r="DI982" s="82"/>
      <c r="DJ982" s="82"/>
      <c r="DK982" s="31"/>
      <c r="DL982" s="55"/>
      <c r="DM982" s="58"/>
      <c r="DO982" s="68"/>
      <c r="DP982" s="68"/>
      <c r="DQ982" s="69"/>
      <c r="DR982" s="58"/>
      <c r="DS982" s="58"/>
      <c r="DT982" s="58"/>
      <c r="DU982" s="58"/>
      <c r="DV982" s="58"/>
      <c r="DW982" s="58"/>
      <c r="DX982" s="58"/>
      <c r="DY982" s="58"/>
      <c r="DZ982" s="58"/>
      <c r="EA982" s="58"/>
      <c r="EB982" s="58"/>
      <c r="EC982" s="58"/>
      <c r="ED982" s="58"/>
      <c r="EE982" s="58"/>
      <c r="EF982" s="58"/>
      <c r="EG982" s="58"/>
      <c r="EH982" s="58"/>
      <c r="EI982" s="58"/>
      <c r="EJ982" s="58"/>
      <c r="EK982" s="58"/>
      <c r="EL982" s="58"/>
      <c r="EM982" s="58"/>
      <c r="EN982" s="58"/>
      <c r="EO982" s="58"/>
      <c r="EP982" s="70"/>
    </row>
    <row r="983" spans="1:147">
      <c r="A983" s="57">
        <v>43331</v>
      </c>
      <c r="B983" t="s">
        <v>1681</v>
      </c>
      <c r="C983" s="56"/>
      <c r="D983" s="56" t="s">
        <v>1363</v>
      </c>
      <c r="E983" s="58">
        <v>60</v>
      </c>
      <c r="F983" s="58">
        <v>3</v>
      </c>
      <c r="G983" s="63" t="str">
        <f t="shared" si="237"/>
        <v>60-3</v>
      </c>
      <c r="H983" s="31">
        <v>32.5</v>
      </c>
      <c r="I983" s="31">
        <v>35.5</v>
      </c>
      <c r="J983" s="64" t="str">
        <f>IF(((VLOOKUP($G983,Depth_Lookup!$A$3:$J$5461,9,FALSE))-(I983/100))&gt;=0,"Good","Too Long")</f>
        <v>Good</v>
      </c>
      <c r="K983" s="65">
        <f>(VLOOKUP($G983,Depth_Lookup!$A$3:$J$561,10,FALSE))+(H983/100)</f>
        <v>145.38</v>
      </c>
      <c r="L983" s="65">
        <f>(VLOOKUP($G983,Depth_Lookup!$A$3:$J$561,10,FALSE))+(I983/100)</f>
        <v>145.41</v>
      </c>
      <c r="M983" s="54" t="s">
        <v>293</v>
      </c>
      <c r="N983" s="31">
        <v>0.5</v>
      </c>
      <c r="O983" s="31" t="s">
        <v>295</v>
      </c>
      <c r="P983" s="31" t="s">
        <v>193</v>
      </c>
      <c r="Q983" s="31" t="s">
        <v>569</v>
      </c>
      <c r="R983" s="31" t="s">
        <v>188</v>
      </c>
      <c r="S983" s="31" t="s">
        <v>165</v>
      </c>
      <c r="T983" s="31" t="s">
        <v>1364</v>
      </c>
      <c r="U983" s="31" t="s">
        <v>1365</v>
      </c>
      <c r="AS983" s="19">
        <v>100</v>
      </c>
      <c r="AZ983" s="19">
        <f t="shared" si="240"/>
        <v>100</v>
      </c>
      <c r="BB983" s="55">
        <v>2</v>
      </c>
      <c r="BC983" s="31">
        <v>0.5</v>
      </c>
      <c r="BD983" s="31"/>
      <c r="BE983" s="66"/>
      <c r="BF983" s="66"/>
      <c r="CL983" s="70">
        <f t="shared" si="241"/>
        <v>0</v>
      </c>
      <c r="CM983" s="66">
        <f t="shared" si="243"/>
        <v>0</v>
      </c>
      <c r="CN983" s="66">
        <f t="shared" si="238"/>
        <v>0</v>
      </c>
      <c r="CO983" s="66">
        <f t="shared" si="245"/>
        <v>145.39499999999998</v>
      </c>
      <c r="CP983" s="104"/>
      <c r="CQ983" s="55"/>
      <c r="CR983" s="56"/>
      <c r="CS983" s="56"/>
      <c r="CT983" s="56"/>
      <c r="CU983" s="56"/>
      <c r="CV983" s="56"/>
      <c r="CW983" s="113"/>
      <c r="DB983" s="19" t="e">
        <f t="shared" si="246"/>
        <v>#DIV/0!</v>
      </c>
      <c r="DC983" s="19" t="e">
        <f t="shared" si="247"/>
        <v>#DIV/0!</v>
      </c>
      <c r="DD983" s="19" t="e">
        <f t="shared" si="248"/>
        <v>#DIV/0!</v>
      </c>
      <c r="DE983" s="19" t="e">
        <f t="shared" si="249"/>
        <v>#DIV/0!</v>
      </c>
      <c r="DF983" s="19" t="e">
        <f t="shared" si="250"/>
        <v>#DIV/0!</v>
      </c>
      <c r="DG983" s="67" t="e">
        <f t="shared" si="251"/>
        <v>#DIV/0!</v>
      </c>
      <c r="DH983" s="67" t="e">
        <f t="shared" si="252"/>
        <v>#DIV/0!</v>
      </c>
      <c r="DI983" s="82"/>
      <c r="DJ983" s="82"/>
      <c r="DK983" s="31"/>
      <c r="DL983" s="55"/>
      <c r="DM983" s="58"/>
      <c r="DO983" s="68"/>
      <c r="DP983" s="68"/>
      <c r="DQ983" s="69"/>
      <c r="DR983" s="58"/>
      <c r="DS983" s="58"/>
      <c r="DT983" s="58"/>
      <c r="DU983" s="58"/>
      <c r="DV983" s="58"/>
      <c r="DW983" s="58"/>
      <c r="DX983" s="58"/>
      <c r="DY983" s="58"/>
      <c r="DZ983" s="58"/>
      <c r="EA983" s="58"/>
      <c r="EB983" s="58"/>
      <c r="EC983" s="58"/>
      <c r="ED983" s="58"/>
      <c r="EE983" s="58"/>
      <c r="EF983" s="58"/>
      <c r="EG983" s="58"/>
      <c r="EH983" s="58"/>
      <c r="EI983" s="58"/>
      <c r="EJ983" s="58"/>
      <c r="EK983" s="58"/>
      <c r="EL983" s="58"/>
      <c r="EM983" s="58"/>
      <c r="EN983" s="58"/>
      <c r="EO983" s="58"/>
      <c r="EP983" s="70"/>
    </row>
    <row r="984" spans="1:147">
      <c r="A984" s="57">
        <v>43331</v>
      </c>
      <c r="B984" t="s">
        <v>1681</v>
      </c>
      <c r="C984" s="56"/>
      <c r="D984" s="56" t="s">
        <v>1363</v>
      </c>
      <c r="E984" s="58">
        <v>60</v>
      </c>
      <c r="F984" s="58">
        <v>3</v>
      </c>
      <c r="G984" s="63" t="str">
        <f t="shared" si="237"/>
        <v>60-3</v>
      </c>
      <c r="H984" s="31">
        <v>40.5</v>
      </c>
      <c r="I984" s="31">
        <v>46.5</v>
      </c>
      <c r="J984" s="64" t="str">
        <f>IF(((VLOOKUP($G984,Depth_Lookup!$A$3:$J$5461,9,FALSE))-(I984/100))&gt;=0,"Good","Too Long")</f>
        <v>Good</v>
      </c>
      <c r="K984" s="65">
        <f>(VLOOKUP($G984,Depth_Lookup!$A$3:$J$561,10,FALSE))+(H984/100)</f>
        <v>145.46</v>
      </c>
      <c r="L984" s="65">
        <f>(VLOOKUP($G984,Depth_Lookup!$A$3:$J$561,10,FALSE))+(I984/100)</f>
        <v>145.52000000000001</v>
      </c>
      <c r="M984" s="54" t="s">
        <v>293</v>
      </c>
      <c r="N984" s="31">
        <v>1</v>
      </c>
      <c r="O984" s="31" t="s">
        <v>296</v>
      </c>
      <c r="P984" s="31" t="s">
        <v>193</v>
      </c>
      <c r="Q984" s="31" t="s">
        <v>569</v>
      </c>
      <c r="R984" s="31" t="s">
        <v>119</v>
      </c>
      <c r="S984" s="31" t="s">
        <v>165</v>
      </c>
      <c r="T984" s="31" t="s">
        <v>1364</v>
      </c>
      <c r="U984" s="31" t="s">
        <v>1365</v>
      </c>
      <c r="AS984" s="19">
        <v>100</v>
      </c>
      <c r="AZ984" s="19">
        <f t="shared" si="240"/>
        <v>100</v>
      </c>
      <c r="BB984" s="55">
        <v>2</v>
      </c>
      <c r="BC984" s="31">
        <v>0.5</v>
      </c>
      <c r="BD984" s="31"/>
      <c r="BE984" s="66"/>
      <c r="BF984" s="66"/>
      <c r="CL984" s="70">
        <f t="shared" si="241"/>
        <v>0</v>
      </c>
      <c r="CM984" s="66">
        <f t="shared" si="243"/>
        <v>0</v>
      </c>
      <c r="CN984" s="66">
        <f t="shared" si="238"/>
        <v>0</v>
      </c>
      <c r="CO984" s="66">
        <f t="shared" si="245"/>
        <v>145.49</v>
      </c>
      <c r="CP984" s="104"/>
      <c r="CQ984" s="55"/>
      <c r="CR984" s="56"/>
      <c r="CS984" s="56"/>
      <c r="CT984" s="56"/>
      <c r="CU984" s="56"/>
      <c r="CV984" s="56"/>
      <c r="CW984" s="113"/>
      <c r="CX984" s="19">
        <v>61</v>
      </c>
      <c r="CY984" s="19">
        <v>270</v>
      </c>
      <c r="CZ984" s="19">
        <v>55</v>
      </c>
      <c r="DA984" s="31">
        <v>0</v>
      </c>
      <c r="DB984" s="19">
        <f t="shared" si="246"/>
        <v>128.36638295104308</v>
      </c>
      <c r="DC984" s="19">
        <f t="shared" si="247"/>
        <v>128.36638295104308</v>
      </c>
      <c r="DD984" s="19">
        <f t="shared" si="248"/>
        <v>23.490262989585563</v>
      </c>
      <c r="DE984" s="19">
        <f t="shared" si="249"/>
        <v>218.36638295104308</v>
      </c>
      <c r="DF984" s="19">
        <f t="shared" si="250"/>
        <v>66.50973701041444</v>
      </c>
      <c r="DG984" s="67">
        <f t="shared" si="251"/>
        <v>308.36638295104308</v>
      </c>
      <c r="DH984" s="67">
        <f t="shared" si="252"/>
        <v>66.50973701041444</v>
      </c>
      <c r="DI984" s="82"/>
      <c r="DJ984" s="82"/>
      <c r="DK984" s="31" t="s">
        <v>1745</v>
      </c>
      <c r="DL984" s="55"/>
      <c r="DM984" s="58"/>
      <c r="DN984" s="58"/>
      <c r="DO984" s="68"/>
      <c r="DP984" s="68"/>
      <c r="DQ984" s="69"/>
      <c r="DR984" s="58"/>
      <c r="DS984" s="58"/>
      <c r="DT984" s="58"/>
      <c r="DU984" s="58"/>
      <c r="DV984" s="58"/>
      <c r="DW984" s="58"/>
      <c r="DX984" s="58"/>
      <c r="DY984" s="58"/>
      <c r="DZ984" s="58"/>
      <c r="EA984" s="58"/>
      <c r="EB984" s="58"/>
      <c r="EC984" s="58"/>
      <c r="ED984" s="58"/>
      <c r="EE984" s="58"/>
      <c r="EF984" s="58"/>
      <c r="EG984" s="58"/>
      <c r="EH984" s="58"/>
      <c r="EI984" s="58"/>
      <c r="EJ984" s="58"/>
      <c r="EK984" s="58"/>
      <c r="EL984" s="58"/>
      <c r="EM984" s="58"/>
      <c r="EN984" s="58"/>
      <c r="EO984" s="58"/>
      <c r="EP984" s="70"/>
      <c r="EQ984" s="70"/>
    </row>
    <row r="985" spans="1:147">
      <c r="A985" s="57">
        <v>43331</v>
      </c>
      <c r="B985" t="s">
        <v>1681</v>
      </c>
      <c r="C985" s="56"/>
      <c r="D985" s="56" t="s">
        <v>1363</v>
      </c>
      <c r="E985" s="58">
        <v>60</v>
      </c>
      <c r="F985" s="58">
        <v>3</v>
      </c>
      <c r="G985" s="63" t="str">
        <f t="shared" ref="G985:G1050" si="255">E985&amp;"-"&amp;F985</f>
        <v>60-3</v>
      </c>
      <c r="H985" s="31">
        <v>81</v>
      </c>
      <c r="I985" s="31">
        <v>86</v>
      </c>
      <c r="J985" s="64" t="str">
        <f>IF(((VLOOKUP($G985,Depth_Lookup!$A$3:$J$5461,9,FALSE))-(I985/100))&gt;=0,"Good","Too Long")</f>
        <v>Good</v>
      </c>
      <c r="K985" s="65">
        <f>(VLOOKUP($G985,Depth_Lookup!$A$3:$J$561,10,FALSE))+(H985/100)</f>
        <v>145.86500000000001</v>
      </c>
      <c r="L985" s="65">
        <f>(VLOOKUP($G985,Depth_Lookup!$A$3:$J$561,10,FALSE))+(I985/100)</f>
        <v>145.91500000000002</v>
      </c>
      <c r="M985" s="54" t="s">
        <v>293</v>
      </c>
      <c r="N985" s="31">
        <v>0.5</v>
      </c>
      <c r="O985" s="31" t="s">
        <v>296</v>
      </c>
      <c r="P985" s="31" t="s">
        <v>179</v>
      </c>
      <c r="Q985" s="31" t="s">
        <v>569</v>
      </c>
      <c r="R985" s="31" t="s">
        <v>188</v>
      </c>
      <c r="S985" s="31" t="s">
        <v>165</v>
      </c>
      <c r="T985" s="31" t="s">
        <v>1364</v>
      </c>
      <c r="U985" s="31" t="s">
        <v>1365</v>
      </c>
      <c r="AS985" s="19">
        <v>100</v>
      </c>
      <c r="AZ985" s="19">
        <f t="shared" si="240"/>
        <v>100</v>
      </c>
      <c r="BB985" s="55">
        <v>3</v>
      </c>
      <c r="BC985" s="31">
        <v>0.5</v>
      </c>
      <c r="BD985" s="31"/>
      <c r="BE985" s="66"/>
      <c r="BF985" s="66"/>
      <c r="CL985" s="70">
        <f t="shared" si="241"/>
        <v>0</v>
      </c>
      <c r="CM985" s="66">
        <f t="shared" si="243"/>
        <v>0</v>
      </c>
      <c r="CN985" s="66">
        <f t="shared" si="238"/>
        <v>0</v>
      </c>
      <c r="CO985" s="66">
        <f t="shared" si="245"/>
        <v>145.89000000000001</v>
      </c>
      <c r="CP985" s="104"/>
      <c r="CQ985" s="55"/>
      <c r="CR985" s="56"/>
      <c r="CS985" s="56"/>
      <c r="CT985" s="56"/>
      <c r="CU985" s="56"/>
      <c r="CV985" s="56"/>
      <c r="CW985" s="113"/>
      <c r="DB985" s="19" t="e">
        <f t="shared" si="246"/>
        <v>#DIV/0!</v>
      </c>
      <c r="DC985" s="19" t="e">
        <f t="shared" si="247"/>
        <v>#DIV/0!</v>
      </c>
      <c r="DD985" s="19" t="e">
        <f t="shared" si="248"/>
        <v>#DIV/0!</v>
      </c>
      <c r="DE985" s="19" t="e">
        <f t="shared" si="249"/>
        <v>#DIV/0!</v>
      </c>
      <c r="DF985" s="19" t="e">
        <f t="shared" si="250"/>
        <v>#DIV/0!</v>
      </c>
      <c r="DG985" s="67" t="e">
        <f t="shared" si="251"/>
        <v>#DIV/0!</v>
      </c>
      <c r="DH985" s="67" t="e">
        <f t="shared" si="252"/>
        <v>#DIV/0!</v>
      </c>
      <c r="DI985" s="82"/>
      <c r="DJ985" s="82"/>
      <c r="DK985" s="31"/>
      <c r="DL985" s="55"/>
      <c r="DM985" s="58"/>
      <c r="DN985" s="58"/>
      <c r="DO985" s="68"/>
      <c r="DP985" s="68"/>
      <c r="DQ985" s="69"/>
      <c r="DR985" s="58"/>
      <c r="DS985" s="58"/>
      <c r="DT985" s="58"/>
      <c r="DU985" s="58"/>
      <c r="DV985" s="58"/>
      <c r="DW985" s="58"/>
      <c r="DX985" s="58"/>
      <c r="DY985" s="58"/>
      <c r="DZ985" s="58"/>
      <c r="EA985" s="58"/>
      <c r="EB985" s="58"/>
      <c r="EC985" s="58"/>
      <c r="ED985" s="58"/>
      <c r="EE985" s="58"/>
      <c r="EF985" s="58"/>
      <c r="EG985" s="58"/>
      <c r="EH985" s="58"/>
      <c r="EI985" s="58"/>
      <c r="EJ985" s="58"/>
      <c r="EK985" s="58"/>
      <c r="EL985" s="58"/>
      <c r="EM985" s="58"/>
      <c r="EN985" s="58"/>
      <c r="EO985" s="58"/>
      <c r="EP985" s="70"/>
      <c r="EQ985" s="70"/>
    </row>
    <row r="986" spans="1:147">
      <c r="A986" s="57">
        <v>43331</v>
      </c>
      <c r="B986" t="s">
        <v>1681</v>
      </c>
      <c r="C986" s="56"/>
      <c r="D986" s="56" t="s">
        <v>1363</v>
      </c>
      <c r="E986" s="58">
        <v>60</v>
      </c>
      <c r="F986" s="58">
        <v>4</v>
      </c>
      <c r="G986" s="63" t="str">
        <f t="shared" si="255"/>
        <v>60-4</v>
      </c>
      <c r="H986" s="31">
        <v>8.5</v>
      </c>
      <c r="I986" s="31">
        <v>17</v>
      </c>
      <c r="J986" s="64" t="str">
        <f>IF(((VLOOKUP($G986,Depth_Lookup!$A$3:$J$5461,9,FALSE))-(I986/100))&gt;=0,"Good","Too Long")</f>
        <v>Good</v>
      </c>
      <c r="K986" s="65">
        <f>(VLOOKUP($G986,Depth_Lookup!$A$3:$J$561,10,FALSE))+(H986/100)</f>
        <v>146.07500000000002</v>
      </c>
      <c r="L986" s="65">
        <f>(VLOOKUP($G986,Depth_Lookup!$A$3:$J$561,10,FALSE))+(I986/100)</f>
        <v>146.16</v>
      </c>
      <c r="M986" s="54" t="s">
        <v>293</v>
      </c>
      <c r="N986" s="31">
        <v>0.5</v>
      </c>
      <c r="O986" s="31" t="s">
        <v>734</v>
      </c>
      <c r="P986" s="31" t="s">
        <v>179</v>
      </c>
      <c r="Q986" s="31" t="s">
        <v>569</v>
      </c>
      <c r="R986" s="31" t="s">
        <v>188</v>
      </c>
      <c r="S986" s="31" t="s">
        <v>165</v>
      </c>
      <c r="T986" s="31" t="s">
        <v>1682</v>
      </c>
      <c r="U986" s="31" t="s">
        <v>1368</v>
      </c>
      <c r="AS986" s="31">
        <v>100</v>
      </c>
      <c r="AZ986" s="19">
        <f t="shared" si="240"/>
        <v>100</v>
      </c>
      <c r="BB986" s="55">
        <v>5</v>
      </c>
      <c r="BC986" s="31">
        <v>0.5</v>
      </c>
      <c r="BD986" s="31"/>
      <c r="BE986" s="66" t="s">
        <v>1375</v>
      </c>
      <c r="BF986" s="66"/>
      <c r="CL986" s="70">
        <f t="shared" si="241"/>
        <v>0</v>
      </c>
      <c r="CM986" s="66">
        <f t="shared" si="243"/>
        <v>0</v>
      </c>
      <c r="CN986" s="66">
        <f t="shared" si="238"/>
        <v>1</v>
      </c>
      <c r="CO986" s="66">
        <f t="shared" si="245"/>
        <v>146.11750000000001</v>
      </c>
      <c r="CP986" s="104"/>
      <c r="CQ986" s="55"/>
      <c r="CR986" s="56"/>
      <c r="CS986" s="56"/>
      <c r="CT986" s="56"/>
      <c r="CU986" s="56"/>
      <c r="CV986" s="56"/>
      <c r="CW986" s="113"/>
      <c r="DB986" s="19" t="e">
        <f t="shared" si="246"/>
        <v>#DIV/0!</v>
      </c>
      <c r="DC986" s="19" t="e">
        <f t="shared" si="247"/>
        <v>#DIV/0!</v>
      </c>
      <c r="DD986" s="19" t="e">
        <f t="shared" si="248"/>
        <v>#DIV/0!</v>
      </c>
      <c r="DE986" s="19" t="e">
        <f t="shared" si="249"/>
        <v>#DIV/0!</v>
      </c>
      <c r="DF986" s="19" t="e">
        <f t="shared" si="250"/>
        <v>#DIV/0!</v>
      </c>
      <c r="DG986" s="67" t="e">
        <f t="shared" si="251"/>
        <v>#DIV/0!</v>
      </c>
      <c r="DH986" s="67" t="e">
        <f t="shared" si="252"/>
        <v>#DIV/0!</v>
      </c>
      <c r="DI986" s="82"/>
      <c r="DJ986" s="82"/>
      <c r="DK986" s="31"/>
      <c r="DL986" s="55"/>
      <c r="DM986" s="58"/>
      <c r="DN986" s="58"/>
      <c r="DO986" s="68"/>
      <c r="DP986" s="68"/>
      <c r="DQ986" s="69"/>
      <c r="DR986" s="58"/>
      <c r="DS986" s="58"/>
      <c r="DT986" s="58"/>
      <c r="DU986" s="58"/>
      <c r="DV986" s="58"/>
      <c r="DW986" s="58"/>
      <c r="DX986" s="58"/>
      <c r="DY986" s="58"/>
      <c r="DZ986" s="58"/>
      <c r="EA986" s="58"/>
      <c r="EB986" s="58"/>
      <c r="EC986" s="58"/>
      <c r="ED986" s="58"/>
      <c r="EE986" s="58"/>
      <c r="EF986" s="58"/>
      <c r="EG986" s="58"/>
      <c r="EH986" s="58"/>
      <c r="EI986" s="58"/>
      <c r="EJ986" s="58"/>
      <c r="EK986" s="58"/>
      <c r="EL986" s="58"/>
      <c r="EM986" s="58"/>
      <c r="EN986" s="58"/>
      <c r="EO986" s="58"/>
      <c r="EP986" s="70"/>
      <c r="EQ986" s="70"/>
    </row>
    <row r="987" spans="1:147">
      <c r="A987" s="57">
        <v>43331</v>
      </c>
      <c r="B987" t="s">
        <v>1681</v>
      </c>
      <c r="C987" s="56"/>
      <c r="D987" s="56" t="s">
        <v>1363</v>
      </c>
      <c r="E987" s="58">
        <v>60</v>
      </c>
      <c r="F987" s="58">
        <v>4</v>
      </c>
      <c r="G987" s="63" t="str">
        <f t="shared" si="255"/>
        <v>60-4</v>
      </c>
      <c r="H987" s="31">
        <v>16.5</v>
      </c>
      <c r="I987" s="31">
        <v>23.5</v>
      </c>
      <c r="J987" s="64" t="str">
        <f>IF(((VLOOKUP($G987,Depth_Lookup!$A$3:$J$5461,9,FALSE))-(I987/100))&gt;=0,"Good","Too Long")</f>
        <v>Good</v>
      </c>
      <c r="K987" s="65">
        <f>(VLOOKUP($G987,Depth_Lookup!$A$3:$J$561,10,FALSE))+(H987/100)</f>
        <v>146.155</v>
      </c>
      <c r="L987" s="65">
        <f>(VLOOKUP($G987,Depth_Lookup!$A$3:$J$561,10,FALSE))+(I987/100)</f>
        <v>146.22500000000002</v>
      </c>
      <c r="M987" s="54" t="s">
        <v>293</v>
      </c>
      <c r="N987" s="31">
        <v>1</v>
      </c>
      <c r="O987" s="31" t="s">
        <v>296</v>
      </c>
      <c r="P987" s="31" t="s">
        <v>179</v>
      </c>
      <c r="Q987" s="31" t="s">
        <v>569</v>
      </c>
      <c r="R987" s="31" t="s">
        <v>730</v>
      </c>
      <c r="S987" s="31" t="s">
        <v>139</v>
      </c>
      <c r="T987" s="31" t="s">
        <v>1683</v>
      </c>
      <c r="U987" s="31" t="s">
        <v>1684</v>
      </c>
      <c r="AS987" s="31">
        <v>100</v>
      </c>
      <c r="AZ987" s="19">
        <f t="shared" si="240"/>
        <v>100</v>
      </c>
      <c r="BB987" s="55">
        <v>1</v>
      </c>
      <c r="BC987" s="31">
        <v>0.5</v>
      </c>
      <c r="BD987" s="31"/>
      <c r="BE987" s="66" t="s">
        <v>1368</v>
      </c>
      <c r="BF987" s="66" t="s">
        <v>1365</v>
      </c>
      <c r="CL987" s="70">
        <f t="shared" si="241"/>
        <v>0</v>
      </c>
      <c r="CM987" s="66">
        <f t="shared" si="243"/>
        <v>0</v>
      </c>
      <c r="CN987" s="66">
        <f t="shared" si="238"/>
        <v>1</v>
      </c>
      <c r="CO987" s="66">
        <f t="shared" si="245"/>
        <v>146.19</v>
      </c>
      <c r="CP987" s="104"/>
      <c r="CQ987" s="55"/>
      <c r="CR987" s="56"/>
      <c r="CS987" s="56"/>
      <c r="CT987" s="56"/>
      <c r="CU987" s="56"/>
      <c r="CV987" s="56"/>
      <c r="CW987" s="113"/>
      <c r="DB987" s="19" t="e">
        <f t="shared" si="246"/>
        <v>#DIV/0!</v>
      </c>
      <c r="DC987" s="19" t="e">
        <f t="shared" si="247"/>
        <v>#DIV/0!</v>
      </c>
      <c r="DD987" s="19" t="e">
        <f t="shared" si="248"/>
        <v>#DIV/0!</v>
      </c>
      <c r="DE987" s="19" t="e">
        <f t="shared" si="249"/>
        <v>#DIV/0!</v>
      </c>
      <c r="DF987" s="19" t="e">
        <f t="shared" si="250"/>
        <v>#DIV/0!</v>
      </c>
      <c r="DG987" s="67" t="e">
        <f t="shared" si="251"/>
        <v>#DIV/0!</v>
      </c>
      <c r="DH987" s="67" t="e">
        <f t="shared" si="252"/>
        <v>#DIV/0!</v>
      </c>
      <c r="DI987" s="82"/>
      <c r="DJ987" s="82"/>
      <c r="DK987" s="31"/>
      <c r="DL987" s="55"/>
      <c r="DM987" s="58"/>
      <c r="DN987" s="58"/>
      <c r="DO987" s="68"/>
      <c r="DP987" s="68"/>
      <c r="DQ987" s="69"/>
      <c r="DR987" s="58"/>
      <c r="DS987" s="58"/>
      <c r="DT987" s="58"/>
      <c r="DU987" s="58"/>
      <c r="DV987" s="58"/>
      <c r="DW987" s="58"/>
      <c r="DX987" s="58"/>
      <c r="DY987" s="58"/>
      <c r="DZ987" s="58"/>
      <c r="EA987" s="58"/>
      <c r="EB987" s="58"/>
      <c r="EC987" s="58"/>
      <c r="ED987" s="58"/>
      <c r="EE987" s="58"/>
      <c r="EF987" s="58"/>
      <c r="EG987" s="58"/>
      <c r="EH987" s="58"/>
      <c r="EI987" s="58"/>
      <c r="EJ987" s="58"/>
      <c r="EK987" s="58"/>
      <c r="EL987" s="58"/>
      <c r="EM987" s="58"/>
      <c r="EN987" s="58"/>
      <c r="EO987" s="58"/>
      <c r="EP987" s="70"/>
      <c r="EQ987" s="70"/>
    </row>
    <row r="988" spans="1:147">
      <c r="A988" s="57">
        <v>43331</v>
      </c>
      <c r="B988" t="s">
        <v>1681</v>
      </c>
      <c r="C988" s="56"/>
      <c r="D988" s="56" t="s">
        <v>1363</v>
      </c>
      <c r="E988" s="58">
        <v>60</v>
      </c>
      <c r="F988" s="58">
        <v>4</v>
      </c>
      <c r="G988" s="63" t="str">
        <f t="shared" si="255"/>
        <v>60-4</v>
      </c>
      <c r="H988" s="31">
        <v>24</v>
      </c>
      <c r="I988" s="31">
        <v>32</v>
      </c>
      <c r="J988" s="64" t="str">
        <f>IF(((VLOOKUP($G988,Depth_Lookup!$A$3:$J$5461,9,FALSE))-(I988/100))&gt;=0,"Good","Too Long")</f>
        <v>Good</v>
      </c>
      <c r="K988" s="65">
        <f>(VLOOKUP($G988,Depth_Lookup!$A$3:$J$561,10,FALSE))+(H988/100)</f>
        <v>146.23000000000002</v>
      </c>
      <c r="L988" s="65">
        <f>(VLOOKUP($G988,Depth_Lookup!$A$3:$J$561,10,FALSE))+(I988/100)</f>
        <v>146.31</v>
      </c>
      <c r="M988" s="54" t="s">
        <v>293</v>
      </c>
      <c r="N988" s="31">
        <v>0.5</v>
      </c>
      <c r="O988" s="31" t="s">
        <v>734</v>
      </c>
      <c r="P988" s="31" t="s">
        <v>179</v>
      </c>
      <c r="Q988" s="31" t="s">
        <v>569</v>
      </c>
      <c r="R988" s="31" t="s">
        <v>188</v>
      </c>
      <c r="S988" s="31" t="s">
        <v>165</v>
      </c>
      <c r="T988" s="31" t="s">
        <v>1385</v>
      </c>
      <c r="U988" s="31" t="s">
        <v>1386</v>
      </c>
      <c r="AP988" s="19">
        <v>50</v>
      </c>
      <c r="AS988" s="31">
        <v>50</v>
      </c>
      <c r="AZ988" s="19">
        <f t="shared" si="240"/>
        <v>100</v>
      </c>
      <c r="BB988" s="55">
        <v>4</v>
      </c>
      <c r="BC988" s="31">
        <v>0.5</v>
      </c>
      <c r="BD988" s="31"/>
      <c r="BE988" s="66"/>
      <c r="BF988" s="66"/>
      <c r="CL988" s="70">
        <f t="shared" si="241"/>
        <v>0</v>
      </c>
      <c r="CM988" s="66">
        <f t="shared" si="243"/>
        <v>0</v>
      </c>
      <c r="CN988" s="66">
        <f t="shared" si="238"/>
        <v>0</v>
      </c>
      <c r="CO988" s="66">
        <f t="shared" si="245"/>
        <v>146.27000000000001</v>
      </c>
      <c r="CP988" s="104"/>
      <c r="CQ988" s="55"/>
      <c r="CR988" s="56"/>
      <c r="CS988" s="56"/>
      <c r="CT988" s="56"/>
      <c r="CU988" s="56"/>
      <c r="CV988" s="56"/>
      <c r="CW988" s="113"/>
      <c r="DB988" s="19" t="e">
        <f t="shared" si="246"/>
        <v>#DIV/0!</v>
      </c>
      <c r="DC988" s="19" t="e">
        <f t="shared" si="247"/>
        <v>#DIV/0!</v>
      </c>
      <c r="DD988" s="19" t="e">
        <f t="shared" si="248"/>
        <v>#DIV/0!</v>
      </c>
      <c r="DE988" s="19" t="e">
        <f t="shared" si="249"/>
        <v>#DIV/0!</v>
      </c>
      <c r="DF988" s="19" t="e">
        <f t="shared" si="250"/>
        <v>#DIV/0!</v>
      </c>
      <c r="DG988" s="67" t="e">
        <f t="shared" si="251"/>
        <v>#DIV/0!</v>
      </c>
      <c r="DH988" s="67" t="e">
        <f t="shared" si="252"/>
        <v>#DIV/0!</v>
      </c>
      <c r="DI988" s="82"/>
      <c r="DJ988" s="82"/>
      <c r="DK988" s="31"/>
      <c r="DL988" s="55"/>
      <c r="DM988" s="58"/>
      <c r="DN988" s="58"/>
      <c r="DO988" s="68"/>
      <c r="DP988" s="68"/>
      <c r="DQ988" s="69"/>
      <c r="DR988" s="58"/>
      <c r="DS988" s="58"/>
      <c r="DT988" s="58"/>
      <c r="DU988" s="58"/>
      <c r="DV988" s="58"/>
      <c r="DW988" s="58"/>
      <c r="DX988" s="58"/>
      <c r="DY988" s="58"/>
      <c r="DZ988" s="58"/>
      <c r="EA988" s="58"/>
      <c r="EB988" s="58"/>
      <c r="EC988" s="58"/>
      <c r="ED988" s="58"/>
      <c r="EE988" s="58"/>
      <c r="EF988" s="58"/>
      <c r="EG988" s="58"/>
      <c r="EH988" s="58"/>
      <c r="EI988" s="58"/>
      <c r="EJ988" s="58"/>
      <c r="EK988" s="58"/>
      <c r="EL988" s="58"/>
      <c r="EM988" s="58"/>
      <c r="EN988" s="58"/>
      <c r="EO988" s="58"/>
      <c r="EP988" s="70"/>
      <c r="EQ988" s="70"/>
    </row>
    <row r="989" spans="1:147">
      <c r="A989" s="57">
        <v>43331</v>
      </c>
      <c r="B989" t="s">
        <v>1681</v>
      </c>
      <c r="C989" s="56"/>
      <c r="D989" s="56" t="s">
        <v>1363</v>
      </c>
      <c r="E989" s="58">
        <v>60</v>
      </c>
      <c r="F989" s="58">
        <v>4</v>
      </c>
      <c r="G989" s="63" t="str">
        <f t="shared" si="255"/>
        <v>60-4</v>
      </c>
      <c r="H989" s="31">
        <v>39.5</v>
      </c>
      <c r="I989" s="31">
        <v>45</v>
      </c>
      <c r="J989" s="64" t="str">
        <f>IF(((VLOOKUP($G989,Depth_Lookup!$A$3:$J$5461,9,FALSE))-(I989/100))&gt;=0,"Good","Too Long")</f>
        <v>Good</v>
      </c>
      <c r="K989" s="65">
        <f>(VLOOKUP($G989,Depth_Lookup!$A$3:$J$561,10,FALSE))+(H989/100)</f>
        <v>146.38500000000002</v>
      </c>
      <c r="L989" s="65">
        <f>(VLOOKUP($G989,Depth_Lookup!$A$3:$J$561,10,FALSE))+(I989/100)</f>
        <v>146.44</v>
      </c>
      <c r="M989" s="54" t="s">
        <v>292</v>
      </c>
      <c r="N989" s="31">
        <v>2</v>
      </c>
      <c r="O989" s="31" t="s">
        <v>296</v>
      </c>
      <c r="P989" s="31" t="s">
        <v>193</v>
      </c>
      <c r="Q989" s="31" t="s">
        <v>206</v>
      </c>
      <c r="R989" s="31" t="s">
        <v>119</v>
      </c>
      <c r="S989" s="31" t="s">
        <v>139</v>
      </c>
      <c r="T989" s="31" t="s">
        <v>1364</v>
      </c>
      <c r="U989" s="31" t="s">
        <v>1365</v>
      </c>
      <c r="AS989" s="31">
        <v>100</v>
      </c>
      <c r="AZ989" s="19">
        <f t="shared" si="240"/>
        <v>100</v>
      </c>
      <c r="BB989" s="55">
        <v>1</v>
      </c>
      <c r="BC989" s="31">
        <v>2</v>
      </c>
      <c r="BD989" s="31"/>
      <c r="BE989" s="66"/>
      <c r="BF989" s="66"/>
      <c r="CL989" s="70">
        <f t="shared" si="241"/>
        <v>0</v>
      </c>
      <c r="CM989" s="66">
        <f t="shared" si="243"/>
        <v>0</v>
      </c>
      <c r="CN989" s="66">
        <f t="shared" si="238"/>
        <v>0</v>
      </c>
      <c r="CO989" s="66">
        <f t="shared" si="245"/>
        <v>146.41250000000002</v>
      </c>
      <c r="CP989" s="104"/>
      <c r="CQ989" s="55"/>
      <c r="CR989" s="56"/>
      <c r="CS989" s="56"/>
      <c r="CT989" s="56"/>
      <c r="CU989" s="56"/>
      <c r="CV989" s="56"/>
      <c r="CW989" s="113"/>
      <c r="CX989" s="19">
        <v>38</v>
      </c>
      <c r="CY989" s="19">
        <v>90</v>
      </c>
      <c r="CZ989" s="19">
        <v>51</v>
      </c>
      <c r="DA989" s="31">
        <v>0</v>
      </c>
      <c r="DB989" s="19">
        <f t="shared" si="246"/>
        <v>-147.67958295433237</v>
      </c>
      <c r="DC989" s="19">
        <f t="shared" si="247"/>
        <v>212.32041704566763</v>
      </c>
      <c r="DD989" s="19">
        <f t="shared" si="248"/>
        <v>34.384823604400147</v>
      </c>
      <c r="DE989" s="19">
        <f t="shared" si="249"/>
        <v>302.32041704566763</v>
      </c>
      <c r="DF989" s="19">
        <f t="shared" si="250"/>
        <v>55.615176395599853</v>
      </c>
      <c r="DG989" s="67">
        <f t="shared" si="251"/>
        <v>32.320417045667625</v>
      </c>
      <c r="DH989" s="67">
        <f t="shared" si="252"/>
        <v>55.615176395599853</v>
      </c>
      <c r="DI989" s="82"/>
      <c r="DJ989" s="82"/>
      <c r="DK989" s="31"/>
      <c r="DL989" s="55"/>
      <c r="DM989" s="58"/>
      <c r="DN989" s="58"/>
      <c r="DO989" s="68"/>
      <c r="DP989" s="68"/>
      <c r="DQ989" s="69"/>
      <c r="DR989" s="58"/>
      <c r="DS989" s="58"/>
      <c r="DT989" s="58"/>
      <c r="DU989" s="58"/>
      <c r="DV989" s="58"/>
      <c r="DW989" s="58"/>
      <c r="DX989" s="58"/>
      <c r="DY989" s="58"/>
      <c r="DZ989" s="58"/>
      <c r="EA989" s="58"/>
      <c r="EB989" s="58"/>
      <c r="EC989" s="58"/>
      <c r="ED989" s="58"/>
      <c r="EE989" s="58"/>
      <c r="EF989" s="58"/>
      <c r="EG989" s="58"/>
      <c r="EH989" s="58"/>
      <c r="EI989" s="58"/>
      <c r="EJ989" s="58"/>
      <c r="EK989" s="58"/>
      <c r="EL989" s="58"/>
      <c r="EM989" s="58"/>
      <c r="EN989" s="58"/>
      <c r="EO989" s="58"/>
      <c r="EP989" s="70"/>
      <c r="EQ989" s="70"/>
    </row>
    <row r="990" spans="1:147">
      <c r="A990" s="57">
        <v>43331</v>
      </c>
      <c r="B990" t="s">
        <v>1681</v>
      </c>
      <c r="C990" s="56"/>
      <c r="D990" s="56" t="s">
        <v>1363</v>
      </c>
      <c r="E990" s="58">
        <v>61</v>
      </c>
      <c r="F990" s="58">
        <v>1</v>
      </c>
      <c r="G990" s="63" t="str">
        <f t="shared" si="255"/>
        <v>61-1</v>
      </c>
      <c r="H990" s="31">
        <v>3.5</v>
      </c>
      <c r="I990" s="31">
        <v>22.5</v>
      </c>
      <c r="J990" s="64" t="str">
        <f>IF(((VLOOKUP($G990,Depth_Lookup!$A$3:$J$5461,9,FALSE))-(I990/100))&gt;=0,"Good","Too Long")</f>
        <v>Good</v>
      </c>
      <c r="K990" s="65">
        <f>(VLOOKUP($G990,Depth_Lookup!$A$3:$J$561,10,FALSE))+(H990/100)</f>
        <v>146.73499999999999</v>
      </c>
      <c r="L990" s="65">
        <f>(VLOOKUP($G990,Depth_Lookup!$A$3:$J$561,10,FALSE))+(I990/100)</f>
        <v>146.92499999999998</v>
      </c>
      <c r="M990" s="54" t="s">
        <v>292</v>
      </c>
      <c r="N990" s="31">
        <v>4</v>
      </c>
      <c r="O990" s="31" t="s">
        <v>296</v>
      </c>
      <c r="P990" s="31" t="s">
        <v>193</v>
      </c>
      <c r="Q990" s="31" t="s">
        <v>206</v>
      </c>
      <c r="R990" s="31" t="s">
        <v>730</v>
      </c>
      <c r="S990" s="31" t="s">
        <v>165</v>
      </c>
      <c r="T990" s="31" t="s">
        <v>1685</v>
      </c>
      <c r="U990" s="31" t="s">
        <v>1390</v>
      </c>
      <c r="AS990" s="31">
        <v>100</v>
      </c>
      <c r="AZ990" s="19">
        <f t="shared" si="240"/>
        <v>100</v>
      </c>
      <c r="BB990" s="55">
        <v>1</v>
      </c>
      <c r="BC990" s="31">
        <v>10</v>
      </c>
      <c r="BD990" s="31"/>
      <c r="BE990" s="66" t="s">
        <v>1367</v>
      </c>
      <c r="BF990" s="66" t="s">
        <v>1365</v>
      </c>
      <c r="CL990" s="70">
        <f t="shared" si="241"/>
        <v>0</v>
      </c>
      <c r="CM990" s="66">
        <f t="shared" si="243"/>
        <v>0</v>
      </c>
      <c r="CN990" s="66">
        <f t="shared" si="238"/>
        <v>1</v>
      </c>
      <c r="CO990" s="66">
        <f t="shared" si="245"/>
        <v>146.82999999999998</v>
      </c>
      <c r="CP990" s="104"/>
      <c r="CQ990" s="55"/>
      <c r="CR990" s="56"/>
      <c r="CS990" s="56"/>
      <c r="CT990" s="56"/>
      <c r="CU990" s="56"/>
      <c r="CV990" s="56"/>
      <c r="CW990" s="113"/>
      <c r="CX990" s="19">
        <v>67</v>
      </c>
      <c r="CY990" s="19">
        <v>270</v>
      </c>
      <c r="CZ990" s="19">
        <v>17</v>
      </c>
      <c r="DA990" s="31">
        <v>0</v>
      </c>
      <c r="DB990" s="19">
        <f t="shared" si="246"/>
        <v>97.394233041378243</v>
      </c>
      <c r="DC990" s="19">
        <f t="shared" si="247"/>
        <v>97.394233041378243</v>
      </c>
      <c r="DD990" s="19">
        <f t="shared" si="248"/>
        <v>22.828412629150943</v>
      </c>
      <c r="DE990" s="19">
        <f t="shared" si="249"/>
        <v>187.39423304137824</v>
      </c>
      <c r="DF990" s="19">
        <f t="shared" si="250"/>
        <v>67.171587370849053</v>
      </c>
      <c r="DG990" s="67">
        <f t="shared" si="251"/>
        <v>277.39423304137824</v>
      </c>
      <c r="DH990" s="67">
        <f t="shared" si="252"/>
        <v>67.171587370849053</v>
      </c>
      <c r="DI990" s="82"/>
      <c r="DJ990" s="82"/>
      <c r="DK990" s="31"/>
      <c r="DL990" s="55"/>
      <c r="DM990" s="58"/>
      <c r="DN990" s="58"/>
      <c r="DO990" s="68"/>
      <c r="DP990" s="68"/>
      <c r="DQ990" s="69"/>
      <c r="DR990" s="58"/>
      <c r="DS990" s="58"/>
      <c r="DT990" s="58"/>
      <c r="DU990" s="58"/>
      <c r="DV990" s="58"/>
      <c r="DW990" s="58"/>
      <c r="DX990" s="58"/>
      <c r="DY990" s="58"/>
      <c r="DZ990" s="58"/>
      <c r="EA990" s="58"/>
      <c r="EB990" s="58"/>
      <c r="EC990" s="58"/>
      <c r="ED990" s="58"/>
      <c r="EE990" s="58"/>
      <c r="EF990" s="58"/>
      <c r="EG990" s="58"/>
      <c r="EH990" s="58"/>
      <c r="EI990" s="58"/>
      <c r="EJ990" s="58"/>
      <c r="EK990" s="58"/>
      <c r="EL990" s="58"/>
      <c r="EM990" s="58"/>
      <c r="EN990" s="58"/>
      <c r="EO990" s="58"/>
      <c r="EP990" s="70"/>
      <c r="EQ990" s="70"/>
    </row>
    <row r="991" spans="1:147">
      <c r="A991" s="57">
        <v>43331</v>
      </c>
      <c r="B991" t="s">
        <v>1681</v>
      </c>
      <c r="C991" s="56"/>
      <c r="D991" s="56" t="s">
        <v>1363</v>
      </c>
      <c r="E991" s="58">
        <v>61</v>
      </c>
      <c r="F991" s="58">
        <v>1</v>
      </c>
      <c r="G991" s="63" t="str">
        <f t="shared" si="255"/>
        <v>61-1</v>
      </c>
      <c r="H991" s="31">
        <v>20.5</v>
      </c>
      <c r="I991" s="31">
        <v>32.5</v>
      </c>
      <c r="J991" s="64" t="str">
        <f>IF(((VLOOKUP($G991,Depth_Lookup!$A$3:$J$5461,9,FALSE))-(I991/100))&gt;=0,"Good","Too Long")</f>
        <v>Good</v>
      </c>
      <c r="K991" s="65">
        <f>(VLOOKUP($G991,Depth_Lookup!$A$3:$J$561,10,FALSE))+(H991/100)</f>
        <v>146.905</v>
      </c>
      <c r="L991" s="65">
        <f>(VLOOKUP($G991,Depth_Lookup!$A$3:$J$561,10,FALSE))+(I991/100)</f>
        <v>147.02499999999998</v>
      </c>
      <c r="M991" s="54" t="s">
        <v>725</v>
      </c>
      <c r="N991" s="31">
        <v>0.5</v>
      </c>
      <c r="O991" s="31" t="s">
        <v>296</v>
      </c>
      <c r="P991" s="31" t="s">
        <v>179</v>
      </c>
      <c r="Q991" s="31" t="s">
        <v>206</v>
      </c>
      <c r="R991" s="31" t="s">
        <v>732</v>
      </c>
      <c r="S991" s="31" t="s">
        <v>165</v>
      </c>
      <c r="T991" s="31" t="s">
        <v>1686</v>
      </c>
      <c r="U991" s="31" t="s">
        <v>1687</v>
      </c>
      <c r="AS991" s="31">
        <v>100</v>
      </c>
      <c r="AZ991" s="19">
        <f t="shared" si="240"/>
        <v>100</v>
      </c>
      <c r="BB991" s="55">
        <v>2</v>
      </c>
      <c r="BC991" s="31">
        <v>0.5</v>
      </c>
      <c r="BD991" s="31"/>
      <c r="BE991" s="66" t="s">
        <v>1365</v>
      </c>
      <c r="BF991" s="66" t="s">
        <v>1365</v>
      </c>
      <c r="CL991" s="70">
        <f t="shared" si="241"/>
        <v>0</v>
      </c>
      <c r="CM991" s="66">
        <f t="shared" si="243"/>
        <v>0</v>
      </c>
      <c r="CN991" s="66">
        <f t="shared" ref="CN991:CN1056" si="256">IF(COUNTA(BE991)&gt;0,1,0)</f>
        <v>1</v>
      </c>
      <c r="CO991" s="66">
        <f t="shared" si="245"/>
        <v>146.96499999999997</v>
      </c>
      <c r="CP991" s="104"/>
      <c r="CQ991" s="55"/>
      <c r="CR991" s="56"/>
      <c r="CS991" s="56"/>
      <c r="CT991" s="56"/>
      <c r="CU991" s="56"/>
      <c r="CV991" s="56"/>
      <c r="CW991" s="113"/>
      <c r="DB991" s="19" t="e">
        <f t="shared" si="246"/>
        <v>#DIV/0!</v>
      </c>
      <c r="DC991" s="19" t="e">
        <f t="shared" si="247"/>
        <v>#DIV/0!</v>
      </c>
      <c r="DD991" s="19" t="e">
        <f t="shared" si="248"/>
        <v>#DIV/0!</v>
      </c>
      <c r="DE991" s="19" t="e">
        <f t="shared" si="249"/>
        <v>#DIV/0!</v>
      </c>
      <c r="DF991" s="19" t="e">
        <f t="shared" si="250"/>
        <v>#DIV/0!</v>
      </c>
      <c r="DG991" s="67" t="e">
        <f t="shared" si="251"/>
        <v>#DIV/0!</v>
      </c>
      <c r="DH991" s="67" t="e">
        <f t="shared" si="252"/>
        <v>#DIV/0!</v>
      </c>
      <c r="DI991" s="82"/>
      <c r="DJ991" s="82"/>
      <c r="DK991" s="31"/>
      <c r="DL991" s="55"/>
      <c r="DM991" s="58"/>
      <c r="DN991" s="58"/>
      <c r="DO991" s="68"/>
      <c r="DP991" s="68"/>
      <c r="DQ991" s="69"/>
      <c r="DR991" s="58"/>
      <c r="DS991" s="58"/>
      <c r="DT991" s="58"/>
      <c r="DU991" s="58"/>
      <c r="DV991" s="58"/>
      <c r="DW991" s="58"/>
      <c r="DX991" s="58"/>
      <c r="DY991" s="58"/>
      <c r="DZ991" s="58"/>
      <c r="EA991" s="58"/>
      <c r="EB991" s="58"/>
      <c r="EC991" s="58"/>
      <c r="ED991" s="58"/>
      <c r="EE991" s="58"/>
      <c r="EF991" s="58"/>
      <c r="EG991" s="58"/>
      <c r="EH991" s="58"/>
      <c r="EI991" s="58"/>
      <c r="EJ991" s="58"/>
      <c r="EK991" s="58"/>
      <c r="EL991" s="58"/>
      <c r="EM991" s="58"/>
      <c r="EN991" s="58"/>
      <c r="EO991" s="58"/>
      <c r="EP991" s="70"/>
      <c r="EQ991" s="70"/>
    </row>
    <row r="992" spans="1:147">
      <c r="A992" s="57">
        <v>43331</v>
      </c>
      <c r="B992" t="s">
        <v>1681</v>
      </c>
      <c r="C992" s="56"/>
      <c r="D992" s="56" t="s">
        <v>1363</v>
      </c>
      <c r="E992" s="58">
        <v>61</v>
      </c>
      <c r="F992" s="58">
        <v>1</v>
      </c>
      <c r="G992" s="63" t="str">
        <f t="shared" si="255"/>
        <v>61-1</v>
      </c>
      <c r="H992" s="31">
        <v>32.5</v>
      </c>
      <c r="I992" s="31">
        <v>41.5</v>
      </c>
      <c r="J992" s="64" t="str">
        <f>IF(((VLOOKUP($G992,Depth_Lookup!$A$3:$J$5461,9,FALSE))-(I992/100))&gt;=0,"Good","Too Long")</f>
        <v>Good</v>
      </c>
      <c r="K992" s="65">
        <f>(VLOOKUP($G992,Depth_Lookup!$A$3:$J$561,10,FALSE))+(H992/100)</f>
        <v>147.02499999999998</v>
      </c>
      <c r="L992" s="65">
        <f>(VLOOKUP($G992,Depth_Lookup!$A$3:$J$561,10,FALSE))+(I992/100)</f>
        <v>147.11499999999998</v>
      </c>
      <c r="M992" s="54" t="s">
        <v>725</v>
      </c>
      <c r="N992" s="31">
        <v>1</v>
      </c>
      <c r="O992" s="31" t="s">
        <v>296</v>
      </c>
      <c r="P992" s="31" t="s">
        <v>179</v>
      </c>
      <c r="Q992" s="31" t="s">
        <v>206</v>
      </c>
      <c r="R992" s="31" t="s">
        <v>730</v>
      </c>
      <c r="S992" s="31" t="s">
        <v>165</v>
      </c>
      <c r="T992" s="31" t="s">
        <v>1686</v>
      </c>
      <c r="U992" s="31" t="s">
        <v>1687</v>
      </c>
      <c r="AS992" s="31">
        <v>100</v>
      </c>
      <c r="AZ992" s="19">
        <f t="shared" si="240"/>
        <v>100</v>
      </c>
      <c r="BB992" s="55">
        <v>2</v>
      </c>
      <c r="BC992" s="31">
        <v>1</v>
      </c>
      <c r="BD992" s="31"/>
      <c r="BE992" s="66" t="s">
        <v>1365</v>
      </c>
      <c r="BF992" s="66" t="s">
        <v>1373</v>
      </c>
      <c r="CL992" s="70">
        <f t="shared" si="241"/>
        <v>0</v>
      </c>
      <c r="CM992" s="66">
        <f t="shared" si="243"/>
        <v>0</v>
      </c>
      <c r="CN992" s="66">
        <f t="shared" si="256"/>
        <v>1</v>
      </c>
      <c r="CO992" s="66">
        <f t="shared" si="245"/>
        <v>147.07</v>
      </c>
      <c r="CP992" s="104"/>
      <c r="CQ992" s="55"/>
      <c r="CR992" s="56"/>
      <c r="CS992" s="56"/>
      <c r="CT992" s="56"/>
      <c r="CU992" s="56"/>
      <c r="CV992" s="56"/>
      <c r="CW992" s="113"/>
      <c r="CX992" s="19">
        <v>48</v>
      </c>
      <c r="CY992" s="19">
        <v>270</v>
      </c>
      <c r="CZ992" s="19">
        <v>6</v>
      </c>
      <c r="DA992" s="31">
        <v>0</v>
      </c>
      <c r="DB992" s="19">
        <f t="shared" si="246"/>
        <v>95.406158481785837</v>
      </c>
      <c r="DC992" s="19">
        <f t="shared" si="247"/>
        <v>95.406158481785837</v>
      </c>
      <c r="DD992" s="19">
        <f t="shared" si="248"/>
        <v>41.873015085293652</v>
      </c>
      <c r="DE992" s="19">
        <f t="shared" si="249"/>
        <v>185.40615848178584</v>
      </c>
      <c r="DF992" s="19">
        <f t="shared" si="250"/>
        <v>48.126984914706348</v>
      </c>
      <c r="DG992" s="67">
        <f t="shared" si="251"/>
        <v>275.40615848178584</v>
      </c>
      <c r="DH992" s="67">
        <f t="shared" si="252"/>
        <v>48.126984914706348</v>
      </c>
      <c r="DI992" s="82"/>
      <c r="DJ992" s="82"/>
      <c r="DK992" s="31"/>
      <c r="DL992" s="55"/>
      <c r="DM992" s="58"/>
      <c r="DN992" s="58"/>
      <c r="DO992" s="68"/>
      <c r="DP992" s="68"/>
      <c r="DQ992" s="69"/>
      <c r="DR992" s="58"/>
      <c r="DS992" s="58"/>
      <c r="DT992" s="58"/>
      <c r="DU992" s="58"/>
      <c r="DV992" s="58"/>
      <c r="DW992" s="58"/>
      <c r="DX992" s="58"/>
      <c r="DY992" s="58"/>
      <c r="DZ992" s="58"/>
      <c r="EA992" s="58"/>
      <c r="EB992" s="58"/>
      <c r="EC992" s="58"/>
      <c r="ED992" s="58"/>
      <c r="EE992" s="58"/>
      <c r="EF992" s="58"/>
      <c r="EG992" s="58"/>
      <c r="EH992" s="58"/>
      <c r="EI992" s="58"/>
      <c r="EJ992" s="58"/>
      <c r="EK992" s="58"/>
      <c r="EL992" s="58"/>
      <c r="EM992" s="58"/>
      <c r="EN992" s="58"/>
      <c r="EO992" s="58"/>
      <c r="EP992" s="70"/>
      <c r="EQ992" s="70"/>
    </row>
    <row r="993" spans="1:147">
      <c r="A993" s="57">
        <v>43331</v>
      </c>
      <c r="B993" t="s">
        <v>1681</v>
      </c>
      <c r="C993" s="56"/>
      <c r="D993" s="56" t="s">
        <v>1363</v>
      </c>
      <c r="E993" s="58">
        <v>61</v>
      </c>
      <c r="F993" s="58">
        <v>1</v>
      </c>
      <c r="G993" s="63" t="str">
        <f t="shared" si="255"/>
        <v>61-1</v>
      </c>
      <c r="H993" s="31">
        <v>39</v>
      </c>
      <c r="I993" s="31">
        <v>41.5</v>
      </c>
      <c r="J993" s="64" t="str">
        <f>IF(((VLOOKUP($G993,Depth_Lookup!$A$3:$J$5461,9,FALSE))-(I993/100))&gt;=0,"Good","Too Long")</f>
        <v>Good</v>
      </c>
      <c r="K993" s="65">
        <f>(VLOOKUP($G993,Depth_Lookup!$A$3:$J$561,10,FALSE))+(H993/100)</f>
        <v>147.08999999999997</v>
      </c>
      <c r="L993" s="65">
        <f>(VLOOKUP($G993,Depth_Lookup!$A$3:$J$561,10,FALSE))+(I993/100)</f>
        <v>147.11499999999998</v>
      </c>
      <c r="M993" s="54" t="s">
        <v>292</v>
      </c>
      <c r="N993" s="31">
        <v>1</v>
      </c>
      <c r="O993" s="31" t="s">
        <v>296</v>
      </c>
      <c r="P993" s="31" t="s">
        <v>179</v>
      </c>
      <c r="Q993" s="31" t="s">
        <v>569</v>
      </c>
      <c r="R993" s="31" t="s">
        <v>732</v>
      </c>
      <c r="S993" s="31" t="s">
        <v>165</v>
      </c>
      <c r="T993" s="31" t="s">
        <v>1579</v>
      </c>
      <c r="U993" s="31" t="s">
        <v>1570</v>
      </c>
      <c r="AS993" s="31">
        <v>100</v>
      </c>
      <c r="AZ993" s="19">
        <f t="shared" si="240"/>
        <v>100</v>
      </c>
      <c r="BB993" s="55">
        <v>1</v>
      </c>
      <c r="BC993" s="31">
        <v>10</v>
      </c>
      <c r="BD993" s="31"/>
      <c r="BE993" s="66" t="s">
        <v>1489</v>
      </c>
      <c r="BF993" s="66" t="s">
        <v>1368</v>
      </c>
      <c r="CL993" s="70">
        <f t="shared" si="241"/>
        <v>0</v>
      </c>
      <c r="CM993" s="66">
        <f t="shared" si="243"/>
        <v>0</v>
      </c>
      <c r="CN993" s="66">
        <f t="shared" si="256"/>
        <v>1</v>
      </c>
      <c r="CO993" s="66">
        <f t="shared" si="245"/>
        <v>147.10249999999996</v>
      </c>
      <c r="CP993" s="104"/>
      <c r="CQ993" s="55"/>
      <c r="CR993" s="56"/>
      <c r="CS993" s="56"/>
      <c r="CT993" s="56"/>
      <c r="CU993" s="56"/>
      <c r="CV993" s="56"/>
      <c r="CW993" s="113"/>
      <c r="CX993" s="31">
        <v>34</v>
      </c>
      <c r="CY993" s="31">
        <v>270</v>
      </c>
      <c r="CZ993" s="31">
        <v>14</v>
      </c>
      <c r="DA993" s="31">
        <v>0</v>
      </c>
      <c r="DB993" s="19">
        <f t="shared" si="246"/>
        <v>110.28652873257488</v>
      </c>
      <c r="DC993" s="19">
        <f t="shared" si="247"/>
        <v>110.28652873257488</v>
      </c>
      <c r="DD993" s="19">
        <f t="shared" si="248"/>
        <v>54.279526641685365</v>
      </c>
      <c r="DE993" s="19">
        <f t="shared" si="249"/>
        <v>200.28652873257488</v>
      </c>
      <c r="DF993" s="19">
        <f t="shared" si="250"/>
        <v>35.720473358314635</v>
      </c>
      <c r="DG993" s="67">
        <f t="shared" si="251"/>
        <v>290.28652873257488</v>
      </c>
      <c r="DH993" s="67">
        <f t="shared" si="252"/>
        <v>35.720473358314635</v>
      </c>
      <c r="DI993" s="82"/>
      <c r="DJ993" s="82"/>
      <c r="DK993" s="31"/>
      <c r="DL993" s="55"/>
      <c r="DM993" s="58"/>
      <c r="DN993" s="58"/>
      <c r="DO993" s="68"/>
      <c r="DP993" s="68"/>
      <c r="DQ993" s="69"/>
      <c r="DR993" s="58"/>
      <c r="DS993" s="58"/>
      <c r="DT993" s="58"/>
      <c r="DU993" s="58"/>
      <c r="DV993" s="58"/>
      <c r="DW993" s="58"/>
      <c r="DX993" s="58"/>
      <c r="DY993" s="58"/>
      <c r="DZ993" s="58"/>
      <c r="EA993" s="58"/>
      <c r="EB993" s="58"/>
      <c r="EC993" s="58"/>
      <c r="ED993" s="58"/>
      <c r="EE993" s="58"/>
      <c r="EF993" s="58"/>
      <c r="EG993" s="58"/>
      <c r="EH993" s="58"/>
      <c r="EI993" s="58"/>
      <c r="EJ993" s="58"/>
      <c r="EK993" s="58"/>
      <c r="EL993" s="58"/>
      <c r="EM993" s="58"/>
      <c r="EN993" s="58"/>
      <c r="EO993" s="58"/>
      <c r="EP993" s="70"/>
      <c r="EQ993" s="70"/>
    </row>
    <row r="994" spans="1:147">
      <c r="A994" s="57">
        <v>43331</v>
      </c>
      <c r="B994" t="s">
        <v>1681</v>
      </c>
      <c r="C994" s="56"/>
      <c r="D994" s="56" t="s">
        <v>1363</v>
      </c>
      <c r="E994" s="58">
        <v>61</v>
      </c>
      <c r="F994" s="58">
        <v>1</v>
      </c>
      <c r="G994" s="63" t="str">
        <f t="shared" si="255"/>
        <v>61-1</v>
      </c>
      <c r="H994" s="31">
        <v>48.5</v>
      </c>
      <c r="I994" s="31">
        <v>51</v>
      </c>
      <c r="J994" s="64" t="str">
        <f>IF(((VLOOKUP($G994,Depth_Lookup!$A$3:$J$5461,9,FALSE))-(I994/100))&gt;=0,"Good","Too Long")</f>
        <v>Good</v>
      </c>
      <c r="K994" s="65">
        <f>(VLOOKUP($G994,Depth_Lookup!$A$3:$J$561,10,FALSE))+(H994/100)</f>
        <v>147.185</v>
      </c>
      <c r="L994" s="65">
        <f>(VLOOKUP($G994,Depth_Lookup!$A$3:$J$561,10,FALSE))+(I994/100)</f>
        <v>147.20999999999998</v>
      </c>
      <c r="M994" s="54" t="s">
        <v>725</v>
      </c>
      <c r="N994" s="31">
        <v>0.5</v>
      </c>
      <c r="O994" s="31" t="s">
        <v>296</v>
      </c>
      <c r="P994" s="31" t="s">
        <v>179</v>
      </c>
      <c r="Q994" s="31" t="s">
        <v>569</v>
      </c>
      <c r="R994" s="31" t="s">
        <v>191</v>
      </c>
      <c r="S994" s="31" t="s">
        <v>165</v>
      </c>
      <c r="T994" s="31" t="s">
        <v>1385</v>
      </c>
      <c r="U994" s="31" t="s">
        <v>1386</v>
      </c>
      <c r="AP994" s="19">
        <v>50</v>
      </c>
      <c r="AS994" s="31">
        <v>50</v>
      </c>
      <c r="AZ994" s="19">
        <f t="shared" si="240"/>
        <v>100</v>
      </c>
      <c r="BB994" s="55">
        <v>2</v>
      </c>
      <c r="BC994" s="31">
        <v>0.5</v>
      </c>
      <c r="BD994" s="31"/>
      <c r="BE994" s="66" t="s">
        <v>1375</v>
      </c>
      <c r="BF994" s="66"/>
      <c r="CL994" s="70">
        <f t="shared" si="241"/>
        <v>0</v>
      </c>
      <c r="CM994" s="66">
        <f t="shared" si="243"/>
        <v>0</v>
      </c>
      <c r="CN994" s="66">
        <f t="shared" si="256"/>
        <v>1</v>
      </c>
      <c r="CO994" s="66">
        <f t="shared" si="245"/>
        <v>147.19749999999999</v>
      </c>
      <c r="CP994" s="104"/>
      <c r="CQ994" s="55"/>
      <c r="CR994" s="56"/>
      <c r="CS994" s="56"/>
      <c r="CT994" s="56"/>
      <c r="CU994" s="56"/>
      <c r="CV994" s="56"/>
      <c r="CW994" s="113"/>
      <c r="CX994" s="31">
        <v>36</v>
      </c>
      <c r="CY994" s="31">
        <v>90</v>
      </c>
      <c r="CZ994" s="31">
        <v>40</v>
      </c>
      <c r="DA994" s="31">
        <v>180</v>
      </c>
      <c r="DB994" s="19">
        <f t="shared" si="246"/>
        <v>-40.887967938126707</v>
      </c>
      <c r="DC994" s="19">
        <f t="shared" si="247"/>
        <v>319.11203206187326</v>
      </c>
      <c r="DD994" s="19">
        <f t="shared" si="248"/>
        <v>42.017426501731165</v>
      </c>
      <c r="DE994" s="19">
        <f t="shared" si="249"/>
        <v>49.112032061873293</v>
      </c>
      <c r="DF994" s="19">
        <f t="shared" si="250"/>
        <v>47.982573498268835</v>
      </c>
      <c r="DG994" s="67">
        <f t="shared" si="251"/>
        <v>139.11203206187326</v>
      </c>
      <c r="DH994" s="67">
        <f t="shared" si="252"/>
        <v>47.982573498268835</v>
      </c>
      <c r="DI994" s="82"/>
      <c r="DJ994" s="82"/>
      <c r="DK994" s="31"/>
      <c r="DL994" s="55"/>
      <c r="DM994" s="58"/>
      <c r="DN994" s="58"/>
      <c r="DO994" s="68"/>
      <c r="DP994" s="68"/>
      <c r="DQ994" s="69"/>
      <c r="DR994" s="58"/>
      <c r="DS994" s="58"/>
      <c r="DT994" s="58"/>
      <c r="DU994" s="58"/>
      <c r="DV994" s="58"/>
      <c r="DW994" s="58"/>
      <c r="DX994" s="58"/>
      <c r="DY994" s="58"/>
      <c r="DZ994" s="58"/>
      <c r="EA994" s="58"/>
      <c r="EB994" s="58"/>
      <c r="EC994" s="58"/>
      <c r="ED994" s="58"/>
      <c r="EE994" s="58"/>
      <c r="EF994" s="58"/>
      <c r="EG994" s="58"/>
      <c r="EH994" s="58"/>
      <c r="EI994" s="58"/>
      <c r="EJ994" s="58"/>
      <c r="EK994" s="58"/>
      <c r="EL994" s="58"/>
      <c r="EM994" s="58"/>
      <c r="EN994" s="58"/>
      <c r="EO994" s="58"/>
      <c r="EP994" s="70"/>
      <c r="EQ994" s="70"/>
    </row>
    <row r="995" spans="1:147">
      <c r="A995" s="57">
        <v>43331</v>
      </c>
      <c r="B995" t="s">
        <v>1681</v>
      </c>
      <c r="C995" s="56"/>
      <c r="D995" s="56" t="s">
        <v>1363</v>
      </c>
      <c r="E995" s="58">
        <v>61</v>
      </c>
      <c r="F995" s="58">
        <v>1</v>
      </c>
      <c r="G995" s="63" t="str">
        <f t="shared" si="255"/>
        <v>61-1</v>
      </c>
      <c r="H995" s="31">
        <v>60.5</v>
      </c>
      <c r="I995" s="31">
        <v>73.5</v>
      </c>
      <c r="J995" s="64" t="str">
        <f>IF(((VLOOKUP($G995,Depth_Lookup!$A$3:$J$5461,9,FALSE))-(I995/100))&gt;=0,"Good","Too Long")</f>
        <v>Good</v>
      </c>
      <c r="K995" s="65">
        <f>(VLOOKUP($G995,Depth_Lookup!$A$3:$J$561,10,FALSE))+(H995/100)</f>
        <v>147.30499999999998</v>
      </c>
      <c r="L995" s="65">
        <f>(VLOOKUP($G995,Depth_Lookup!$A$3:$J$561,10,FALSE))+(I995/100)</f>
        <v>147.435</v>
      </c>
      <c r="M995" s="54" t="s">
        <v>725</v>
      </c>
      <c r="N995" s="31">
        <v>0.5</v>
      </c>
      <c r="O995" s="31" t="s">
        <v>734</v>
      </c>
      <c r="P995" s="31" t="s">
        <v>179</v>
      </c>
      <c r="Q995" s="31" t="s">
        <v>569</v>
      </c>
      <c r="R995" s="31" t="s">
        <v>119</v>
      </c>
      <c r="S995" s="31" t="s">
        <v>165</v>
      </c>
      <c r="T995" s="31" t="s">
        <v>1364</v>
      </c>
      <c r="U995" s="31" t="s">
        <v>1365</v>
      </c>
      <c r="AS995" s="31">
        <v>100</v>
      </c>
      <c r="AZ995" s="19">
        <f t="shared" si="240"/>
        <v>100</v>
      </c>
      <c r="BB995" s="55">
        <v>3</v>
      </c>
      <c r="BC995" s="31">
        <v>0.5</v>
      </c>
      <c r="BD995" s="31"/>
      <c r="BE995" s="66"/>
      <c r="BF995" s="66"/>
      <c r="CL995" s="70">
        <f t="shared" si="241"/>
        <v>0</v>
      </c>
      <c r="CM995" s="66">
        <f t="shared" si="243"/>
        <v>0</v>
      </c>
      <c r="CN995" s="66">
        <f t="shared" si="256"/>
        <v>0</v>
      </c>
      <c r="CO995" s="66">
        <f t="shared" si="245"/>
        <v>147.37</v>
      </c>
      <c r="CP995" s="104"/>
      <c r="CQ995" s="55"/>
      <c r="CR995" s="56"/>
      <c r="CS995" s="56"/>
      <c r="CT995" s="56"/>
      <c r="CU995" s="56"/>
      <c r="CV995" s="56"/>
      <c r="CW995" s="113"/>
      <c r="DB995" s="19" t="e">
        <f t="shared" si="246"/>
        <v>#DIV/0!</v>
      </c>
      <c r="DC995" s="19" t="e">
        <f t="shared" si="247"/>
        <v>#DIV/0!</v>
      </c>
      <c r="DD995" s="19" t="e">
        <f t="shared" si="248"/>
        <v>#DIV/0!</v>
      </c>
      <c r="DE995" s="19" t="e">
        <f t="shared" si="249"/>
        <v>#DIV/0!</v>
      </c>
      <c r="DF995" s="19" t="e">
        <f t="shared" si="250"/>
        <v>#DIV/0!</v>
      </c>
      <c r="DG995" s="67" t="e">
        <f t="shared" si="251"/>
        <v>#DIV/0!</v>
      </c>
      <c r="DH995" s="67" t="e">
        <f t="shared" si="252"/>
        <v>#DIV/0!</v>
      </c>
      <c r="DI995" s="82"/>
      <c r="DJ995" s="82"/>
      <c r="DK995" s="31"/>
      <c r="DL995" s="55"/>
      <c r="DM995" s="58"/>
      <c r="DN995" s="58"/>
      <c r="DO995" s="68"/>
      <c r="DP995" s="68"/>
      <c r="DQ995" s="69"/>
      <c r="DR995" s="58"/>
      <c r="DS995" s="58"/>
      <c r="DT995" s="58"/>
      <c r="DU995" s="58"/>
      <c r="DV995" s="58"/>
      <c r="DW995" s="58"/>
      <c r="DX995" s="58"/>
      <c r="DY995" s="58"/>
      <c r="DZ995" s="58"/>
      <c r="EA995" s="58"/>
      <c r="EB995" s="58"/>
      <c r="EC995" s="58"/>
      <c r="ED995" s="58"/>
      <c r="EE995" s="58"/>
      <c r="EF995" s="58"/>
      <c r="EG995" s="58"/>
      <c r="EH995" s="58"/>
      <c r="EI995" s="58"/>
      <c r="EJ995" s="58"/>
      <c r="EK995" s="58"/>
      <c r="EL995" s="58"/>
      <c r="EM995" s="58"/>
      <c r="EN995" s="58"/>
      <c r="EO995" s="58"/>
      <c r="EP995" s="70"/>
      <c r="EQ995" s="70"/>
    </row>
    <row r="996" spans="1:147">
      <c r="A996" s="57">
        <v>43331</v>
      </c>
      <c r="B996" t="s">
        <v>1681</v>
      </c>
      <c r="C996" s="56"/>
      <c r="D996" s="56" t="s">
        <v>1363</v>
      </c>
      <c r="E996" s="58">
        <v>61</v>
      </c>
      <c r="F996" s="58">
        <v>1</v>
      </c>
      <c r="G996" s="63" t="str">
        <f t="shared" si="255"/>
        <v>61-1</v>
      </c>
      <c r="H996" s="31">
        <v>72</v>
      </c>
      <c r="I996" s="31">
        <v>91</v>
      </c>
      <c r="J996" s="64" t="str">
        <f>IF(((VLOOKUP($G996,Depth_Lookup!$A$3:$J$5461,9,FALSE))-(I996/100))&gt;=0,"Good","Too Long")</f>
        <v>Good</v>
      </c>
      <c r="K996" s="65">
        <f>(VLOOKUP($G996,Depth_Lookup!$A$3:$J$561,10,FALSE))+(H996/100)</f>
        <v>147.41999999999999</v>
      </c>
      <c r="L996" s="65">
        <f>(VLOOKUP($G996,Depth_Lookup!$A$3:$J$561,10,FALSE))+(I996/100)</f>
        <v>147.60999999999999</v>
      </c>
      <c r="M996" s="54" t="s">
        <v>725</v>
      </c>
      <c r="N996" s="31">
        <v>1</v>
      </c>
      <c r="O996" s="31" t="s">
        <v>296</v>
      </c>
      <c r="P996" s="31" t="s">
        <v>179</v>
      </c>
      <c r="Q996" s="31" t="s">
        <v>569</v>
      </c>
      <c r="R996" s="31" t="s">
        <v>730</v>
      </c>
      <c r="S996" s="31" t="s">
        <v>165</v>
      </c>
      <c r="T996" s="31" t="s">
        <v>1688</v>
      </c>
      <c r="U996" s="31" t="s">
        <v>1467</v>
      </c>
      <c r="AS996" s="31">
        <v>100</v>
      </c>
      <c r="AZ996" s="19">
        <f t="shared" si="240"/>
        <v>100</v>
      </c>
      <c r="BB996" s="55">
        <v>3</v>
      </c>
      <c r="BC996" s="31">
        <v>3</v>
      </c>
      <c r="BD996" s="31"/>
      <c r="BE996" s="66" t="s">
        <v>1377</v>
      </c>
      <c r="BF996" s="66" t="s">
        <v>1365</v>
      </c>
      <c r="CL996" s="70">
        <f t="shared" si="241"/>
        <v>0</v>
      </c>
      <c r="CM996" s="66">
        <f t="shared" si="243"/>
        <v>0</v>
      </c>
      <c r="CN996" s="66">
        <f t="shared" si="256"/>
        <v>1</v>
      </c>
      <c r="CO996" s="66">
        <f t="shared" si="245"/>
        <v>147.51499999999999</v>
      </c>
      <c r="CP996" s="104"/>
      <c r="CQ996" s="55"/>
      <c r="CR996" s="56"/>
      <c r="CS996" s="56"/>
      <c r="CT996" s="56"/>
      <c r="CU996" s="56"/>
      <c r="CV996" s="56"/>
      <c r="CW996" s="113"/>
      <c r="CX996" s="31">
        <v>42</v>
      </c>
      <c r="CY996" s="31">
        <v>90</v>
      </c>
      <c r="CZ996" s="31">
        <v>17</v>
      </c>
      <c r="DA996" s="31">
        <v>180</v>
      </c>
      <c r="DB996" s="19">
        <f t="shared" si="246"/>
        <v>-71.245167622145999</v>
      </c>
      <c r="DC996" s="19">
        <f t="shared" si="247"/>
        <v>288.75483237785397</v>
      </c>
      <c r="DD996" s="19">
        <f t="shared" si="248"/>
        <v>46.441900164521954</v>
      </c>
      <c r="DE996" s="19">
        <f t="shared" si="249"/>
        <v>18.754832377854001</v>
      </c>
      <c r="DF996" s="19">
        <f t="shared" si="250"/>
        <v>43.558099835478046</v>
      </c>
      <c r="DG996" s="67">
        <f t="shared" si="251"/>
        <v>108.75483237785397</v>
      </c>
      <c r="DH996" s="67">
        <f t="shared" si="252"/>
        <v>43.558099835478046</v>
      </c>
      <c r="DI996" s="82"/>
      <c r="DJ996" s="82"/>
      <c r="DK996" s="31"/>
      <c r="DL996" s="55"/>
      <c r="DM996" s="58"/>
      <c r="DN996" s="58"/>
      <c r="DO996" s="68"/>
      <c r="DP996" s="68"/>
      <c r="DQ996" s="69"/>
      <c r="DR996" s="58"/>
      <c r="DS996" s="58"/>
      <c r="DT996" s="58"/>
      <c r="DU996" s="58"/>
      <c r="DV996" s="58"/>
      <c r="DW996" s="58"/>
      <c r="DX996" s="58"/>
      <c r="DY996" s="58"/>
      <c r="DZ996" s="58"/>
      <c r="EA996" s="58"/>
      <c r="EB996" s="58"/>
      <c r="EC996" s="58"/>
      <c r="ED996" s="58"/>
      <c r="EE996" s="58"/>
      <c r="EF996" s="58"/>
      <c r="EG996" s="58"/>
      <c r="EH996" s="58"/>
      <c r="EI996" s="58"/>
      <c r="EJ996" s="58"/>
      <c r="EK996" s="58"/>
      <c r="EL996" s="58"/>
      <c r="EM996" s="58"/>
      <c r="EN996" s="58"/>
      <c r="EO996" s="58"/>
      <c r="EP996" s="70"/>
      <c r="EQ996" s="70"/>
    </row>
    <row r="997" spans="1:147">
      <c r="A997" s="57">
        <v>43331</v>
      </c>
      <c r="B997" t="s">
        <v>1681</v>
      </c>
      <c r="C997" s="56"/>
      <c r="D997" s="56" t="s">
        <v>1363</v>
      </c>
      <c r="E997" s="58">
        <v>61</v>
      </c>
      <c r="F997" s="58">
        <v>2</v>
      </c>
      <c r="G997" s="63" t="str">
        <f t="shared" si="255"/>
        <v>61-2</v>
      </c>
      <c r="H997" s="31">
        <v>3.5</v>
      </c>
      <c r="I997" s="31">
        <v>11</v>
      </c>
      <c r="J997" s="64" t="str">
        <f>IF(((VLOOKUP($G997,Depth_Lookup!$A$3:$J$5461,9,FALSE))-(I997/100))&gt;=0,"Good","Too Long")</f>
        <v>Good</v>
      </c>
      <c r="K997" s="65">
        <f>(VLOOKUP($G997,Depth_Lookup!$A$3:$J$561,10,FALSE))+(H997/100)</f>
        <v>147.685</v>
      </c>
      <c r="L997" s="65">
        <f>(VLOOKUP($G997,Depth_Lookup!$A$3:$J$561,10,FALSE))+(I997/100)</f>
        <v>147.76000000000002</v>
      </c>
      <c r="M997" s="54" t="s">
        <v>293</v>
      </c>
      <c r="N997" s="31">
        <v>0.5</v>
      </c>
      <c r="O997" s="31" t="s">
        <v>296</v>
      </c>
      <c r="P997" s="31" t="s">
        <v>179</v>
      </c>
      <c r="Q997" s="31" t="s">
        <v>569</v>
      </c>
      <c r="R997" s="31" t="s">
        <v>188</v>
      </c>
      <c r="S997" s="31" t="s">
        <v>165</v>
      </c>
      <c r="T997" s="31" t="s">
        <v>1364</v>
      </c>
      <c r="U997" s="31" t="s">
        <v>1365</v>
      </c>
      <c r="AS997" s="31">
        <v>100</v>
      </c>
      <c r="AZ997" s="19">
        <f t="shared" si="240"/>
        <v>100</v>
      </c>
      <c r="BB997" s="55">
        <v>3</v>
      </c>
      <c r="BC997" s="31">
        <v>0.5</v>
      </c>
      <c r="BD997" s="31"/>
      <c r="BE997" s="66"/>
      <c r="BF997" s="66"/>
      <c r="CL997" s="70">
        <f t="shared" si="241"/>
        <v>0</v>
      </c>
      <c r="CM997" s="66">
        <f t="shared" si="243"/>
        <v>0</v>
      </c>
      <c r="CN997" s="66">
        <f t="shared" si="256"/>
        <v>0</v>
      </c>
      <c r="CO997" s="66">
        <f t="shared" si="245"/>
        <v>147.72250000000003</v>
      </c>
      <c r="CP997" s="104"/>
      <c r="CQ997" s="55"/>
      <c r="CR997" s="56"/>
      <c r="CS997" s="56"/>
      <c r="CT997" s="56"/>
      <c r="CU997" s="56"/>
      <c r="CV997" s="56"/>
      <c r="CW997" s="113"/>
      <c r="DB997" s="19" t="e">
        <f t="shared" si="246"/>
        <v>#DIV/0!</v>
      </c>
      <c r="DC997" s="19" t="e">
        <f t="shared" si="247"/>
        <v>#DIV/0!</v>
      </c>
      <c r="DD997" s="19" t="e">
        <f t="shared" si="248"/>
        <v>#DIV/0!</v>
      </c>
      <c r="DE997" s="19" t="e">
        <f t="shared" si="249"/>
        <v>#DIV/0!</v>
      </c>
      <c r="DF997" s="19" t="e">
        <f t="shared" si="250"/>
        <v>#DIV/0!</v>
      </c>
      <c r="DG997" s="67" t="e">
        <f t="shared" si="251"/>
        <v>#DIV/0!</v>
      </c>
      <c r="DH997" s="67" t="e">
        <f t="shared" si="252"/>
        <v>#DIV/0!</v>
      </c>
      <c r="DI997" s="82"/>
      <c r="DJ997" s="82"/>
      <c r="DK997" s="31"/>
      <c r="DL997" s="55"/>
      <c r="DM997" s="58"/>
      <c r="DN997" s="58"/>
      <c r="DO997" s="68"/>
      <c r="DP997" s="68"/>
      <c r="DQ997" s="69"/>
      <c r="DR997" s="58"/>
      <c r="DS997" s="58"/>
      <c r="DT997" s="58"/>
      <c r="DU997" s="58"/>
      <c r="DV997" s="58"/>
      <c r="DW997" s="58"/>
      <c r="DX997" s="58"/>
      <c r="DY997" s="58"/>
      <c r="DZ997" s="58"/>
      <c r="EA997" s="58"/>
      <c r="EB997" s="58"/>
      <c r="EC997" s="58"/>
      <c r="ED997" s="58"/>
      <c r="EE997" s="58"/>
      <c r="EF997" s="58"/>
      <c r="EG997" s="58"/>
      <c r="EH997" s="58"/>
      <c r="EI997" s="58"/>
      <c r="EJ997" s="58"/>
      <c r="EK997" s="58"/>
      <c r="EL997" s="58"/>
      <c r="EM997" s="58"/>
      <c r="EN997" s="58"/>
      <c r="EO997" s="58"/>
      <c r="EP997" s="70"/>
      <c r="EQ997" s="70"/>
    </row>
    <row r="998" spans="1:147">
      <c r="A998" s="57">
        <v>43331</v>
      </c>
      <c r="B998" t="s">
        <v>1681</v>
      </c>
      <c r="C998" s="56"/>
      <c r="D998" s="56" t="s">
        <v>1363</v>
      </c>
      <c r="E998" s="58">
        <v>61</v>
      </c>
      <c r="F998" s="58">
        <v>2</v>
      </c>
      <c r="G998" s="63" t="str">
        <f t="shared" si="255"/>
        <v>61-2</v>
      </c>
      <c r="H998" s="31">
        <v>11</v>
      </c>
      <c r="I998" s="31">
        <v>17</v>
      </c>
      <c r="J998" s="64" t="str">
        <f>IF(((VLOOKUP($G998,Depth_Lookup!$A$3:$J$5461,9,FALSE))-(I998/100))&gt;=0,"Good","Too Long")</f>
        <v>Good</v>
      </c>
      <c r="K998" s="65">
        <f>(VLOOKUP($G998,Depth_Lookup!$A$3:$J$561,10,FALSE))+(H998/100)</f>
        <v>147.76000000000002</v>
      </c>
      <c r="L998" s="65">
        <f>(VLOOKUP($G998,Depth_Lookup!$A$3:$J$561,10,FALSE))+(I998/100)</f>
        <v>147.82</v>
      </c>
      <c r="M998" s="54" t="s">
        <v>725</v>
      </c>
      <c r="N998" s="31">
        <v>0.5</v>
      </c>
      <c r="O998" s="31" t="s">
        <v>296</v>
      </c>
      <c r="P998" s="31" t="s">
        <v>179</v>
      </c>
      <c r="Q998" s="31" t="s">
        <v>569</v>
      </c>
      <c r="R998" s="31" t="s">
        <v>191</v>
      </c>
      <c r="S998" s="31" t="s">
        <v>165</v>
      </c>
      <c r="T998" s="31" t="s">
        <v>1370</v>
      </c>
      <c r="U998" s="31" t="s">
        <v>1368</v>
      </c>
      <c r="AS998" s="31">
        <v>100</v>
      </c>
      <c r="AZ998" s="19">
        <f t="shared" si="240"/>
        <v>100</v>
      </c>
      <c r="BB998" s="55">
        <v>3</v>
      </c>
      <c r="BC998" s="31">
        <v>0.5</v>
      </c>
      <c r="BD998" s="31"/>
      <c r="BE998" s="66" t="s">
        <v>1653</v>
      </c>
      <c r="BF998" s="66"/>
      <c r="CL998" s="70">
        <f t="shared" si="241"/>
        <v>0</v>
      </c>
      <c r="CM998" s="66">
        <f t="shared" si="243"/>
        <v>0</v>
      </c>
      <c r="CN998" s="66">
        <f t="shared" si="256"/>
        <v>1</v>
      </c>
      <c r="CO998" s="66">
        <f t="shared" si="245"/>
        <v>147.79000000000002</v>
      </c>
      <c r="CP998" s="104"/>
      <c r="CQ998" s="55"/>
      <c r="CR998" s="56"/>
      <c r="CS998" s="56"/>
      <c r="CT998" s="56"/>
      <c r="CU998" s="56"/>
      <c r="CV998" s="56"/>
      <c r="CW998" s="113"/>
      <c r="DB998" s="19" t="e">
        <f t="shared" si="246"/>
        <v>#DIV/0!</v>
      </c>
      <c r="DC998" s="19" t="e">
        <f t="shared" si="247"/>
        <v>#DIV/0!</v>
      </c>
      <c r="DD998" s="19" t="e">
        <f t="shared" si="248"/>
        <v>#DIV/0!</v>
      </c>
      <c r="DE998" s="19" t="e">
        <f t="shared" si="249"/>
        <v>#DIV/0!</v>
      </c>
      <c r="DF998" s="19" t="e">
        <f t="shared" si="250"/>
        <v>#DIV/0!</v>
      </c>
      <c r="DG998" s="67" t="e">
        <f t="shared" si="251"/>
        <v>#DIV/0!</v>
      </c>
      <c r="DH998" s="67" t="e">
        <f t="shared" si="252"/>
        <v>#DIV/0!</v>
      </c>
      <c r="DI998" s="82"/>
      <c r="DJ998" s="82"/>
      <c r="DK998" s="31"/>
      <c r="DL998" s="55"/>
      <c r="DM998" s="58"/>
      <c r="DN998" s="58"/>
      <c r="DO998" s="68"/>
      <c r="DP998" s="68"/>
      <c r="DQ998" s="69"/>
      <c r="DR998" s="58"/>
      <c r="DS998" s="58"/>
      <c r="DT998" s="58"/>
      <c r="DU998" s="58"/>
      <c r="DV998" s="58"/>
      <c r="DW998" s="58"/>
      <c r="DX998" s="58"/>
      <c r="DY998" s="58"/>
      <c r="DZ998" s="58"/>
      <c r="EA998" s="58"/>
      <c r="EB998" s="58"/>
      <c r="EC998" s="58"/>
      <c r="ED998" s="58"/>
      <c r="EE998" s="58"/>
      <c r="EF998" s="58"/>
      <c r="EG998" s="58"/>
      <c r="EH998" s="58"/>
      <c r="EI998" s="58"/>
      <c r="EJ998" s="58"/>
      <c r="EK998" s="58"/>
      <c r="EL998" s="58"/>
      <c r="EM998" s="58"/>
      <c r="EN998" s="58"/>
      <c r="EO998" s="58"/>
      <c r="EP998" s="70"/>
      <c r="EQ998" s="70"/>
    </row>
    <row r="999" spans="1:147">
      <c r="A999" s="57">
        <v>43331</v>
      </c>
      <c r="B999" t="s">
        <v>1681</v>
      </c>
      <c r="C999" s="56"/>
      <c r="D999" s="56" t="s">
        <v>1363</v>
      </c>
      <c r="E999" s="58">
        <v>61</v>
      </c>
      <c r="F999" s="58">
        <v>2</v>
      </c>
      <c r="G999" s="63" t="str">
        <f t="shared" si="255"/>
        <v>61-2</v>
      </c>
      <c r="H999" s="31">
        <v>12</v>
      </c>
      <c r="I999" s="31">
        <v>20.5</v>
      </c>
      <c r="J999" s="64" t="str">
        <f>IF(((VLOOKUP($G999,Depth_Lookup!$A$3:$J$5461,9,FALSE))-(I999/100))&gt;=0,"Good","Too Long")</f>
        <v>Good</v>
      </c>
      <c r="K999" s="65">
        <f>(VLOOKUP($G999,Depth_Lookup!$A$3:$J$561,10,FALSE))+(H999/100)</f>
        <v>147.77000000000001</v>
      </c>
      <c r="L999" s="65">
        <f>(VLOOKUP($G999,Depth_Lookup!$A$3:$J$561,10,FALSE))+(I999/100)</f>
        <v>147.85500000000002</v>
      </c>
      <c r="M999" s="54" t="s">
        <v>292</v>
      </c>
      <c r="N999" s="31">
        <v>2</v>
      </c>
      <c r="O999" s="31" t="s">
        <v>296</v>
      </c>
      <c r="P999" s="31" t="s">
        <v>182</v>
      </c>
      <c r="Q999" s="31" t="s">
        <v>570</v>
      </c>
      <c r="R999" s="31" t="s">
        <v>187</v>
      </c>
      <c r="S999" s="31" t="s">
        <v>165</v>
      </c>
      <c r="T999" s="31" t="s">
        <v>1689</v>
      </c>
      <c r="U999" s="31" t="s">
        <v>1365</v>
      </c>
      <c r="AS999" s="31">
        <v>100</v>
      </c>
      <c r="AZ999" s="19">
        <f t="shared" si="240"/>
        <v>100</v>
      </c>
      <c r="BB999" s="55">
        <v>1</v>
      </c>
      <c r="BC999" s="31">
        <v>2</v>
      </c>
      <c r="BD999" s="31"/>
      <c r="BE999" s="66"/>
      <c r="BF999" s="66"/>
      <c r="CL999" s="70">
        <f t="shared" si="241"/>
        <v>0</v>
      </c>
      <c r="CM999" s="66">
        <f t="shared" si="243"/>
        <v>0</v>
      </c>
      <c r="CN999" s="66">
        <f t="shared" si="256"/>
        <v>0</v>
      </c>
      <c r="CO999" s="66">
        <f t="shared" si="245"/>
        <v>147.8125</v>
      </c>
      <c r="CP999" s="104"/>
      <c r="CQ999" s="55"/>
      <c r="CR999" s="56"/>
      <c r="CS999" s="56"/>
      <c r="CT999" s="56"/>
      <c r="CU999" s="56"/>
      <c r="CV999" s="56"/>
      <c r="CW999" s="113"/>
      <c r="DB999" s="19" t="e">
        <f t="shared" si="246"/>
        <v>#DIV/0!</v>
      </c>
      <c r="DC999" s="19" t="e">
        <f t="shared" si="247"/>
        <v>#DIV/0!</v>
      </c>
      <c r="DD999" s="19" t="e">
        <f t="shared" si="248"/>
        <v>#DIV/0!</v>
      </c>
      <c r="DE999" s="19" t="e">
        <f t="shared" si="249"/>
        <v>#DIV/0!</v>
      </c>
      <c r="DF999" s="19" t="e">
        <f t="shared" si="250"/>
        <v>#DIV/0!</v>
      </c>
      <c r="DG999" s="67" t="e">
        <f t="shared" si="251"/>
        <v>#DIV/0!</v>
      </c>
      <c r="DH999" s="67" t="e">
        <f t="shared" si="252"/>
        <v>#DIV/0!</v>
      </c>
      <c r="DI999" s="82"/>
      <c r="DJ999" s="82"/>
      <c r="DK999" s="31" t="s">
        <v>1452</v>
      </c>
      <c r="DL999" s="55"/>
      <c r="DM999" s="58"/>
      <c r="DN999" s="58"/>
      <c r="DO999" s="68"/>
      <c r="DP999" s="68"/>
      <c r="DQ999" s="69"/>
      <c r="DR999" s="58"/>
      <c r="DS999" s="58"/>
      <c r="DT999" s="58"/>
      <c r="DU999" s="58"/>
      <c r="DV999" s="58"/>
      <c r="DW999" s="58"/>
      <c r="DX999" s="58"/>
      <c r="DY999" s="58"/>
      <c r="DZ999" s="58"/>
      <c r="EA999" s="58"/>
      <c r="EB999" s="58"/>
      <c r="EC999" s="58"/>
      <c r="ED999" s="58"/>
      <c r="EE999" s="58"/>
      <c r="EF999" s="58"/>
      <c r="EG999" s="58"/>
      <c r="EH999" s="58"/>
      <c r="EI999" s="58"/>
      <c r="EJ999" s="58"/>
      <c r="EK999" s="58"/>
      <c r="EL999" s="58"/>
      <c r="EM999" s="58"/>
      <c r="EN999" s="58"/>
      <c r="EO999" s="58"/>
      <c r="EP999" s="70"/>
      <c r="EQ999" s="70"/>
    </row>
    <row r="1000" spans="1:147">
      <c r="A1000" s="57">
        <v>43331</v>
      </c>
      <c r="B1000" t="s">
        <v>1681</v>
      </c>
      <c r="C1000" s="56"/>
      <c r="D1000" s="56" t="s">
        <v>1363</v>
      </c>
      <c r="E1000" s="58">
        <v>61</v>
      </c>
      <c r="F1000" s="58">
        <v>2</v>
      </c>
      <c r="G1000" s="63" t="str">
        <f t="shared" si="255"/>
        <v>61-2</v>
      </c>
      <c r="H1000" s="31">
        <v>13</v>
      </c>
      <c r="I1000" s="31">
        <v>17</v>
      </c>
      <c r="J1000" s="64" t="str">
        <f>IF(((VLOOKUP($G1000,Depth_Lookup!$A$3:$J$5461,9,FALSE))-(I1000/100))&gt;=0,"Good","Too Long")</f>
        <v>Good</v>
      </c>
      <c r="K1000" s="65">
        <f>(VLOOKUP($G1000,Depth_Lookup!$A$3:$J$561,10,FALSE))+(H1000/100)</f>
        <v>147.78</v>
      </c>
      <c r="L1000" s="65">
        <f>(VLOOKUP($G1000,Depth_Lookup!$A$3:$J$561,10,FALSE))+(I1000/100)</f>
        <v>147.82</v>
      </c>
      <c r="M1000" s="54" t="s">
        <v>292</v>
      </c>
      <c r="N1000" s="31">
        <v>0.5</v>
      </c>
      <c r="O1000" s="31" t="s">
        <v>296</v>
      </c>
      <c r="P1000" s="31" t="s">
        <v>179</v>
      </c>
      <c r="Q1000" s="31" t="s">
        <v>569</v>
      </c>
      <c r="R1000" s="31" t="s">
        <v>187</v>
      </c>
      <c r="S1000" s="31" t="s">
        <v>574</v>
      </c>
      <c r="T1000" s="31" t="s">
        <v>1370</v>
      </c>
      <c r="U1000" s="31" t="s">
        <v>1368</v>
      </c>
      <c r="AS1000" s="31">
        <v>100</v>
      </c>
      <c r="AZ1000" s="19">
        <f t="shared" si="240"/>
        <v>100</v>
      </c>
      <c r="BB1000" s="55">
        <v>1</v>
      </c>
      <c r="BC1000" s="31">
        <v>0.5</v>
      </c>
      <c r="BD1000" s="31"/>
      <c r="BE1000" s="66" t="s">
        <v>1375</v>
      </c>
      <c r="BF1000" s="66" t="s">
        <v>1368</v>
      </c>
      <c r="CL1000" s="70">
        <f t="shared" si="241"/>
        <v>0</v>
      </c>
      <c r="CM1000" s="66">
        <f t="shared" si="243"/>
        <v>0</v>
      </c>
      <c r="CN1000" s="66">
        <f t="shared" si="256"/>
        <v>1</v>
      </c>
      <c r="CO1000" s="66">
        <f t="shared" si="245"/>
        <v>147.80000000000001</v>
      </c>
      <c r="CP1000" s="104"/>
      <c r="CQ1000" s="55"/>
      <c r="CR1000" s="56"/>
      <c r="CS1000" s="56"/>
      <c r="CT1000" s="56"/>
      <c r="CU1000" s="56"/>
      <c r="CV1000" s="56"/>
      <c r="CW1000" s="113"/>
      <c r="CX1000" s="19">
        <v>44</v>
      </c>
      <c r="CY1000" s="19">
        <v>270</v>
      </c>
      <c r="CZ1000" s="19">
        <v>31</v>
      </c>
      <c r="DA1000" s="31">
        <v>0</v>
      </c>
      <c r="DB1000" s="19">
        <f t="shared" si="246"/>
        <v>121.89026158063359</v>
      </c>
      <c r="DC1000" s="19">
        <f t="shared" si="247"/>
        <v>121.89026158063359</v>
      </c>
      <c r="DD1000" s="19">
        <f t="shared" si="248"/>
        <v>41.322869152543454</v>
      </c>
      <c r="DE1000" s="19">
        <f t="shared" si="249"/>
        <v>211.89026158063359</v>
      </c>
      <c r="DF1000" s="19">
        <f t="shared" si="250"/>
        <v>48.677130847456546</v>
      </c>
      <c r="DG1000" s="67">
        <f t="shared" si="251"/>
        <v>301.89026158063359</v>
      </c>
      <c r="DH1000" s="67">
        <f t="shared" si="252"/>
        <v>48.677130847456546</v>
      </c>
      <c r="DI1000" s="82"/>
      <c r="DJ1000" s="82"/>
      <c r="DK1000" s="31"/>
      <c r="DL1000" s="55"/>
      <c r="DM1000" s="58"/>
      <c r="DN1000" s="58"/>
      <c r="DO1000" s="68"/>
      <c r="DP1000" s="68"/>
      <c r="DQ1000" s="69"/>
      <c r="DR1000" s="58"/>
      <c r="DS1000" s="58"/>
      <c r="DT1000" s="58"/>
      <c r="DU1000" s="58"/>
      <c r="DV1000" s="58"/>
      <c r="DW1000" s="58"/>
      <c r="DX1000" s="58"/>
      <c r="DY1000" s="58"/>
      <c r="DZ1000" s="58"/>
      <c r="EA1000" s="58"/>
      <c r="EB1000" s="58"/>
      <c r="EC1000" s="58"/>
      <c r="ED1000" s="58"/>
      <c r="EE1000" s="58"/>
      <c r="EF1000" s="58"/>
      <c r="EG1000" s="58"/>
      <c r="EH1000" s="58"/>
      <c r="EI1000" s="58"/>
      <c r="EJ1000" s="58"/>
      <c r="EK1000" s="58"/>
      <c r="EL1000" s="58"/>
      <c r="EM1000" s="58"/>
      <c r="EN1000" s="58"/>
      <c r="EO1000" s="58"/>
      <c r="EP1000" s="70"/>
      <c r="EQ1000" s="70"/>
    </row>
    <row r="1001" spans="1:147">
      <c r="A1001" s="57">
        <v>43331</v>
      </c>
      <c r="B1001" t="s">
        <v>1681</v>
      </c>
      <c r="C1001" s="56"/>
      <c r="D1001" s="56" t="s">
        <v>1363</v>
      </c>
      <c r="E1001" s="58">
        <v>61</v>
      </c>
      <c r="F1001" s="58">
        <v>2</v>
      </c>
      <c r="G1001" s="63" t="str">
        <f t="shared" si="255"/>
        <v>61-2</v>
      </c>
      <c r="H1001" s="31">
        <v>17</v>
      </c>
      <c r="I1001" s="31">
        <v>26</v>
      </c>
      <c r="J1001" s="64" t="str">
        <f>IF(((VLOOKUP($G1001,Depth_Lookup!$A$3:$J$5461,9,FALSE))-(I1001/100))&gt;=0,"Good","Too Long")</f>
        <v>Good</v>
      </c>
      <c r="K1001" s="65">
        <f>(VLOOKUP($G1001,Depth_Lookup!$A$3:$J$561,10,FALSE))+(H1001/100)</f>
        <v>147.82</v>
      </c>
      <c r="L1001" s="65">
        <f>(VLOOKUP($G1001,Depth_Lookup!$A$3:$J$561,10,FALSE))+(I1001/100)</f>
        <v>147.91</v>
      </c>
      <c r="M1001" s="54" t="s">
        <v>725</v>
      </c>
      <c r="N1001" s="31">
        <v>0.5</v>
      </c>
      <c r="O1001" s="31" t="s">
        <v>295</v>
      </c>
      <c r="P1001" s="31" t="s">
        <v>179</v>
      </c>
      <c r="Q1001" s="31" t="s">
        <v>569</v>
      </c>
      <c r="R1001" s="31" t="s">
        <v>191</v>
      </c>
      <c r="S1001" s="31" t="s">
        <v>139</v>
      </c>
      <c r="T1001" s="31" t="s">
        <v>1364</v>
      </c>
      <c r="U1001" s="31" t="s">
        <v>1365</v>
      </c>
      <c r="AS1001" s="31">
        <v>100</v>
      </c>
      <c r="AZ1001" s="19">
        <f t="shared" si="240"/>
        <v>100</v>
      </c>
      <c r="BB1001" s="55">
        <v>2</v>
      </c>
      <c r="BC1001" s="31">
        <v>0.5</v>
      </c>
      <c r="BD1001" s="31"/>
      <c r="BE1001" s="66" t="s">
        <v>1375</v>
      </c>
      <c r="BF1001" s="66"/>
      <c r="CL1001" s="70">
        <f t="shared" si="241"/>
        <v>0</v>
      </c>
      <c r="CM1001" s="66">
        <f t="shared" si="243"/>
        <v>0</v>
      </c>
      <c r="CN1001" s="66">
        <f t="shared" si="256"/>
        <v>1</v>
      </c>
      <c r="CO1001" s="66">
        <f t="shared" si="245"/>
        <v>147.86500000000001</v>
      </c>
      <c r="CP1001" s="104"/>
      <c r="CQ1001" s="55"/>
      <c r="CR1001" s="56"/>
      <c r="CS1001" s="56"/>
      <c r="CT1001" s="56"/>
      <c r="CU1001" s="56"/>
      <c r="CV1001" s="56"/>
      <c r="CW1001" s="113"/>
      <c r="DB1001" s="19" t="e">
        <f t="shared" si="246"/>
        <v>#DIV/0!</v>
      </c>
      <c r="DC1001" s="19" t="e">
        <f t="shared" si="247"/>
        <v>#DIV/0!</v>
      </c>
      <c r="DD1001" s="19" t="e">
        <f t="shared" si="248"/>
        <v>#DIV/0!</v>
      </c>
      <c r="DE1001" s="19" t="e">
        <f t="shared" si="249"/>
        <v>#DIV/0!</v>
      </c>
      <c r="DF1001" s="19" t="e">
        <f t="shared" si="250"/>
        <v>#DIV/0!</v>
      </c>
      <c r="DG1001" s="67" t="e">
        <f t="shared" si="251"/>
        <v>#DIV/0!</v>
      </c>
      <c r="DH1001" s="67" t="e">
        <f t="shared" si="252"/>
        <v>#DIV/0!</v>
      </c>
      <c r="DI1001" s="82"/>
      <c r="DJ1001" s="82"/>
      <c r="DK1001" s="31" t="s">
        <v>295</v>
      </c>
      <c r="DL1001" s="55"/>
      <c r="DM1001" s="58"/>
      <c r="DN1001" s="58"/>
      <c r="DO1001" s="68"/>
      <c r="DP1001" s="68"/>
      <c r="DQ1001" s="69"/>
      <c r="DR1001" s="58"/>
      <c r="DS1001" s="58"/>
      <c r="DT1001" s="58"/>
      <c r="DU1001" s="58"/>
      <c r="DV1001" s="58"/>
      <c r="DW1001" s="58"/>
      <c r="DX1001" s="58"/>
      <c r="DY1001" s="58"/>
      <c r="DZ1001" s="58"/>
      <c r="EA1001" s="58"/>
      <c r="EB1001" s="58"/>
      <c r="EC1001" s="58"/>
      <c r="ED1001" s="58"/>
      <c r="EE1001" s="58"/>
      <c r="EF1001" s="58"/>
      <c r="EG1001" s="58"/>
      <c r="EH1001" s="58"/>
      <c r="EI1001" s="58"/>
      <c r="EJ1001" s="58"/>
      <c r="EK1001" s="58"/>
      <c r="EL1001" s="58"/>
      <c r="EM1001" s="58"/>
      <c r="EN1001" s="58"/>
      <c r="EO1001" s="58"/>
      <c r="EP1001" s="70"/>
      <c r="EQ1001" s="70"/>
    </row>
    <row r="1002" spans="1:147">
      <c r="A1002" s="57">
        <v>43331</v>
      </c>
      <c r="B1002" t="s">
        <v>1681</v>
      </c>
      <c r="C1002" s="56"/>
      <c r="D1002" s="56" t="s">
        <v>1363</v>
      </c>
      <c r="E1002" s="58">
        <v>61</v>
      </c>
      <c r="F1002" s="58">
        <v>2</v>
      </c>
      <c r="G1002" s="63" t="str">
        <f t="shared" si="255"/>
        <v>61-2</v>
      </c>
      <c r="H1002" s="31">
        <v>24.5</v>
      </c>
      <c r="I1002" s="31">
        <v>39.5</v>
      </c>
      <c r="J1002" s="64" t="str">
        <f>IF(((VLOOKUP($G1002,Depth_Lookup!$A$3:$J$5461,9,FALSE))-(I1002/100))&gt;=0,"Good","Too Long")</f>
        <v>Good</v>
      </c>
      <c r="K1002" s="65">
        <f>(VLOOKUP($G1002,Depth_Lookup!$A$3:$J$561,10,FALSE))+(H1002/100)</f>
        <v>147.89500000000001</v>
      </c>
      <c r="L1002" s="65">
        <f>(VLOOKUP($G1002,Depth_Lookup!$A$3:$J$561,10,FALSE))+(I1002/100)</f>
        <v>148.04500000000002</v>
      </c>
      <c r="M1002" s="54" t="s">
        <v>293</v>
      </c>
      <c r="N1002" s="31">
        <v>0.5</v>
      </c>
      <c r="O1002" s="31" t="s">
        <v>296</v>
      </c>
      <c r="P1002" s="31" t="s">
        <v>179</v>
      </c>
      <c r="Q1002" s="31" t="s">
        <v>569</v>
      </c>
      <c r="R1002" s="31" t="s">
        <v>188</v>
      </c>
      <c r="S1002" s="31" t="s">
        <v>165</v>
      </c>
      <c r="T1002" s="31" t="s">
        <v>1364</v>
      </c>
      <c r="U1002" s="31" t="s">
        <v>1365</v>
      </c>
      <c r="AS1002" s="31">
        <v>100</v>
      </c>
      <c r="AZ1002" s="19">
        <f t="shared" si="240"/>
        <v>100</v>
      </c>
      <c r="BB1002" s="55">
        <v>4</v>
      </c>
      <c r="BC1002" s="31">
        <v>0.5</v>
      </c>
      <c r="BD1002" s="31"/>
      <c r="BE1002" s="66" t="s">
        <v>1375</v>
      </c>
      <c r="BF1002" s="66"/>
      <c r="CL1002" s="70">
        <f t="shared" si="241"/>
        <v>0</v>
      </c>
      <c r="CM1002" s="66">
        <f t="shared" si="243"/>
        <v>0</v>
      </c>
      <c r="CN1002" s="66">
        <f t="shared" si="256"/>
        <v>1</v>
      </c>
      <c r="CO1002" s="66">
        <f t="shared" si="245"/>
        <v>147.97000000000003</v>
      </c>
      <c r="CP1002" s="104"/>
      <c r="CQ1002" s="55"/>
      <c r="CR1002" s="56"/>
      <c r="CS1002" s="56"/>
      <c r="CT1002" s="56"/>
      <c r="CU1002" s="56"/>
      <c r="CV1002" s="56"/>
      <c r="CW1002" s="113"/>
      <c r="CX1002" s="19">
        <v>23</v>
      </c>
      <c r="CY1002" s="19">
        <v>270</v>
      </c>
      <c r="CZ1002" s="19">
        <v>27</v>
      </c>
      <c r="DA1002" s="31">
        <v>0</v>
      </c>
      <c r="DB1002" s="19">
        <f t="shared" si="246"/>
        <v>140.20303899584718</v>
      </c>
      <c r="DC1002" s="19">
        <f t="shared" si="247"/>
        <v>140.20303899584718</v>
      </c>
      <c r="DD1002" s="19">
        <f t="shared" si="248"/>
        <v>56.448838130662537</v>
      </c>
      <c r="DE1002" s="19">
        <f t="shared" si="249"/>
        <v>230.20303899584718</v>
      </c>
      <c r="DF1002" s="19">
        <f t="shared" si="250"/>
        <v>33.551161869337463</v>
      </c>
      <c r="DG1002" s="67">
        <f t="shared" si="251"/>
        <v>320.20303899584718</v>
      </c>
      <c r="DH1002" s="67">
        <f t="shared" si="252"/>
        <v>33.551161869337463</v>
      </c>
      <c r="DI1002" s="82"/>
      <c r="DJ1002" s="82"/>
      <c r="DK1002" s="31" t="s">
        <v>1746</v>
      </c>
      <c r="DL1002" s="55"/>
      <c r="DM1002" s="58"/>
      <c r="DN1002" s="58"/>
      <c r="DO1002" s="68"/>
      <c r="DP1002" s="68"/>
      <c r="DQ1002" s="69"/>
      <c r="DR1002" s="58"/>
      <c r="DS1002" s="58"/>
      <c r="DT1002" s="58"/>
      <c r="DU1002" s="58"/>
      <c r="DV1002" s="58"/>
      <c r="DW1002" s="58"/>
      <c r="DX1002" s="58"/>
      <c r="DY1002" s="58"/>
      <c r="DZ1002" s="58"/>
      <c r="EA1002" s="58"/>
      <c r="EB1002" s="58"/>
      <c r="EC1002" s="58"/>
      <c r="ED1002" s="58"/>
      <c r="EE1002" s="58"/>
      <c r="EF1002" s="58"/>
      <c r="EG1002" s="58"/>
      <c r="EH1002" s="58"/>
      <c r="EI1002" s="58"/>
      <c r="EJ1002" s="58"/>
      <c r="EK1002" s="58"/>
      <c r="EL1002" s="58"/>
      <c r="EM1002" s="58"/>
      <c r="EN1002" s="58"/>
      <c r="EO1002" s="58"/>
      <c r="EP1002" s="70"/>
      <c r="EQ1002" s="70"/>
    </row>
    <row r="1003" spans="1:147">
      <c r="A1003" s="57">
        <v>43331</v>
      </c>
      <c r="B1003" t="s">
        <v>1681</v>
      </c>
      <c r="C1003" s="56"/>
      <c r="D1003" s="56" t="s">
        <v>1363</v>
      </c>
      <c r="E1003" s="58">
        <v>61</v>
      </c>
      <c r="F1003" s="58">
        <v>2</v>
      </c>
      <c r="G1003" s="63" t="str">
        <f t="shared" si="255"/>
        <v>61-2</v>
      </c>
      <c r="H1003" s="31">
        <v>25.5</v>
      </c>
      <c r="I1003" s="31">
        <v>30.5</v>
      </c>
      <c r="J1003" s="64" t="str">
        <f>IF(((VLOOKUP($G1003,Depth_Lookup!$A$3:$J$5461,9,FALSE))-(I1003/100))&gt;=0,"Good","Too Long")</f>
        <v>Good</v>
      </c>
      <c r="K1003" s="65">
        <f>(VLOOKUP($G1003,Depth_Lookup!$A$3:$J$561,10,FALSE))+(H1003/100)</f>
        <v>147.905</v>
      </c>
      <c r="L1003" s="65">
        <f>(VLOOKUP($G1003,Depth_Lookup!$A$3:$J$561,10,FALSE))+(I1003/100)</f>
        <v>147.95500000000001</v>
      </c>
      <c r="M1003" s="54" t="s">
        <v>292</v>
      </c>
      <c r="N1003" s="31">
        <v>1</v>
      </c>
      <c r="O1003" s="31" t="s">
        <v>296</v>
      </c>
      <c r="P1003" s="31" t="s">
        <v>193</v>
      </c>
      <c r="Q1003" s="31" t="s">
        <v>572</v>
      </c>
      <c r="R1003" s="31" t="s">
        <v>119</v>
      </c>
      <c r="S1003" s="31" t="s">
        <v>165</v>
      </c>
      <c r="T1003" s="31" t="s">
        <v>1391</v>
      </c>
      <c r="U1003" s="31" t="s">
        <v>1365</v>
      </c>
      <c r="AS1003" s="31">
        <v>100</v>
      </c>
      <c r="AZ1003" s="19">
        <f t="shared" si="240"/>
        <v>100</v>
      </c>
      <c r="BB1003" s="55">
        <v>1</v>
      </c>
      <c r="BC1003" s="31">
        <v>1</v>
      </c>
      <c r="BD1003" s="31"/>
      <c r="BE1003" s="66" t="s">
        <v>1375</v>
      </c>
      <c r="BF1003" s="66"/>
      <c r="CL1003" s="70">
        <f t="shared" si="241"/>
        <v>0</v>
      </c>
      <c r="CM1003" s="66">
        <f t="shared" si="243"/>
        <v>0</v>
      </c>
      <c r="CN1003" s="66">
        <f t="shared" si="256"/>
        <v>1</v>
      </c>
      <c r="CO1003" s="66">
        <f t="shared" si="245"/>
        <v>147.93</v>
      </c>
      <c r="CP1003" s="104"/>
      <c r="CQ1003" s="55"/>
      <c r="CR1003" s="56"/>
      <c r="CS1003" s="56"/>
      <c r="CT1003" s="56"/>
      <c r="CU1003" s="56"/>
      <c r="CV1003" s="56"/>
      <c r="CW1003" s="113"/>
      <c r="CX1003" s="19">
        <v>65</v>
      </c>
      <c r="CY1003" s="19">
        <v>90</v>
      </c>
      <c r="CZ1003" s="19">
        <v>55</v>
      </c>
      <c r="DA1003" s="31">
        <v>180</v>
      </c>
      <c r="DB1003" s="19">
        <f t="shared" si="246"/>
        <v>-56.338117252017327</v>
      </c>
      <c r="DC1003" s="19">
        <f t="shared" si="247"/>
        <v>303.66188274798265</v>
      </c>
      <c r="DD1003" s="19">
        <f t="shared" si="248"/>
        <v>21.212159884614962</v>
      </c>
      <c r="DE1003" s="19">
        <f t="shared" si="249"/>
        <v>33.661882747982673</v>
      </c>
      <c r="DF1003" s="19">
        <f t="shared" si="250"/>
        <v>68.787840115385038</v>
      </c>
      <c r="DG1003" s="67">
        <f t="shared" si="251"/>
        <v>123.66188274798265</v>
      </c>
      <c r="DH1003" s="67">
        <f t="shared" si="252"/>
        <v>68.787840115385038</v>
      </c>
      <c r="DI1003" s="82"/>
      <c r="DJ1003" s="82"/>
      <c r="DK1003" s="31"/>
      <c r="DL1003" s="55"/>
      <c r="DM1003" s="58"/>
      <c r="DN1003" s="58"/>
      <c r="DO1003" s="68"/>
      <c r="DP1003" s="68"/>
      <c r="DQ1003" s="69"/>
      <c r="DR1003" s="58"/>
      <c r="DS1003" s="58"/>
      <c r="DT1003" s="58"/>
      <c r="DU1003" s="58"/>
      <c r="DV1003" s="58"/>
      <c r="DW1003" s="58"/>
      <c r="DX1003" s="58"/>
      <c r="DY1003" s="58"/>
      <c r="DZ1003" s="58"/>
      <c r="EA1003" s="58"/>
      <c r="EB1003" s="58"/>
      <c r="EC1003" s="58"/>
      <c r="ED1003" s="58"/>
      <c r="EE1003" s="58"/>
      <c r="EF1003" s="58"/>
      <c r="EG1003" s="58"/>
      <c r="EH1003" s="58"/>
      <c r="EI1003" s="58"/>
      <c r="EJ1003" s="58"/>
      <c r="EK1003" s="58"/>
      <c r="EL1003" s="58"/>
      <c r="EM1003" s="58"/>
      <c r="EN1003" s="58"/>
      <c r="EO1003" s="58"/>
      <c r="EP1003" s="70"/>
      <c r="EQ1003" s="70"/>
    </row>
    <row r="1004" spans="1:147">
      <c r="A1004" s="57">
        <v>43331</v>
      </c>
      <c r="B1004" t="s">
        <v>1681</v>
      </c>
      <c r="C1004" s="56"/>
      <c r="D1004" s="56" t="s">
        <v>1363</v>
      </c>
      <c r="E1004" s="58">
        <v>61</v>
      </c>
      <c r="F1004" s="58">
        <v>3</v>
      </c>
      <c r="G1004" s="63" t="str">
        <f t="shared" si="255"/>
        <v>61-3</v>
      </c>
      <c r="H1004" s="31">
        <v>4</v>
      </c>
      <c r="I1004" s="31">
        <v>14.5</v>
      </c>
      <c r="J1004" s="64" t="str">
        <f>IF(((VLOOKUP($G1004,Depth_Lookup!$A$3:$J$5461,9,FALSE))-(I1004/100))&gt;=0,"Good","Too Long")</f>
        <v>Good</v>
      </c>
      <c r="K1004" s="65">
        <f>(VLOOKUP($G1004,Depth_Lookup!$A$3:$J$561,10,FALSE))+(H1004/100)</f>
        <v>148.13499999999999</v>
      </c>
      <c r="L1004" s="65">
        <f>(VLOOKUP($G1004,Depth_Lookup!$A$3:$J$561,10,FALSE))+(I1004/100)</f>
        <v>148.24</v>
      </c>
      <c r="M1004" s="54" t="s">
        <v>725</v>
      </c>
      <c r="N1004" s="31">
        <v>0.5</v>
      </c>
      <c r="O1004" s="31" t="s">
        <v>296</v>
      </c>
      <c r="P1004" s="31" t="s">
        <v>193</v>
      </c>
      <c r="Q1004" s="31" t="s">
        <v>206</v>
      </c>
      <c r="R1004" s="31" t="s">
        <v>119</v>
      </c>
      <c r="S1004" s="31" t="s">
        <v>165</v>
      </c>
      <c r="T1004" s="31" t="s">
        <v>1690</v>
      </c>
      <c r="U1004" s="31" t="s">
        <v>1365</v>
      </c>
      <c r="AS1004" s="31">
        <v>100</v>
      </c>
      <c r="AZ1004" s="19">
        <f t="shared" si="240"/>
        <v>100</v>
      </c>
      <c r="BB1004" s="55">
        <v>3</v>
      </c>
      <c r="BC1004" s="31">
        <v>1</v>
      </c>
      <c r="BD1004" s="31"/>
      <c r="BE1004" s="66"/>
      <c r="BF1004" s="66"/>
      <c r="CL1004" s="70">
        <f t="shared" si="241"/>
        <v>0</v>
      </c>
      <c r="CM1004" s="66">
        <f t="shared" si="243"/>
        <v>0</v>
      </c>
      <c r="CN1004" s="66">
        <f t="shared" si="256"/>
        <v>0</v>
      </c>
      <c r="CO1004" s="66">
        <f t="shared" si="245"/>
        <v>148.1875</v>
      </c>
      <c r="CP1004" s="104"/>
      <c r="CQ1004" s="55"/>
      <c r="CR1004" s="56"/>
      <c r="CS1004" s="56"/>
      <c r="CT1004" s="56"/>
      <c r="CU1004" s="56"/>
      <c r="CV1004" s="56"/>
      <c r="CW1004" s="113"/>
      <c r="CX1004" s="31">
        <v>30</v>
      </c>
      <c r="CY1004" s="31">
        <v>270</v>
      </c>
      <c r="CZ1004" s="31">
        <v>45</v>
      </c>
      <c r="DA1004" s="31">
        <v>0</v>
      </c>
      <c r="DB1004" s="19">
        <f t="shared" si="246"/>
        <v>150</v>
      </c>
      <c r="DC1004" s="19">
        <f t="shared" si="247"/>
        <v>150</v>
      </c>
      <c r="DD1004" s="19">
        <f t="shared" si="248"/>
        <v>40.893394649130919</v>
      </c>
      <c r="DE1004" s="19">
        <f t="shared" si="249"/>
        <v>240</v>
      </c>
      <c r="DF1004" s="19">
        <f t="shared" si="250"/>
        <v>49.106605350869081</v>
      </c>
      <c r="DG1004" s="67">
        <f t="shared" si="251"/>
        <v>330</v>
      </c>
      <c r="DH1004" s="67">
        <f t="shared" si="252"/>
        <v>49.106605350869081</v>
      </c>
      <c r="DI1004" s="82"/>
      <c r="DJ1004" s="82"/>
      <c r="DK1004" s="31"/>
      <c r="DL1004" s="55"/>
      <c r="DM1004" s="58"/>
      <c r="DN1004" s="58"/>
      <c r="DO1004" s="68"/>
      <c r="DP1004" s="68"/>
      <c r="DQ1004" s="69"/>
      <c r="DR1004" s="58"/>
      <c r="DS1004" s="58"/>
      <c r="DT1004" s="58"/>
      <c r="DU1004" s="58"/>
      <c r="DV1004" s="58"/>
      <c r="DW1004" s="58"/>
      <c r="DX1004" s="58"/>
      <c r="DY1004" s="58"/>
      <c r="DZ1004" s="58"/>
      <c r="EA1004" s="58"/>
      <c r="EB1004" s="58"/>
      <c r="EC1004" s="58"/>
      <c r="ED1004" s="58"/>
      <c r="EE1004" s="58"/>
      <c r="EF1004" s="58"/>
      <c r="EG1004" s="58"/>
      <c r="EH1004" s="58"/>
      <c r="EI1004" s="58"/>
      <c r="EJ1004" s="58"/>
      <c r="EK1004" s="58"/>
      <c r="EL1004" s="58"/>
      <c r="EM1004" s="58"/>
      <c r="EN1004" s="58"/>
      <c r="EO1004" s="58"/>
      <c r="EP1004" s="70"/>
      <c r="EQ1004" s="70"/>
    </row>
    <row r="1005" spans="1:147">
      <c r="A1005" s="57">
        <v>43331</v>
      </c>
      <c r="B1005" t="s">
        <v>1681</v>
      </c>
      <c r="C1005" s="56"/>
      <c r="D1005" s="56" t="s">
        <v>1363</v>
      </c>
      <c r="E1005" s="58">
        <v>61</v>
      </c>
      <c r="F1005" s="58">
        <v>3</v>
      </c>
      <c r="G1005" s="63" t="str">
        <f t="shared" si="255"/>
        <v>61-3</v>
      </c>
      <c r="H1005" s="31">
        <v>58</v>
      </c>
      <c r="I1005" s="31">
        <v>71.5</v>
      </c>
      <c r="J1005" s="64" t="str">
        <f>IF(((VLOOKUP($G1005,Depth_Lookup!$A$3:$J$5461,9,FALSE))-(I1005/100))&gt;=0,"Good","Too Long")</f>
        <v>Good</v>
      </c>
      <c r="K1005" s="65">
        <f>(VLOOKUP($G1005,Depth_Lookup!$A$3:$J$561,10,FALSE))+(H1005/100)</f>
        <v>148.67500000000001</v>
      </c>
      <c r="L1005" s="65">
        <f>(VLOOKUP($G1005,Depth_Lookup!$A$3:$J$561,10,FALSE))+(I1005/100)</f>
        <v>148.81</v>
      </c>
      <c r="M1005" s="54" t="s">
        <v>725</v>
      </c>
      <c r="N1005" s="31">
        <v>0.5</v>
      </c>
      <c r="O1005" s="31" t="s">
        <v>296</v>
      </c>
      <c r="P1005" s="31" t="s">
        <v>179</v>
      </c>
      <c r="Q1005" s="31" t="s">
        <v>569</v>
      </c>
      <c r="R1005" s="31" t="s">
        <v>191</v>
      </c>
      <c r="S1005" s="31" t="s">
        <v>165</v>
      </c>
      <c r="T1005" s="31" t="s">
        <v>1559</v>
      </c>
      <c r="U1005" s="31" t="s">
        <v>1368</v>
      </c>
      <c r="AS1005" s="31">
        <v>100</v>
      </c>
      <c r="AZ1005" s="19">
        <f t="shared" si="240"/>
        <v>100</v>
      </c>
      <c r="BB1005" s="55">
        <v>4</v>
      </c>
      <c r="BC1005" s="31">
        <v>0.5</v>
      </c>
      <c r="BD1005" s="31"/>
      <c r="BE1005" s="66" t="s">
        <v>1691</v>
      </c>
      <c r="BF1005" s="66"/>
      <c r="CL1005" s="70">
        <f t="shared" si="241"/>
        <v>0</v>
      </c>
      <c r="CM1005" s="66">
        <f t="shared" si="243"/>
        <v>0</v>
      </c>
      <c r="CN1005" s="66">
        <f t="shared" si="256"/>
        <v>1</v>
      </c>
      <c r="CO1005" s="66">
        <f t="shared" si="245"/>
        <v>148.74250000000001</v>
      </c>
      <c r="CP1005" s="104"/>
      <c r="CQ1005" s="55"/>
      <c r="CR1005" s="56"/>
      <c r="CS1005" s="56"/>
      <c r="CT1005" s="56"/>
      <c r="CU1005" s="56"/>
      <c r="CV1005" s="56"/>
      <c r="CW1005" s="113"/>
      <c r="DB1005" s="19" t="e">
        <f t="shared" si="246"/>
        <v>#DIV/0!</v>
      </c>
      <c r="DC1005" s="19" t="e">
        <f t="shared" si="247"/>
        <v>#DIV/0!</v>
      </c>
      <c r="DD1005" s="19" t="e">
        <f t="shared" si="248"/>
        <v>#DIV/0!</v>
      </c>
      <c r="DE1005" s="19" t="e">
        <f t="shared" si="249"/>
        <v>#DIV/0!</v>
      </c>
      <c r="DF1005" s="19" t="e">
        <f t="shared" si="250"/>
        <v>#DIV/0!</v>
      </c>
      <c r="DG1005" s="67" t="e">
        <f t="shared" si="251"/>
        <v>#DIV/0!</v>
      </c>
      <c r="DH1005" s="67" t="e">
        <f t="shared" si="252"/>
        <v>#DIV/0!</v>
      </c>
      <c r="DI1005" s="82"/>
      <c r="DJ1005" s="82"/>
      <c r="DK1005" s="31"/>
      <c r="DL1005" s="55"/>
      <c r="DM1005" s="58"/>
      <c r="DN1005" s="58"/>
      <c r="DO1005" s="68"/>
      <c r="DP1005" s="68"/>
      <c r="DQ1005" s="69"/>
      <c r="DR1005" s="58"/>
      <c r="DS1005" s="58"/>
      <c r="DT1005" s="58"/>
      <c r="DU1005" s="58"/>
      <c r="DV1005" s="58"/>
      <c r="DW1005" s="58"/>
      <c r="DX1005" s="58"/>
      <c r="DY1005" s="58"/>
      <c r="DZ1005" s="58"/>
      <c r="EA1005" s="58"/>
      <c r="EB1005" s="58"/>
      <c r="EC1005" s="58"/>
      <c r="ED1005" s="58"/>
      <c r="EE1005" s="58"/>
      <c r="EF1005" s="58"/>
      <c r="EG1005" s="58"/>
      <c r="EH1005" s="58"/>
      <c r="EI1005" s="58"/>
      <c r="EJ1005" s="58"/>
      <c r="EK1005" s="58"/>
      <c r="EL1005" s="58"/>
      <c r="EM1005" s="58"/>
      <c r="EN1005" s="58"/>
      <c r="EO1005" s="58"/>
      <c r="EP1005" s="70"/>
      <c r="EQ1005" s="70"/>
    </row>
    <row r="1006" spans="1:147">
      <c r="A1006" s="57">
        <v>43331</v>
      </c>
      <c r="B1006" t="s">
        <v>1681</v>
      </c>
      <c r="C1006" s="56"/>
      <c r="D1006" s="56" t="s">
        <v>1363</v>
      </c>
      <c r="E1006" s="58">
        <v>61</v>
      </c>
      <c r="F1006" s="58">
        <v>3</v>
      </c>
      <c r="G1006" s="63" t="str">
        <f t="shared" si="255"/>
        <v>61-3</v>
      </c>
      <c r="H1006" s="31">
        <v>60</v>
      </c>
      <c r="I1006" s="31">
        <v>71</v>
      </c>
      <c r="J1006" s="64" t="str">
        <f>IF(((VLOOKUP($G1006,Depth_Lookup!$A$3:$J$5461,9,FALSE))-(I1006/100))&gt;=0,"Good","Too Long")</f>
        <v>Good</v>
      </c>
      <c r="K1006" s="65">
        <f>(VLOOKUP($G1006,Depth_Lookup!$A$3:$J$561,10,FALSE))+(H1006/100)</f>
        <v>148.69499999999999</v>
      </c>
      <c r="L1006" s="65">
        <f>(VLOOKUP($G1006,Depth_Lookup!$A$3:$J$561,10,FALSE))+(I1006/100)</f>
        <v>148.80500000000001</v>
      </c>
      <c r="M1006" s="54" t="s">
        <v>293</v>
      </c>
      <c r="N1006" s="31">
        <v>1</v>
      </c>
      <c r="O1006" s="31" t="s">
        <v>734</v>
      </c>
      <c r="P1006" s="31" t="s">
        <v>42</v>
      </c>
      <c r="Q1006" s="31" t="s">
        <v>569</v>
      </c>
      <c r="R1006" s="31" t="s">
        <v>189</v>
      </c>
      <c r="S1006" s="31" t="s">
        <v>164</v>
      </c>
      <c r="T1006" s="31" t="s">
        <v>1692</v>
      </c>
      <c r="U1006" s="31" t="s">
        <v>1377</v>
      </c>
      <c r="AS1006" s="31">
        <v>100</v>
      </c>
      <c r="AZ1006" s="19">
        <f t="shared" si="240"/>
        <v>100</v>
      </c>
      <c r="BB1006" s="55">
        <v>1</v>
      </c>
      <c r="BC1006" s="31">
        <v>0.5</v>
      </c>
      <c r="BD1006" s="31"/>
      <c r="BE1006" s="66" t="s">
        <v>1375</v>
      </c>
      <c r="BF1006" s="66" t="s">
        <v>1368</v>
      </c>
      <c r="CL1006" s="70">
        <f t="shared" si="241"/>
        <v>0</v>
      </c>
      <c r="CM1006" s="66">
        <f t="shared" si="243"/>
        <v>0</v>
      </c>
      <c r="CN1006" s="66">
        <f t="shared" si="256"/>
        <v>1</v>
      </c>
      <c r="CO1006" s="66">
        <f t="shared" si="245"/>
        <v>148.75</v>
      </c>
      <c r="CP1006" s="104"/>
      <c r="CQ1006" s="55"/>
      <c r="CR1006" s="56"/>
      <c r="CS1006" s="56"/>
      <c r="CT1006" s="56"/>
      <c r="CU1006" s="56"/>
      <c r="CV1006" s="56"/>
      <c r="CW1006" s="113"/>
      <c r="DB1006" s="19" t="e">
        <f t="shared" si="246"/>
        <v>#DIV/0!</v>
      </c>
      <c r="DC1006" s="19" t="e">
        <f t="shared" si="247"/>
        <v>#DIV/0!</v>
      </c>
      <c r="DD1006" s="19" t="e">
        <f t="shared" si="248"/>
        <v>#DIV/0!</v>
      </c>
      <c r="DE1006" s="19" t="e">
        <f t="shared" si="249"/>
        <v>#DIV/0!</v>
      </c>
      <c r="DF1006" s="19" t="e">
        <f t="shared" si="250"/>
        <v>#DIV/0!</v>
      </c>
      <c r="DG1006" s="67" t="e">
        <f t="shared" si="251"/>
        <v>#DIV/0!</v>
      </c>
      <c r="DH1006" s="67" t="e">
        <f t="shared" si="252"/>
        <v>#DIV/0!</v>
      </c>
      <c r="DI1006" s="82"/>
      <c r="DJ1006" s="82"/>
      <c r="DK1006" s="31"/>
      <c r="DL1006" s="55"/>
      <c r="DM1006" s="58"/>
      <c r="DN1006" s="58"/>
      <c r="DO1006" s="68"/>
      <c r="DP1006" s="68"/>
      <c r="DQ1006" s="69"/>
      <c r="DR1006" s="58"/>
      <c r="DS1006" s="58"/>
      <c r="DT1006" s="58"/>
      <c r="DU1006" s="58"/>
      <c r="DV1006" s="58"/>
      <c r="DW1006" s="58"/>
      <c r="DX1006" s="58"/>
      <c r="DY1006" s="58"/>
      <c r="DZ1006" s="58"/>
      <c r="EA1006" s="58"/>
      <c r="EB1006" s="58"/>
      <c r="EC1006" s="58"/>
      <c r="ED1006" s="58"/>
      <c r="EE1006" s="58"/>
      <c r="EF1006" s="58"/>
      <c r="EG1006" s="58"/>
      <c r="EH1006" s="58"/>
      <c r="EI1006" s="58"/>
      <c r="EJ1006" s="58"/>
      <c r="EK1006" s="58"/>
      <c r="EL1006" s="58"/>
      <c r="EM1006" s="58"/>
      <c r="EN1006" s="58"/>
      <c r="EO1006" s="58"/>
      <c r="EP1006" s="70"/>
      <c r="EQ1006" s="70"/>
    </row>
    <row r="1007" spans="1:147">
      <c r="A1007" s="57">
        <v>43331</v>
      </c>
      <c r="B1007" t="s">
        <v>1681</v>
      </c>
      <c r="C1007" s="56"/>
      <c r="D1007" s="56" t="s">
        <v>1363</v>
      </c>
      <c r="E1007" s="58">
        <v>61</v>
      </c>
      <c r="F1007" s="58">
        <v>4</v>
      </c>
      <c r="G1007" s="63" t="str">
        <f t="shared" si="255"/>
        <v>61-4</v>
      </c>
      <c r="H1007" s="31">
        <v>12.5</v>
      </c>
      <c r="I1007" s="31">
        <v>87</v>
      </c>
      <c r="J1007" s="64" t="str">
        <f>IF(((VLOOKUP($G1007,Depth_Lookup!$A$3:$J$5461,9,FALSE))-(I1007/100))&gt;=0,"Good","Too Long")</f>
        <v>Good</v>
      </c>
      <c r="K1007" s="65">
        <f>(VLOOKUP($G1007,Depth_Lookup!$A$3:$J$561,10,FALSE))+(H1007/100)</f>
        <v>149.035</v>
      </c>
      <c r="L1007" s="65">
        <f>(VLOOKUP($G1007,Depth_Lookup!$A$3:$J$561,10,FALSE))+(I1007/100)</f>
        <v>149.78</v>
      </c>
      <c r="M1007" s="54" t="s">
        <v>725</v>
      </c>
      <c r="N1007" s="31">
        <v>0.5</v>
      </c>
      <c r="O1007" s="31" t="s">
        <v>296</v>
      </c>
      <c r="P1007" s="31" t="s">
        <v>179</v>
      </c>
      <c r="Q1007" s="31" t="s">
        <v>569</v>
      </c>
      <c r="R1007" s="31" t="s">
        <v>119</v>
      </c>
      <c r="S1007" s="31" t="s">
        <v>574</v>
      </c>
      <c r="T1007" s="31" t="s">
        <v>1364</v>
      </c>
      <c r="U1007" s="31" t="s">
        <v>1365</v>
      </c>
      <c r="AS1007" s="31">
        <v>100</v>
      </c>
      <c r="AZ1007" s="19">
        <f t="shared" si="240"/>
        <v>100</v>
      </c>
      <c r="BB1007" s="55">
        <v>2</v>
      </c>
      <c r="BC1007" s="31">
        <v>0.5</v>
      </c>
      <c r="BD1007" s="31"/>
      <c r="BE1007" s="66"/>
      <c r="BF1007" s="66"/>
      <c r="CL1007" s="70">
        <f t="shared" si="241"/>
        <v>0</v>
      </c>
      <c r="CM1007" s="66">
        <f t="shared" si="243"/>
        <v>0</v>
      </c>
      <c r="CN1007" s="66">
        <f t="shared" si="256"/>
        <v>0</v>
      </c>
      <c r="CO1007" s="66">
        <f t="shared" si="245"/>
        <v>149.4075</v>
      </c>
      <c r="CP1007" s="104"/>
      <c r="CQ1007" s="55"/>
      <c r="CR1007" s="56"/>
      <c r="CS1007" s="56"/>
      <c r="CT1007" s="56"/>
      <c r="CU1007" s="56"/>
      <c r="CV1007" s="56"/>
      <c r="CW1007" s="113"/>
      <c r="CX1007" s="31">
        <v>47</v>
      </c>
      <c r="CY1007" s="31">
        <v>270</v>
      </c>
      <c r="CZ1007" s="31">
        <v>37</v>
      </c>
      <c r="DA1007" s="31">
        <v>0</v>
      </c>
      <c r="DB1007" s="19">
        <f t="shared" si="246"/>
        <v>125.09573306503637</v>
      </c>
      <c r="DC1007" s="19">
        <f t="shared" si="247"/>
        <v>125.09573306503637</v>
      </c>
      <c r="DD1007" s="19">
        <f t="shared" si="248"/>
        <v>37.34279445325712</v>
      </c>
      <c r="DE1007" s="19">
        <f t="shared" si="249"/>
        <v>215.09573306503637</v>
      </c>
      <c r="DF1007" s="19">
        <f t="shared" si="250"/>
        <v>52.65720554674288</v>
      </c>
      <c r="DG1007" s="67">
        <f t="shared" si="251"/>
        <v>305.09573306503637</v>
      </c>
      <c r="DH1007" s="67">
        <f t="shared" si="252"/>
        <v>52.65720554674288</v>
      </c>
      <c r="DI1007" s="82"/>
      <c r="DJ1007" s="82"/>
      <c r="DK1007" s="31" t="s">
        <v>1433</v>
      </c>
      <c r="DL1007" s="55"/>
      <c r="DM1007" s="58"/>
      <c r="DN1007" s="58"/>
      <c r="DO1007" s="68"/>
      <c r="DP1007" s="68"/>
      <c r="DQ1007" s="69"/>
      <c r="DR1007" s="58"/>
      <c r="DS1007" s="58"/>
      <c r="DT1007" s="58"/>
      <c r="DU1007" s="58"/>
      <c r="DV1007" s="58"/>
      <c r="DW1007" s="58"/>
      <c r="DX1007" s="58"/>
      <c r="DY1007" s="58"/>
      <c r="DZ1007" s="58"/>
      <c r="EA1007" s="58"/>
      <c r="EB1007" s="58"/>
      <c r="EC1007" s="58"/>
      <c r="ED1007" s="58"/>
      <c r="EE1007" s="58"/>
      <c r="EF1007" s="58"/>
      <c r="EG1007" s="58"/>
      <c r="EH1007" s="58"/>
      <c r="EI1007" s="58"/>
      <c r="EJ1007" s="58"/>
      <c r="EK1007" s="58"/>
      <c r="EL1007" s="58"/>
      <c r="EM1007" s="58"/>
      <c r="EN1007" s="58"/>
      <c r="EO1007" s="58"/>
      <c r="EP1007" s="70"/>
      <c r="EQ1007" s="70"/>
    </row>
    <row r="1008" spans="1:147">
      <c r="A1008" s="57">
        <v>43331</v>
      </c>
      <c r="B1008" t="s">
        <v>1437</v>
      </c>
      <c r="C1008" s="56"/>
      <c r="D1008" s="56" t="s">
        <v>1363</v>
      </c>
      <c r="E1008" s="58">
        <v>61</v>
      </c>
      <c r="F1008" s="58">
        <v>4</v>
      </c>
      <c r="G1008" s="63" t="str">
        <f t="shared" ref="G1008" si="257">E1008&amp;"-"&amp;F1008</f>
        <v>61-4</v>
      </c>
      <c r="H1008" s="31">
        <v>12.5</v>
      </c>
      <c r="I1008" s="31">
        <v>87</v>
      </c>
      <c r="J1008" s="64" t="str">
        <f>IF(((VLOOKUP($G1008,Depth_Lookup!$A$3:$J$5461,9,FALSE))-(I1008/100))&gt;=0,"Good","Too Long")</f>
        <v>Good</v>
      </c>
      <c r="K1008" s="65">
        <f>(VLOOKUP($G1008,Depth_Lookup!$A$3:$J$561,10,FALSE))+(H1008/100)</f>
        <v>149.035</v>
      </c>
      <c r="L1008" s="65">
        <f>(VLOOKUP($G1008,Depth_Lookup!$A$3:$J$561,10,FALSE))+(I1008/100)</f>
        <v>149.78</v>
      </c>
      <c r="M1008" s="54" t="s">
        <v>725</v>
      </c>
      <c r="N1008" s="31">
        <v>0.5</v>
      </c>
      <c r="O1008" s="31" t="s">
        <v>296</v>
      </c>
      <c r="P1008" s="31" t="s">
        <v>179</v>
      </c>
      <c r="Q1008" s="31" t="s">
        <v>569</v>
      </c>
      <c r="R1008" s="31" t="s">
        <v>119</v>
      </c>
      <c r="S1008" s="31" t="s">
        <v>574</v>
      </c>
      <c r="T1008" s="31" t="s">
        <v>1364</v>
      </c>
      <c r="U1008" s="31" t="s">
        <v>1365</v>
      </c>
      <c r="AS1008" s="31"/>
      <c r="BB1008" s="55">
        <v>2</v>
      </c>
      <c r="BC1008" s="31">
        <v>0.5</v>
      </c>
      <c r="BD1008" s="31"/>
      <c r="BE1008" s="66"/>
      <c r="BF1008" s="66"/>
      <c r="CL1008" s="70"/>
      <c r="CM1008" s="66"/>
      <c r="CN1008" s="66"/>
      <c r="CO1008" s="66">
        <f t="shared" si="245"/>
        <v>149.4075</v>
      </c>
      <c r="CP1008" s="104"/>
      <c r="CQ1008" s="55"/>
      <c r="CR1008" s="56"/>
      <c r="CS1008" s="56"/>
      <c r="CT1008" s="56"/>
      <c r="CU1008" s="56"/>
      <c r="CV1008" s="56"/>
      <c r="CW1008" s="113"/>
      <c r="CX1008" s="31">
        <v>45</v>
      </c>
      <c r="CY1008" s="31">
        <v>90</v>
      </c>
      <c r="CZ1008" s="31">
        <v>21</v>
      </c>
      <c r="DA1008" s="31">
        <v>180</v>
      </c>
      <c r="DB1008" s="19">
        <f t="shared" si="246"/>
        <v>-69</v>
      </c>
      <c r="DC1008" s="19">
        <f t="shared" si="247"/>
        <v>291</v>
      </c>
      <c r="DD1008" s="19">
        <f t="shared" si="248"/>
        <v>43.032631360592617</v>
      </c>
      <c r="DE1008" s="19">
        <f t="shared" si="249"/>
        <v>21</v>
      </c>
      <c r="DF1008" s="19">
        <f t="shared" si="250"/>
        <v>46.967368639407383</v>
      </c>
      <c r="DG1008" s="67">
        <f t="shared" si="251"/>
        <v>111</v>
      </c>
      <c r="DH1008" s="67">
        <f t="shared" si="252"/>
        <v>46.967368639407383</v>
      </c>
      <c r="DI1008" s="82"/>
      <c r="DJ1008" s="82"/>
      <c r="DK1008" s="31" t="s">
        <v>1434</v>
      </c>
      <c r="DL1008" s="55"/>
      <c r="DM1008" s="58"/>
      <c r="DN1008" s="58"/>
      <c r="DO1008" s="68"/>
      <c r="DP1008" s="68"/>
      <c r="DQ1008" s="69"/>
      <c r="DR1008" s="58"/>
      <c r="DS1008" s="58"/>
      <c r="DT1008" s="58"/>
      <c r="DU1008" s="58"/>
      <c r="DV1008" s="58"/>
      <c r="DW1008" s="58"/>
      <c r="DX1008" s="58"/>
      <c r="DY1008" s="58"/>
      <c r="DZ1008" s="58"/>
      <c r="EA1008" s="58"/>
      <c r="EB1008" s="58"/>
      <c r="EC1008" s="58"/>
      <c r="ED1008" s="58"/>
      <c r="EE1008" s="58"/>
      <c r="EF1008" s="58"/>
      <c r="EG1008" s="58"/>
      <c r="EH1008" s="58"/>
      <c r="EI1008" s="58"/>
      <c r="EJ1008" s="58"/>
      <c r="EK1008" s="58"/>
      <c r="EL1008" s="58"/>
      <c r="EM1008" s="58"/>
      <c r="EN1008" s="58"/>
      <c r="EO1008" s="58"/>
      <c r="EP1008" s="70"/>
      <c r="EQ1008" s="70"/>
    </row>
    <row r="1009" spans="1:147">
      <c r="A1009" s="57">
        <v>43331</v>
      </c>
      <c r="B1009" t="s">
        <v>1681</v>
      </c>
      <c r="C1009" s="56"/>
      <c r="D1009" s="56" t="s">
        <v>1363</v>
      </c>
      <c r="E1009" s="58">
        <v>61</v>
      </c>
      <c r="F1009" s="58">
        <v>4</v>
      </c>
      <c r="G1009" s="63" t="str">
        <f t="shared" si="255"/>
        <v>61-4</v>
      </c>
      <c r="H1009" s="31">
        <v>55</v>
      </c>
      <c r="I1009" s="31">
        <v>71.5</v>
      </c>
      <c r="J1009" s="64" t="str">
        <f>IF(((VLOOKUP($G1009,Depth_Lookup!$A$3:$J$5461,9,FALSE))-(I1009/100))&gt;=0,"Good","Too Long")</f>
        <v>Good</v>
      </c>
      <c r="K1009" s="65">
        <f>(VLOOKUP($G1009,Depth_Lookup!$A$3:$J$561,10,FALSE))+(H1009/100)</f>
        <v>149.46</v>
      </c>
      <c r="L1009" s="65">
        <f>(VLOOKUP($G1009,Depth_Lookup!$A$3:$J$561,10,FALSE))+(I1009/100)</f>
        <v>149.625</v>
      </c>
      <c r="M1009" s="54" t="s">
        <v>725</v>
      </c>
      <c r="N1009" s="31">
        <v>0.5</v>
      </c>
      <c r="O1009" s="31" t="s">
        <v>296</v>
      </c>
      <c r="P1009" s="31" t="s">
        <v>179</v>
      </c>
      <c r="Q1009" s="31" t="s">
        <v>569</v>
      </c>
      <c r="R1009" s="31" t="s">
        <v>191</v>
      </c>
      <c r="S1009" s="31" t="s">
        <v>165</v>
      </c>
      <c r="T1009" s="31" t="s">
        <v>1567</v>
      </c>
      <c r="U1009" s="31" t="s">
        <v>1368</v>
      </c>
      <c r="AS1009" s="31">
        <v>100</v>
      </c>
      <c r="AZ1009" s="19">
        <f t="shared" si="240"/>
        <v>100</v>
      </c>
      <c r="BB1009" s="55">
        <v>4</v>
      </c>
      <c r="BC1009" s="31">
        <v>0.5</v>
      </c>
      <c r="BD1009" s="31"/>
      <c r="BE1009" s="66" t="s">
        <v>1375</v>
      </c>
      <c r="BF1009" s="66"/>
      <c r="CL1009" s="70">
        <f t="shared" si="241"/>
        <v>0</v>
      </c>
      <c r="CM1009" s="66">
        <f t="shared" si="243"/>
        <v>0</v>
      </c>
      <c r="CN1009" s="66">
        <f t="shared" si="256"/>
        <v>1</v>
      </c>
      <c r="CO1009" s="66">
        <f t="shared" si="245"/>
        <v>149.54250000000002</v>
      </c>
      <c r="CP1009" s="104"/>
      <c r="CQ1009" s="55"/>
      <c r="CR1009" s="56"/>
      <c r="CS1009" s="56"/>
      <c r="CT1009" s="56"/>
      <c r="CU1009" s="56"/>
      <c r="CV1009" s="56"/>
      <c r="CW1009" s="113"/>
      <c r="CX1009" s="31">
        <v>27</v>
      </c>
      <c r="CY1009" s="31">
        <v>90</v>
      </c>
      <c r="CZ1009" s="31">
        <v>9</v>
      </c>
      <c r="DA1009" s="31">
        <v>180</v>
      </c>
      <c r="DB1009" s="19">
        <f t="shared" si="246"/>
        <v>-72.732301447701957</v>
      </c>
      <c r="DC1009" s="19">
        <f t="shared" si="247"/>
        <v>287.26769855229804</v>
      </c>
      <c r="DD1009" s="19">
        <f t="shared" si="248"/>
        <v>61.916753489767665</v>
      </c>
      <c r="DE1009" s="19">
        <f t="shared" si="249"/>
        <v>17.267698552298043</v>
      </c>
      <c r="DF1009" s="19">
        <f t="shared" si="250"/>
        <v>28.083246510232335</v>
      </c>
      <c r="DG1009" s="67">
        <f t="shared" si="251"/>
        <v>107.26769855229804</v>
      </c>
      <c r="DH1009" s="67">
        <f t="shared" si="252"/>
        <v>28.083246510232335</v>
      </c>
      <c r="DI1009" s="82"/>
      <c r="DJ1009" s="82"/>
      <c r="DK1009" s="31"/>
      <c r="DL1009" s="55"/>
      <c r="DM1009" s="58"/>
      <c r="DN1009" s="58"/>
      <c r="DO1009" s="68"/>
      <c r="DP1009" s="68"/>
      <c r="DQ1009" s="69"/>
      <c r="DR1009" s="58"/>
      <c r="DS1009" s="58"/>
      <c r="DT1009" s="58"/>
      <c r="DU1009" s="58"/>
      <c r="DV1009" s="58"/>
      <c r="DW1009" s="58"/>
      <c r="DX1009" s="58"/>
      <c r="DY1009" s="58"/>
      <c r="DZ1009" s="58"/>
      <c r="EA1009" s="58"/>
      <c r="EB1009" s="58"/>
      <c r="EC1009" s="58"/>
      <c r="ED1009" s="58"/>
      <c r="EE1009" s="58"/>
      <c r="EF1009" s="58"/>
      <c r="EG1009" s="58"/>
      <c r="EH1009" s="58"/>
      <c r="EI1009" s="58"/>
      <c r="EJ1009" s="58"/>
      <c r="EK1009" s="58"/>
      <c r="EL1009" s="58"/>
      <c r="EM1009" s="58"/>
      <c r="EN1009" s="58"/>
      <c r="EO1009" s="58"/>
      <c r="EP1009" s="70"/>
      <c r="EQ1009" s="70"/>
    </row>
    <row r="1010" spans="1:147">
      <c r="A1010" s="57">
        <v>43331</v>
      </c>
      <c r="B1010" t="s">
        <v>1681</v>
      </c>
      <c r="C1010" s="56"/>
      <c r="D1010" s="56" t="s">
        <v>1363</v>
      </c>
      <c r="E1010" s="58">
        <v>62</v>
      </c>
      <c r="F1010" s="58">
        <v>1</v>
      </c>
      <c r="G1010" s="63" t="str">
        <f t="shared" si="255"/>
        <v>62-1</v>
      </c>
      <c r="H1010" s="31">
        <v>3.5</v>
      </c>
      <c r="I1010" s="31">
        <v>7</v>
      </c>
      <c r="J1010" s="64" t="str">
        <f>IF(((VLOOKUP($G1010,Depth_Lookup!$A$3:$J$5461,9,FALSE))-(I1010/100))&gt;=0,"Good","Too Long")</f>
        <v>Good</v>
      </c>
      <c r="K1010" s="65">
        <f>(VLOOKUP($G1010,Depth_Lookup!$A$3:$J$561,10,FALSE))+(H1010/100)</f>
        <v>149.73499999999999</v>
      </c>
      <c r="L1010" s="65">
        <f>(VLOOKUP($G1010,Depth_Lookup!$A$3:$J$561,10,FALSE))+(I1010/100)</f>
        <v>149.76999999999998</v>
      </c>
      <c r="M1010" s="54" t="s">
        <v>293</v>
      </c>
      <c r="N1010" s="31">
        <v>2</v>
      </c>
      <c r="O1010" s="31" t="s">
        <v>296</v>
      </c>
      <c r="P1010" s="31" t="s">
        <v>179</v>
      </c>
      <c r="Q1010" s="31" t="s">
        <v>569</v>
      </c>
      <c r="R1010" s="31" t="s">
        <v>188</v>
      </c>
      <c r="S1010" s="31" t="s">
        <v>574</v>
      </c>
      <c r="T1010" s="31" t="s">
        <v>1380</v>
      </c>
      <c r="U1010" s="31" t="s">
        <v>1368</v>
      </c>
      <c r="AS1010" s="31">
        <v>50</v>
      </c>
      <c r="AY1010" s="19">
        <v>50</v>
      </c>
      <c r="AZ1010" s="19">
        <f t="shared" si="240"/>
        <v>100</v>
      </c>
      <c r="BA1010" s="19" t="s">
        <v>1693</v>
      </c>
      <c r="BB1010" s="55">
        <v>2</v>
      </c>
      <c r="BC1010" s="31">
        <v>0.5</v>
      </c>
      <c r="BD1010" s="31"/>
      <c r="BE1010" s="66" t="s">
        <v>1375</v>
      </c>
      <c r="BF1010" s="66"/>
      <c r="CL1010" s="70">
        <f t="shared" si="241"/>
        <v>0</v>
      </c>
      <c r="CM1010" s="66">
        <f t="shared" si="243"/>
        <v>0</v>
      </c>
      <c r="CN1010" s="66">
        <f t="shared" si="256"/>
        <v>1</v>
      </c>
      <c r="CO1010" s="66">
        <f t="shared" si="245"/>
        <v>149.7525</v>
      </c>
      <c r="CP1010" s="104"/>
      <c r="CQ1010" s="55"/>
      <c r="CR1010" s="56"/>
      <c r="CS1010" s="56"/>
      <c r="CT1010" s="56"/>
      <c r="CU1010" s="56"/>
      <c r="CV1010" s="56"/>
      <c r="CW1010" s="113"/>
      <c r="DB1010" s="19" t="e">
        <f t="shared" si="246"/>
        <v>#DIV/0!</v>
      </c>
      <c r="DC1010" s="19" t="e">
        <f t="shared" si="247"/>
        <v>#DIV/0!</v>
      </c>
      <c r="DD1010" s="19" t="e">
        <f t="shared" si="248"/>
        <v>#DIV/0!</v>
      </c>
      <c r="DE1010" s="19" t="e">
        <f t="shared" si="249"/>
        <v>#DIV/0!</v>
      </c>
      <c r="DF1010" s="19" t="e">
        <f t="shared" si="250"/>
        <v>#DIV/0!</v>
      </c>
      <c r="DG1010" s="67" t="e">
        <f t="shared" si="251"/>
        <v>#DIV/0!</v>
      </c>
      <c r="DH1010" s="67" t="e">
        <f t="shared" si="252"/>
        <v>#DIV/0!</v>
      </c>
      <c r="DI1010" s="82"/>
      <c r="DJ1010" s="82"/>
      <c r="DK1010" s="31"/>
      <c r="DL1010" s="55"/>
      <c r="DM1010" s="58"/>
      <c r="DN1010" s="58"/>
      <c r="DO1010" s="68"/>
      <c r="DP1010" s="68"/>
      <c r="DQ1010" s="69"/>
      <c r="DR1010" s="58"/>
      <c r="DS1010" s="58"/>
      <c r="DT1010" s="58"/>
      <c r="DU1010" s="58"/>
      <c r="DV1010" s="58"/>
      <c r="DW1010" s="58"/>
      <c r="DX1010" s="58"/>
      <c r="DY1010" s="58"/>
      <c r="DZ1010" s="58"/>
      <c r="EA1010" s="58"/>
      <c r="EB1010" s="58"/>
      <c r="EC1010" s="58"/>
      <c r="ED1010" s="58"/>
      <c r="EE1010" s="58"/>
      <c r="EF1010" s="58"/>
      <c r="EG1010" s="58"/>
      <c r="EH1010" s="58"/>
      <c r="EI1010" s="58"/>
      <c r="EJ1010" s="58"/>
      <c r="EK1010" s="58"/>
      <c r="EL1010" s="58"/>
      <c r="EM1010" s="58"/>
      <c r="EN1010" s="58"/>
      <c r="EO1010" s="58"/>
      <c r="EP1010" s="70"/>
      <c r="EQ1010" s="70"/>
    </row>
    <row r="1011" spans="1:147">
      <c r="A1011" s="57">
        <v>43331</v>
      </c>
      <c r="B1011" t="s">
        <v>1681</v>
      </c>
      <c r="C1011" s="56"/>
      <c r="D1011" s="56" t="s">
        <v>1363</v>
      </c>
      <c r="E1011" s="58">
        <v>62</v>
      </c>
      <c r="F1011" s="58">
        <v>1</v>
      </c>
      <c r="G1011" s="63" t="str">
        <f t="shared" si="255"/>
        <v>62-1</v>
      </c>
      <c r="H1011" s="31">
        <v>12.5</v>
      </c>
      <c r="I1011" s="31">
        <v>41</v>
      </c>
      <c r="J1011" s="64" t="str">
        <f>IF(((VLOOKUP($G1011,Depth_Lookup!$A$3:$J$5461,9,FALSE))-(I1011/100))&gt;=0,"Good","Too Long")</f>
        <v>Good</v>
      </c>
      <c r="K1011" s="65">
        <f>(VLOOKUP($G1011,Depth_Lookup!$A$3:$J$561,10,FALSE))+(H1011/100)</f>
        <v>149.82499999999999</v>
      </c>
      <c r="L1011" s="65">
        <f>(VLOOKUP($G1011,Depth_Lookup!$A$3:$J$561,10,FALSE))+(I1011/100)</f>
        <v>150.10999999999999</v>
      </c>
      <c r="M1011" s="54" t="s">
        <v>293</v>
      </c>
      <c r="N1011" s="31">
        <v>0.5</v>
      </c>
      <c r="O1011" s="31" t="s">
        <v>296</v>
      </c>
      <c r="P1011" s="31" t="s">
        <v>179</v>
      </c>
      <c r="Q1011" s="31" t="s">
        <v>569</v>
      </c>
      <c r="R1011" s="31" t="s">
        <v>188</v>
      </c>
      <c r="S1011" s="31" t="s">
        <v>165</v>
      </c>
      <c r="T1011" s="31" t="s">
        <v>1364</v>
      </c>
      <c r="U1011" s="31" t="s">
        <v>1365</v>
      </c>
      <c r="AS1011" s="31">
        <v>100</v>
      </c>
      <c r="AZ1011" s="19">
        <f t="shared" si="240"/>
        <v>100</v>
      </c>
      <c r="BB1011" s="55">
        <v>4</v>
      </c>
      <c r="BC1011" s="31">
        <v>0.5</v>
      </c>
      <c r="BD1011" s="31"/>
      <c r="BE1011" s="66" t="s">
        <v>1375</v>
      </c>
      <c r="BF1011" s="66"/>
      <c r="CL1011" s="70">
        <f t="shared" si="241"/>
        <v>0</v>
      </c>
      <c r="CM1011" s="66">
        <f t="shared" si="243"/>
        <v>0</v>
      </c>
      <c r="CN1011" s="66">
        <f t="shared" si="256"/>
        <v>1</v>
      </c>
      <c r="CO1011" s="66">
        <f t="shared" si="245"/>
        <v>149.96749999999997</v>
      </c>
      <c r="CP1011" s="104"/>
      <c r="CQ1011" s="55"/>
      <c r="CR1011" s="56"/>
      <c r="CS1011" s="56"/>
      <c r="CT1011" s="56"/>
      <c r="CU1011" s="56"/>
      <c r="CV1011" s="56"/>
      <c r="CW1011" s="113"/>
      <c r="CX1011" s="31">
        <v>11</v>
      </c>
      <c r="CY1011" s="31">
        <v>90</v>
      </c>
      <c r="CZ1011" s="31">
        <v>14</v>
      </c>
      <c r="DA1011" s="31">
        <v>0</v>
      </c>
      <c r="DB1011" s="19">
        <f t="shared" si="246"/>
        <v>-142.05942098994279</v>
      </c>
      <c r="DC1011" s="19">
        <f t="shared" si="247"/>
        <v>217.94057901005721</v>
      </c>
      <c r="DD1011" s="19">
        <f t="shared" si="248"/>
        <v>72.455869620774564</v>
      </c>
      <c r="DE1011" s="19">
        <f t="shared" si="249"/>
        <v>307.94057901005721</v>
      </c>
      <c r="DF1011" s="19">
        <f t="shared" si="250"/>
        <v>17.544130379225436</v>
      </c>
      <c r="DG1011" s="67">
        <f t="shared" si="251"/>
        <v>37.940579010057206</v>
      </c>
      <c r="DH1011" s="67">
        <f t="shared" si="252"/>
        <v>17.544130379225436</v>
      </c>
      <c r="DI1011" s="82"/>
      <c r="DJ1011" s="82"/>
      <c r="DK1011" s="31"/>
      <c r="DL1011" s="55"/>
      <c r="DM1011" s="58"/>
      <c r="DN1011" s="58"/>
      <c r="DO1011" s="68"/>
      <c r="DP1011" s="68"/>
      <c r="DQ1011" s="69"/>
      <c r="DR1011" s="58"/>
      <c r="DS1011" s="58"/>
      <c r="DT1011" s="58"/>
      <c r="DU1011" s="58"/>
      <c r="DV1011" s="58"/>
      <c r="DW1011" s="58"/>
      <c r="DX1011" s="58"/>
      <c r="DY1011" s="58"/>
      <c r="DZ1011" s="58"/>
      <c r="EA1011" s="58"/>
      <c r="EB1011" s="58"/>
      <c r="EC1011" s="58"/>
      <c r="ED1011" s="58"/>
      <c r="EE1011" s="58"/>
      <c r="EF1011" s="58"/>
      <c r="EG1011" s="58"/>
      <c r="EH1011" s="58"/>
      <c r="EI1011" s="58"/>
      <c r="EJ1011" s="58"/>
      <c r="EK1011" s="58"/>
      <c r="EL1011" s="58"/>
      <c r="EM1011" s="58"/>
      <c r="EN1011" s="58"/>
      <c r="EO1011" s="58"/>
      <c r="EP1011" s="70"/>
      <c r="EQ1011" s="70"/>
    </row>
    <row r="1012" spans="1:147">
      <c r="A1012" s="57">
        <v>43331</v>
      </c>
      <c r="B1012" t="s">
        <v>1681</v>
      </c>
      <c r="C1012" s="56"/>
      <c r="D1012" s="56" t="s">
        <v>1363</v>
      </c>
      <c r="E1012" s="58">
        <v>62</v>
      </c>
      <c r="F1012" s="58">
        <v>1</v>
      </c>
      <c r="G1012" s="63" t="str">
        <f t="shared" si="255"/>
        <v>62-1</v>
      </c>
      <c r="H1012" s="31">
        <v>20</v>
      </c>
      <c r="I1012" s="31">
        <v>22.5</v>
      </c>
      <c r="J1012" s="64" t="str">
        <f>IF(((VLOOKUP($G1012,Depth_Lookup!$A$3:$J$5461,9,FALSE))-(I1012/100))&gt;=0,"Good","Too Long")</f>
        <v>Good</v>
      </c>
      <c r="K1012" s="65">
        <f>(VLOOKUP($G1012,Depth_Lookup!$A$3:$J$561,10,FALSE))+(H1012/100)</f>
        <v>149.89999999999998</v>
      </c>
      <c r="L1012" s="65">
        <f>(VLOOKUP($G1012,Depth_Lookup!$A$3:$J$561,10,FALSE))+(I1012/100)</f>
        <v>149.92499999999998</v>
      </c>
      <c r="M1012" s="54" t="s">
        <v>725</v>
      </c>
      <c r="N1012" s="31">
        <v>0.5</v>
      </c>
      <c r="O1012" s="31" t="s">
        <v>295</v>
      </c>
      <c r="P1012" s="31" t="s">
        <v>179</v>
      </c>
      <c r="Q1012" s="31" t="s">
        <v>569</v>
      </c>
      <c r="R1012" s="31" t="s">
        <v>191</v>
      </c>
      <c r="S1012" s="31" t="s">
        <v>165</v>
      </c>
      <c r="T1012" s="31" t="s">
        <v>1567</v>
      </c>
      <c r="U1012" s="31" t="s">
        <v>1368</v>
      </c>
      <c r="AS1012" s="31">
        <v>100</v>
      </c>
      <c r="AZ1012" s="19">
        <f t="shared" si="240"/>
        <v>100</v>
      </c>
      <c r="BB1012" s="55">
        <v>4</v>
      </c>
      <c r="BC1012" s="31">
        <v>0.5</v>
      </c>
      <c r="BD1012" s="31"/>
      <c r="BE1012" s="66" t="s">
        <v>1375</v>
      </c>
      <c r="BF1012" s="66"/>
      <c r="CL1012" s="70">
        <f t="shared" si="241"/>
        <v>0</v>
      </c>
      <c r="CM1012" s="66">
        <f t="shared" si="243"/>
        <v>0</v>
      </c>
      <c r="CN1012" s="66">
        <f t="shared" si="256"/>
        <v>1</v>
      </c>
      <c r="CO1012" s="66">
        <f t="shared" si="245"/>
        <v>149.91249999999997</v>
      </c>
      <c r="CP1012" s="104"/>
      <c r="CQ1012" s="55"/>
      <c r="CR1012" s="56"/>
      <c r="CS1012" s="56"/>
      <c r="CT1012" s="56"/>
      <c r="CU1012" s="56"/>
      <c r="CV1012" s="56"/>
      <c r="CW1012" s="113"/>
      <c r="DB1012" s="19" t="e">
        <f t="shared" si="246"/>
        <v>#DIV/0!</v>
      </c>
      <c r="DC1012" s="19" t="e">
        <f t="shared" si="247"/>
        <v>#DIV/0!</v>
      </c>
      <c r="DD1012" s="19" t="e">
        <f t="shared" si="248"/>
        <v>#DIV/0!</v>
      </c>
      <c r="DE1012" s="19" t="e">
        <f t="shared" si="249"/>
        <v>#DIV/0!</v>
      </c>
      <c r="DF1012" s="19" t="e">
        <f t="shared" si="250"/>
        <v>#DIV/0!</v>
      </c>
      <c r="DG1012" s="67" t="e">
        <f t="shared" si="251"/>
        <v>#DIV/0!</v>
      </c>
      <c r="DH1012" s="67" t="e">
        <f t="shared" si="252"/>
        <v>#DIV/0!</v>
      </c>
      <c r="DI1012" s="82"/>
      <c r="DJ1012" s="82"/>
      <c r="DK1012" s="31"/>
      <c r="DL1012" s="55"/>
      <c r="DM1012" s="58"/>
      <c r="DN1012" s="58"/>
      <c r="DO1012" s="68"/>
      <c r="DP1012" s="68"/>
      <c r="DQ1012" s="69"/>
      <c r="DR1012" s="58"/>
      <c r="DS1012" s="58"/>
      <c r="DT1012" s="58"/>
      <c r="DU1012" s="58"/>
      <c r="DV1012" s="58"/>
      <c r="DW1012" s="58"/>
      <c r="DX1012" s="58"/>
      <c r="DY1012" s="58"/>
      <c r="DZ1012" s="58"/>
      <c r="EA1012" s="58"/>
      <c r="EB1012" s="58"/>
      <c r="EC1012" s="58"/>
      <c r="ED1012" s="58"/>
      <c r="EE1012" s="58"/>
      <c r="EF1012" s="58"/>
      <c r="EG1012" s="58"/>
      <c r="EH1012" s="58"/>
      <c r="EI1012" s="58"/>
      <c r="EJ1012" s="58"/>
      <c r="EK1012" s="58"/>
      <c r="EL1012" s="58"/>
      <c r="EM1012" s="58"/>
      <c r="EN1012" s="58"/>
      <c r="EO1012" s="58"/>
      <c r="EP1012" s="70"/>
      <c r="EQ1012" s="70"/>
    </row>
    <row r="1013" spans="1:147">
      <c r="A1013" s="57">
        <v>43331</v>
      </c>
      <c r="B1013" t="s">
        <v>1681</v>
      </c>
      <c r="C1013" s="56"/>
      <c r="D1013" s="56" t="s">
        <v>1363</v>
      </c>
      <c r="E1013" s="58">
        <v>62</v>
      </c>
      <c r="F1013" s="58">
        <v>2</v>
      </c>
      <c r="G1013" s="63" t="str">
        <f t="shared" si="255"/>
        <v>62-2</v>
      </c>
      <c r="H1013" s="31">
        <v>21.5</v>
      </c>
      <c r="I1013" s="31">
        <v>96</v>
      </c>
      <c r="J1013" s="64" t="str">
        <f>IF(((VLOOKUP($G1013,Depth_Lookup!$A$3:$J$5461,9,FALSE))-(I1013/100))&gt;=0,"Good","Too Long")</f>
        <v>Good</v>
      </c>
      <c r="K1013" s="65">
        <f>(VLOOKUP($G1013,Depth_Lookup!$A$3:$J$561,10,FALSE))+(H1013/100)</f>
        <v>150.83000000000001</v>
      </c>
      <c r="L1013" s="65">
        <f>(VLOOKUP($G1013,Depth_Lookup!$A$3:$J$561,10,FALSE))+(I1013/100)</f>
        <v>151.57500000000002</v>
      </c>
      <c r="M1013" s="54" t="s">
        <v>293</v>
      </c>
      <c r="N1013" s="31">
        <v>0.5</v>
      </c>
      <c r="O1013" s="31" t="s">
        <v>736</v>
      </c>
      <c r="P1013" s="31" t="s">
        <v>179</v>
      </c>
      <c r="Q1013" s="31" t="s">
        <v>569</v>
      </c>
      <c r="R1013" s="31" t="s">
        <v>188</v>
      </c>
      <c r="S1013" s="31" t="s">
        <v>165</v>
      </c>
      <c r="T1013" s="31" t="s">
        <v>1364</v>
      </c>
      <c r="U1013" s="31" t="s">
        <v>1365</v>
      </c>
      <c r="AS1013" s="31">
        <v>100</v>
      </c>
      <c r="AZ1013" s="19">
        <f t="shared" si="240"/>
        <v>100</v>
      </c>
      <c r="BB1013" s="55">
        <v>2</v>
      </c>
      <c r="BC1013" s="31">
        <v>0.5</v>
      </c>
      <c r="BD1013" s="31"/>
      <c r="BE1013" s="66" t="s">
        <v>1386</v>
      </c>
      <c r="BF1013" s="66"/>
      <c r="CL1013" s="70">
        <f t="shared" si="241"/>
        <v>0</v>
      </c>
      <c r="CM1013" s="66">
        <f t="shared" si="243"/>
        <v>0</v>
      </c>
      <c r="CN1013" s="66">
        <f t="shared" si="256"/>
        <v>1</v>
      </c>
      <c r="CO1013" s="66">
        <f t="shared" si="245"/>
        <v>151.20250000000001</v>
      </c>
      <c r="CP1013" s="104"/>
      <c r="CQ1013" s="55"/>
      <c r="CR1013" s="56"/>
      <c r="CS1013" s="56"/>
      <c r="CT1013" s="56"/>
      <c r="CU1013" s="56"/>
      <c r="CV1013" s="56"/>
      <c r="CW1013" s="113"/>
      <c r="CX1013" s="31">
        <v>32</v>
      </c>
      <c r="CY1013" s="31">
        <v>90</v>
      </c>
      <c r="CZ1013" s="31">
        <v>28</v>
      </c>
      <c r="DA1013" s="31">
        <v>0</v>
      </c>
      <c r="DB1013" s="19">
        <f t="shared" si="246"/>
        <v>-130.39489091902593</v>
      </c>
      <c r="DC1013" s="19">
        <f t="shared" si="247"/>
        <v>229.60510908097407</v>
      </c>
      <c r="DD1013" s="19">
        <f t="shared" si="248"/>
        <v>50.632032081891545</v>
      </c>
      <c r="DE1013" s="19">
        <f t="shared" si="249"/>
        <v>319.6051090809741</v>
      </c>
      <c r="DF1013" s="19">
        <f t="shared" si="250"/>
        <v>39.367967918108455</v>
      </c>
      <c r="DG1013" s="67">
        <f t="shared" si="251"/>
        <v>49.605109080974074</v>
      </c>
      <c r="DH1013" s="67">
        <f t="shared" si="252"/>
        <v>39.367967918108455</v>
      </c>
      <c r="DI1013" s="82"/>
      <c r="DJ1013" s="82"/>
      <c r="DK1013" s="31"/>
      <c r="DL1013" s="55"/>
      <c r="DM1013" s="58"/>
      <c r="DN1013" s="58"/>
      <c r="DO1013" s="68"/>
      <c r="DP1013" s="68"/>
      <c r="DQ1013" s="69"/>
      <c r="DR1013" s="58"/>
      <c r="DS1013" s="58"/>
      <c r="DT1013" s="58"/>
      <c r="DU1013" s="58"/>
      <c r="DV1013" s="58"/>
      <c r="DW1013" s="58"/>
      <c r="DX1013" s="58"/>
      <c r="DY1013" s="58"/>
      <c r="DZ1013" s="58"/>
      <c r="EA1013" s="58"/>
      <c r="EB1013" s="58"/>
      <c r="EC1013" s="58"/>
      <c r="ED1013" s="58"/>
      <c r="EE1013" s="58"/>
      <c r="EF1013" s="58"/>
      <c r="EG1013" s="58"/>
      <c r="EH1013" s="58"/>
      <c r="EI1013" s="58"/>
      <c r="EJ1013" s="58"/>
      <c r="EK1013" s="58"/>
      <c r="EL1013" s="58"/>
      <c r="EM1013" s="58"/>
      <c r="EN1013" s="58"/>
      <c r="EO1013" s="58"/>
      <c r="EP1013" s="70"/>
      <c r="EQ1013" s="70"/>
    </row>
    <row r="1014" spans="1:147">
      <c r="A1014" s="57">
        <v>43331</v>
      </c>
      <c r="B1014" t="s">
        <v>1681</v>
      </c>
      <c r="C1014" s="56"/>
      <c r="D1014" s="56" t="s">
        <v>1363</v>
      </c>
      <c r="E1014" s="58">
        <v>62</v>
      </c>
      <c r="F1014" s="58">
        <v>2</v>
      </c>
      <c r="G1014" s="63" t="str">
        <f t="shared" si="255"/>
        <v>62-2</v>
      </c>
      <c r="H1014" s="31">
        <v>25</v>
      </c>
      <c r="I1014" s="31">
        <v>58.5</v>
      </c>
      <c r="J1014" s="64" t="str">
        <f>IF(((VLOOKUP($G1014,Depth_Lookup!$A$3:$J$5461,9,FALSE))-(I1014/100))&gt;=0,"Good","Too Long")</f>
        <v>Good</v>
      </c>
      <c r="K1014" s="65">
        <f>(VLOOKUP($G1014,Depth_Lookup!$A$3:$J$561,10,FALSE))+(H1014/100)</f>
        <v>150.86500000000001</v>
      </c>
      <c r="L1014" s="65">
        <f>(VLOOKUP($G1014,Depth_Lookup!$A$3:$J$561,10,FALSE))+(I1014/100)</f>
        <v>151.20000000000002</v>
      </c>
      <c r="M1014" s="54" t="s">
        <v>725</v>
      </c>
      <c r="N1014" s="31">
        <v>1</v>
      </c>
      <c r="O1014" s="31" t="s">
        <v>724</v>
      </c>
      <c r="P1014" s="31" t="s">
        <v>179</v>
      </c>
      <c r="Q1014" s="31" t="s">
        <v>569</v>
      </c>
      <c r="R1014" s="31" t="s">
        <v>191</v>
      </c>
      <c r="S1014" s="31" t="s">
        <v>165</v>
      </c>
      <c r="T1014" s="31" t="s">
        <v>1385</v>
      </c>
      <c r="U1014" s="31" t="s">
        <v>1386</v>
      </c>
      <c r="AS1014" s="31">
        <v>100</v>
      </c>
      <c r="AZ1014" s="19">
        <f t="shared" si="240"/>
        <v>100</v>
      </c>
      <c r="BB1014" s="55">
        <v>2</v>
      </c>
      <c r="BC1014" s="31">
        <v>0.5</v>
      </c>
      <c r="BD1014" s="31"/>
      <c r="BE1014" s="66"/>
      <c r="BF1014" s="66" t="s">
        <v>1365</v>
      </c>
      <c r="CL1014" s="70">
        <f t="shared" si="241"/>
        <v>0</v>
      </c>
      <c r="CM1014" s="66">
        <f t="shared" si="243"/>
        <v>0</v>
      </c>
      <c r="CN1014" s="66">
        <f t="shared" si="256"/>
        <v>0</v>
      </c>
      <c r="CO1014" s="66">
        <f t="shared" si="245"/>
        <v>151.03250000000003</v>
      </c>
      <c r="CP1014" s="104"/>
      <c r="CQ1014" s="55"/>
      <c r="CR1014" s="56"/>
      <c r="CS1014" s="56"/>
      <c r="CT1014" s="56"/>
      <c r="CU1014" s="56"/>
      <c r="CV1014" s="56"/>
      <c r="CW1014" s="113"/>
      <c r="CX1014" s="31">
        <v>5</v>
      </c>
      <c r="CY1014" s="31">
        <v>90</v>
      </c>
      <c r="CZ1014" s="31">
        <v>63</v>
      </c>
      <c r="DA1014" s="31">
        <v>180</v>
      </c>
      <c r="DB1014" s="19">
        <f t="shared" si="246"/>
        <v>-2.5524242987540902</v>
      </c>
      <c r="DC1014" s="19">
        <f t="shared" si="247"/>
        <v>357.44757570124591</v>
      </c>
      <c r="DD1014" s="19">
        <f t="shared" si="248"/>
        <v>26.977001594447536</v>
      </c>
      <c r="DE1014" s="19">
        <f t="shared" si="249"/>
        <v>87.44757570124591</v>
      </c>
      <c r="DF1014" s="19">
        <f t="shared" si="250"/>
        <v>63.022998405552464</v>
      </c>
      <c r="DG1014" s="67">
        <f t="shared" si="251"/>
        <v>177.44757570124591</v>
      </c>
      <c r="DH1014" s="67">
        <f t="shared" si="252"/>
        <v>63.022998405552464</v>
      </c>
      <c r="DI1014" s="82"/>
      <c r="DJ1014" s="82"/>
      <c r="DK1014" s="31"/>
      <c r="DL1014" s="55"/>
      <c r="DM1014" s="58"/>
      <c r="DN1014" s="58"/>
      <c r="DO1014" s="68"/>
      <c r="DP1014" s="68"/>
      <c r="DQ1014" s="69"/>
      <c r="DR1014" s="58"/>
      <c r="DS1014" s="58"/>
      <c r="DT1014" s="58"/>
      <c r="DU1014" s="58"/>
      <c r="DV1014" s="58"/>
      <c r="DW1014" s="58"/>
      <c r="DX1014" s="58"/>
      <c r="DY1014" s="58"/>
      <c r="DZ1014" s="58"/>
      <c r="EA1014" s="58"/>
      <c r="EB1014" s="58"/>
      <c r="EC1014" s="58"/>
      <c r="ED1014" s="58"/>
      <c r="EE1014" s="58"/>
      <c r="EF1014" s="58"/>
      <c r="EG1014" s="58"/>
      <c r="EH1014" s="58"/>
      <c r="EI1014" s="58"/>
      <c r="EJ1014" s="58"/>
      <c r="EK1014" s="58"/>
      <c r="EL1014" s="58"/>
      <c r="EM1014" s="58"/>
      <c r="EN1014" s="58"/>
      <c r="EO1014" s="58"/>
      <c r="EP1014" s="70"/>
      <c r="EQ1014" s="70"/>
    </row>
    <row r="1015" spans="1:147">
      <c r="A1015" s="57">
        <v>43331</v>
      </c>
      <c r="B1015" t="s">
        <v>1681</v>
      </c>
      <c r="C1015" s="56"/>
      <c r="D1015" s="56" t="s">
        <v>1363</v>
      </c>
      <c r="E1015" s="58">
        <v>62</v>
      </c>
      <c r="F1015" s="58">
        <v>2</v>
      </c>
      <c r="G1015" s="63" t="str">
        <f t="shared" si="255"/>
        <v>62-2</v>
      </c>
      <c r="H1015" s="31">
        <v>91</v>
      </c>
      <c r="I1015" s="31">
        <v>96</v>
      </c>
      <c r="J1015" s="64" t="str">
        <f>IF(((VLOOKUP($G1015,Depth_Lookup!$A$3:$J$5461,9,FALSE))-(I1015/100))&gt;=0,"Good","Too Long")</f>
        <v>Good</v>
      </c>
      <c r="K1015" s="65">
        <f>(VLOOKUP($G1015,Depth_Lookup!$A$3:$J$561,10,FALSE))+(H1015/100)</f>
        <v>151.52500000000001</v>
      </c>
      <c r="L1015" s="65">
        <f>(VLOOKUP($G1015,Depth_Lookup!$A$3:$J$561,10,FALSE))+(I1015/100)</f>
        <v>151.57500000000002</v>
      </c>
      <c r="M1015" s="54" t="s">
        <v>292</v>
      </c>
      <c r="N1015" s="31">
        <v>1</v>
      </c>
      <c r="O1015" s="31" t="s">
        <v>296</v>
      </c>
      <c r="P1015" s="31" t="s">
        <v>179</v>
      </c>
      <c r="Q1015" s="31" t="s">
        <v>570</v>
      </c>
      <c r="R1015" s="31" t="s">
        <v>732</v>
      </c>
      <c r="S1015" s="31" t="s">
        <v>165</v>
      </c>
      <c r="T1015" s="31" t="s">
        <v>1694</v>
      </c>
      <c r="U1015" s="31" t="s">
        <v>1695</v>
      </c>
      <c r="AS1015" s="31">
        <v>100</v>
      </c>
      <c r="AZ1015" s="19">
        <f t="shared" si="240"/>
        <v>100</v>
      </c>
      <c r="BB1015" s="55">
        <v>1</v>
      </c>
      <c r="BC1015" s="31">
        <v>2</v>
      </c>
      <c r="BD1015" s="31"/>
      <c r="BE1015" s="66" t="s">
        <v>1696</v>
      </c>
      <c r="BF1015" s="66" t="s">
        <v>1368</v>
      </c>
      <c r="CL1015" s="70">
        <f t="shared" si="241"/>
        <v>0</v>
      </c>
      <c r="CM1015" s="66">
        <f t="shared" si="243"/>
        <v>0</v>
      </c>
      <c r="CN1015" s="66">
        <f t="shared" si="256"/>
        <v>1</v>
      </c>
      <c r="CO1015" s="66">
        <f t="shared" si="245"/>
        <v>151.55000000000001</v>
      </c>
      <c r="CP1015" s="104"/>
      <c r="CQ1015" s="55"/>
      <c r="CR1015" s="56"/>
      <c r="CS1015" s="56"/>
      <c r="CT1015" s="56"/>
      <c r="CU1015" s="56"/>
      <c r="CV1015" s="56"/>
      <c r="CW1015" s="113"/>
      <c r="CX1015" s="31">
        <v>57</v>
      </c>
      <c r="CY1015" s="31">
        <v>270</v>
      </c>
      <c r="CZ1015" s="31">
        <v>48</v>
      </c>
      <c r="DA1015" s="31">
        <v>0</v>
      </c>
      <c r="DB1015" s="19">
        <f t="shared" si="246"/>
        <v>125.80065784165947</v>
      </c>
      <c r="DC1015" s="19">
        <f t="shared" si="247"/>
        <v>125.80065784165947</v>
      </c>
      <c r="DD1015" s="19">
        <f t="shared" si="248"/>
        <v>27.776074188981735</v>
      </c>
      <c r="DE1015" s="19">
        <f t="shared" si="249"/>
        <v>215.80065784165947</v>
      </c>
      <c r="DF1015" s="19">
        <f t="shared" si="250"/>
        <v>62.223925811018262</v>
      </c>
      <c r="DG1015" s="67">
        <f t="shared" si="251"/>
        <v>305.80065784165947</v>
      </c>
      <c r="DH1015" s="67">
        <f t="shared" si="252"/>
        <v>62.223925811018262</v>
      </c>
      <c r="DI1015" s="82"/>
      <c r="DJ1015" s="82"/>
      <c r="DK1015" s="31"/>
      <c r="DL1015" s="55"/>
      <c r="DM1015" s="58"/>
      <c r="DN1015" s="58"/>
      <c r="DO1015" s="68"/>
      <c r="DP1015" s="68"/>
      <c r="DQ1015" s="69"/>
      <c r="DR1015" s="58"/>
      <c r="DS1015" s="58"/>
      <c r="DT1015" s="58"/>
      <c r="DU1015" s="58"/>
      <c r="DV1015" s="58"/>
      <c r="DW1015" s="58"/>
      <c r="DX1015" s="58"/>
      <c r="DY1015" s="58"/>
      <c r="DZ1015" s="58"/>
      <c r="EA1015" s="58"/>
      <c r="EB1015" s="58"/>
      <c r="EC1015" s="58"/>
      <c r="ED1015" s="58"/>
      <c r="EE1015" s="58"/>
      <c r="EF1015" s="58"/>
      <c r="EG1015" s="58"/>
      <c r="EH1015" s="58"/>
      <c r="EI1015" s="58"/>
      <c r="EJ1015" s="58"/>
      <c r="EK1015" s="58"/>
      <c r="EL1015" s="58"/>
      <c r="EM1015" s="58"/>
      <c r="EN1015" s="58"/>
      <c r="EO1015" s="58"/>
      <c r="EP1015" s="70"/>
      <c r="EQ1015" s="70"/>
    </row>
    <row r="1016" spans="1:147">
      <c r="A1016" s="57">
        <v>43331</v>
      </c>
      <c r="B1016" t="s">
        <v>1681</v>
      </c>
      <c r="C1016" s="56"/>
      <c r="D1016" s="56" t="s">
        <v>1363</v>
      </c>
      <c r="E1016" s="58">
        <v>62</v>
      </c>
      <c r="F1016" s="58">
        <v>3</v>
      </c>
      <c r="G1016" s="63" t="str">
        <f t="shared" si="255"/>
        <v>62-3</v>
      </c>
      <c r="H1016" s="31">
        <v>2</v>
      </c>
      <c r="I1016" s="31">
        <v>13.5</v>
      </c>
      <c r="J1016" s="64" t="str">
        <f>IF(((VLOOKUP($G1016,Depth_Lookup!$A$3:$J$5461,9,FALSE))-(I1016/100))&gt;=0,"Good","Too Long")</f>
        <v>Good</v>
      </c>
      <c r="K1016" s="65">
        <f>(VLOOKUP($G1016,Depth_Lookup!$A$3:$J$561,10,FALSE))+(H1016/100)</f>
        <v>151.60500000000002</v>
      </c>
      <c r="L1016" s="65">
        <f>(VLOOKUP($G1016,Depth_Lookup!$A$3:$J$561,10,FALSE))+(I1016/100)</f>
        <v>151.72</v>
      </c>
      <c r="M1016" s="54" t="s">
        <v>293</v>
      </c>
      <c r="N1016" s="31">
        <v>1</v>
      </c>
      <c r="O1016" s="31" t="s">
        <v>296</v>
      </c>
      <c r="P1016" s="31" t="s">
        <v>179</v>
      </c>
      <c r="Q1016" s="31" t="s">
        <v>569</v>
      </c>
      <c r="R1016" s="31" t="s">
        <v>730</v>
      </c>
      <c r="S1016" s="31" t="s">
        <v>165</v>
      </c>
      <c r="T1016" s="31" t="s">
        <v>1694</v>
      </c>
      <c r="U1016" s="31" t="s">
        <v>1695</v>
      </c>
      <c r="AS1016" s="31">
        <v>100</v>
      </c>
      <c r="AZ1016" s="19">
        <f t="shared" si="240"/>
        <v>100</v>
      </c>
      <c r="BB1016" s="55">
        <v>1</v>
      </c>
      <c r="BC1016" s="31">
        <v>2</v>
      </c>
      <c r="BD1016" s="31"/>
      <c r="BE1016" s="66" t="s">
        <v>1658</v>
      </c>
      <c r="BF1016" s="66" t="s">
        <v>1368</v>
      </c>
      <c r="CL1016" s="70">
        <f t="shared" si="241"/>
        <v>0</v>
      </c>
      <c r="CM1016" s="66">
        <f t="shared" si="243"/>
        <v>0</v>
      </c>
      <c r="CN1016" s="66">
        <f t="shared" si="256"/>
        <v>1</v>
      </c>
      <c r="CO1016" s="66">
        <f t="shared" si="245"/>
        <v>151.66250000000002</v>
      </c>
      <c r="CP1016" s="104"/>
      <c r="CQ1016" s="55"/>
      <c r="CR1016" s="56"/>
      <c r="CS1016" s="56"/>
      <c r="CT1016" s="56"/>
      <c r="CU1016" s="56"/>
      <c r="CV1016" s="56"/>
      <c r="CW1016" s="113"/>
      <c r="CX1016" s="31">
        <v>67</v>
      </c>
      <c r="CY1016" s="31">
        <v>270</v>
      </c>
      <c r="CZ1016" s="31">
        <v>11</v>
      </c>
      <c r="DA1016" s="31">
        <v>0</v>
      </c>
      <c r="DB1016" s="19">
        <f t="shared" si="246"/>
        <v>94.716764481714961</v>
      </c>
      <c r="DC1016" s="19">
        <f t="shared" si="247"/>
        <v>94.716764481714961</v>
      </c>
      <c r="DD1016" s="19">
        <f t="shared" si="248"/>
        <v>22.930173712050046</v>
      </c>
      <c r="DE1016" s="19">
        <f t="shared" si="249"/>
        <v>184.71676448171496</v>
      </c>
      <c r="DF1016" s="19">
        <f t="shared" si="250"/>
        <v>67.069826287949951</v>
      </c>
      <c r="DG1016" s="67">
        <f t="shared" si="251"/>
        <v>274.71676448171496</v>
      </c>
      <c r="DH1016" s="67">
        <f t="shared" si="252"/>
        <v>67.069826287949951</v>
      </c>
      <c r="DI1016" s="82"/>
      <c r="DJ1016" s="82"/>
      <c r="DK1016" s="31" t="s">
        <v>1747</v>
      </c>
      <c r="DL1016" s="55"/>
      <c r="DM1016" s="58"/>
      <c r="DN1016" s="58"/>
      <c r="DO1016" s="68"/>
      <c r="DP1016" s="68"/>
      <c r="DQ1016" s="69"/>
      <c r="DR1016" s="58"/>
      <c r="DS1016" s="58"/>
      <c r="DT1016" s="58"/>
      <c r="DU1016" s="58"/>
      <c r="DV1016" s="58"/>
      <c r="DW1016" s="58"/>
      <c r="DX1016" s="58"/>
      <c r="DY1016" s="58"/>
      <c r="DZ1016" s="58"/>
      <c r="EA1016" s="58"/>
      <c r="EB1016" s="58"/>
      <c r="EC1016" s="58"/>
      <c r="ED1016" s="58"/>
      <c r="EE1016" s="58"/>
      <c r="EF1016" s="58"/>
      <c r="EG1016" s="58"/>
      <c r="EH1016" s="58"/>
      <c r="EI1016" s="58"/>
      <c r="EJ1016" s="58"/>
      <c r="EK1016" s="58"/>
      <c r="EL1016" s="58"/>
      <c r="EM1016" s="58"/>
      <c r="EN1016" s="58"/>
      <c r="EO1016" s="58"/>
      <c r="EP1016" s="70"/>
      <c r="EQ1016" s="70"/>
    </row>
    <row r="1017" spans="1:147">
      <c r="A1017" s="57">
        <v>43331</v>
      </c>
      <c r="B1017" t="s">
        <v>1681</v>
      </c>
      <c r="C1017" s="56"/>
      <c r="D1017" s="56" t="s">
        <v>1363</v>
      </c>
      <c r="E1017" s="58">
        <v>62</v>
      </c>
      <c r="F1017" s="58">
        <v>3</v>
      </c>
      <c r="G1017" s="63" t="str">
        <f t="shared" si="255"/>
        <v>62-3</v>
      </c>
      <c r="H1017" s="31">
        <v>2</v>
      </c>
      <c r="I1017" s="31">
        <v>10</v>
      </c>
      <c r="J1017" s="64" t="str">
        <f>IF(((VLOOKUP($G1017,Depth_Lookup!$A$3:$J$5461,9,FALSE))-(I1017/100))&gt;=0,"Good","Too Long")</f>
        <v>Good</v>
      </c>
      <c r="K1017" s="65">
        <f>(VLOOKUP($G1017,Depth_Lookup!$A$3:$J$561,10,FALSE))+(H1017/100)</f>
        <v>151.60500000000002</v>
      </c>
      <c r="L1017" s="65">
        <f>(VLOOKUP($G1017,Depth_Lookup!$A$3:$J$561,10,FALSE))+(I1017/100)</f>
        <v>151.685</v>
      </c>
      <c r="M1017" s="54" t="s">
        <v>293</v>
      </c>
      <c r="N1017" s="31">
        <v>0.5</v>
      </c>
      <c r="O1017" s="31" t="s">
        <v>296</v>
      </c>
      <c r="P1017" s="31" t="s">
        <v>179</v>
      </c>
      <c r="Q1017" s="31" t="s">
        <v>206</v>
      </c>
      <c r="R1017" s="31" t="s">
        <v>188</v>
      </c>
      <c r="S1017" s="31" t="s">
        <v>165</v>
      </c>
      <c r="T1017" s="31" t="s">
        <v>1364</v>
      </c>
      <c r="U1017" s="31" t="s">
        <v>1365</v>
      </c>
      <c r="AS1017" s="31">
        <v>100</v>
      </c>
      <c r="AZ1017" s="19">
        <f t="shared" si="240"/>
        <v>100</v>
      </c>
      <c r="BB1017" s="55">
        <v>4</v>
      </c>
      <c r="BC1017" s="31">
        <v>0.5</v>
      </c>
      <c r="BD1017" s="31"/>
      <c r="BE1017" s="66" t="s">
        <v>1375</v>
      </c>
      <c r="BF1017" s="66"/>
      <c r="CL1017" s="70">
        <f t="shared" si="241"/>
        <v>0</v>
      </c>
      <c r="CM1017" s="66">
        <f t="shared" si="243"/>
        <v>0</v>
      </c>
      <c r="CN1017" s="66">
        <f t="shared" si="256"/>
        <v>1</v>
      </c>
      <c r="CO1017" s="66">
        <f t="shared" si="245"/>
        <v>151.64500000000001</v>
      </c>
      <c r="CP1017" s="104"/>
      <c r="CQ1017" s="55"/>
      <c r="CR1017" s="56"/>
      <c r="CS1017" s="56"/>
      <c r="CT1017" s="56"/>
      <c r="CU1017" s="56"/>
      <c r="CV1017" s="56"/>
      <c r="CW1017" s="113"/>
      <c r="CX1017" s="31">
        <v>26</v>
      </c>
      <c r="CY1017" s="31">
        <v>90</v>
      </c>
      <c r="CZ1017" s="31">
        <v>36</v>
      </c>
      <c r="DA1017" s="31">
        <v>0</v>
      </c>
      <c r="DB1017" s="19">
        <f t="shared" si="246"/>
        <v>-146.12628855474418</v>
      </c>
      <c r="DC1017" s="19">
        <f t="shared" si="247"/>
        <v>213.87371144525582</v>
      </c>
      <c r="DD1017" s="19">
        <f t="shared" si="248"/>
        <v>48.811810445151004</v>
      </c>
      <c r="DE1017" s="19">
        <f t="shared" si="249"/>
        <v>303.87371144525582</v>
      </c>
      <c r="DF1017" s="19">
        <f t="shared" si="250"/>
        <v>41.188189554848996</v>
      </c>
      <c r="DG1017" s="67">
        <f t="shared" si="251"/>
        <v>33.873711445255822</v>
      </c>
      <c r="DH1017" s="67">
        <f t="shared" si="252"/>
        <v>41.188189554848996</v>
      </c>
      <c r="DI1017" s="82"/>
      <c r="DJ1017" s="82"/>
      <c r="DK1017" s="31" t="s">
        <v>1748</v>
      </c>
      <c r="DL1017" s="55"/>
      <c r="DM1017" s="58"/>
      <c r="DN1017" s="58"/>
      <c r="DO1017" s="68"/>
      <c r="DP1017" s="68"/>
      <c r="DQ1017" s="69"/>
      <c r="DR1017" s="58"/>
      <c r="DS1017" s="58"/>
      <c r="DT1017" s="58"/>
      <c r="DU1017" s="58"/>
      <c r="DV1017" s="58"/>
      <c r="DW1017" s="58"/>
      <c r="DX1017" s="58"/>
      <c r="DY1017" s="58"/>
      <c r="DZ1017" s="58"/>
      <c r="EA1017" s="58"/>
      <c r="EB1017" s="58"/>
      <c r="EC1017" s="58"/>
      <c r="ED1017" s="58"/>
      <c r="EE1017" s="58"/>
      <c r="EF1017" s="58"/>
      <c r="EG1017" s="58"/>
      <c r="EH1017" s="58"/>
      <c r="EI1017" s="58"/>
      <c r="EJ1017" s="58"/>
      <c r="EK1017" s="58"/>
      <c r="EL1017" s="58"/>
      <c r="EM1017" s="58"/>
      <c r="EN1017" s="58"/>
      <c r="EO1017" s="58"/>
      <c r="EP1017" s="70"/>
      <c r="EQ1017" s="70"/>
    </row>
    <row r="1018" spans="1:147">
      <c r="A1018" s="57">
        <v>43331</v>
      </c>
      <c r="B1018" t="s">
        <v>1681</v>
      </c>
      <c r="C1018" s="56"/>
      <c r="D1018" s="56" t="s">
        <v>1363</v>
      </c>
      <c r="E1018" s="58">
        <v>62</v>
      </c>
      <c r="F1018" s="58">
        <v>3</v>
      </c>
      <c r="G1018" s="63" t="str">
        <f t="shared" si="255"/>
        <v>62-3</v>
      </c>
      <c r="H1018" s="31">
        <v>40.5</v>
      </c>
      <c r="I1018" s="31">
        <v>43.5</v>
      </c>
      <c r="J1018" s="64" t="str">
        <f>IF(((VLOOKUP($G1018,Depth_Lookup!$A$3:$J$5461,9,FALSE))-(I1018/100))&gt;=0,"Good","Too Long")</f>
        <v>Good</v>
      </c>
      <c r="K1018" s="65">
        <f>(VLOOKUP($G1018,Depth_Lookup!$A$3:$J$561,10,FALSE))+(H1018/100)</f>
        <v>151.99</v>
      </c>
      <c r="L1018" s="65">
        <f>(VLOOKUP($G1018,Depth_Lookup!$A$3:$J$561,10,FALSE))+(I1018/100)</f>
        <v>152.02000000000001</v>
      </c>
      <c r="M1018" s="54" t="s">
        <v>293</v>
      </c>
      <c r="N1018" s="31">
        <v>0.5</v>
      </c>
      <c r="O1018" s="31" t="s">
        <v>296</v>
      </c>
      <c r="P1018" s="31" t="s">
        <v>179</v>
      </c>
      <c r="Q1018" s="31" t="s">
        <v>569</v>
      </c>
      <c r="R1018" s="31" t="s">
        <v>188</v>
      </c>
      <c r="S1018" s="31" t="s">
        <v>165</v>
      </c>
      <c r="T1018" s="31" t="s">
        <v>1370</v>
      </c>
      <c r="U1018" s="31" t="s">
        <v>1368</v>
      </c>
      <c r="AS1018" s="31">
        <v>100</v>
      </c>
      <c r="AZ1018" s="19">
        <f t="shared" si="240"/>
        <v>100</v>
      </c>
      <c r="BB1018" s="55">
        <v>2</v>
      </c>
      <c r="BC1018" s="31">
        <v>0.5</v>
      </c>
      <c r="BD1018" s="31"/>
      <c r="BE1018" s="66" t="s">
        <v>1375</v>
      </c>
      <c r="BF1018" s="66"/>
      <c r="CL1018" s="70">
        <f t="shared" si="241"/>
        <v>0</v>
      </c>
      <c r="CM1018" s="66">
        <f t="shared" si="243"/>
        <v>0</v>
      </c>
      <c r="CN1018" s="66">
        <f t="shared" si="256"/>
        <v>1</v>
      </c>
      <c r="CO1018" s="66">
        <f t="shared" si="245"/>
        <v>152.005</v>
      </c>
      <c r="CP1018" s="104"/>
      <c r="CQ1018" s="55"/>
      <c r="CR1018" s="56"/>
      <c r="CS1018" s="56"/>
      <c r="CT1018" s="56"/>
      <c r="CU1018" s="56"/>
      <c r="CV1018" s="56"/>
      <c r="CW1018" s="113"/>
      <c r="DB1018" s="19" t="e">
        <f t="shared" si="246"/>
        <v>#DIV/0!</v>
      </c>
      <c r="DC1018" s="19" t="e">
        <f t="shared" si="247"/>
        <v>#DIV/0!</v>
      </c>
      <c r="DD1018" s="19" t="e">
        <f t="shared" si="248"/>
        <v>#DIV/0!</v>
      </c>
      <c r="DE1018" s="19" t="e">
        <f t="shared" si="249"/>
        <v>#DIV/0!</v>
      </c>
      <c r="DF1018" s="19" t="e">
        <f t="shared" si="250"/>
        <v>#DIV/0!</v>
      </c>
      <c r="DG1018" s="67" t="e">
        <f t="shared" si="251"/>
        <v>#DIV/0!</v>
      </c>
      <c r="DH1018" s="67" t="e">
        <f t="shared" si="252"/>
        <v>#DIV/0!</v>
      </c>
      <c r="DI1018" s="82"/>
      <c r="DJ1018" s="82"/>
      <c r="DK1018" s="31"/>
      <c r="DL1018" s="55"/>
      <c r="DM1018" s="58"/>
      <c r="DN1018" s="58"/>
      <c r="DO1018" s="68"/>
      <c r="DP1018" s="68"/>
      <c r="DQ1018" s="69"/>
      <c r="DR1018" s="58"/>
      <c r="DS1018" s="58"/>
      <c r="DT1018" s="58"/>
      <c r="DU1018" s="58"/>
      <c r="DV1018" s="58"/>
      <c r="DW1018" s="58"/>
      <c r="DX1018" s="58"/>
      <c r="DY1018" s="58"/>
      <c r="DZ1018" s="58"/>
      <c r="EA1018" s="58"/>
      <c r="EB1018" s="58"/>
      <c r="EC1018" s="58"/>
      <c r="ED1018" s="58"/>
      <c r="EE1018" s="58"/>
      <c r="EF1018" s="58"/>
      <c r="EG1018" s="58"/>
      <c r="EH1018" s="58"/>
      <c r="EI1018" s="58"/>
      <c r="EJ1018" s="58"/>
      <c r="EK1018" s="58"/>
      <c r="EL1018" s="58"/>
      <c r="EM1018" s="58"/>
      <c r="EN1018" s="58"/>
      <c r="EO1018" s="58"/>
      <c r="EP1018" s="70"/>
      <c r="EQ1018" s="70"/>
    </row>
    <row r="1019" spans="1:147">
      <c r="A1019" s="57">
        <v>43331</v>
      </c>
      <c r="B1019" t="s">
        <v>1681</v>
      </c>
      <c r="C1019" s="56"/>
      <c r="D1019" s="56" t="s">
        <v>1363</v>
      </c>
      <c r="E1019" s="58">
        <v>62</v>
      </c>
      <c r="F1019" s="58">
        <v>4</v>
      </c>
      <c r="G1019" s="63" t="str">
        <f t="shared" si="255"/>
        <v>62-4</v>
      </c>
      <c r="H1019" s="31">
        <v>24.5</v>
      </c>
      <c r="I1019" s="31">
        <v>39.5</v>
      </c>
      <c r="J1019" s="64" t="str">
        <f>IF(((VLOOKUP($G1019,Depth_Lookup!$A$3:$J$5461,9,FALSE))-(I1019/100))&gt;=0,"Good","Too Long")</f>
        <v>Good</v>
      </c>
      <c r="K1019" s="65">
        <f>(VLOOKUP($G1019,Depth_Lookup!$A$3:$J$561,10,FALSE))+(H1019/100)</f>
        <v>152.44</v>
      </c>
      <c r="L1019" s="65">
        <f>(VLOOKUP($G1019,Depth_Lookup!$A$3:$J$561,10,FALSE))+(I1019/100)</f>
        <v>152.59</v>
      </c>
      <c r="M1019" s="54" t="s">
        <v>292</v>
      </c>
      <c r="N1019" s="31">
        <v>1</v>
      </c>
      <c r="O1019" s="31" t="s">
        <v>296</v>
      </c>
      <c r="P1019" s="31" t="s">
        <v>179</v>
      </c>
      <c r="Q1019" s="31" t="s">
        <v>569</v>
      </c>
      <c r="R1019" s="31" t="s">
        <v>732</v>
      </c>
      <c r="S1019" s="31" t="s">
        <v>165</v>
      </c>
      <c r="T1019" s="31" t="s">
        <v>1581</v>
      </c>
      <c r="U1019" s="31" t="s">
        <v>1467</v>
      </c>
      <c r="AS1019" s="31">
        <v>100</v>
      </c>
      <c r="AZ1019" s="19">
        <f t="shared" si="240"/>
        <v>100</v>
      </c>
      <c r="BB1019" s="55">
        <v>1</v>
      </c>
      <c r="BC1019" s="31">
        <v>0.5</v>
      </c>
      <c r="BD1019" s="31"/>
      <c r="BE1019" s="66" t="s">
        <v>1697</v>
      </c>
      <c r="BF1019" s="66" t="s">
        <v>1365</v>
      </c>
      <c r="CL1019" s="70">
        <f t="shared" si="241"/>
        <v>0</v>
      </c>
      <c r="CM1019" s="66">
        <f t="shared" si="243"/>
        <v>0</v>
      </c>
      <c r="CN1019" s="66">
        <f t="shared" si="256"/>
        <v>1</v>
      </c>
      <c r="CO1019" s="66">
        <f t="shared" si="245"/>
        <v>152.51499999999999</v>
      </c>
      <c r="CP1019" s="104"/>
      <c r="CQ1019" s="55"/>
      <c r="CR1019" s="56"/>
      <c r="CS1019" s="56"/>
      <c r="CT1019" s="56"/>
      <c r="CU1019" s="56"/>
      <c r="CV1019" s="56"/>
      <c r="CW1019" s="113"/>
      <c r="CX1019" s="31">
        <v>66</v>
      </c>
      <c r="CY1019" s="31">
        <v>270</v>
      </c>
      <c r="CZ1019" s="31">
        <v>24</v>
      </c>
      <c r="DA1019" s="31">
        <v>0</v>
      </c>
      <c r="DB1019" s="19">
        <f t="shared" si="246"/>
        <v>101.21230819429218</v>
      </c>
      <c r="DC1019" s="19">
        <f t="shared" si="247"/>
        <v>101.21230819429218</v>
      </c>
      <c r="DD1019" s="19">
        <f t="shared" si="248"/>
        <v>23.592375144065887</v>
      </c>
      <c r="DE1019" s="19">
        <f t="shared" si="249"/>
        <v>191.21230819429218</v>
      </c>
      <c r="DF1019" s="19">
        <f t="shared" si="250"/>
        <v>66.407624855934117</v>
      </c>
      <c r="DG1019" s="67">
        <f t="shared" si="251"/>
        <v>281.21230819429218</v>
      </c>
      <c r="DH1019" s="67">
        <f t="shared" si="252"/>
        <v>66.407624855934117</v>
      </c>
      <c r="DI1019" s="82"/>
      <c r="DJ1019" s="82"/>
      <c r="DK1019" s="31"/>
      <c r="DL1019" s="55"/>
      <c r="DM1019" s="58"/>
      <c r="DN1019" s="58"/>
      <c r="DO1019" s="68"/>
      <c r="DP1019" s="68"/>
      <c r="DQ1019" s="69"/>
      <c r="DR1019" s="58"/>
      <c r="DS1019" s="58"/>
      <c r="DT1019" s="58"/>
      <c r="DU1019" s="58"/>
      <c r="DV1019" s="58"/>
      <c r="DW1019" s="58"/>
      <c r="DX1019" s="58"/>
      <c r="DY1019" s="58"/>
      <c r="DZ1019" s="58"/>
      <c r="EA1019" s="58"/>
      <c r="EB1019" s="58"/>
      <c r="EC1019" s="58"/>
      <c r="ED1019" s="58"/>
      <c r="EE1019" s="58"/>
      <c r="EF1019" s="58"/>
      <c r="EG1019" s="58"/>
      <c r="EH1019" s="58"/>
      <c r="EI1019" s="58"/>
      <c r="EJ1019" s="58"/>
      <c r="EK1019" s="58"/>
      <c r="EL1019" s="58"/>
      <c r="EM1019" s="58"/>
      <c r="EN1019" s="58"/>
      <c r="EO1019" s="58"/>
      <c r="EP1019" s="70"/>
      <c r="EQ1019" s="70"/>
    </row>
    <row r="1020" spans="1:147">
      <c r="A1020" s="57">
        <v>43331</v>
      </c>
      <c r="B1020" t="s">
        <v>1681</v>
      </c>
      <c r="C1020" s="56"/>
      <c r="D1020" s="56" t="s">
        <v>1363</v>
      </c>
      <c r="E1020" s="58">
        <v>63</v>
      </c>
      <c r="F1020" s="58">
        <v>1</v>
      </c>
      <c r="G1020" s="63" t="str">
        <f t="shared" si="255"/>
        <v>63-1</v>
      </c>
      <c r="H1020" s="31">
        <v>1.5</v>
      </c>
      <c r="I1020" s="31">
        <v>6</v>
      </c>
      <c r="J1020" s="64" t="str">
        <f>IF(((VLOOKUP($G1020,Depth_Lookup!$A$3:$J$5461,9,FALSE))-(I1020/100))&gt;=0,"Good","Too Long")</f>
        <v>Good</v>
      </c>
      <c r="K1020" s="65">
        <f>(VLOOKUP($G1020,Depth_Lookup!$A$3:$J$561,10,FALSE))+(H1020/100)</f>
        <v>152.71499999999997</v>
      </c>
      <c r="L1020" s="65">
        <f>(VLOOKUP($G1020,Depth_Lookup!$A$3:$J$561,10,FALSE))+(I1020/100)</f>
        <v>152.76</v>
      </c>
      <c r="M1020" s="54" t="s">
        <v>725</v>
      </c>
      <c r="N1020" s="31">
        <v>1</v>
      </c>
      <c r="O1020" s="31" t="s">
        <v>296</v>
      </c>
      <c r="P1020" s="31" t="s">
        <v>181</v>
      </c>
      <c r="Q1020" s="31" t="s">
        <v>570</v>
      </c>
      <c r="R1020" s="31" t="s">
        <v>191</v>
      </c>
      <c r="S1020" s="31" t="s">
        <v>165</v>
      </c>
      <c r="T1020" s="31" t="s">
        <v>1392</v>
      </c>
      <c r="U1020" s="31" t="s">
        <v>1698</v>
      </c>
      <c r="AG1020" s="19">
        <v>60</v>
      </c>
      <c r="AS1020" s="31">
        <v>40</v>
      </c>
      <c r="AZ1020" s="19">
        <f t="shared" si="240"/>
        <v>100</v>
      </c>
      <c r="BB1020" s="55">
        <v>2</v>
      </c>
      <c r="BC1020" s="31">
        <v>2</v>
      </c>
      <c r="BD1020" s="31"/>
      <c r="BE1020" s="66" t="s">
        <v>1375</v>
      </c>
      <c r="BF1020" s="66"/>
      <c r="CL1020" s="70">
        <f t="shared" si="241"/>
        <v>0</v>
      </c>
      <c r="CM1020" s="66">
        <f t="shared" si="243"/>
        <v>0</v>
      </c>
      <c r="CN1020" s="66">
        <f t="shared" si="256"/>
        <v>1</v>
      </c>
      <c r="CO1020" s="66">
        <f t="shared" si="245"/>
        <v>152.73749999999998</v>
      </c>
      <c r="CP1020" s="104"/>
      <c r="CQ1020" s="55"/>
      <c r="CR1020" s="56"/>
      <c r="CS1020" s="56"/>
      <c r="CT1020" s="56"/>
      <c r="CU1020" s="56"/>
      <c r="CV1020" s="56"/>
      <c r="CW1020" s="113"/>
      <c r="CX1020" s="31">
        <v>35</v>
      </c>
      <c r="CY1020" s="31">
        <v>270</v>
      </c>
      <c r="CZ1020" s="31">
        <v>19</v>
      </c>
      <c r="DA1020" s="31">
        <v>0</v>
      </c>
      <c r="DB1020" s="19">
        <f t="shared" si="246"/>
        <v>116.18568920493556</v>
      </c>
      <c r="DC1020" s="19">
        <f t="shared" si="247"/>
        <v>116.18568920493556</v>
      </c>
      <c r="DD1020" s="19">
        <f t="shared" si="248"/>
        <v>52.03544867666313</v>
      </c>
      <c r="DE1020" s="19">
        <f t="shared" si="249"/>
        <v>206.18568920493556</v>
      </c>
      <c r="DF1020" s="19">
        <f t="shared" si="250"/>
        <v>37.96455132333687</v>
      </c>
      <c r="DG1020" s="67">
        <f t="shared" si="251"/>
        <v>296.18568920493556</v>
      </c>
      <c r="DH1020" s="67">
        <f t="shared" si="252"/>
        <v>37.96455132333687</v>
      </c>
      <c r="DI1020" s="82"/>
      <c r="DJ1020" s="82"/>
      <c r="DK1020" s="31"/>
      <c r="DL1020" s="55"/>
      <c r="DM1020" s="58"/>
      <c r="DN1020" s="58"/>
      <c r="DO1020" s="68"/>
      <c r="DP1020" s="68"/>
      <c r="DQ1020" s="69"/>
      <c r="DR1020" s="58"/>
      <c r="DS1020" s="58"/>
      <c r="DT1020" s="58"/>
      <c r="DU1020" s="58"/>
      <c r="DV1020" s="58"/>
      <c r="DW1020" s="58"/>
      <c r="DX1020" s="58"/>
      <c r="DY1020" s="58"/>
      <c r="DZ1020" s="58"/>
      <c r="EA1020" s="58"/>
      <c r="EB1020" s="58"/>
      <c r="EC1020" s="58"/>
      <c r="ED1020" s="58"/>
      <c r="EE1020" s="58"/>
      <c r="EF1020" s="58"/>
      <c r="EG1020" s="58"/>
      <c r="EH1020" s="58"/>
      <c r="EI1020" s="58"/>
      <c r="EJ1020" s="58"/>
      <c r="EK1020" s="58"/>
      <c r="EL1020" s="58"/>
      <c r="EM1020" s="58"/>
      <c r="EN1020" s="58"/>
      <c r="EO1020" s="58"/>
      <c r="EP1020" s="70"/>
      <c r="EQ1020" s="70"/>
    </row>
    <row r="1021" spans="1:147">
      <c r="A1021" s="57">
        <v>43331</v>
      </c>
      <c r="B1021" t="s">
        <v>1681</v>
      </c>
      <c r="C1021" s="56"/>
      <c r="D1021" s="56" t="s">
        <v>1363</v>
      </c>
      <c r="E1021" s="58">
        <v>63</v>
      </c>
      <c r="F1021" s="58">
        <v>1</v>
      </c>
      <c r="G1021" s="63" t="str">
        <f t="shared" si="255"/>
        <v>63-1</v>
      </c>
      <c r="H1021" s="31">
        <v>6.5</v>
      </c>
      <c r="I1021" s="31">
        <v>10</v>
      </c>
      <c r="J1021" s="64" t="str">
        <f>IF(((VLOOKUP($G1021,Depth_Lookup!$A$3:$J$5461,9,FALSE))-(I1021/100))&gt;=0,"Good","Too Long")</f>
        <v>Good</v>
      </c>
      <c r="K1021" s="65">
        <f>(VLOOKUP($G1021,Depth_Lookup!$A$3:$J$561,10,FALSE))+(H1021/100)</f>
        <v>152.76499999999999</v>
      </c>
      <c r="L1021" s="65">
        <f>(VLOOKUP($G1021,Depth_Lookup!$A$3:$J$561,10,FALSE))+(I1021/100)</f>
        <v>152.79999999999998</v>
      </c>
      <c r="M1021" s="54" t="s">
        <v>293</v>
      </c>
      <c r="N1021" s="31">
        <v>0.5</v>
      </c>
      <c r="O1021" s="31" t="s">
        <v>734</v>
      </c>
      <c r="P1021" s="31" t="s">
        <v>179</v>
      </c>
      <c r="Q1021" s="31" t="s">
        <v>569</v>
      </c>
      <c r="R1021" s="31" t="s">
        <v>188</v>
      </c>
      <c r="S1021" s="31" t="s">
        <v>165</v>
      </c>
      <c r="T1021" s="31" t="s">
        <v>1364</v>
      </c>
      <c r="U1021" s="31" t="s">
        <v>1365</v>
      </c>
      <c r="AS1021" s="31">
        <v>100</v>
      </c>
      <c r="AZ1021" s="19">
        <f t="shared" si="240"/>
        <v>100</v>
      </c>
      <c r="BB1021" s="55">
        <v>4</v>
      </c>
      <c r="BC1021" s="31">
        <v>0.5</v>
      </c>
      <c r="BD1021" s="31"/>
      <c r="BE1021" s="66" t="s">
        <v>1375</v>
      </c>
      <c r="BF1021" s="66"/>
      <c r="CL1021" s="70">
        <f t="shared" si="241"/>
        <v>0</v>
      </c>
      <c r="CM1021" s="66">
        <f t="shared" si="243"/>
        <v>0</v>
      </c>
      <c r="CN1021" s="66">
        <f t="shared" si="256"/>
        <v>1</v>
      </c>
      <c r="CO1021" s="66">
        <f t="shared" si="245"/>
        <v>152.78249999999997</v>
      </c>
      <c r="CP1021" s="104"/>
      <c r="CQ1021" s="55"/>
      <c r="CR1021" s="56"/>
      <c r="CS1021" s="56"/>
      <c r="CT1021" s="56"/>
      <c r="CU1021" s="56"/>
      <c r="CV1021" s="56"/>
      <c r="CW1021" s="113"/>
      <c r="DB1021" s="19" t="e">
        <f t="shared" si="246"/>
        <v>#DIV/0!</v>
      </c>
      <c r="DC1021" s="19" t="e">
        <f t="shared" si="247"/>
        <v>#DIV/0!</v>
      </c>
      <c r="DD1021" s="19" t="e">
        <f t="shared" si="248"/>
        <v>#DIV/0!</v>
      </c>
      <c r="DE1021" s="19" t="e">
        <f t="shared" si="249"/>
        <v>#DIV/0!</v>
      </c>
      <c r="DF1021" s="19" t="e">
        <f t="shared" si="250"/>
        <v>#DIV/0!</v>
      </c>
      <c r="DG1021" s="67" t="e">
        <f t="shared" si="251"/>
        <v>#DIV/0!</v>
      </c>
      <c r="DH1021" s="67" t="e">
        <f t="shared" si="252"/>
        <v>#DIV/0!</v>
      </c>
      <c r="DI1021" s="82"/>
      <c r="DJ1021" s="82"/>
      <c r="DK1021" s="31"/>
      <c r="DL1021" s="55"/>
      <c r="DM1021" s="58"/>
      <c r="DN1021" s="58"/>
      <c r="DO1021" s="68"/>
      <c r="DP1021" s="68"/>
      <c r="DQ1021" s="69"/>
      <c r="DR1021" s="58"/>
      <c r="DS1021" s="58"/>
      <c r="DT1021" s="58"/>
      <c r="DU1021" s="58"/>
      <c r="DV1021" s="58"/>
      <c r="DW1021" s="58"/>
      <c r="DX1021" s="58"/>
      <c r="DY1021" s="58"/>
      <c r="DZ1021" s="58"/>
      <c r="EA1021" s="58"/>
      <c r="EB1021" s="58"/>
      <c r="EC1021" s="58"/>
      <c r="ED1021" s="58"/>
      <c r="EE1021" s="58"/>
      <c r="EF1021" s="58"/>
      <c r="EG1021" s="58"/>
      <c r="EH1021" s="58"/>
      <c r="EI1021" s="58"/>
      <c r="EJ1021" s="58"/>
      <c r="EK1021" s="58"/>
      <c r="EL1021" s="58"/>
      <c r="EM1021" s="58"/>
      <c r="EN1021" s="58"/>
      <c r="EO1021" s="58"/>
      <c r="EP1021" s="70"/>
      <c r="EQ1021" s="70"/>
    </row>
    <row r="1022" spans="1:147">
      <c r="A1022" s="57">
        <v>43331</v>
      </c>
      <c r="B1022" t="s">
        <v>1681</v>
      </c>
      <c r="C1022" s="56"/>
      <c r="D1022" s="56" t="s">
        <v>1363</v>
      </c>
      <c r="E1022" s="58">
        <v>64</v>
      </c>
      <c r="F1022" s="58">
        <v>1</v>
      </c>
      <c r="G1022" s="63" t="str">
        <f>E1022&amp;"-"&amp;F1022</f>
        <v>64-1</v>
      </c>
      <c r="H1022" s="31">
        <v>1</v>
      </c>
      <c r="I1022" s="31">
        <v>8.5</v>
      </c>
      <c r="J1022" s="64" t="str">
        <f>IF(((VLOOKUP($G1022,Depth_Lookup!$A$3:$J$5461,9,FALSE))-(I1022/100))&gt;=0,"Good","Too Long")</f>
        <v>Good</v>
      </c>
      <c r="K1022" s="65">
        <f>(VLOOKUP($G1022,Depth_Lookup!$A$3:$J$561,10,FALSE))+(H1022/100)</f>
        <v>152.70999999999998</v>
      </c>
      <c r="L1022" s="65">
        <f>(VLOOKUP($G1022,Depth_Lookup!$A$3:$J$561,10,FALSE))+(I1022/100)</f>
        <v>152.785</v>
      </c>
      <c r="M1022" s="54" t="s">
        <v>293</v>
      </c>
      <c r="N1022" s="31">
        <v>0.5</v>
      </c>
      <c r="O1022" s="31" t="s">
        <v>734</v>
      </c>
      <c r="P1022" s="31" t="s">
        <v>179</v>
      </c>
      <c r="Q1022" s="31" t="s">
        <v>569</v>
      </c>
      <c r="R1022" s="31" t="s">
        <v>119</v>
      </c>
      <c r="S1022" s="31" t="s">
        <v>165</v>
      </c>
      <c r="T1022" s="31" t="s">
        <v>1364</v>
      </c>
      <c r="U1022" s="31" t="s">
        <v>1365</v>
      </c>
      <c r="AS1022" s="31">
        <v>100</v>
      </c>
      <c r="AZ1022" s="19">
        <f>SUM(V1022:AY1022)</f>
        <v>100</v>
      </c>
      <c r="BB1022" s="55">
        <v>4</v>
      </c>
      <c r="BC1022" s="31">
        <v>0.5</v>
      </c>
      <c r="BD1022" s="31"/>
      <c r="BE1022" s="66" t="s">
        <v>1375</v>
      </c>
      <c r="BF1022" s="66"/>
      <c r="CL1022" s="70">
        <f>SUM(BK1022:CK1022)</f>
        <v>0</v>
      </c>
      <c r="CM1022" s="66">
        <f>IF(COUNTA(BG1022:BJ1022)&gt;0,1,0)</f>
        <v>0</v>
      </c>
      <c r="CN1022" s="66">
        <f>IF(COUNTA(BE1022)&gt;0,1,0)</f>
        <v>1</v>
      </c>
      <c r="CO1022" s="66">
        <f t="shared" si="245"/>
        <v>152.7475</v>
      </c>
      <c r="CP1022" s="104"/>
      <c r="CQ1022" s="55"/>
      <c r="CR1022" s="56"/>
      <c r="CS1022" s="56"/>
      <c r="CT1022" s="56"/>
      <c r="CU1022" s="56"/>
      <c r="CV1022" s="56"/>
      <c r="CW1022" s="113"/>
      <c r="DB1022" s="19" t="e">
        <f t="shared" si="246"/>
        <v>#DIV/0!</v>
      </c>
      <c r="DC1022" s="19" t="e">
        <f t="shared" si="247"/>
        <v>#DIV/0!</v>
      </c>
      <c r="DD1022" s="19" t="e">
        <f t="shared" si="248"/>
        <v>#DIV/0!</v>
      </c>
      <c r="DE1022" s="19" t="e">
        <f t="shared" si="249"/>
        <v>#DIV/0!</v>
      </c>
      <c r="DF1022" s="19" t="e">
        <f t="shared" si="250"/>
        <v>#DIV/0!</v>
      </c>
      <c r="DG1022" s="67" t="e">
        <f t="shared" si="251"/>
        <v>#DIV/0!</v>
      </c>
      <c r="DH1022" s="67" t="e">
        <f t="shared" si="252"/>
        <v>#DIV/0!</v>
      </c>
      <c r="DI1022" s="82"/>
      <c r="DJ1022" s="82"/>
      <c r="DK1022" s="31"/>
      <c r="DL1022" s="55"/>
      <c r="DM1022" s="58"/>
      <c r="DN1022" s="58"/>
      <c r="DO1022" s="68"/>
      <c r="DP1022" s="68"/>
      <c r="DQ1022" s="69"/>
      <c r="DR1022" s="58"/>
      <c r="DS1022" s="58"/>
      <c r="DT1022" s="58"/>
      <c r="DU1022" s="58"/>
      <c r="DV1022" s="58"/>
      <c r="DW1022" s="58"/>
      <c r="DX1022" s="58"/>
      <c r="DY1022" s="58"/>
      <c r="DZ1022" s="58"/>
      <c r="EA1022" s="58"/>
      <c r="EB1022" s="58"/>
      <c r="EC1022" s="58"/>
      <c r="ED1022" s="58"/>
      <c r="EE1022" s="58"/>
      <c r="EF1022" s="58"/>
      <c r="EG1022" s="58"/>
      <c r="EH1022" s="58"/>
      <c r="EI1022" s="58"/>
      <c r="EJ1022" s="58"/>
      <c r="EK1022" s="58"/>
      <c r="EL1022" s="58"/>
      <c r="EM1022" s="58"/>
      <c r="EN1022" s="58"/>
      <c r="EO1022" s="58"/>
      <c r="EP1022" s="70"/>
      <c r="EQ1022" s="70"/>
    </row>
    <row r="1023" spans="1:147">
      <c r="A1023" s="57">
        <v>43331</v>
      </c>
      <c r="B1023" t="s">
        <v>1681</v>
      </c>
      <c r="C1023" s="56"/>
      <c r="D1023" s="56" t="s">
        <v>1363</v>
      </c>
      <c r="E1023" s="58">
        <v>64</v>
      </c>
      <c r="F1023" s="58">
        <v>1</v>
      </c>
      <c r="G1023" s="63" t="str">
        <f t="shared" si="255"/>
        <v>64-1</v>
      </c>
      <c r="H1023" s="31">
        <v>11</v>
      </c>
      <c r="I1023" s="31">
        <v>75.5</v>
      </c>
      <c r="J1023" s="64" t="str">
        <f>IF(((VLOOKUP($G1023,Depth_Lookup!$A$3:$J$5461,9,FALSE))-(I1023/100))&gt;=0,"Good","Too Long")</f>
        <v>Too Long</v>
      </c>
      <c r="K1023" s="65">
        <f>(VLOOKUP($G1023,Depth_Lookup!$A$3:$J$561,10,FALSE))+(H1023/100)</f>
        <v>152.81</v>
      </c>
      <c r="L1023" s="65">
        <f>(VLOOKUP($G1023,Depth_Lookup!$A$3:$J$561,10,FALSE))+(I1023/100)</f>
        <v>153.45499999999998</v>
      </c>
      <c r="M1023" s="54" t="s">
        <v>293</v>
      </c>
      <c r="N1023" s="31">
        <v>0.5</v>
      </c>
      <c r="O1023" s="31" t="s">
        <v>734</v>
      </c>
      <c r="P1023" s="31" t="s">
        <v>179</v>
      </c>
      <c r="Q1023" s="31" t="s">
        <v>569</v>
      </c>
      <c r="R1023" s="31" t="s">
        <v>188</v>
      </c>
      <c r="S1023" s="31" t="s">
        <v>165</v>
      </c>
      <c r="T1023" s="31" t="s">
        <v>1364</v>
      </c>
      <c r="U1023" s="31" t="s">
        <v>1365</v>
      </c>
      <c r="AS1023" s="31">
        <v>100</v>
      </c>
      <c r="AZ1023" s="19">
        <f t="shared" si="240"/>
        <v>100</v>
      </c>
      <c r="BB1023" s="55">
        <v>4</v>
      </c>
      <c r="BC1023" s="31">
        <v>0.5</v>
      </c>
      <c r="BD1023" s="31"/>
      <c r="BE1023" s="66"/>
      <c r="BF1023" s="66" t="s">
        <v>1699</v>
      </c>
      <c r="CL1023" s="70">
        <f t="shared" si="241"/>
        <v>0</v>
      </c>
      <c r="CM1023" s="66">
        <f t="shared" si="243"/>
        <v>0</v>
      </c>
      <c r="CN1023" s="66">
        <f t="shared" si="256"/>
        <v>0</v>
      </c>
      <c r="CO1023" s="66">
        <f t="shared" si="245"/>
        <v>153.13249999999999</v>
      </c>
      <c r="CP1023" s="104"/>
      <c r="CQ1023" s="55"/>
      <c r="CR1023" s="56"/>
      <c r="CS1023" s="56"/>
      <c r="CT1023" s="56"/>
      <c r="CU1023" s="56"/>
      <c r="CV1023" s="56"/>
      <c r="CW1023" s="113"/>
      <c r="CX1023" s="19">
        <v>10</v>
      </c>
      <c r="CY1023" s="19">
        <v>90</v>
      </c>
      <c r="CZ1023" s="19">
        <v>21</v>
      </c>
      <c r="DA1023" s="31">
        <v>0</v>
      </c>
      <c r="DB1023" s="19">
        <f t="shared" si="246"/>
        <v>-155.32843422611555</v>
      </c>
      <c r="DC1023" s="19">
        <f t="shared" si="247"/>
        <v>204.67156577388445</v>
      </c>
      <c r="DD1023" s="19">
        <f t="shared" si="248"/>
        <v>67.099593143525382</v>
      </c>
      <c r="DE1023" s="19">
        <f t="shared" si="249"/>
        <v>294.67156577388448</v>
      </c>
      <c r="DF1023" s="19">
        <f t="shared" si="250"/>
        <v>22.900406856474618</v>
      </c>
      <c r="DG1023" s="67">
        <f t="shared" si="251"/>
        <v>24.671565773884453</v>
      </c>
      <c r="DH1023" s="67">
        <f t="shared" si="252"/>
        <v>22.900406856474618</v>
      </c>
      <c r="DI1023" s="82"/>
      <c r="DJ1023" s="82"/>
      <c r="DK1023" s="31"/>
      <c r="DL1023" s="55"/>
      <c r="DM1023" s="58"/>
      <c r="DN1023" s="58"/>
      <c r="DO1023" s="68"/>
      <c r="DP1023" s="68"/>
      <c r="DQ1023" s="69"/>
      <c r="DR1023" s="58"/>
      <c r="DS1023" s="58"/>
      <c r="DT1023" s="58"/>
      <c r="DU1023" s="58"/>
      <c r="DV1023" s="58"/>
      <c r="DW1023" s="58"/>
      <c r="DX1023" s="58"/>
      <c r="DY1023" s="58"/>
      <c r="DZ1023" s="58"/>
      <c r="EA1023" s="58"/>
      <c r="EB1023" s="58"/>
      <c r="EC1023" s="58"/>
      <c r="ED1023" s="58"/>
      <c r="EE1023" s="58"/>
      <c r="EF1023" s="58"/>
      <c r="EG1023" s="58"/>
      <c r="EH1023" s="58"/>
      <c r="EI1023" s="58"/>
      <c r="EJ1023" s="58"/>
      <c r="EK1023" s="58"/>
      <c r="EL1023" s="58"/>
      <c r="EM1023" s="58"/>
      <c r="EN1023" s="58"/>
      <c r="EO1023" s="58"/>
      <c r="EP1023" s="70"/>
      <c r="EQ1023" s="70"/>
    </row>
    <row r="1024" spans="1:147">
      <c r="A1024" s="57">
        <v>43331</v>
      </c>
      <c r="B1024" t="s">
        <v>1681</v>
      </c>
      <c r="C1024" s="56"/>
      <c r="D1024" s="56" t="s">
        <v>1363</v>
      </c>
      <c r="E1024" s="58">
        <v>64</v>
      </c>
      <c r="F1024" s="58">
        <v>1</v>
      </c>
      <c r="G1024" s="63" t="str">
        <f t="shared" si="255"/>
        <v>64-1</v>
      </c>
      <c r="H1024" s="31">
        <v>11</v>
      </c>
      <c r="I1024" s="31">
        <v>17.5</v>
      </c>
      <c r="J1024" s="64" t="str">
        <f>IF(((VLOOKUP($G1024,Depth_Lookup!$A$3:$J$5461,9,FALSE))-(I1024/100))&gt;=0,"Good","Too Long")</f>
        <v>Too Long</v>
      </c>
      <c r="K1024" s="65">
        <f>(VLOOKUP($G1024,Depth_Lookup!$A$3:$J$561,10,FALSE))+(H1024/100)</f>
        <v>152.81</v>
      </c>
      <c r="L1024" s="65">
        <f>(VLOOKUP($G1024,Depth_Lookup!$A$3:$J$561,10,FALSE))+(I1024/100)</f>
        <v>152.875</v>
      </c>
      <c r="M1024" s="54" t="s">
        <v>725</v>
      </c>
      <c r="N1024" s="31">
        <v>0.5</v>
      </c>
      <c r="O1024" s="31" t="s">
        <v>296</v>
      </c>
      <c r="P1024" s="31" t="s">
        <v>179</v>
      </c>
      <c r="Q1024" s="31" t="s">
        <v>569</v>
      </c>
      <c r="R1024" s="31" t="s">
        <v>191</v>
      </c>
      <c r="S1024" s="31" t="s">
        <v>165</v>
      </c>
      <c r="T1024" s="31" t="s">
        <v>1370</v>
      </c>
      <c r="U1024" s="31" t="s">
        <v>1368</v>
      </c>
      <c r="AS1024" s="31">
        <v>100</v>
      </c>
      <c r="AZ1024" s="19">
        <f t="shared" si="240"/>
        <v>100</v>
      </c>
      <c r="BB1024" s="55">
        <v>3</v>
      </c>
      <c r="BC1024" s="31">
        <v>0.5</v>
      </c>
      <c r="BD1024" s="31"/>
      <c r="BE1024" s="66" t="s">
        <v>1375</v>
      </c>
      <c r="BF1024" s="66" t="s">
        <v>1365</v>
      </c>
      <c r="CL1024" s="70">
        <f t="shared" si="241"/>
        <v>0</v>
      </c>
      <c r="CM1024" s="66">
        <f t="shared" si="243"/>
        <v>0</v>
      </c>
      <c r="CN1024" s="66">
        <f t="shared" si="256"/>
        <v>1</v>
      </c>
      <c r="CO1024" s="66">
        <f t="shared" si="245"/>
        <v>152.8425</v>
      </c>
      <c r="CP1024" s="104"/>
      <c r="CQ1024" s="55"/>
      <c r="CR1024" s="56"/>
      <c r="CS1024" s="56"/>
      <c r="CT1024" s="56"/>
      <c r="CU1024" s="56"/>
      <c r="CV1024" s="56"/>
      <c r="CW1024" s="113"/>
      <c r="CX1024" s="19">
        <v>4</v>
      </c>
      <c r="CY1024" s="19">
        <v>90</v>
      </c>
      <c r="CZ1024" s="19">
        <v>37</v>
      </c>
      <c r="DA1024" s="31">
        <v>180</v>
      </c>
      <c r="DB1024" s="19">
        <f t="shared" si="246"/>
        <v>-5.3016370844083553</v>
      </c>
      <c r="DC1024" s="19">
        <f t="shared" si="247"/>
        <v>354.69836291559164</v>
      </c>
      <c r="DD1024" s="19">
        <f t="shared" si="248"/>
        <v>52.881871384980499</v>
      </c>
      <c r="DE1024" s="19">
        <f t="shared" si="249"/>
        <v>84.698362915591645</v>
      </c>
      <c r="DF1024" s="19">
        <f t="shared" si="250"/>
        <v>37.118128615019501</v>
      </c>
      <c r="DG1024" s="67">
        <f t="shared" si="251"/>
        <v>174.69836291559164</v>
      </c>
      <c r="DH1024" s="67">
        <f t="shared" si="252"/>
        <v>37.118128615019501</v>
      </c>
      <c r="DI1024" s="82"/>
      <c r="DJ1024" s="82"/>
      <c r="DK1024" s="31"/>
      <c r="DL1024" s="55"/>
      <c r="DM1024" s="58"/>
      <c r="DN1024" s="58"/>
      <c r="DO1024" s="68"/>
      <c r="DP1024" s="68"/>
      <c r="DQ1024" s="69"/>
      <c r="DR1024" s="58"/>
      <c r="DS1024" s="58"/>
      <c r="DT1024" s="58"/>
      <c r="DU1024" s="58"/>
      <c r="DV1024" s="58"/>
      <c r="DW1024" s="58"/>
      <c r="DX1024" s="58"/>
      <c r="DY1024" s="58"/>
      <c r="DZ1024" s="58"/>
      <c r="EA1024" s="58"/>
      <c r="EB1024" s="58"/>
      <c r="EC1024" s="58"/>
      <c r="ED1024" s="58"/>
      <c r="EE1024" s="58"/>
      <c r="EF1024" s="58"/>
      <c r="EG1024" s="58"/>
      <c r="EH1024" s="58"/>
      <c r="EI1024" s="58"/>
      <c r="EJ1024" s="58"/>
      <c r="EK1024" s="58"/>
      <c r="EL1024" s="58"/>
      <c r="EM1024" s="58"/>
      <c r="EN1024" s="58"/>
      <c r="EO1024" s="58"/>
      <c r="EP1024" s="70"/>
      <c r="EQ1024" s="70"/>
    </row>
    <row r="1025" spans="1:146">
      <c r="A1025" s="57">
        <v>43331</v>
      </c>
      <c r="B1025" t="s">
        <v>1681</v>
      </c>
      <c r="C1025" s="56"/>
      <c r="D1025" s="56" t="s">
        <v>1363</v>
      </c>
      <c r="E1025" s="58">
        <v>64</v>
      </c>
      <c r="F1025" s="58">
        <v>1</v>
      </c>
      <c r="G1025" s="63" t="str">
        <f t="shared" si="255"/>
        <v>64-1</v>
      </c>
      <c r="H1025" s="31">
        <v>18</v>
      </c>
      <c r="I1025" s="31">
        <v>19.5</v>
      </c>
      <c r="J1025" s="64" t="str">
        <f>IF(((VLOOKUP($G1025,Depth_Lookup!$A$3:$J$5461,9,FALSE))-(I1025/100))&gt;=0,"Good","Too Long")</f>
        <v>Too Long</v>
      </c>
      <c r="K1025" s="65">
        <f>(VLOOKUP($G1025,Depth_Lookup!$A$3:$J$561,10,FALSE))+(H1025/100)</f>
        <v>152.88</v>
      </c>
      <c r="L1025" s="65">
        <f>(VLOOKUP($G1025,Depth_Lookup!$A$3:$J$561,10,FALSE))+(I1025/100)</f>
        <v>152.89499999999998</v>
      </c>
      <c r="M1025" s="54" t="s">
        <v>292</v>
      </c>
      <c r="N1025" s="31">
        <v>1</v>
      </c>
      <c r="O1025" s="31" t="s">
        <v>296</v>
      </c>
      <c r="P1025" s="31" t="s">
        <v>729</v>
      </c>
      <c r="Q1025" s="31" t="s">
        <v>570</v>
      </c>
      <c r="R1025" s="31" t="s">
        <v>189</v>
      </c>
      <c r="S1025" s="31" t="s">
        <v>165</v>
      </c>
      <c r="T1025" s="31" t="s">
        <v>1492</v>
      </c>
      <c r="U1025" s="31" t="s">
        <v>1367</v>
      </c>
      <c r="AS1025" s="31">
        <v>100</v>
      </c>
      <c r="AZ1025" s="19">
        <f t="shared" si="240"/>
        <v>100</v>
      </c>
      <c r="BB1025" s="55">
        <v>1</v>
      </c>
      <c r="BC1025" s="31">
        <v>50</v>
      </c>
      <c r="BD1025" s="31"/>
      <c r="BE1025" s="66" t="s">
        <v>1696</v>
      </c>
      <c r="BF1025" s="66" t="s">
        <v>1365</v>
      </c>
      <c r="CL1025" s="70">
        <f t="shared" si="241"/>
        <v>0</v>
      </c>
      <c r="CM1025" s="66">
        <f t="shared" si="243"/>
        <v>0</v>
      </c>
      <c r="CN1025" s="66">
        <f t="shared" si="256"/>
        <v>1</v>
      </c>
      <c r="CO1025" s="66">
        <f t="shared" si="245"/>
        <v>152.88749999999999</v>
      </c>
      <c r="CP1025" s="104"/>
      <c r="CQ1025" s="55"/>
      <c r="CR1025" s="56"/>
      <c r="CS1025" s="56"/>
      <c r="CT1025" s="56"/>
      <c r="CU1025" s="56"/>
      <c r="CV1025" s="56"/>
      <c r="CW1025" s="113"/>
      <c r="CX1025" s="19">
        <v>1</v>
      </c>
      <c r="CY1025" s="19">
        <v>270</v>
      </c>
      <c r="CZ1025" s="19">
        <v>61</v>
      </c>
      <c r="DA1025" s="31">
        <v>180</v>
      </c>
      <c r="DB1025" s="19">
        <f t="shared" si="246"/>
        <v>0.55434804431988027</v>
      </c>
      <c r="DC1025" s="19">
        <f t="shared" si="247"/>
        <v>0.55434804431988027</v>
      </c>
      <c r="DD1025" s="19">
        <f t="shared" si="248"/>
        <v>28.998862885260476</v>
      </c>
      <c r="DE1025" s="19">
        <f t="shared" si="249"/>
        <v>90.55434804431988</v>
      </c>
      <c r="DF1025" s="19">
        <f t="shared" si="250"/>
        <v>61.001137114739521</v>
      </c>
      <c r="DG1025" s="67">
        <f t="shared" si="251"/>
        <v>180.55434804431988</v>
      </c>
      <c r="DH1025" s="67">
        <f t="shared" si="252"/>
        <v>61.001137114739521</v>
      </c>
      <c r="DI1025" s="82"/>
      <c r="DJ1025" s="82"/>
      <c r="DK1025" s="31"/>
      <c r="DL1025" s="55"/>
      <c r="DM1025" s="58"/>
      <c r="DO1025" s="68"/>
      <c r="DP1025" s="68"/>
      <c r="DQ1025" s="69"/>
      <c r="DR1025" s="58"/>
      <c r="DS1025" s="58"/>
      <c r="DT1025" s="58"/>
      <c r="DU1025" s="58"/>
      <c r="DV1025" s="58"/>
      <c r="DW1025" s="58"/>
      <c r="DX1025" s="58"/>
      <c r="DY1025" s="58"/>
      <c r="DZ1025" s="58"/>
      <c r="EA1025" s="58"/>
      <c r="EB1025" s="58"/>
      <c r="EC1025" s="58"/>
      <c r="ED1025" s="58"/>
      <c r="EE1025" s="58"/>
      <c r="EF1025" s="58"/>
      <c r="EG1025" s="58"/>
      <c r="EH1025" s="58"/>
      <c r="EI1025" s="58"/>
      <c r="EJ1025" s="58"/>
      <c r="EK1025" s="58"/>
      <c r="EL1025" s="58"/>
      <c r="EM1025" s="58"/>
      <c r="EN1025" s="58"/>
      <c r="EO1025" s="58"/>
      <c r="EP1025" s="70"/>
    </row>
    <row r="1026" spans="1:146">
      <c r="A1026" s="57">
        <v>43331</v>
      </c>
      <c r="B1026" t="s">
        <v>1681</v>
      </c>
      <c r="C1026" s="56"/>
      <c r="D1026" s="56" t="s">
        <v>1363</v>
      </c>
      <c r="E1026" s="58">
        <v>64</v>
      </c>
      <c r="F1026" s="58">
        <v>1</v>
      </c>
      <c r="G1026" s="63" t="str">
        <f t="shared" si="255"/>
        <v>64-1</v>
      </c>
      <c r="H1026" s="31">
        <v>18</v>
      </c>
      <c r="I1026" s="31">
        <v>20</v>
      </c>
      <c r="J1026" s="64" t="str">
        <f>IF(((VLOOKUP($G1026,Depth_Lookup!$A$3:$J$5461,9,FALSE))-(I1026/100))&gt;=0,"Good","Too Long")</f>
        <v>Too Long</v>
      </c>
      <c r="K1026" s="65">
        <f>(VLOOKUP($G1026,Depth_Lookup!$A$3:$J$561,10,FALSE))+(H1026/100)</f>
        <v>152.88</v>
      </c>
      <c r="L1026" s="65">
        <f>(VLOOKUP($G1026,Depth_Lookup!$A$3:$J$561,10,FALSE))+(I1026/100)</f>
        <v>152.89999999999998</v>
      </c>
      <c r="M1026" s="54" t="s">
        <v>293</v>
      </c>
      <c r="N1026" s="31">
        <v>0.5</v>
      </c>
      <c r="O1026" s="31" t="s">
        <v>296</v>
      </c>
      <c r="P1026" s="31" t="s">
        <v>179</v>
      </c>
      <c r="Q1026" s="31" t="s">
        <v>569</v>
      </c>
      <c r="R1026" s="31" t="s">
        <v>119</v>
      </c>
      <c r="S1026" s="31" t="s">
        <v>165</v>
      </c>
      <c r="T1026" s="31" t="s">
        <v>1364</v>
      </c>
      <c r="U1026" s="31" t="s">
        <v>1365</v>
      </c>
      <c r="AS1026" s="31">
        <v>100</v>
      </c>
      <c r="AZ1026" s="19">
        <f t="shared" ref="AZ1026:AZ1092" si="258">SUM(V1026:AY1026)</f>
        <v>100</v>
      </c>
      <c r="BB1026" s="55">
        <v>3</v>
      </c>
      <c r="BC1026" s="31">
        <v>1</v>
      </c>
      <c r="BD1026" s="31"/>
      <c r="BE1026" s="66" t="s">
        <v>1374</v>
      </c>
      <c r="BF1026" s="66"/>
      <c r="CL1026" s="70">
        <f t="shared" ref="CL1026:CL1092" si="259">SUM(BK1026:CK1026)</f>
        <v>0</v>
      </c>
      <c r="CM1026" s="66">
        <f t="shared" si="243"/>
        <v>0</v>
      </c>
      <c r="CN1026" s="66">
        <f t="shared" si="256"/>
        <v>1</v>
      </c>
      <c r="CO1026" s="66">
        <f t="shared" si="245"/>
        <v>152.88999999999999</v>
      </c>
      <c r="CP1026" s="104"/>
      <c r="CQ1026" s="55"/>
      <c r="CR1026" s="56"/>
      <c r="CS1026" s="56"/>
      <c r="CT1026" s="56"/>
      <c r="CU1026" s="56"/>
      <c r="CV1026" s="56"/>
      <c r="CW1026" s="113"/>
      <c r="DB1026" s="19" t="e">
        <f t="shared" si="246"/>
        <v>#DIV/0!</v>
      </c>
      <c r="DC1026" s="19" t="e">
        <f t="shared" si="247"/>
        <v>#DIV/0!</v>
      </c>
      <c r="DD1026" s="19" t="e">
        <f t="shared" si="248"/>
        <v>#DIV/0!</v>
      </c>
      <c r="DE1026" s="19" t="e">
        <f t="shared" si="249"/>
        <v>#DIV/0!</v>
      </c>
      <c r="DF1026" s="19" t="e">
        <f t="shared" si="250"/>
        <v>#DIV/0!</v>
      </c>
      <c r="DG1026" s="67" t="e">
        <f t="shared" si="251"/>
        <v>#DIV/0!</v>
      </c>
      <c r="DH1026" s="67" t="e">
        <f t="shared" si="252"/>
        <v>#DIV/0!</v>
      </c>
      <c r="DI1026" s="82"/>
      <c r="DJ1026" s="82"/>
      <c r="DK1026" s="31"/>
      <c r="DL1026" s="55"/>
      <c r="DM1026" s="58"/>
      <c r="DO1026" s="68"/>
      <c r="DP1026" s="68"/>
      <c r="DQ1026" s="69"/>
      <c r="DR1026" s="58"/>
      <c r="DS1026" s="58"/>
      <c r="DT1026" s="58"/>
      <c r="DU1026" s="58"/>
      <c r="DV1026" s="58"/>
      <c r="DW1026" s="58"/>
      <c r="DX1026" s="58"/>
      <c r="DY1026" s="58"/>
      <c r="DZ1026" s="58"/>
      <c r="EA1026" s="58"/>
      <c r="EB1026" s="58"/>
      <c r="EC1026" s="58"/>
      <c r="ED1026" s="58"/>
      <c r="EE1026" s="58"/>
      <c r="EF1026" s="58"/>
      <c r="EG1026" s="58"/>
      <c r="EH1026" s="58"/>
      <c r="EI1026" s="58"/>
      <c r="EJ1026" s="58"/>
      <c r="EK1026" s="58"/>
      <c r="EL1026" s="58"/>
      <c r="EM1026" s="58"/>
      <c r="EN1026" s="58"/>
      <c r="EO1026" s="58"/>
      <c r="EP1026" s="70"/>
    </row>
    <row r="1027" spans="1:146">
      <c r="A1027" s="57">
        <v>43331</v>
      </c>
      <c r="B1027" t="s">
        <v>1681</v>
      </c>
      <c r="C1027" s="56"/>
      <c r="D1027" s="56" t="s">
        <v>1363</v>
      </c>
      <c r="E1027" s="58">
        <v>64</v>
      </c>
      <c r="F1027" s="58">
        <v>1</v>
      </c>
      <c r="G1027" s="63" t="str">
        <f t="shared" si="255"/>
        <v>64-1</v>
      </c>
      <c r="H1027" s="31">
        <v>29.5</v>
      </c>
      <c r="I1027" s="31">
        <v>31</v>
      </c>
      <c r="J1027" s="64" t="str">
        <f>IF(((VLOOKUP($G1027,Depth_Lookup!$A$3:$J$5461,9,FALSE))-(I1027/100))&gt;=0,"Good","Too Long")</f>
        <v>Too Long</v>
      </c>
      <c r="K1027" s="65">
        <f>(VLOOKUP($G1027,Depth_Lookup!$A$3:$J$561,10,FALSE))+(H1027/100)</f>
        <v>152.99499999999998</v>
      </c>
      <c r="L1027" s="65">
        <f>(VLOOKUP($G1027,Depth_Lookup!$A$3:$J$561,10,FALSE))+(I1027/100)</f>
        <v>153.01</v>
      </c>
      <c r="M1027" s="54" t="s">
        <v>292</v>
      </c>
      <c r="N1027" s="31">
        <v>1</v>
      </c>
      <c r="O1027" s="31" t="s">
        <v>724</v>
      </c>
      <c r="P1027" s="31" t="s">
        <v>179</v>
      </c>
      <c r="Q1027" s="31" t="s">
        <v>570</v>
      </c>
      <c r="R1027" s="31" t="s">
        <v>730</v>
      </c>
      <c r="S1027" s="31" t="s">
        <v>574</v>
      </c>
      <c r="T1027" s="31" t="s">
        <v>1581</v>
      </c>
      <c r="U1027" s="31" t="s">
        <v>1390</v>
      </c>
      <c r="AS1027" s="31">
        <v>100</v>
      </c>
      <c r="AZ1027" s="19">
        <f t="shared" si="258"/>
        <v>100</v>
      </c>
      <c r="BB1027" s="55">
        <v>1</v>
      </c>
      <c r="BC1027" s="31">
        <v>50</v>
      </c>
      <c r="BD1027" s="31"/>
      <c r="BE1027" s="66" t="s">
        <v>1374</v>
      </c>
      <c r="BF1027" s="66" t="s">
        <v>1365</v>
      </c>
      <c r="CL1027" s="70">
        <f t="shared" si="259"/>
        <v>0</v>
      </c>
      <c r="CM1027" s="66">
        <f t="shared" si="243"/>
        <v>0</v>
      </c>
      <c r="CN1027" s="66">
        <f t="shared" si="256"/>
        <v>1</v>
      </c>
      <c r="CO1027" s="66">
        <f t="shared" ref="CO1027:CO1090" si="260">(L1027+K1027)/2</f>
        <v>153.0025</v>
      </c>
      <c r="CP1027" s="104"/>
      <c r="CQ1027" s="55"/>
      <c r="CR1027" s="56"/>
      <c r="CS1027" s="56"/>
      <c r="CT1027" s="56"/>
      <c r="CU1027" s="56"/>
      <c r="CV1027" s="56"/>
      <c r="CW1027" s="113"/>
      <c r="DB1027" s="19" t="e">
        <f t="shared" si="246"/>
        <v>#DIV/0!</v>
      </c>
      <c r="DC1027" s="19" t="e">
        <f t="shared" si="247"/>
        <v>#DIV/0!</v>
      </c>
      <c r="DD1027" s="19" t="e">
        <f t="shared" si="248"/>
        <v>#DIV/0!</v>
      </c>
      <c r="DE1027" s="19" t="e">
        <f t="shared" si="249"/>
        <v>#DIV/0!</v>
      </c>
      <c r="DF1027" s="19" t="e">
        <f t="shared" si="250"/>
        <v>#DIV/0!</v>
      </c>
      <c r="DG1027" s="67" t="e">
        <f t="shared" si="251"/>
        <v>#DIV/0!</v>
      </c>
      <c r="DH1027" s="67" t="e">
        <f t="shared" si="252"/>
        <v>#DIV/0!</v>
      </c>
      <c r="DI1027" s="82"/>
      <c r="DJ1027" s="82"/>
      <c r="DK1027" s="31"/>
      <c r="DL1027" s="55"/>
      <c r="DM1027" s="58"/>
      <c r="DO1027" s="68"/>
      <c r="DP1027" s="68"/>
      <c r="DQ1027" s="69"/>
      <c r="DR1027" s="58"/>
      <c r="DS1027" s="58"/>
      <c r="DT1027" s="58"/>
      <c r="DU1027" s="58"/>
      <c r="DV1027" s="58"/>
      <c r="DW1027" s="58"/>
      <c r="DX1027" s="58"/>
      <c r="DY1027" s="58"/>
      <c r="DZ1027" s="58"/>
      <c r="EA1027" s="58"/>
      <c r="EB1027" s="58"/>
      <c r="EC1027" s="58"/>
      <c r="ED1027" s="58"/>
      <c r="EE1027" s="58"/>
      <c r="EF1027" s="58"/>
      <c r="EG1027" s="58"/>
      <c r="EH1027" s="58"/>
      <c r="EI1027" s="58"/>
      <c r="EJ1027" s="58"/>
      <c r="EK1027" s="58"/>
      <c r="EL1027" s="58"/>
      <c r="EM1027" s="58"/>
      <c r="EN1027" s="58"/>
      <c r="EO1027" s="58"/>
      <c r="EP1027" s="70"/>
    </row>
    <row r="1028" spans="1:146">
      <c r="A1028" s="57">
        <v>43331</v>
      </c>
      <c r="B1028" t="s">
        <v>1681</v>
      </c>
      <c r="C1028" s="56"/>
      <c r="D1028" s="56" t="s">
        <v>1363</v>
      </c>
      <c r="E1028" s="58">
        <v>64</v>
      </c>
      <c r="F1028" s="58">
        <v>1</v>
      </c>
      <c r="G1028" s="63" t="str">
        <f t="shared" si="255"/>
        <v>64-1</v>
      </c>
      <c r="H1028" s="31">
        <v>32.5</v>
      </c>
      <c r="I1028" s="31">
        <v>37</v>
      </c>
      <c r="J1028" s="64" t="str">
        <f>IF(((VLOOKUP($G1028,Depth_Lookup!$A$3:$J$5461,9,FALSE))-(I1028/100))&gt;=0,"Good","Too Long")</f>
        <v>Too Long</v>
      </c>
      <c r="K1028" s="65">
        <f>(VLOOKUP($G1028,Depth_Lookup!$A$3:$J$561,10,FALSE))+(H1028/100)</f>
        <v>153.02499999999998</v>
      </c>
      <c r="L1028" s="65">
        <f>(VLOOKUP($G1028,Depth_Lookup!$A$3:$J$561,10,FALSE))+(I1028/100)</f>
        <v>153.07</v>
      </c>
      <c r="M1028" s="54" t="s">
        <v>293</v>
      </c>
      <c r="N1028" s="31">
        <v>1</v>
      </c>
      <c r="O1028" s="31" t="s">
        <v>734</v>
      </c>
      <c r="P1028" s="31" t="s">
        <v>179</v>
      </c>
      <c r="Q1028" s="31" t="s">
        <v>569</v>
      </c>
      <c r="R1028" s="31" t="s">
        <v>188</v>
      </c>
      <c r="S1028" s="31" t="s">
        <v>165</v>
      </c>
      <c r="T1028" s="31" t="s">
        <v>1370</v>
      </c>
      <c r="U1028" s="31" t="s">
        <v>1368</v>
      </c>
      <c r="AS1028" s="31">
        <v>100</v>
      </c>
      <c r="AZ1028" s="19">
        <f t="shared" si="258"/>
        <v>100</v>
      </c>
      <c r="BB1028" s="55">
        <v>5</v>
      </c>
      <c r="BC1028" s="31">
        <v>5</v>
      </c>
      <c r="BD1028" s="31"/>
      <c r="BE1028" s="66" t="s">
        <v>1651</v>
      </c>
      <c r="BF1028" s="66"/>
      <c r="CL1028" s="70">
        <f t="shared" si="259"/>
        <v>0</v>
      </c>
      <c r="CM1028" s="66">
        <f t="shared" si="243"/>
        <v>0</v>
      </c>
      <c r="CN1028" s="66">
        <f t="shared" si="256"/>
        <v>1</v>
      </c>
      <c r="CO1028" s="66">
        <f t="shared" si="260"/>
        <v>153.04749999999999</v>
      </c>
      <c r="CP1028" s="104"/>
      <c r="CQ1028" s="55"/>
      <c r="CR1028" s="56"/>
      <c r="CS1028" s="56"/>
      <c r="CT1028" s="56"/>
      <c r="CU1028" s="56"/>
      <c r="CV1028" s="56"/>
      <c r="CW1028" s="113"/>
      <c r="DB1028" s="19" t="e">
        <f t="shared" ref="DB1028:DB1091" si="261">+(IF($CY1028&lt;$DA1028,((MIN($DA1028,$CY1028)+(DEGREES(ATAN((TAN(RADIANS($CZ1028))/((TAN(RADIANS($CX1028))*SIN(RADIANS(ABS($CY1028-$DA1028))))))-(COS(RADIANS(ABS($CY1028-$DA1028)))/SIN(RADIANS(ABS($CY1028-$DA1028)))))))-180)),((MAX($DA1028,$CY1028)-(DEGREES(ATAN((TAN(RADIANS($CZ1028))/((TAN(RADIANS($CX1028))*SIN(RADIANS(ABS($CY1028-$DA1028))))))-(COS(RADIANS(ABS($CY1028-$DA1028)))/SIN(RADIANS(ABS($CY1028-$DA1028)))))))-180))))</f>
        <v>#DIV/0!</v>
      </c>
      <c r="DC1028" s="19" t="e">
        <f t="shared" ref="DC1028:DC1091" si="262">IF($DB1028&gt;0,$DB1028,360+$DB1028)</f>
        <v>#DIV/0!</v>
      </c>
      <c r="DD1028" s="19" t="e">
        <f t="shared" ref="DD1028:DD1091" si="263">+ABS(DEGREES(ATAN((COS(RADIANS(ABS($DB1028+180-(IF($CY1028&gt;$DA1028,MAX($CZ1028,$CY1028),MIN($CY1028,$DA1028))))))/(TAN(RADIANS($CX1028)))))))</f>
        <v>#DIV/0!</v>
      </c>
      <c r="DE1028" s="19" t="e">
        <f t="shared" ref="DE1028:DE1091" si="264">+IF(($DB1028+90)&gt;0,$DB1028+90,$DB1028+450)</f>
        <v>#DIV/0!</v>
      </c>
      <c r="DF1028" s="19" t="e">
        <f t="shared" ref="DF1028:DF1091" si="265">-$DD1028+90</f>
        <v>#DIV/0!</v>
      </c>
      <c r="DG1028" s="67" t="e">
        <f t="shared" ref="DG1028:DG1091" si="266">IF(($DC1028&lt;180),$DC1028+180,$DC1028-180)</f>
        <v>#DIV/0!</v>
      </c>
      <c r="DH1028" s="67" t="e">
        <f t="shared" ref="DH1028:DH1091" si="267">-$DD1028+90</f>
        <v>#DIV/0!</v>
      </c>
      <c r="DI1028" s="82"/>
      <c r="DJ1028" s="82"/>
      <c r="DK1028" s="31"/>
      <c r="DL1028" s="55"/>
      <c r="DM1028" s="58"/>
      <c r="DO1028" s="68"/>
      <c r="DP1028" s="68"/>
      <c r="DQ1028" s="69"/>
      <c r="DR1028" s="58"/>
      <c r="DS1028" s="58"/>
      <c r="DT1028" s="58"/>
      <c r="DU1028" s="58"/>
      <c r="DV1028" s="58"/>
      <c r="DW1028" s="58"/>
      <c r="DX1028" s="58"/>
      <c r="DY1028" s="58"/>
      <c r="DZ1028" s="58"/>
      <c r="EA1028" s="58"/>
      <c r="EB1028" s="58"/>
      <c r="EC1028" s="58"/>
      <c r="ED1028" s="58"/>
      <c r="EE1028" s="58"/>
      <c r="EF1028" s="58"/>
      <c r="EG1028" s="58"/>
      <c r="EH1028" s="58"/>
      <c r="EI1028" s="58"/>
      <c r="EJ1028" s="58"/>
      <c r="EK1028" s="58"/>
      <c r="EL1028" s="58"/>
      <c r="EM1028" s="58"/>
      <c r="EN1028" s="58"/>
      <c r="EO1028" s="58"/>
      <c r="EP1028" s="70"/>
    </row>
    <row r="1029" spans="1:146">
      <c r="A1029" s="57">
        <v>43331</v>
      </c>
      <c r="B1029" t="s">
        <v>1681</v>
      </c>
      <c r="C1029" s="56"/>
      <c r="D1029" s="56" t="s">
        <v>1363</v>
      </c>
      <c r="E1029" s="58">
        <v>64</v>
      </c>
      <c r="F1029" s="58">
        <v>1</v>
      </c>
      <c r="G1029" s="63" t="str">
        <f t="shared" si="255"/>
        <v>64-1</v>
      </c>
      <c r="H1029" s="31">
        <v>46.5</v>
      </c>
      <c r="I1029" s="31">
        <v>51</v>
      </c>
      <c r="J1029" s="64" t="str">
        <f>IF(((VLOOKUP($G1029,Depth_Lookup!$A$3:$J$5461,9,FALSE))-(I1029/100))&gt;=0,"Good","Too Long")</f>
        <v>Too Long</v>
      </c>
      <c r="K1029" s="65">
        <f>(VLOOKUP($G1029,Depth_Lookup!$A$3:$J$561,10,FALSE))+(H1029/100)</f>
        <v>153.16499999999999</v>
      </c>
      <c r="L1029" s="65">
        <f>(VLOOKUP($G1029,Depth_Lookup!$A$3:$J$561,10,FALSE))+(I1029/100)</f>
        <v>153.20999999999998</v>
      </c>
      <c r="M1029" s="54" t="s">
        <v>292</v>
      </c>
      <c r="N1029" s="31">
        <v>1</v>
      </c>
      <c r="O1029" s="31" t="s">
        <v>296</v>
      </c>
      <c r="P1029" s="31" t="s">
        <v>179</v>
      </c>
      <c r="Q1029" s="31" t="s">
        <v>570</v>
      </c>
      <c r="R1029" s="31" t="s">
        <v>119</v>
      </c>
      <c r="S1029" s="31" t="s">
        <v>165</v>
      </c>
      <c r="T1029" s="31" t="s">
        <v>1492</v>
      </c>
      <c r="U1029" s="31" t="s">
        <v>1367</v>
      </c>
      <c r="AS1029" s="31">
        <v>100</v>
      </c>
      <c r="AZ1029" s="19">
        <f t="shared" si="258"/>
        <v>100</v>
      </c>
      <c r="BB1029" s="55">
        <v>1</v>
      </c>
      <c r="BC1029" s="31">
        <v>1.5</v>
      </c>
      <c r="BD1029" s="31"/>
      <c r="BE1029" s="66" t="s">
        <v>1696</v>
      </c>
      <c r="BF1029" s="66"/>
      <c r="CL1029" s="70">
        <f t="shared" si="259"/>
        <v>0</v>
      </c>
      <c r="CM1029" s="66">
        <f t="shared" si="243"/>
        <v>0</v>
      </c>
      <c r="CN1029" s="66">
        <f t="shared" si="256"/>
        <v>1</v>
      </c>
      <c r="CO1029" s="66">
        <f t="shared" si="260"/>
        <v>153.1875</v>
      </c>
      <c r="CP1029" s="104"/>
      <c r="CQ1029" s="55"/>
      <c r="CR1029" s="56"/>
      <c r="CS1029" s="56"/>
      <c r="CT1029" s="56"/>
      <c r="CU1029" s="56"/>
      <c r="CV1029" s="56"/>
      <c r="CW1029" s="113"/>
      <c r="CX1029" s="19">
        <v>25</v>
      </c>
      <c r="CY1029" s="19">
        <v>270</v>
      </c>
      <c r="CZ1029" s="19">
        <v>9</v>
      </c>
      <c r="DA1029" s="31">
        <v>0</v>
      </c>
      <c r="DB1029" s="19">
        <f t="shared" si="261"/>
        <v>108.76039111594696</v>
      </c>
      <c r="DC1029" s="19">
        <f t="shared" si="262"/>
        <v>108.76039111594696</v>
      </c>
      <c r="DD1029" s="19">
        <f t="shared" si="263"/>
        <v>63.781054621406774</v>
      </c>
      <c r="DE1029" s="19">
        <f t="shared" si="264"/>
        <v>198.76039111594696</v>
      </c>
      <c r="DF1029" s="19">
        <f t="shared" si="265"/>
        <v>26.218945378593226</v>
      </c>
      <c r="DG1029" s="67">
        <f t="shared" si="266"/>
        <v>288.76039111594696</v>
      </c>
      <c r="DH1029" s="67">
        <f t="shared" si="267"/>
        <v>26.218945378593226</v>
      </c>
      <c r="DI1029" s="82"/>
      <c r="DJ1029" s="82"/>
      <c r="DK1029" s="31" t="s">
        <v>1433</v>
      </c>
      <c r="DL1029" s="55"/>
      <c r="DM1029" s="58"/>
      <c r="DO1029" s="68"/>
      <c r="DP1029" s="68"/>
      <c r="DQ1029" s="69"/>
      <c r="DR1029" s="58"/>
      <c r="DS1029" s="58"/>
      <c r="DT1029" s="58"/>
      <c r="DU1029" s="58"/>
      <c r="DV1029" s="58"/>
      <c r="DW1029" s="58"/>
      <c r="DX1029" s="58"/>
      <c r="DY1029" s="58"/>
      <c r="DZ1029" s="58"/>
      <c r="EA1029" s="58"/>
      <c r="EB1029" s="58"/>
      <c r="EC1029" s="58"/>
      <c r="ED1029" s="58"/>
      <c r="EE1029" s="58"/>
      <c r="EF1029" s="58"/>
      <c r="EG1029" s="58"/>
      <c r="EH1029" s="58"/>
      <c r="EI1029" s="58"/>
      <c r="EJ1029" s="58"/>
      <c r="EK1029" s="58"/>
      <c r="EL1029" s="58"/>
      <c r="EM1029" s="58"/>
      <c r="EN1029" s="58"/>
      <c r="EO1029" s="58"/>
      <c r="EP1029" s="70"/>
    </row>
    <row r="1030" spans="1:146">
      <c r="A1030" s="57">
        <v>43331</v>
      </c>
      <c r="B1030" t="s">
        <v>1681</v>
      </c>
      <c r="C1030" s="56"/>
      <c r="D1030" s="56" t="s">
        <v>1363</v>
      </c>
      <c r="E1030" s="58">
        <v>64</v>
      </c>
      <c r="F1030" s="58">
        <v>1</v>
      </c>
      <c r="G1030" s="63" t="str">
        <f t="shared" si="255"/>
        <v>64-1</v>
      </c>
      <c r="H1030" s="31">
        <v>53</v>
      </c>
      <c r="I1030" s="31">
        <v>66</v>
      </c>
      <c r="J1030" s="64" t="str">
        <f>IF(((VLOOKUP($G1030,Depth_Lookup!$A$3:$J$5461,9,FALSE))-(I1030/100))&gt;=0,"Good","Too Long")</f>
        <v>Too Long</v>
      </c>
      <c r="K1030" s="65">
        <f>(VLOOKUP($G1030,Depth_Lookup!$A$3:$J$561,10,FALSE))+(H1030/100)</f>
        <v>153.22999999999999</v>
      </c>
      <c r="L1030" s="65">
        <f>(VLOOKUP($G1030,Depth_Lookup!$A$3:$J$561,10,FALSE))+(I1030/100)</f>
        <v>153.35999999999999</v>
      </c>
      <c r="M1030" s="54" t="s">
        <v>725</v>
      </c>
      <c r="N1030" s="31">
        <v>1</v>
      </c>
      <c r="O1030" s="31" t="s">
        <v>296</v>
      </c>
      <c r="P1030" s="31" t="s">
        <v>179</v>
      </c>
      <c r="Q1030" s="31" t="s">
        <v>569</v>
      </c>
      <c r="R1030" s="31" t="s">
        <v>119</v>
      </c>
      <c r="S1030" s="31" t="s">
        <v>165</v>
      </c>
      <c r="T1030" s="31" t="s">
        <v>1370</v>
      </c>
      <c r="U1030" s="31" t="s">
        <v>1368</v>
      </c>
      <c r="AS1030" s="31">
        <v>100</v>
      </c>
      <c r="AZ1030" s="19">
        <f t="shared" si="258"/>
        <v>100</v>
      </c>
      <c r="BB1030" s="55">
        <v>5</v>
      </c>
      <c r="BC1030" s="31">
        <v>1</v>
      </c>
      <c r="BD1030" s="31"/>
      <c r="BE1030" s="66" t="s">
        <v>1696</v>
      </c>
      <c r="BF1030" s="66"/>
      <c r="CL1030" s="70">
        <f t="shared" si="259"/>
        <v>0</v>
      </c>
      <c r="CM1030" s="66">
        <f t="shared" si="243"/>
        <v>0</v>
      </c>
      <c r="CN1030" s="66">
        <f t="shared" si="256"/>
        <v>1</v>
      </c>
      <c r="CO1030" s="66">
        <f t="shared" si="260"/>
        <v>153.29499999999999</v>
      </c>
      <c r="CP1030" s="104"/>
      <c r="CQ1030" s="55"/>
      <c r="CR1030" s="56"/>
      <c r="CS1030" s="56"/>
      <c r="CT1030" s="56"/>
      <c r="CU1030" s="56"/>
      <c r="CV1030" s="56"/>
      <c r="CW1030" s="113"/>
      <c r="DA1030" s="31"/>
      <c r="DB1030" s="19" t="e">
        <f t="shared" si="261"/>
        <v>#DIV/0!</v>
      </c>
      <c r="DC1030" s="19" t="e">
        <f t="shared" si="262"/>
        <v>#DIV/0!</v>
      </c>
      <c r="DD1030" s="19" t="e">
        <f t="shared" si="263"/>
        <v>#DIV/0!</v>
      </c>
      <c r="DE1030" s="19" t="e">
        <f t="shared" si="264"/>
        <v>#DIV/0!</v>
      </c>
      <c r="DF1030" s="19" t="e">
        <f t="shared" si="265"/>
        <v>#DIV/0!</v>
      </c>
      <c r="DG1030" s="67" t="e">
        <f t="shared" si="266"/>
        <v>#DIV/0!</v>
      </c>
      <c r="DH1030" s="67" t="e">
        <f t="shared" si="267"/>
        <v>#DIV/0!</v>
      </c>
      <c r="DI1030" s="82"/>
      <c r="DJ1030" s="82"/>
      <c r="DK1030" s="31"/>
      <c r="DL1030" s="55"/>
      <c r="DM1030" s="58"/>
      <c r="DO1030" s="68"/>
      <c r="DP1030" s="68"/>
      <c r="DQ1030" s="69"/>
      <c r="DR1030" s="58"/>
      <c r="DS1030" s="58"/>
      <c r="DT1030" s="58"/>
      <c r="DU1030" s="58"/>
      <c r="DV1030" s="58"/>
      <c r="DW1030" s="58"/>
      <c r="DX1030" s="58"/>
      <c r="DY1030" s="58"/>
      <c r="DZ1030" s="58"/>
      <c r="EA1030" s="58"/>
      <c r="EB1030" s="58"/>
      <c r="EC1030" s="58"/>
      <c r="ED1030" s="58"/>
      <c r="EE1030" s="58"/>
      <c r="EF1030" s="58"/>
      <c r="EG1030" s="58"/>
      <c r="EH1030" s="58"/>
      <c r="EI1030" s="58"/>
      <c r="EJ1030" s="58"/>
      <c r="EK1030" s="58"/>
      <c r="EL1030" s="58"/>
      <c r="EM1030" s="58"/>
      <c r="EN1030" s="58"/>
      <c r="EO1030" s="58"/>
      <c r="EP1030" s="70"/>
    </row>
    <row r="1031" spans="1:146">
      <c r="A1031" s="57">
        <v>43331</v>
      </c>
      <c r="B1031" t="s">
        <v>1681</v>
      </c>
      <c r="C1031" s="56"/>
      <c r="D1031" s="56" t="s">
        <v>1363</v>
      </c>
      <c r="E1031" s="58">
        <v>64</v>
      </c>
      <c r="F1031" s="58">
        <v>1</v>
      </c>
      <c r="G1031" s="63" t="str">
        <f t="shared" si="255"/>
        <v>64-1</v>
      </c>
      <c r="H1031" s="31">
        <v>63</v>
      </c>
      <c r="I1031" s="31">
        <v>76</v>
      </c>
      <c r="J1031" s="64" t="str">
        <f>IF(((VLOOKUP($G1031,Depth_Lookup!$A$3:$J$5461,9,FALSE))-(I1031/100))&gt;=0,"Good","Too Long")</f>
        <v>Too Long</v>
      </c>
      <c r="K1031" s="65">
        <f>(VLOOKUP($G1031,Depth_Lookup!$A$3:$J$561,10,FALSE))+(H1031/100)</f>
        <v>153.32999999999998</v>
      </c>
      <c r="L1031" s="65">
        <f>(VLOOKUP($G1031,Depth_Lookup!$A$3:$J$561,10,FALSE))+(I1031/100)</f>
        <v>153.45999999999998</v>
      </c>
      <c r="M1031" s="54" t="s">
        <v>293</v>
      </c>
      <c r="N1031" s="31">
        <v>0.5</v>
      </c>
      <c r="O1031" s="31" t="s">
        <v>734</v>
      </c>
      <c r="P1031" s="31" t="s">
        <v>179</v>
      </c>
      <c r="Q1031" s="31" t="s">
        <v>569</v>
      </c>
      <c r="R1031" s="31" t="s">
        <v>188</v>
      </c>
      <c r="S1031" s="31" t="s">
        <v>165</v>
      </c>
      <c r="T1031" s="31" t="s">
        <v>1364</v>
      </c>
      <c r="U1031" s="31" t="s">
        <v>1365</v>
      </c>
      <c r="AS1031" s="31">
        <v>100</v>
      </c>
      <c r="AZ1031" s="19">
        <f t="shared" si="258"/>
        <v>100</v>
      </c>
      <c r="BB1031" s="55">
        <v>5</v>
      </c>
      <c r="BC1031" s="31">
        <v>0.5</v>
      </c>
      <c r="BD1031" s="31"/>
      <c r="BE1031" s="66" t="s">
        <v>1365</v>
      </c>
      <c r="BF1031" s="66"/>
      <c r="CL1031" s="70">
        <f t="shared" si="259"/>
        <v>0</v>
      </c>
      <c r="CM1031" s="66">
        <f t="shared" ref="CM1031:CM1097" si="268">IF(COUNTA(BG1031:BJ1031)&gt;0,1,0)</f>
        <v>0</v>
      </c>
      <c r="CN1031" s="66">
        <f t="shared" si="256"/>
        <v>1</v>
      </c>
      <c r="CO1031" s="66">
        <f t="shared" si="260"/>
        <v>153.39499999999998</v>
      </c>
      <c r="CP1031" s="104"/>
      <c r="CQ1031" s="55"/>
      <c r="CR1031" s="56"/>
      <c r="CS1031" s="56"/>
      <c r="CT1031" s="56"/>
      <c r="CU1031" s="56"/>
      <c r="CV1031" s="56"/>
      <c r="CW1031" s="113"/>
      <c r="DB1031" s="19" t="e">
        <f t="shared" si="261"/>
        <v>#DIV/0!</v>
      </c>
      <c r="DC1031" s="19" t="e">
        <f t="shared" si="262"/>
        <v>#DIV/0!</v>
      </c>
      <c r="DD1031" s="19" t="e">
        <f t="shared" si="263"/>
        <v>#DIV/0!</v>
      </c>
      <c r="DE1031" s="19" t="e">
        <f t="shared" si="264"/>
        <v>#DIV/0!</v>
      </c>
      <c r="DF1031" s="19" t="e">
        <f t="shared" si="265"/>
        <v>#DIV/0!</v>
      </c>
      <c r="DG1031" s="67" t="e">
        <f t="shared" si="266"/>
        <v>#DIV/0!</v>
      </c>
      <c r="DH1031" s="67" t="e">
        <f t="shared" si="267"/>
        <v>#DIV/0!</v>
      </c>
      <c r="DI1031" s="82"/>
      <c r="DJ1031" s="82"/>
      <c r="DK1031" s="31"/>
      <c r="DL1031" s="55"/>
      <c r="DM1031" s="58"/>
      <c r="DO1031" s="68"/>
      <c r="DP1031" s="68"/>
      <c r="DQ1031" s="69"/>
      <c r="DR1031" s="58"/>
      <c r="DS1031" s="58"/>
      <c r="DT1031" s="58"/>
      <c r="DU1031" s="58"/>
      <c r="DV1031" s="58"/>
      <c r="DW1031" s="58"/>
      <c r="DX1031" s="58"/>
      <c r="DY1031" s="58"/>
      <c r="DZ1031" s="58"/>
      <c r="EA1031" s="58"/>
      <c r="EB1031" s="58"/>
      <c r="EC1031" s="58"/>
      <c r="ED1031" s="58"/>
      <c r="EE1031" s="58"/>
      <c r="EF1031" s="58"/>
      <c r="EG1031" s="58"/>
      <c r="EH1031" s="58"/>
      <c r="EI1031" s="58"/>
      <c r="EJ1031" s="58"/>
      <c r="EK1031" s="58"/>
      <c r="EL1031" s="58"/>
      <c r="EM1031" s="58"/>
      <c r="EN1031" s="58"/>
      <c r="EO1031" s="58"/>
      <c r="EP1031" s="70"/>
    </row>
    <row r="1032" spans="1:146">
      <c r="A1032" s="57">
        <v>43331</v>
      </c>
      <c r="B1032" t="s">
        <v>1681</v>
      </c>
      <c r="C1032" s="56"/>
      <c r="D1032" s="56" t="s">
        <v>1363</v>
      </c>
      <c r="E1032" s="58">
        <v>64</v>
      </c>
      <c r="F1032" s="58">
        <v>1</v>
      </c>
      <c r="G1032" s="63" t="str">
        <f t="shared" si="255"/>
        <v>64-1</v>
      </c>
      <c r="H1032" s="31">
        <v>64</v>
      </c>
      <c r="I1032" s="31">
        <v>74</v>
      </c>
      <c r="J1032" s="64" t="str">
        <f>IF(((VLOOKUP($G1032,Depth_Lookup!$A$3:$J$5461,9,FALSE))-(I1032/100))&gt;=0,"Good","Too Long")</f>
        <v>Too Long</v>
      </c>
      <c r="K1032" s="65">
        <f>(VLOOKUP($G1032,Depth_Lookup!$A$3:$J$561,10,FALSE))+(H1032/100)</f>
        <v>153.33999999999997</v>
      </c>
      <c r="L1032" s="65">
        <f>(VLOOKUP($G1032,Depth_Lookup!$A$3:$J$561,10,FALSE))+(I1032/100)</f>
        <v>153.44</v>
      </c>
      <c r="M1032" s="54" t="s">
        <v>725</v>
      </c>
      <c r="N1032" s="31">
        <v>2</v>
      </c>
      <c r="O1032" s="31" t="s">
        <v>296</v>
      </c>
      <c r="P1032" s="31" t="s">
        <v>193</v>
      </c>
      <c r="Q1032" s="31" t="s">
        <v>570</v>
      </c>
      <c r="R1032" s="31" t="s">
        <v>730</v>
      </c>
      <c r="S1032" s="31" t="s">
        <v>165</v>
      </c>
      <c r="T1032" s="31" t="s">
        <v>1581</v>
      </c>
      <c r="U1032" s="31" t="s">
        <v>1467</v>
      </c>
      <c r="AS1032" s="31">
        <v>100</v>
      </c>
      <c r="AZ1032" s="19">
        <f t="shared" si="258"/>
        <v>100</v>
      </c>
      <c r="BB1032" s="55">
        <v>2</v>
      </c>
      <c r="BC1032" s="31">
        <v>1</v>
      </c>
      <c r="BD1032" s="31"/>
      <c r="BE1032" s="66" t="s">
        <v>1700</v>
      </c>
      <c r="BF1032" s="66" t="s">
        <v>1365</v>
      </c>
      <c r="CL1032" s="70">
        <f t="shared" si="259"/>
        <v>0</v>
      </c>
      <c r="CM1032" s="66">
        <f t="shared" si="268"/>
        <v>0</v>
      </c>
      <c r="CN1032" s="66">
        <f t="shared" si="256"/>
        <v>1</v>
      </c>
      <c r="CO1032" s="66">
        <f t="shared" si="260"/>
        <v>153.38999999999999</v>
      </c>
      <c r="CP1032" s="104"/>
      <c r="CQ1032" s="55"/>
      <c r="CR1032" s="56"/>
      <c r="CS1032" s="56"/>
      <c r="CT1032" s="56"/>
      <c r="CU1032" s="56"/>
      <c r="CV1032" s="56"/>
      <c r="CW1032" s="113"/>
      <c r="CX1032" s="19">
        <v>50</v>
      </c>
      <c r="CY1032" s="19">
        <v>90</v>
      </c>
      <c r="CZ1032" s="19">
        <v>50</v>
      </c>
      <c r="DA1032" s="31">
        <v>0</v>
      </c>
      <c r="DB1032" s="19">
        <f t="shared" si="261"/>
        <v>-135</v>
      </c>
      <c r="DC1032" s="19">
        <f t="shared" si="262"/>
        <v>225</v>
      </c>
      <c r="DD1032" s="19">
        <f t="shared" si="263"/>
        <v>30.68205617643342</v>
      </c>
      <c r="DE1032" s="19">
        <f t="shared" si="264"/>
        <v>315</v>
      </c>
      <c r="DF1032" s="19">
        <f t="shared" si="265"/>
        <v>59.31794382356658</v>
      </c>
      <c r="DG1032" s="67">
        <f t="shared" si="266"/>
        <v>45</v>
      </c>
      <c r="DH1032" s="67">
        <f t="shared" si="267"/>
        <v>59.31794382356658</v>
      </c>
      <c r="DI1032" s="82"/>
      <c r="DJ1032" s="82"/>
      <c r="DK1032" s="31" t="s">
        <v>1434</v>
      </c>
      <c r="DL1032" s="55"/>
      <c r="DM1032" s="58"/>
      <c r="DO1032" s="68"/>
      <c r="DP1032" s="68"/>
      <c r="DQ1032" s="69"/>
      <c r="DR1032" s="58"/>
      <c r="DS1032" s="58"/>
      <c r="DT1032" s="58"/>
      <c r="DU1032" s="58"/>
      <c r="DV1032" s="58"/>
      <c r="DW1032" s="58"/>
      <c r="DX1032" s="58"/>
      <c r="DY1032" s="58"/>
      <c r="DZ1032" s="58"/>
      <c r="EA1032" s="58"/>
      <c r="EB1032" s="58"/>
      <c r="EC1032" s="58"/>
      <c r="ED1032" s="58"/>
      <c r="EE1032" s="58"/>
      <c r="EF1032" s="58"/>
      <c r="EG1032" s="58"/>
      <c r="EH1032" s="58"/>
      <c r="EI1032" s="58"/>
      <c r="EJ1032" s="58"/>
      <c r="EK1032" s="58"/>
      <c r="EL1032" s="58"/>
      <c r="EM1032" s="58"/>
      <c r="EN1032" s="58"/>
      <c r="EO1032" s="58"/>
      <c r="EP1032" s="70"/>
    </row>
    <row r="1033" spans="1:146">
      <c r="A1033" s="57">
        <v>43331</v>
      </c>
      <c r="B1033" t="s">
        <v>1681</v>
      </c>
      <c r="C1033" s="56"/>
      <c r="D1033" s="56" t="s">
        <v>1363</v>
      </c>
      <c r="E1033" s="58">
        <v>64</v>
      </c>
      <c r="F1033" s="58">
        <v>2</v>
      </c>
      <c r="G1033" s="63" t="str">
        <f t="shared" si="255"/>
        <v>64-2</v>
      </c>
      <c r="H1033" s="31">
        <v>1</v>
      </c>
      <c r="I1033" s="31">
        <v>5</v>
      </c>
      <c r="J1033" s="64" t="str">
        <f>IF(((VLOOKUP($G1033,Depth_Lookup!$A$3:$J$5461,9,FALSE))-(I1033/100))&gt;=0,"Good","Too Long")</f>
        <v>Good</v>
      </c>
      <c r="K1033" s="65">
        <f>(VLOOKUP($G1033,Depth_Lookup!$A$3:$J$561,10,FALSE))+(H1033/100)</f>
        <v>153.495</v>
      </c>
      <c r="L1033" s="65">
        <f>(VLOOKUP($G1033,Depth_Lookup!$A$3:$J$561,10,FALSE))+(I1033/100)</f>
        <v>153.53500000000003</v>
      </c>
      <c r="M1033" s="54" t="s">
        <v>292</v>
      </c>
      <c r="N1033" s="31">
        <v>1</v>
      </c>
      <c r="O1033" s="31" t="s">
        <v>296</v>
      </c>
      <c r="P1033" s="31" t="s">
        <v>193</v>
      </c>
      <c r="Q1033" s="31" t="s">
        <v>206</v>
      </c>
      <c r="R1033" s="31" t="s">
        <v>187</v>
      </c>
      <c r="S1033" s="31" t="s">
        <v>165</v>
      </c>
      <c r="T1033" s="31" t="s">
        <v>1689</v>
      </c>
      <c r="U1033" s="31" t="s">
        <v>1365</v>
      </c>
      <c r="AS1033" s="31">
        <v>100</v>
      </c>
      <c r="AZ1033" s="19">
        <f t="shared" si="258"/>
        <v>100</v>
      </c>
      <c r="BB1033" s="55">
        <v>1</v>
      </c>
      <c r="BC1033" s="31">
        <v>1</v>
      </c>
      <c r="BD1033" s="31"/>
      <c r="BE1033" s="66"/>
      <c r="BF1033" s="66"/>
      <c r="CL1033" s="70">
        <f t="shared" si="259"/>
        <v>0</v>
      </c>
      <c r="CM1033" s="66">
        <f t="shared" si="268"/>
        <v>0</v>
      </c>
      <c r="CN1033" s="66">
        <f t="shared" si="256"/>
        <v>0</v>
      </c>
      <c r="CO1033" s="66">
        <f t="shared" si="260"/>
        <v>153.51500000000001</v>
      </c>
      <c r="CP1033" s="104"/>
      <c r="CQ1033" s="55"/>
      <c r="CR1033" s="56"/>
      <c r="CS1033" s="56"/>
      <c r="CT1033" s="56"/>
      <c r="CU1033" s="56"/>
      <c r="CV1033" s="56"/>
      <c r="CW1033" s="113"/>
      <c r="CX1033" s="19">
        <v>53</v>
      </c>
      <c r="CY1033" s="19">
        <v>90</v>
      </c>
      <c r="CZ1033" s="19">
        <v>48</v>
      </c>
      <c r="DA1033" s="31">
        <v>180</v>
      </c>
      <c r="DB1033" s="19">
        <f t="shared" si="261"/>
        <v>-50.073816348681447</v>
      </c>
      <c r="DC1033" s="19">
        <f t="shared" si="262"/>
        <v>309.92618365131852</v>
      </c>
      <c r="DD1033" s="19">
        <f t="shared" si="263"/>
        <v>30.022734770102591</v>
      </c>
      <c r="DE1033" s="19">
        <f t="shared" si="264"/>
        <v>39.926183651318553</v>
      </c>
      <c r="DF1033" s="19">
        <f t="shared" si="265"/>
        <v>59.977265229897412</v>
      </c>
      <c r="DG1033" s="67">
        <f t="shared" si="266"/>
        <v>129.92618365131852</v>
      </c>
      <c r="DH1033" s="67">
        <f t="shared" si="267"/>
        <v>59.977265229897412</v>
      </c>
      <c r="DI1033" s="82"/>
      <c r="DJ1033" s="82"/>
      <c r="DK1033" s="31"/>
      <c r="DL1033" s="55"/>
      <c r="DM1033" s="58"/>
      <c r="DO1033" s="68"/>
      <c r="DP1033" s="68"/>
      <c r="DQ1033" s="69"/>
      <c r="DR1033" s="58"/>
      <c r="DS1033" s="58"/>
      <c r="DT1033" s="58"/>
      <c r="DU1033" s="58"/>
      <c r="DV1033" s="58"/>
      <c r="DW1033" s="58"/>
      <c r="DX1033" s="58"/>
      <c r="DY1033" s="58"/>
      <c r="DZ1033" s="58"/>
      <c r="EA1033" s="58"/>
      <c r="EB1033" s="58"/>
      <c r="EC1033" s="58"/>
      <c r="ED1033" s="58"/>
      <c r="EE1033" s="58"/>
      <c r="EF1033" s="58"/>
      <c r="EG1033" s="58"/>
      <c r="EH1033" s="58"/>
      <c r="EI1033" s="58"/>
      <c r="EJ1033" s="58"/>
      <c r="EK1033" s="58"/>
      <c r="EL1033" s="58"/>
      <c r="EM1033" s="58"/>
      <c r="EN1033" s="58"/>
      <c r="EO1033" s="58"/>
      <c r="EP1033" s="70"/>
    </row>
    <row r="1034" spans="1:146">
      <c r="A1034" s="57">
        <v>43331</v>
      </c>
      <c r="B1034" t="s">
        <v>1681</v>
      </c>
      <c r="C1034" s="56"/>
      <c r="D1034" s="56" t="s">
        <v>1363</v>
      </c>
      <c r="E1034" s="58">
        <v>64</v>
      </c>
      <c r="F1034" s="58">
        <v>2</v>
      </c>
      <c r="G1034" s="63" t="str">
        <f t="shared" si="255"/>
        <v>64-2</v>
      </c>
      <c r="H1034" s="31">
        <v>5.5</v>
      </c>
      <c r="I1034" s="31">
        <v>52</v>
      </c>
      <c r="J1034" s="64" t="str">
        <f>IF(((VLOOKUP($G1034,Depth_Lookup!$A$3:$J$5461,9,FALSE))-(I1034/100))&gt;=0,"Good","Too Long")</f>
        <v>Good</v>
      </c>
      <c r="K1034" s="65">
        <f>(VLOOKUP($G1034,Depth_Lookup!$A$3:$J$561,10,FALSE))+(H1034/100)</f>
        <v>153.54000000000002</v>
      </c>
      <c r="L1034" s="65">
        <f>(VLOOKUP($G1034,Depth_Lookup!$A$3:$J$561,10,FALSE))+(I1034/100)</f>
        <v>154.00500000000002</v>
      </c>
      <c r="M1034" s="54" t="s">
        <v>293</v>
      </c>
      <c r="N1034" s="31">
        <v>0.5</v>
      </c>
      <c r="O1034" s="31" t="s">
        <v>734</v>
      </c>
      <c r="P1034" s="31" t="s">
        <v>179</v>
      </c>
      <c r="Q1034" s="31" t="s">
        <v>569</v>
      </c>
      <c r="R1034" s="31" t="s">
        <v>188</v>
      </c>
      <c r="S1034" s="31" t="s">
        <v>165</v>
      </c>
      <c r="T1034" s="31" t="s">
        <v>1364</v>
      </c>
      <c r="U1034" s="31" t="s">
        <v>1365</v>
      </c>
      <c r="AS1034" s="31">
        <v>100</v>
      </c>
      <c r="AZ1034" s="19">
        <f t="shared" si="258"/>
        <v>100</v>
      </c>
      <c r="BB1034" s="55">
        <v>4</v>
      </c>
      <c r="BC1034" s="31">
        <v>0.5</v>
      </c>
      <c r="BD1034" s="31"/>
      <c r="BE1034" s="66"/>
      <c r="BF1034" s="66" t="s">
        <v>1701</v>
      </c>
      <c r="CL1034" s="70">
        <f t="shared" si="259"/>
        <v>0</v>
      </c>
      <c r="CM1034" s="66">
        <f t="shared" si="268"/>
        <v>0</v>
      </c>
      <c r="CN1034" s="66">
        <f t="shared" si="256"/>
        <v>0</v>
      </c>
      <c r="CO1034" s="66">
        <f t="shared" si="260"/>
        <v>153.77250000000004</v>
      </c>
      <c r="CP1034" s="104"/>
      <c r="CQ1034" s="55"/>
      <c r="CR1034" s="56"/>
      <c r="CS1034" s="56"/>
      <c r="CT1034" s="56"/>
      <c r="CU1034" s="56"/>
      <c r="CV1034" s="56"/>
      <c r="CW1034" s="113"/>
      <c r="DB1034" s="19" t="e">
        <f t="shared" si="261"/>
        <v>#DIV/0!</v>
      </c>
      <c r="DC1034" s="19" t="e">
        <f t="shared" si="262"/>
        <v>#DIV/0!</v>
      </c>
      <c r="DD1034" s="19" t="e">
        <f t="shared" si="263"/>
        <v>#DIV/0!</v>
      </c>
      <c r="DE1034" s="19" t="e">
        <f t="shared" si="264"/>
        <v>#DIV/0!</v>
      </c>
      <c r="DF1034" s="19" t="e">
        <f t="shared" si="265"/>
        <v>#DIV/0!</v>
      </c>
      <c r="DG1034" s="67" t="e">
        <f t="shared" si="266"/>
        <v>#DIV/0!</v>
      </c>
      <c r="DH1034" s="67" t="e">
        <f t="shared" si="267"/>
        <v>#DIV/0!</v>
      </c>
      <c r="DI1034" s="82"/>
      <c r="DJ1034" s="82"/>
      <c r="DK1034" s="31"/>
      <c r="DL1034" s="55"/>
      <c r="DM1034" s="58"/>
      <c r="DO1034" s="68"/>
      <c r="DP1034" s="68"/>
      <c r="DQ1034" s="69"/>
      <c r="DR1034" s="58"/>
      <c r="DS1034" s="58"/>
      <c r="DT1034" s="58"/>
      <c r="DU1034" s="58"/>
      <c r="DV1034" s="58"/>
      <c r="DW1034" s="58"/>
      <c r="DX1034" s="58"/>
      <c r="DY1034" s="58"/>
      <c r="DZ1034" s="58"/>
      <c r="EA1034" s="58"/>
      <c r="EB1034" s="58"/>
      <c r="EC1034" s="58"/>
      <c r="ED1034" s="58"/>
      <c r="EE1034" s="58"/>
      <c r="EF1034" s="58"/>
      <c r="EG1034" s="58"/>
      <c r="EH1034" s="58"/>
      <c r="EI1034" s="58"/>
      <c r="EJ1034" s="58"/>
      <c r="EK1034" s="58"/>
      <c r="EL1034" s="58"/>
      <c r="EM1034" s="58"/>
      <c r="EN1034" s="58"/>
      <c r="EO1034" s="58"/>
      <c r="EP1034" s="70"/>
    </row>
    <row r="1035" spans="1:146">
      <c r="A1035" s="57">
        <v>43331</v>
      </c>
      <c r="B1035" t="s">
        <v>1681</v>
      </c>
      <c r="C1035" s="56"/>
      <c r="D1035" s="56" t="s">
        <v>1363</v>
      </c>
      <c r="E1035" s="58">
        <v>64</v>
      </c>
      <c r="F1035" s="58">
        <v>2</v>
      </c>
      <c r="G1035" s="63" t="str">
        <f t="shared" si="255"/>
        <v>64-2</v>
      </c>
      <c r="H1035" s="31">
        <v>14.5</v>
      </c>
      <c r="I1035" s="31">
        <v>15</v>
      </c>
      <c r="J1035" s="64" t="str">
        <f>IF(((VLOOKUP($G1035,Depth_Lookup!$A$3:$J$5461,9,FALSE))-(I1035/100))&gt;=0,"Good","Too Long")</f>
        <v>Good</v>
      </c>
      <c r="K1035" s="65">
        <f>(VLOOKUP($G1035,Depth_Lookup!$A$3:$J$561,10,FALSE))+(H1035/100)</f>
        <v>153.63000000000002</v>
      </c>
      <c r="L1035" s="65">
        <f>(VLOOKUP($G1035,Depth_Lookup!$A$3:$J$561,10,FALSE))+(I1035/100)</f>
        <v>153.63500000000002</v>
      </c>
      <c r="M1035" s="54" t="s">
        <v>292</v>
      </c>
      <c r="N1035" s="31">
        <v>1</v>
      </c>
      <c r="O1035" s="31" t="s">
        <v>724</v>
      </c>
      <c r="P1035" s="31" t="s">
        <v>193</v>
      </c>
      <c r="Q1035" s="31" t="s">
        <v>206</v>
      </c>
      <c r="R1035" s="31" t="s">
        <v>187</v>
      </c>
      <c r="S1035" s="31" t="s">
        <v>574</v>
      </c>
      <c r="T1035" s="31" t="s">
        <v>1364</v>
      </c>
      <c r="U1035" s="31" t="s">
        <v>1365</v>
      </c>
      <c r="AS1035" s="31">
        <v>100</v>
      </c>
      <c r="AZ1035" s="19">
        <f t="shared" si="258"/>
        <v>100</v>
      </c>
      <c r="BB1035" s="55">
        <v>1</v>
      </c>
      <c r="BC1035" s="31">
        <v>30</v>
      </c>
      <c r="BD1035" s="31"/>
      <c r="BE1035" s="66" t="s">
        <v>1702</v>
      </c>
      <c r="BF1035" s="66"/>
      <c r="CL1035" s="70">
        <f t="shared" si="259"/>
        <v>0</v>
      </c>
      <c r="CM1035" s="66">
        <f t="shared" si="268"/>
        <v>0</v>
      </c>
      <c r="CN1035" s="66">
        <f t="shared" si="256"/>
        <v>1</v>
      </c>
      <c r="CO1035" s="66">
        <f t="shared" si="260"/>
        <v>153.63250000000002</v>
      </c>
      <c r="CP1035" s="104"/>
      <c r="CQ1035" s="55"/>
      <c r="CR1035" s="56"/>
      <c r="CS1035" s="56"/>
      <c r="CT1035" s="56"/>
      <c r="CU1035" s="56"/>
      <c r="CV1035" s="56"/>
      <c r="CW1035" s="113"/>
      <c r="CX1035" s="19">
        <v>10</v>
      </c>
      <c r="CY1035" s="19">
        <v>270</v>
      </c>
      <c r="CZ1035" s="19">
        <v>58</v>
      </c>
      <c r="DA1035" s="31">
        <v>0</v>
      </c>
      <c r="DB1035" s="19">
        <f t="shared" si="261"/>
        <v>173.71243669585982</v>
      </c>
      <c r="DC1035" s="19">
        <f t="shared" si="262"/>
        <v>173.71243669585982</v>
      </c>
      <c r="DD1035" s="19">
        <f t="shared" si="263"/>
        <v>31.844854358044561</v>
      </c>
      <c r="DE1035" s="19">
        <f t="shared" si="264"/>
        <v>263.71243669585982</v>
      </c>
      <c r="DF1035" s="19">
        <f t="shared" si="265"/>
        <v>58.155145641955443</v>
      </c>
      <c r="DG1035" s="67">
        <f t="shared" si="266"/>
        <v>353.71243669585982</v>
      </c>
      <c r="DH1035" s="67">
        <f t="shared" si="267"/>
        <v>58.155145641955443</v>
      </c>
      <c r="DI1035" s="82"/>
      <c r="DJ1035" s="82"/>
      <c r="DK1035" s="31"/>
      <c r="DL1035" s="55"/>
      <c r="DM1035" s="58"/>
      <c r="DO1035" s="68"/>
      <c r="DP1035" s="68"/>
      <c r="DQ1035" s="69"/>
      <c r="DR1035" s="58"/>
      <c r="DS1035" s="58"/>
      <c r="DT1035" s="58"/>
      <c r="DU1035" s="58"/>
      <c r="DV1035" s="58"/>
      <c r="DW1035" s="58"/>
      <c r="DX1035" s="58"/>
      <c r="DY1035" s="58"/>
      <c r="DZ1035" s="58"/>
      <c r="EA1035" s="58"/>
      <c r="EB1035" s="58"/>
      <c r="EC1035" s="58"/>
      <c r="ED1035" s="58"/>
      <c r="EE1035" s="58"/>
      <c r="EF1035" s="58"/>
      <c r="EG1035" s="58"/>
      <c r="EH1035" s="58"/>
      <c r="EI1035" s="58"/>
      <c r="EJ1035" s="58"/>
      <c r="EK1035" s="58"/>
      <c r="EL1035" s="58"/>
      <c r="EM1035" s="58"/>
      <c r="EN1035" s="58"/>
      <c r="EO1035" s="58"/>
      <c r="EP1035" s="70"/>
    </row>
    <row r="1036" spans="1:146">
      <c r="A1036" s="57">
        <v>43331</v>
      </c>
      <c r="B1036" t="s">
        <v>1681</v>
      </c>
      <c r="C1036" s="56"/>
      <c r="D1036" s="56" t="s">
        <v>1363</v>
      </c>
      <c r="E1036" s="58">
        <v>64</v>
      </c>
      <c r="F1036" s="58">
        <v>2</v>
      </c>
      <c r="G1036" s="63" t="str">
        <f t="shared" ref="G1036" si="269">E1036&amp;"-"&amp;F1036</f>
        <v>64-2</v>
      </c>
      <c r="H1036" s="31">
        <v>15</v>
      </c>
      <c r="I1036" s="31">
        <v>34</v>
      </c>
      <c r="J1036" s="64" t="str">
        <f>IF(((VLOOKUP($G1036,Depth_Lookup!$A$3:$J$5461,9,FALSE))-(I1036/100))&gt;=0,"Good","Too Long")</f>
        <v>Good</v>
      </c>
      <c r="K1036" s="65">
        <f>(VLOOKUP($G1036,Depth_Lookup!$A$3:$J$561,10,FALSE))+(H1036/100)</f>
        <v>153.63500000000002</v>
      </c>
      <c r="L1036" s="65">
        <f>(VLOOKUP($G1036,Depth_Lookup!$A$3:$J$561,10,FALSE))+(I1036/100)</f>
        <v>153.82500000000002</v>
      </c>
      <c r="M1036" s="54" t="s">
        <v>292</v>
      </c>
      <c r="N1036" s="31">
        <v>5</v>
      </c>
      <c r="O1036" s="31"/>
      <c r="P1036" s="31"/>
      <c r="Q1036" s="31"/>
      <c r="R1036" s="31"/>
      <c r="S1036" s="31"/>
      <c r="T1036" s="31"/>
      <c r="U1036" s="31" t="s">
        <v>1570</v>
      </c>
      <c r="AS1036" s="31"/>
      <c r="BB1036" s="55">
        <v>1</v>
      </c>
      <c r="BC1036" s="31"/>
      <c r="BD1036" s="31"/>
      <c r="BE1036" s="66"/>
      <c r="BF1036" s="66"/>
      <c r="CL1036" s="70"/>
      <c r="CM1036" s="66"/>
      <c r="CN1036" s="66"/>
      <c r="CO1036" s="66">
        <f t="shared" si="260"/>
        <v>153.73000000000002</v>
      </c>
      <c r="CP1036" s="104"/>
      <c r="CQ1036" s="55"/>
      <c r="CR1036" s="56"/>
      <c r="CS1036" s="56"/>
      <c r="CT1036" s="56"/>
      <c r="CU1036" s="56"/>
      <c r="CV1036" s="56"/>
      <c r="CW1036" s="113"/>
      <c r="CX1036" s="31">
        <v>71</v>
      </c>
      <c r="CY1036" s="31">
        <v>90</v>
      </c>
      <c r="CZ1036" s="31">
        <v>61</v>
      </c>
      <c r="DA1036" s="31">
        <v>180</v>
      </c>
      <c r="DB1036" s="19">
        <f t="shared" si="261"/>
        <v>-58.152133691701323</v>
      </c>
      <c r="DC1036" s="19">
        <f t="shared" si="262"/>
        <v>301.84786630829865</v>
      </c>
      <c r="DD1036" s="19">
        <f t="shared" si="263"/>
        <v>16.303661568130121</v>
      </c>
      <c r="DE1036" s="19">
        <f t="shared" si="264"/>
        <v>31.847866308298677</v>
      </c>
      <c r="DF1036" s="19">
        <f t="shared" si="265"/>
        <v>73.696338431869876</v>
      </c>
      <c r="DG1036" s="67">
        <f t="shared" si="266"/>
        <v>121.84786630829865</v>
      </c>
      <c r="DH1036" s="67">
        <f t="shared" si="267"/>
        <v>73.696338431869876</v>
      </c>
      <c r="DI1036" s="82"/>
      <c r="DJ1036" s="82"/>
      <c r="DK1036" s="31"/>
      <c r="DL1036" s="55"/>
      <c r="DM1036" s="58"/>
      <c r="DO1036" s="68"/>
      <c r="DP1036" s="68"/>
      <c r="DQ1036" s="69"/>
      <c r="DR1036" s="58"/>
      <c r="DS1036" s="58"/>
      <c r="DT1036" s="58"/>
      <c r="DU1036" s="58"/>
      <c r="DV1036" s="58"/>
      <c r="DW1036" s="58"/>
      <c r="DX1036" s="58"/>
      <c r="DY1036" s="58"/>
      <c r="DZ1036" s="58"/>
      <c r="EA1036" s="58"/>
      <c r="EB1036" s="58"/>
      <c r="EC1036" s="58"/>
      <c r="ED1036" s="58"/>
      <c r="EE1036" s="58"/>
      <c r="EF1036" s="58"/>
      <c r="EG1036" s="58"/>
      <c r="EH1036" s="58"/>
      <c r="EI1036" s="58"/>
      <c r="EJ1036" s="58"/>
      <c r="EK1036" s="58"/>
      <c r="EL1036" s="58"/>
      <c r="EM1036" s="58"/>
      <c r="EN1036" s="58"/>
      <c r="EO1036" s="58"/>
      <c r="EP1036" s="70"/>
    </row>
    <row r="1037" spans="1:146">
      <c r="A1037" s="57">
        <v>43331</v>
      </c>
      <c r="B1037" t="s">
        <v>1681</v>
      </c>
      <c r="C1037" s="56"/>
      <c r="D1037" s="56" t="s">
        <v>1363</v>
      </c>
      <c r="E1037" s="58">
        <v>64</v>
      </c>
      <c r="F1037" s="58">
        <v>2</v>
      </c>
      <c r="G1037" s="63" t="str">
        <f t="shared" si="255"/>
        <v>64-2</v>
      </c>
      <c r="H1037" s="31">
        <v>37</v>
      </c>
      <c r="I1037" s="31">
        <v>42.5</v>
      </c>
      <c r="J1037" s="64" t="str">
        <f>IF(((VLOOKUP($G1037,Depth_Lookup!$A$3:$J$5461,9,FALSE))-(I1037/100))&gt;=0,"Good","Too Long")</f>
        <v>Good</v>
      </c>
      <c r="K1037" s="65">
        <f>(VLOOKUP($G1037,Depth_Lookup!$A$3:$J$561,10,FALSE))+(H1037/100)</f>
        <v>153.85500000000002</v>
      </c>
      <c r="L1037" s="65">
        <f>(VLOOKUP($G1037,Depth_Lookup!$A$3:$J$561,10,FALSE))+(I1037/100)</f>
        <v>153.91000000000003</v>
      </c>
      <c r="M1037" s="54" t="s">
        <v>292</v>
      </c>
      <c r="N1037" s="31">
        <v>1</v>
      </c>
      <c r="O1037" s="31" t="s">
        <v>295</v>
      </c>
      <c r="P1037" s="31" t="s">
        <v>193</v>
      </c>
      <c r="Q1037" s="31" t="s">
        <v>206</v>
      </c>
      <c r="R1037" s="31" t="s">
        <v>187</v>
      </c>
      <c r="S1037" s="31" t="s">
        <v>165</v>
      </c>
      <c r="T1037" s="31" t="s">
        <v>1364</v>
      </c>
      <c r="U1037" s="31" t="s">
        <v>1365</v>
      </c>
      <c r="AS1037" s="31">
        <v>100</v>
      </c>
      <c r="AZ1037" s="19">
        <f t="shared" si="258"/>
        <v>100</v>
      </c>
      <c r="BB1037" s="55">
        <v>1</v>
      </c>
      <c r="BC1037" s="31">
        <v>0.5</v>
      </c>
      <c r="BD1037" s="31"/>
      <c r="BE1037" s="66" t="s">
        <v>1651</v>
      </c>
      <c r="BF1037" s="66"/>
      <c r="CL1037" s="70">
        <f t="shared" si="259"/>
        <v>0</v>
      </c>
      <c r="CM1037" s="66">
        <f t="shared" si="268"/>
        <v>0</v>
      </c>
      <c r="CN1037" s="66">
        <f t="shared" si="256"/>
        <v>1</v>
      </c>
      <c r="CO1037" s="66">
        <f t="shared" si="260"/>
        <v>153.88250000000002</v>
      </c>
      <c r="CP1037" s="104"/>
      <c r="CQ1037" s="55"/>
      <c r="CR1037" s="56"/>
      <c r="CS1037" s="56"/>
      <c r="CT1037" s="56"/>
      <c r="CU1037" s="56"/>
      <c r="CV1037" s="56"/>
      <c r="CW1037" s="113"/>
      <c r="DB1037" s="19" t="e">
        <f t="shared" si="261"/>
        <v>#DIV/0!</v>
      </c>
      <c r="DC1037" s="19" t="e">
        <f t="shared" si="262"/>
        <v>#DIV/0!</v>
      </c>
      <c r="DD1037" s="19" t="e">
        <f t="shared" si="263"/>
        <v>#DIV/0!</v>
      </c>
      <c r="DE1037" s="19" t="e">
        <f t="shared" si="264"/>
        <v>#DIV/0!</v>
      </c>
      <c r="DF1037" s="19" t="e">
        <f t="shared" si="265"/>
        <v>#DIV/0!</v>
      </c>
      <c r="DG1037" s="67" t="e">
        <f t="shared" si="266"/>
        <v>#DIV/0!</v>
      </c>
      <c r="DH1037" s="67" t="e">
        <f t="shared" si="267"/>
        <v>#DIV/0!</v>
      </c>
      <c r="DI1037" s="82"/>
      <c r="DJ1037" s="82"/>
      <c r="DK1037" s="31"/>
      <c r="DL1037" s="55"/>
      <c r="DM1037" s="58"/>
      <c r="DO1037" s="68"/>
      <c r="DP1037" s="68"/>
      <c r="DQ1037" s="69"/>
      <c r="DR1037" s="58"/>
      <c r="DS1037" s="58"/>
      <c r="DT1037" s="58"/>
      <c r="DU1037" s="58"/>
      <c r="DV1037" s="58"/>
      <c r="DW1037" s="58"/>
      <c r="DX1037" s="58"/>
      <c r="DY1037" s="58"/>
      <c r="DZ1037" s="58"/>
      <c r="EA1037" s="58"/>
      <c r="EB1037" s="58"/>
      <c r="EC1037" s="58"/>
      <c r="ED1037" s="58"/>
      <c r="EE1037" s="58"/>
      <c r="EF1037" s="58"/>
      <c r="EG1037" s="58"/>
      <c r="EH1037" s="58"/>
      <c r="EI1037" s="58"/>
      <c r="EJ1037" s="58"/>
      <c r="EK1037" s="58"/>
      <c r="EL1037" s="58"/>
      <c r="EM1037" s="58"/>
      <c r="EN1037" s="58"/>
      <c r="EO1037" s="58"/>
      <c r="EP1037" s="70"/>
    </row>
    <row r="1038" spans="1:146">
      <c r="A1038" s="57">
        <v>43331</v>
      </c>
      <c r="B1038" t="s">
        <v>1681</v>
      </c>
      <c r="C1038" s="56"/>
      <c r="D1038" s="56" t="s">
        <v>1363</v>
      </c>
      <c r="E1038" s="58">
        <v>64</v>
      </c>
      <c r="F1038" s="58">
        <v>2</v>
      </c>
      <c r="G1038" s="63" t="str">
        <f t="shared" si="255"/>
        <v>64-2</v>
      </c>
      <c r="H1038" s="31">
        <v>47.5</v>
      </c>
      <c r="I1038" s="31">
        <v>52.5</v>
      </c>
      <c r="J1038" s="64" t="str">
        <f>IF(((VLOOKUP($G1038,Depth_Lookup!$A$3:$J$5461,9,FALSE))-(I1038/100))&gt;=0,"Good","Too Long")</f>
        <v>Good</v>
      </c>
      <c r="K1038" s="65">
        <f>(VLOOKUP($G1038,Depth_Lookup!$A$3:$J$561,10,FALSE))+(H1038/100)</f>
        <v>153.96</v>
      </c>
      <c r="L1038" s="65">
        <f>(VLOOKUP($G1038,Depth_Lookup!$A$3:$J$561,10,FALSE))+(I1038/100)</f>
        <v>154.01000000000002</v>
      </c>
      <c r="M1038" s="54" t="s">
        <v>292</v>
      </c>
      <c r="N1038" s="31">
        <v>0.5</v>
      </c>
      <c r="O1038" s="31" t="s">
        <v>295</v>
      </c>
      <c r="P1038" s="31" t="s">
        <v>179</v>
      </c>
      <c r="Q1038" s="31" t="s">
        <v>569</v>
      </c>
      <c r="R1038" s="31" t="s">
        <v>730</v>
      </c>
      <c r="S1038" s="31" t="s">
        <v>165</v>
      </c>
      <c r="T1038" s="31" t="s">
        <v>1686</v>
      </c>
      <c r="U1038" s="31" t="s">
        <v>1687</v>
      </c>
      <c r="AS1038" s="31">
        <v>100</v>
      </c>
      <c r="AZ1038" s="19">
        <f t="shared" si="258"/>
        <v>100</v>
      </c>
      <c r="BB1038" s="55">
        <v>1</v>
      </c>
      <c r="BC1038" s="31">
        <v>0.5</v>
      </c>
      <c r="BD1038" s="31"/>
      <c r="BE1038" s="66" t="s">
        <v>1701</v>
      </c>
      <c r="BF1038" s="66" t="s">
        <v>1365</v>
      </c>
      <c r="CL1038" s="70">
        <f t="shared" si="259"/>
        <v>0</v>
      </c>
      <c r="CM1038" s="66">
        <f t="shared" si="268"/>
        <v>0</v>
      </c>
      <c r="CN1038" s="66">
        <f t="shared" si="256"/>
        <v>1</v>
      </c>
      <c r="CO1038" s="66">
        <f t="shared" si="260"/>
        <v>153.98500000000001</v>
      </c>
      <c r="CP1038" s="104"/>
      <c r="CQ1038" s="55"/>
      <c r="CR1038" s="56"/>
      <c r="CS1038" s="56"/>
      <c r="CT1038" s="56"/>
      <c r="CU1038" s="56"/>
      <c r="CV1038" s="56"/>
      <c r="CW1038" s="113"/>
      <c r="DB1038" s="19" t="e">
        <f t="shared" si="261"/>
        <v>#DIV/0!</v>
      </c>
      <c r="DC1038" s="19" t="e">
        <f t="shared" si="262"/>
        <v>#DIV/0!</v>
      </c>
      <c r="DD1038" s="19" t="e">
        <f t="shared" si="263"/>
        <v>#DIV/0!</v>
      </c>
      <c r="DE1038" s="19" t="e">
        <f t="shared" si="264"/>
        <v>#DIV/0!</v>
      </c>
      <c r="DF1038" s="19" t="e">
        <f t="shared" si="265"/>
        <v>#DIV/0!</v>
      </c>
      <c r="DG1038" s="67" t="e">
        <f t="shared" si="266"/>
        <v>#DIV/0!</v>
      </c>
      <c r="DH1038" s="67" t="e">
        <f t="shared" si="267"/>
        <v>#DIV/0!</v>
      </c>
      <c r="DI1038" s="82"/>
      <c r="DJ1038" s="82"/>
      <c r="DK1038" s="31"/>
      <c r="DL1038" s="55"/>
      <c r="DM1038" s="58"/>
      <c r="DO1038" s="68"/>
      <c r="DP1038" s="68"/>
      <c r="DQ1038" s="69"/>
      <c r="DR1038" s="58"/>
      <c r="DS1038" s="58"/>
      <c r="DT1038" s="58"/>
      <c r="DU1038" s="58"/>
      <c r="DV1038" s="58"/>
      <c r="DW1038" s="58"/>
      <c r="DX1038" s="58"/>
      <c r="DY1038" s="58"/>
      <c r="DZ1038" s="58"/>
      <c r="EA1038" s="58"/>
      <c r="EB1038" s="58"/>
      <c r="EC1038" s="58"/>
      <c r="ED1038" s="58"/>
      <c r="EE1038" s="58"/>
      <c r="EF1038" s="58"/>
      <c r="EG1038" s="58"/>
      <c r="EH1038" s="58"/>
      <c r="EI1038" s="58"/>
      <c r="EJ1038" s="58"/>
      <c r="EK1038" s="58"/>
      <c r="EL1038" s="58"/>
      <c r="EM1038" s="58"/>
      <c r="EN1038" s="58"/>
      <c r="EO1038" s="58"/>
      <c r="EP1038" s="70"/>
    </row>
    <row r="1039" spans="1:146">
      <c r="A1039" s="57">
        <v>43331</v>
      </c>
      <c r="B1039" t="s">
        <v>1681</v>
      </c>
      <c r="C1039" s="56"/>
      <c r="D1039" s="56" t="s">
        <v>1363</v>
      </c>
      <c r="E1039" s="58">
        <v>64</v>
      </c>
      <c r="F1039" s="58">
        <v>3</v>
      </c>
      <c r="G1039" s="63" t="str">
        <f t="shared" si="255"/>
        <v>64-3</v>
      </c>
      <c r="H1039" s="31">
        <v>2</v>
      </c>
      <c r="I1039" s="31">
        <v>12.5</v>
      </c>
      <c r="J1039" s="64" t="str">
        <f>IF(((VLOOKUP($G1039,Depth_Lookup!$A$3:$J$5461,9,FALSE))-(I1039/100))&gt;=0,"Good","Too Long")</f>
        <v>Good</v>
      </c>
      <c r="K1039" s="65">
        <f>(VLOOKUP($G1039,Depth_Lookup!$A$3:$J$561,10,FALSE))+(H1039/100)</f>
        <v>154.07000000000002</v>
      </c>
      <c r="L1039" s="65">
        <f>(VLOOKUP($G1039,Depth_Lookup!$A$3:$J$561,10,FALSE))+(I1039/100)</f>
        <v>154.17500000000001</v>
      </c>
      <c r="M1039" s="54" t="s">
        <v>725</v>
      </c>
      <c r="N1039" s="31">
        <v>0.5</v>
      </c>
      <c r="O1039" s="31" t="s">
        <v>296</v>
      </c>
      <c r="P1039" s="31" t="s">
        <v>179</v>
      </c>
      <c r="Q1039" s="31" t="s">
        <v>569</v>
      </c>
      <c r="R1039" s="31" t="s">
        <v>119</v>
      </c>
      <c r="S1039" s="31" t="s">
        <v>165</v>
      </c>
      <c r="T1039" s="31" t="s">
        <v>1391</v>
      </c>
      <c r="U1039" s="31" t="s">
        <v>1365</v>
      </c>
      <c r="AS1039" s="31">
        <v>100</v>
      </c>
      <c r="AZ1039" s="19">
        <f t="shared" si="258"/>
        <v>100</v>
      </c>
      <c r="BB1039" s="55">
        <v>3</v>
      </c>
      <c r="BC1039" s="31">
        <v>0.5</v>
      </c>
      <c r="BD1039" s="31"/>
      <c r="BE1039" s="66"/>
      <c r="BF1039" s="66"/>
      <c r="CL1039" s="70">
        <f t="shared" si="259"/>
        <v>0</v>
      </c>
      <c r="CM1039" s="66">
        <f t="shared" si="268"/>
        <v>0</v>
      </c>
      <c r="CN1039" s="66">
        <f t="shared" si="256"/>
        <v>0</v>
      </c>
      <c r="CO1039" s="66">
        <f t="shared" si="260"/>
        <v>154.1225</v>
      </c>
      <c r="CP1039" s="104"/>
      <c r="CQ1039" s="55"/>
      <c r="CR1039" s="56"/>
      <c r="CS1039" s="56"/>
      <c r="CT1039" s="56"/>
      <c r="CU1039" s="56"/>
      <c r="CV1039" s="56"/>
      <c r="CW1039" s="113"/>
      <c r="DB1039" s="19" t="e">
        <f t="shared" si="261"/>
        <v>#DIV/0!</v>
      </c>
      <c r="DC1039" s="19" t="e">
        <f t="shared" si="262"/>
        <v>#DIV/0!</v>
      </c>
      <c r="DD1039" s="19" t="e">
        <f t="shared" si="263"/>
        <v>#DIV/0!</v>
      </c>
      <c r="DE1039" s="19" t="e">
        <f t="shared" si="264"/>
        <v>#DIV/0!</v>
      </c>
      <c r="DF1039" s="19" t="e">
        <f t="shared" si="265"/>
        <v>#DIV/0!</v>
      </c>
      <c r="DG1039" s="67" t="e">
        <f t="shared" si="266"/>
        <v>#DIV/0!</v>
      </c>
      <c r="DH1039" s="67" t="e">
        <f t="shared" si="267"/>
        <v>#DIV/0!</v>
      </c>
      <c r="DI1039" s="82"/>
      <c r="DJ1039" s="82"/>
      <c r="DK1039" s="31"/>
      <c r="DL1039" s="55"/>
      <c r="DM1039" s="58"/>
      <c r="DO1039" s="68"/>
      <c r="DP1039" s="68"/>
      <c r="DQ1039" s="69"/>
      <c r="DR1039" s="58"/>
      <c r="DS1039" s="58"/>
      <c r="DT1039" s="58"/>
      <c r="DU1039" s="58"/>
      <c r="DV1039" s="58"/>
      <c r="DW1039" s="58"/>
      <c r="DX1039" s="58"/>
      <c r="DY1039" s="58"/>
      <c r="DZ1039" s="58"/>
      <c r="EA1039" s="58"/>
      <c r="EB1039" s="58"/>
      <c r="EC1039" s="58"/>
      <c r="ED1039" s="58"/>
      <c r="EE1039" s="58"/>
      <c r="EF1039" s="58"/>
      <c r="EG1039" s="58"/>
      <c r="EH1039" s="58"/>
      <c r="EI1039" s="58"/>
      <c r="EJ1039" s="58"/>
      <c r="EK1039" s="58"/>
      <c r="EL1039" s="58"/>
      <c r="EM1039" s="58"/>
      <c r="EN1039" s="58"/>
      <c r="EO1039" s="58"/>
      <c r="EP1039" s="70"/>
    </row>
    <row r="1040" spans="1:146">
      <c r="A1040" s="57">
        <v>43331</v>
      </c>
      <c r="B1040" t="s">
        <v>1681</v>
      </c>
      <c r="C1040" s="56"/>
      <c r="D1040" s="56" t="s">
        <v>1363</v>
      </c>
      <c r="E1040" s="58">
        <v>64</v>
      </c>
      <c r="F1040" s="58">
        <v>3</v>
      </c>
      <c r="G1040" s="63" t="str">
        <f t="shared" si="255"/>
        <v>64-3</v>
      </c>
      <c r="H1040" s="31">
        <v>29</v>
      </c>
      <c r="I1040" s="31">
        <v>35.5</v>
      </c>
      <c r="J1040" s="64" t="str">
        <f>IF(((VLOOKUP($G1040,Depth_Lookup!$A$3:$J$5461,9,FALSE))-(I1040/100))&gt;=0,"Good","Too Long")</f>
        <v>Good</v>
      </c>
      <c r="K1040" s="65">
        <f>(VLOOKUP($G1040,Depth_Lookup!$A$3:$J$561,10,FALSE))+(H1040/100)</f>
        <v>154.34</v>
      </c>
      <c r="L1040" s="65">
        <f>(VLOOKUP($G1040,Depth_Lookup!$A$3:$J$561,10,FALSE))+(I1040/100)</f>
        <v>154.405</v>
      </c>
      <c r="M1040" s="54" t="s">
        <v>725</v>
      </c>
      <c r="N1040" s="31">
        <v>1</v>
      </c>
      <c r="O1040" s="31" t="s">
        <v>296</v>
      </c>
      <c r="P1040" s="31" t="s">
        <v>179</v>
      </c>
      <c r="Q1040" s="31" t="s">
        <v>569</v>
      </c>
      <c r="R1040" s="31" t="s">
        <v>119</v>
      </c>
      <c r="S1040" s="31" t="s">
        <v>165</v>
      </c>
      <c r="T1040" s="31" t="s">
        <v>1370</v>
      </c>
      <c r="U1040" s="31" t="s">
        <v>1368</v>
      </c>
      <c r="AS1040" s="31">
        <v>100</v>
      </c>
      <c r="AZ1040" s="19">
        <f t="shared" si="258"/>
        <v>100</v>
      </c>
      <c r="BB1040" s="55">
        <v>5</v>
      </c>
      <c r="BC1040" s="31">
        <v>0.5</v>
      </c>
      <c r="BD1040" s="31"/>
      <c r="BE1040" s="66" t="s">
        <v>1651</v>
      </c>
      <c r="BF1040" s="66"/>
      <c r="CL1040" s="70">
        <f t="shared" si="259"/>
        <v>0</v>
      </c>
      <c r="CM1040" s="66">
        <f t="shared" si="268"/>
        <v>0</v>
      </c>
      <c r="CN1040" s="66">
        <f t="shared" si="256"/>
        <v>1</v>
      </c>
      <c r="CO1040" s="66">
        <f t="shared" si="260"/>
        <v>154.3725</v>
      </c>
      <c r="CP1040" s="104"/>
      <c r="CQ1040" s="55"/>
      <c r="CR1040" s="56"/>
      <c r="CS1040" s="56"/>
      <c r="CT1040" s="56"/>
      <c r="CU1040" s="56"/>
      <c r="CV1040" s="56"/>
      <c r="CW1040" s="113"/>
      <c r="DB1040" s="19" t="e">
        <f t="shared" si="261"/>
        <v>#DIV/0!</v>
      </c>
      <c r="DC1040" s="19" t="e">
        <f t="shared" si="262"/>
        <v>#DIV/0!</v>
      </c>
      <c r="DD1040" s="19" t="e">
        <f t="shared" si="263"/>
        <v>#DIV/0!</v>
      </c>
      <c r="DE1040" s="19" t="e">
        <f t="shared" si="264"/>
        <v>#DIV/0!</v>
      </c>
      <c r="DF1040" s="19" t="e">
        <f t="shared" si="265"/>
        <v>#DIV/0!</v>
      </c>
      <c r="DG1040" s="67" t="e">
        <f t="shared" si="266"/>
        <v>#DIV/0!</v>
      </c>
      <c r="DH1040" s="67" t="e">
        <f t="shared" si="267"/>
        <v>#DIV/0!</v>
      </c>
      <c r="DI1040" s="82"/>
      <c r="DJ1040" s="82"/>
      <c r="DK1040" s="31"/>
      <c r="DL1040" s="55"/>
      <c r="DM1040" s="58"/>
      <c r="DO1040" s="68"/>
      <c r="DP1040" s="68"/>
      <c r="DQ1040" s="69"/>
      <c r="DR1040" s="58"/>
      <c r="DS1040" s="58"/>
      <c r="DT1040" s="58"/>
      <c r="DU1040" s="58"/>
      <c r="DV1040" s="58"/>
      <c r="DW1040" s="58"/>
      <c r="DX1040" s="58"/>
      <c r="DY1040" s="58"/>
      <c r="DZ1040" s="58"/>
      <c r="EA1040" s="58"/>
      <c r="EB1040" s="58"/>
      <c r="EC1040" s="58"/>
      <c r="ED1040" s="58"/>
      <c r="EE1040" s="58"/>
      <c r="EF1040" s="58"/>
      <c r="EG1040" s="58"/>
      <c r="EH1040" s="58"/>
      <c r="EI1040" s="58"/>
      <c r="EJ1040" s="58"/>
      <c r="EK1040" s="58"/>
      <c r="EL1040" s="58"/>
      <c r="EM1040" s="58"/>
      <c r="EN1040" s="58"/>
      <c r="EO1040" s="58"/>
      <c r="EP1040" s="70"/>
    </row>
    <row r="1041" spans="1:146">
      <c r="A1041" s="57">
        <v>43331</v>
      </c>
      <c r="B1041" t="s">
        <v>1681</v>
      </c>
      <c r="C1041" s="56"/>
      <c r="D1041" s="56" t="s">
        <v>1363</v>
      </c>
      <c r="E1041" s="58">
        <v>64</v>
      </c>
      <c r="F1041" s="58">
        <v>3</v>
      </c>
      <c r="G1041" s="63" t="str">
        <f t="shared" si="255"/>
        <v>64-3</v>
      </c>
      <c r="H1041" s="31">
        <v>40</v>
      </c>
      <c r="I1041" s="31">
        <v>45.5</v>
      </c>
      <c r="J1041" s="64" t="str">
        <f>IF(((VLOOKUP($G1041,Depth_Lookup!$A$3:$J$5461,9,FALSE))-(I1041/100))&gt;=0,"Good","Too Long")</f>
        <v>Good</v>
      </c>
      <c r="K1041" s="65">
        <f>(VLOOKUP($G1041,Depth_Lookup!$A$3:$J$561,10,FALSE))+(H1041/100)</f>
        <v>154.45000000000002</v>
      </c>
      <c r="L1041" s="65">
        <f>(VLOOKUP($G1041,Depth_Lookup!$A$3:$J$561,10,FALSE))+(I1041/100)</f>
        <v>154.50500000000002</v>
      </c>
      <c r="M1041" s="54" t="s">
        <v>292</v>
      </c>
      <c r="N1041" s="31">
        <v>1</v>
      </c>
      <c r="O1041" s="31" t="s">
        <v>296</v>
      </c>
      <c r="P1041" s="31" t="s">
        <v>180</v>
      </c>
      <c r="Q1041" s="31" t="s">
        <v>569</v>
      </c>
      <c r="R1041" s="31" t="s">
        <v>731</v>
      </c>
      <c r="S1041" s="31" t="s">
        <v>165</v>
      </c>
      <c r="T1041" s="31" t="s">
        <v>1686</v>
      </c>
      <c r="U1041" s="31" t="s">
        <v>1687</v>
      </c>
      <c r="AS1041" s="31">
        <v>100</v>
      </c>
      <c r="AZ1041" s="19">
        <f t="shared" si="258"/>
        <v>100</v>
      </c>
      <c r="BB1041" s="55">
        <v>1</v>
      </c>
      <c r="BC1041" s="31">
        <v>1</v>
      </c>
      <c r="BD1041" s="31"/>
      <c r="BE1041" s="66" t="s">
        <v>1701</v>
      </c>
      <c r="BF1041" s="66" t="s">
        <v>1365</v>
      </c>
      <c r="CL1041" s="70">
        <f t="shared" si="259"/>
        <v>0</v>
      </c>
      <c r="CM1041" s="66">
        <f t="shared" si="268"/>
        <v>0</v>
      </c>
      <c r="CN1041" s="66">
        <f t="shared" si="256"/>
        <v>1</v>
      </c>
      <c r="CO1041" s="66">
        <f t="shared" si="260"/>
        <v>154.47750000000002</v>
      </c>
      <c r="CP1041" s="104"/>
      <c r="CQ1041" s="55"/>
      <c r="CR1041" s="56"/>
      <c r="CS1041" s="56"/>
      <c r="CT1041" s="56"/>
      <c r="CU1041" s="56"/>
      <c r="CV1041" s="56"/>
      <c r="CW1041" s="113"/>
      <c r="CX1041" s="19">
        <v>69</v>
      </c>
      <c r="CY1041" s="19">
        <v>270</v>
      </c>
      <c r="CZ1041" s="19">
        <v>45</v>
      </c>
      <c r="DA1041" s="31">
        <v>0</v>
      </c>
      <c r="DB1041" s="19">
        <f t="shared" si="261"/>
        <v>111</v>
      </c>
      <c r="DC1041" s="19">
        <f t="shared" si="262"/>
        <v>111</v>
      </c>
      <c r="DD1041" s="19">
        <f t="shared" si="263"/>
        <v>19.716052168757177</v>
      </c>
      <c r="DE1041" s="19">
        <f t="shared" si="264"/>
        <v>201</v>
      </c>
      <c r="DF1041" s="19">
        <f t="shared" si="265"/>
        <v>70.283947831242827</v>
      </c>
      <c r="DG1041" s="67">
        <f t="shared" si="266"/>
        <v>291</v>
      </c>
      <c r="DH1041" s="67">
        <f t="shared" si="267"/>
        <v>70.283947831242827</v>
      </c>
      <c r="DI1041" s="82"/>
      <c r="DJ1041" s="82"/>
      <c r="DK1041" s="31"/>
      <c r="DL1041" s="55"/>
      <c r="DM1041" s="58"/>
      <c r="DO1041" s="68"/>
      <c r="DP1041" s="68"/>
      <c r="DQ1041" s="69"/>
      <c r="DR1041" s="58"/>
      <c r="DS1041" s="58"/>
      <c r="DT1041" s="58"/>
      <c r="DU1041" s="58"/>
      <c r="DV1041" s="58"/>
      <c r="DW1041" s="58"/>
      <c r="DX1041" s="58"/>
      <c r="DY1041" s="58"/>
      <c r="DZ1041" s="58"/>
      <c r="EA1041" s="58"/>
      <c r="EB1041" s="58"/>
      <c r="EC1041" s="58"/>
      <c r="ED1041" s="58"/>
      <c r="EE1041" s="58"/>
      <c r="EF1041" s="58"/>
      <c r="EG1041" s="58"/>
      <c r="EH1041" s="58"/>
      <c r="EI1041" s="58"/>
      <c r="EJ1041" s="58"/>
      <c r="EK1041" s="58"/>
      <c r="EL1041" s="58"/>
      <c r="EM1041" s="58"/>
      <c r="EN1041" s="58"/>
      <c r="EO1041" s="58"/>
      <c r="EP1041" s="70"/>
    </row>
    <row r="1042" spans="1:146">
      <c r="A1042" s="57">
        <v>43331</v>
      </c>
      <c r="B1042" s="19" t="s">
        <v>1703</v>
      </c>
      <c r="C1042" s="56" t="s">
        <v>1704</v>
      </c>
      <c r="D1042" s="56"/>
      <c r="E1042" s="58">
        <v>64</v>
      </c>
      <c r="F1042" s="58">
        <v>4</v>
      </c>
      <c r="G1042" s="63" t="str">
        <f t="shared" si="255"/>
        <v>64-4</v>
      </c>
      <c r="H1042" s="31">
        <v>2</v>
      </c>
      <c r="I1042" s="58">
        <v>8</v>
      </c>
      <c r="J1042" s="64" t="str">
        <f>IF(((VLOOKUP($G1042,Depth_Lookup!$A$3:$J$5461,9,FALSE))-(I1042/100))&gt;=0,"Good","Too Long")</f>
        <v>Good</v>
      </c>
      <c r="K1042" s="65">
        <f>(VLOOKUP($G1042,Depth_Lookup!$A$3:$J$561,10,FALSE))+(H1042/100)</f>
        <v>154.60000000000002</v>
      </c>
      <c r="L1042" s="65">
        <f>(VLOOKUP($G1042,Depth_Lookup!$A$3:$J$561,10,FALSE))+(I1042/100)</f>
        <v>154.66000000000003</v>
      </c>
      <c r="M1042" s="54" t="s">
        <v>1705</v>
      </c>
      <c r="N1042" s="31">
        <v>0.5</v>
      </c>
      <c r="O1042" s="31" t="s">
        <v>296</v>
      </c>
      <c r="P1042" s="31" t="s">
        <v>179</v>
      </c>
      <c r="Q1042" s="31" t="s">
        <v>569</v>
      </c>
      <c r="R1042" s="31" t="s">
        <v>119</v>
      </c>
      <c r="S1042" s="31" t="s">
        <v>165</v>
      </c>
      <c r="T1042" s="31" t="s">
        <v>1364</v>
      </c>
      <c r="U1042" s="31" t="s">
        <v>1365</v>
      </c>
      <c r="AS1042" s="19">
        <v>100</v>
      </c>
      <c r="AZ1042" s="19">
        <f t="shared" si="258"/>
        <v>100</v>
      </c>
      <c r="BB1042" s="31">
        <v>2</v>
      </c>
      <c r="BC1042">
        <v>0.5</v>
      </c>
      <c r="BD1042" s="31"/>
      <c r="BE1042" s="66" t="s">
        <v>1386</v>
      </c>
      <c r="BF1042" s="66"/>
      <c r="CL1042" s="70">
        <f t="shared" si="259"/>
        <v>0</v>
      </c>
      <c r="CM1042" s="66">
        <f t="shared" si="268"/>
        <v>0</v>
      </c>
      <c r="CN1042" s="66">
        <f t="shared" si="256"/>
        <v>1</v>
      </c>
      <c r="CO1042" s="66">
        <f t="shared" si="260"/>
        <v>154.63000000000002</v>
      </c>
      <c r="CP1042" s="104"/>
      <c r="CQ1042" s="55"/>
      <c r="CR1042" s="56"/>
      <c r="CS1042" s="56"/>
      <c r="CT1042" s="56"/>
      <c r="CU1042" s="56"/>
      <c r="CV1042" s="56"/>
      <c r="CW1042" s="113"/>
      <c r="DB1042" s="19" t="e">
        <f t="shared" si="261"/>
        <v>#DIV/0!</v>
      </c>
      <c r="DC1042" s="19" t="e">
        <f t="shared" si="262"/>
        <v>#DIV/0!</v>
      </c>
      <c r="DD1042" s="19" t="e">
        <f t="shared" si="263"/>
        <v>#DIV/0!</v>
      </c>
      <c r="DE1042" s="19" t="e">
        <f t="shared" si="264"/>
        <v>#DIV/0!</v>
      </c>
      <c r="DF1042" s="19" t="e">
        <f t="shared" si="265"/>
        <v>#DIV/0!</v>
      </c>
      <c r="DG1042" s="67" t="e">
        <f t="shared" si="266"/>
        <v>#DIV/0!</v>
      </c>
      <c r="DH1042" s="67" t="e">
        <f t="shared" si="267"/>
        <v>#DIV/0!</v>
      </c>
      <c r="DI1042" s="82"/>
      <c r="DJ1042" s="82"/>
      <c r="DK1042" s="31"/>
      <c r="DL1042" s="55"/>
      <c r="DM1042" s="58"/>
      <c r="DO1042" s="68"/>
      <c r="DP1042" s="68"/>
      <c r="DQ1042" s="69"/>
      <c r="DR1042" s="58"/>
      <c r="DS1042" s="58"/>
      <c r="DT1042" s="58"/>
      <c r="DU1042" s="58"/>
      <c r="DV1042" s="58"/>
      <c r="DW1042" s="58"/>
      <c r="DX1042" s="58"/>
      <c r="DY1042" s="58"/>
      <c r="DZ1042" s="58"/>
      <c r="EA1042" s="58"/>
      <c r="EB1042" s="58"/>
      <c r="EC1042" s="58"/>
      <c r="ED1042" s="58"/>
      <c r="EE1042" s="58"/>
      <c r="EF1042" s="58"/>
      <c r="EG1042" s="58"/>
      <c r="EH1042" s="58"/>
      <c r="EI1042" s="58"/>
      <c r="EJ1042" s="58"/>
      <c r="EK1042" s="58"/>
      <c r="EL1042" s="58"/>
      <c r="EM1042" s="58"/>
      <c r="EN1042" s="58"/>
      <c r="EO1042" s="58"/>
      <c r="EP1042" s="70"/>
    </row>
    <row r="1043" spans="1:146">
      <c r="A1043" s="57">
        <v>43331</v>
      </c>
      <c r="B1043" s="19" t="s">
        <v>1703</v>
      </c>
      <c r="C1043" s="56" t="s">
        <v>1704</v>
      </c>
      <c r="D1043" s="56"/>
      <c r="E1043" s="58">
        <v>64</v>
      </c>
      <c r="F1043" s="58">
        <v>4</v>
      </c>
      <c r="G1043" s="63" t="str">
        <f t="shared" si="255"/>
        <v>64-4</v>
      </c>
      <c r="H1043" s="31">
        <v>2</v>
      </c>
      <c r="I1043" s="58">
        <v>13</v>
      </c>
      <c r="J1043" s="64" t="str">
        <f>IF(((VLOOKUP($G1043,Depth_Lookup!$A$3:$J$5461,9,FALSE))-(I1043/100))&gt;=0,"Good","Too Long")</f>
        <v>Good</v>
      </c>
      <c r="K1043" s="65">
        <f>(VLOOKUP($G1043,Depth_Lookup!$A$3:$J$561,10,FALSE))+(H1043/100)</f>
        <v>154.60000000000002</v>
      </c>
      <c r="L1043" s="65">
        <f>(VLOOKUP($G1043,Depth_Lookup!$A$3:$J$561,10,FALSE))+(I1043/100)</f>
        <v>154.71</v>
      </c>
      <c r="M1043" s="54" t="s">
        <v>725</v>
      </c>
      <c r="N1043" s="31">
        <v>0.5</v>
      </c>
      <c r="O1043" s="31" t="s">
        <v>296</v>
      </c>
      <c r="P1043" s="31" t="s">
        <v>179</v>
      </c>
      <c r="Q1043" s="31" t="s">
        <v>569</v>
      </c>
      <c r="R1043" s="31" t="s">
        <v>119</v>
      </c>
      <c r="S1043" s="31" t="s">
        <v>165</v>
      </c>
      <c r="T1043" s="31" t="s">
        <v>1385</v>
      </c>
      <c r="U1043" s="31" t="s">
        <v>1386</v>
      </c>
      <c r="AP1043" s="19">
        <v>50</v>
      </c>
      <c r="AS1043" s="31">
        <v>50</v>
      </c>
      <c r="AZ1043" s="19">
        <f t="shared" si="258"/>
        <v>100</v>
      </c>
      <c r="BB1043" s="31">
        <v>3</v>
      </c>
      <c r="BC1043">
        <v>1</v>
      </c>
      <c r="BD1043" s="31"/>
      <c r="BE1043" s="66"/>
      <c r="BF1043" s="66" t="s">
        <v>1365</v>
      </c>
      <c r="CL1043" s="70">
        <f t="shared" si="259"/>
        <v>0</v>
      </c>
      <c r="CM1043" s="66">
        <f t="shared" si="268"/>
        <v>0</v>
      </c>
      <c r="CN1043" s="66">
        <f t="shared" si="256"/>
        <v>0</v>
      </c>
      <c r="CO1043" s="66">
        <f t="shared" si="260"/>
        <v>154.65500000000003</v>
      </c>
      <c r="CP1043" s="104"/>
      <c r="CQ1043" s="55"/>
      <c r="CR1043" s="56"/>
      <c r="CS1043" s="56"/>
      <c r="CT1043" s="56"/>
      <c r="CU1043" s="56"/>
      <c r="CV1043" s="56"/>
      <c r="CW1043" s="113"/>
      <c r="DB1043" s="19" t="e">
        <f t="shared" si="261"/>
        <v>#DIV/0!</v>
      </c>
      <c r="DC1043" s="19" t="e">
        <f t="shared" si="262"/>
        <v>#DIV/0!</v>
      </c>
      <c r="DD1043" s="19" t="e">
        <f t="shared" si="263"/>
        <v>#DIV/0!</v>
      </c>
      <c r="DE1043" s="19" t="e">
        <f t="shared" si="264"/>
        <v>#DIV/0!</v>
      </c>
      <c r="DF1043" s="19" t="e">
        <f t="shared" si="265"/>
        <v>#DIV/0!</v>
      </c>
      <c r="DG1043" s="67" t="e">
        <f t="shared" si="266"/>
        <v>#DIV/0!</v>
      </c>
      <c r="DH1043" s="67" t="e">
        <f t="shared" si="267"/>
        <v>#DIV/0!</v>
      </c>
      <c r="DI1043" s="82"/>
      <c r="DJ1043" s="82"/>
      <c r="DK1043" s="31"/>
      <c r="DL1043" s="55"/>
      <c r="DM1043" s="58"/>
      <c r="DO1043" s="68"/>
      <c r="DP1043" s="68"/>
      <c r="DQ1043" s="69"/>
      <c r="DR1043" s="58"/>
      <c r="DS1043" s="58"/>
      <c r="DT1043" s="58"/>
      <c r="DU1043" s="58"/>
      <c r="DV1043" s="58"/>
      <c r="DW1043" s="58"/>
      <c r="DX1043" s="58"/>
      <c r="DY1043" s="58"/>
      <c r="DZ1043" s="58"/>
      <c r="EA1043" s="58"/>
      <c r="EB1043" s="58"/>
      <c r="EC1043" s="58"/>
      <c r="ED1043" s="58"/>
      <c r="EE1043" s="58"/>
      <c r="EF1043" s="58"/>
      <c r="EG1043" s="58"/>
      <c r="EH1043" s="58"/>
      <c r="EI1043" s="58"/>
      <c r="EJ1043" s="58"/>
      <c r="EK1043" s="58"/>
      <c r="EL1043" s="58"/>
      <c r="EM1043" s="58"/>
      <c r="EN1043" s="58"/>
      <c r="EO1043" s="58"/>
      <c r="EP1043" s="70"/>
    </row>
    <row r="1044" spans="1:146">
      <c r="A1044" s="57">
        <v>43331</v>
      </c>
      <c r="B1044" s="19" t="s">
        <v>1703</v>
      </c>
      <c r="C1044" s="56" t="s">
        <v>1704</v>
      </c>
      <c r="D1044" s="56"/>
      <c r="E1044" s="58">
        <v>64</v>
      </c>
      <c r="F1044" s="58">
        <v>4</v>
      </c>
      <c r="G1044" s="63" t="str">
        <f t="shared" si="255"/>
        <v>64-4</v>
      </c>
      <c r="H1044" s="31">
        <v>12</v>
      </c>
      <c r="I1044" s="31">
        <v>50</v>
      </c>
      <c r="J1044" s="64" t="str">
        <f>IF(((VLOOKUP($G1044,Depth_Lookup!$A$3:$J$5461,9,FALSE))-(I1044/100))&gt;=0,"Good","Too Long")</f>
        <v>Good</v>
      </c>
      <c r="K1044" s="65">
        <f>(VLOOKUP($G1044,Depth_Lookup!$A$3:$J$561,10,FALSE))+(H1044/100)</f>
        <v>154.70000000000002</v>
      </c>
      <c r="L1044" s="65">
        <f>(VLOOKUP($G1044,Depth_Lookup!$A$3:$J$561,10,FALSE))+(I1044/100)</f>
        <v>155.08000000000001</v>
      </c>
      <c r="M1044" s="54" t="s">
        <v>293</v>
      </c>
      <c r="N1044" s="31">
        <v>0.5</v>
      </c>
      <c r="O1044" s="31" t="s">
        <v>296</v>
      </c>
      <c r="P1044" s="31" t="s">
        <v>179</v>
      </c>
      <c r="Q1044" s="31" t="s">
        <v>569</v>
      </c>
      <c r="R1044" s="31" t="s">
        <v>188</v>
      </c>
      <c r="S1044" s="31" t="s">
        <v>165</v>
      </c>
      <c r="T1044" s="31" t="s">
        <v>1364</v>
      </c>
      <c r="U1044" s="31" t="s">
        <v>1365</v>
      </c>
      <c r="AS1044" s="31">
        <v>100</v>
      </c>
      <c r="AZ1044" s="19">
        <f t="shared" si="258"/>
        <v>100</v>
      </c>
      <c r="BB1044" s="31">
        <v>4</v>
      </c>
      <c r="BC1044">
        <v>1</v>
      </c>
      <c r="BD1044" s="31"/>
      <c r="BE1044" s="66"/>
      <c r="BF1044" s="66"/>
      <c r="CL1044" s="70">
        <f t="shared" si="259"/>
        <v>0</v>
      </c>
      <c r="CM1044" s="66">
        <f t="shared" si="268"/>
        <v>0</v>
      </c>
      <c r="CN1044" s="66">
        <f t="shared" si="256"/>
        <v>0</v>
      </c>
      <c r="CO1044" s="66">
        <f t="shared" si="260"/>
        <v>154.89000000000001</v>
      </c>
      <c r="CP1044" s="104"/>
      <c r="CQ1044" s="55"/>
      <c r="CR1044" s="56"/>
      <c r="CS1044" s="56"/>
      <c r="CT1044" s="56"/>
      <c r="CU1044" s="56"/>
      <c r="CV1044" s="56"/>
      <c r="CW1044" s="113"/>
      <c r="CX1044" s="19">
        <v>2</v>
      </c>
      <c r="CY1044" s="19">
        <v>270</v>
      </c>
      <c r="CZ1044" s="19">
        <v>23</v>
      </c>
      <c r="DA1044" s="31">
        <v>0</v>
      </c>
      <c r="DB1044" s="19">
        <f t="shared" si="261"/>
        <v>175.29697167870995</v>
      </c>
      <c r="DC1044" s="19">
        <f t="shared" si="262"/>
        <v>175.29697167870995</v>
      </c>
      <c r="DD1044" s="19">
        <f t="shared" si="263"/>
        <v>66.930416966677626</v>
      </c>
      <c r="DE1044" s="19">
        <f t="shared" si="264"/>
        <v>265.29697167870995</v>
      </c>
      <c r="DF1044" s="19">
        <f t="shared" si="265"/>
        <v>23.069583033322374</v>
      </c>
      <c r="DG1044" s="67">
        <f t="shared" si="266"/>
        <v>355.29697167870995</v>
      </c>
      <c r="DH1044" s="67">
        <f t="shared" si="267"/>
        <v>23.069583033322374</v>
      </c>
      <c r="DI1044" s="82"/>
      <c r="DJ1044" s="82"/>
      <c r="DK1044" s="31" t="s">
        <v>1448</v>
      </c>
      <c r="DL1044" s="55"/>
      <c r="DM1044" s="58"/>
      <c r="DO1044" s="68"/>
      <c r="DP1044" s="68"/>
      <c r="DQ1044" s="69"/>
      <c r="DR1044" s="58"/>
      <c r="DS1044" s="58"/>
      <c r="DT1044" s="58"/>
      <c r="DU1044" s="58"/>
      <c r="DV1044" s="58"/>
      <c r="DW1044" s="58"/>
      <c r="DX1044" s="58"/>
      <c r="DY1044" s="58"/>
      <c r="DZ1044" s="58"/>
      <c r="EA1044" s="58"/>
      <c r="EB1044" s="58"/>
      <c r="EC1044" s="58"/>
      <c r="ED1044" s="58"/>
      <c r="EE1044" s="58"/>
      <c r="EF1044" s="58"/>
      <c r="EG1044" s="58"/>
      <c r="EH1044" s="58"/>
      <c r="EI1044" s="58"/>
      <c r="EJ1044" s="58"/>
      <c r="EK1044" s="58"/>
      <c r="EL1044" s="58"/>
      <c r="EM1044" s="58"/>
      <c r="EN1044" s="58"/>
      <c r="EO1044" s="58"/>
      <c r="EP1044" s="70"/>
    </row>
    <row r="1045" spans="1:146">
      <c r="A1045" s="57">
        <v>43331</v>
      </c>
      <c r="B1045" s="19" t="s">
        <v>1703</v>
      </c>
      <c r="C1045" s="56" t="s">
        <v>1704</v>
      </c>
      <c r="D1045" s="56"/>
      <c r="E1045" s="58">
        <v>64</v>
      </c>
      <c r="F1045" s="58">
        <v>4</v>
      </c>
      <c r="G1045" s="63" t="str">
        <f t="shared" si="255"/>
        <v>64-4</v>
      </c>
      <c r="H1045" s="31">
        <v>31.5</v>
      </c>
      <c r="I1045" s="31">
        <v>34</v>
      </c>
      <c r="J1045" s="64" t="str">
        <f>IF(((VLOOKUP($G1045,Depth_Lookup!$A$3:$J$5461,9,FALSE))-(I1045/100))&gt;=0,"Good","Too Long")</f>
        <v>Good</v>
      </c>
      <c r="K1045" s="65">
        <f>(VLOOKUP($G1045,Depth_Lookup!$A$3:$J$561,10,FALSE))+(H1045/100)</f>
        <v>154.89500000000001</v>
      </c>
      <c r="L1045" s="65">
        <f>(VLOOKUP($G1045,Depth_Lookup!$A$3:$J$561,10,FALSE))+(I1045/100)</f>
        <v>154.92000000000002</v>
      </c>
      <c r="M1045" s="54" t="s">
        <v>292</v>
      </c>
      <c r="N1045" s="31">
        <v>1</v>
      </c>
      <c r="O1045" s="31" t="s">
        <v>296</v>
      </c>
      <c r="P1045" s="31" t="s">
        <v>179</v>
      </c>
      <c r="Q1045" s="31" t="s">
        <v>570</v>
      </c>
      <c r="R1045" s="31" t="s">
        <v>187</v>
      </c>
      <c r="S1045" s="31" t="s">
        <v>139</v>
      </c>
      <c r="T1045" s="31" t="s">
        <v>1583</v>
      </c>
      <c r="U1045" s="31" t="s">
        <v>1367</v>
      </c>
      <c r="AS1045" s="31">
        <v>100</v>
      </c>
      <c r="AZ1045" s="19">
        <f t="shared" si="258"/>
        <v>100</v>
      </c>
      <c r="BB1045" s="31">
        <v>1</v>
      </c>
      <c r="BC1045">
        <v>20</v>
      </c>
      <c r="BD1045" s="31"/>
      <c r="BE1045" s="66"/>
      <c r="BF1045" s="66"/>
      <c r="CL1045" s="70">
        <f t="shared" si="259"/>
        <v>0</v>
      </c>
      <c r="CM1045" s="66">
        <f t="shared" si="268"/>
        <v>0</v>
      </c>
      <c r="CN1045" s="66">
        <f t="shared" si="256"/>
        <v>0</v>
      </c>
      <c r="CO1045" s="66">
        <f t="shared" si="260"/>
        <v>154.90750000000003</v>
      </c>
      <c r="CP1045" s="104"/>
      <c r="CQ1045" s="55"/>
      <c r="CR1045" s="56"/>
      <c r="CS1045" s="56"/>
      <c r="CT1045" s="56"/>
      <c r="CU1045" s="56"/>
      <c r="CV1045" s="56"/>
      <c r="CW1045" s="113"/>
      <c r="CX1045" s="19">
        <v>17</v>
      </c>
      <c r="CY1045" s="19">
        <v>90</v>
      </c>
      <c r="CZ1045" s="19">
        <v>28</v>
      </c>
      <c r="DA1045" s="31">
        <v>180</v>
      </c>
      <c r="DB1045" s="19">
        <f t="shared" si="261"/>
        <v>-29.898720295443127</v>
      </c>
      <c r="DC1045" s="19">
        <f t="shared" si="262"/>
        <v>330.10127970455687</v>
      </c>
      <c r="DD1045" s="19">
        <f t="shared" si="263"/>
        <v>58.477537940979069</v>
      </c>
      <c r="DE1045" s="19">
        <f t="shared" si="264"/>
        <v>60.101279704556873</v>
      </c>
      <c r="DF1045" s="19">
        <f t="shared" si="265"/>
        <v>31.522462059020931</v>
      </c>
      <c r="DG1045" s="67">
        <f t="shared" si="266"/>
        <v>150.10127970455687</v>
      </c>
      <c r="DH1045" s="67">
        <f t="shared" si="267"/>
        <v>31.522462059020931</v>
      </c>
      <c r="DI1045" s="82"/>
      <c r="DJ1045" s="82"/>
      <c r="DK1045" s="31"/>
      <c r="DL1045" s="55"/>
      <c r="DM1045" s="58"/>
      <c r="DO1045" s="68"/>
      <c r="DP1045" s="68"/>
      <c r="DQ1045" s="69"/>
      <c r="DR1045" s="58"/>
      <c r="DS1045" s="58"/>
      <c r="DT1045" s="58"/>
      <c r="DU1045" s="58"/>
      <c r="DV1045" s="58"/>
      <c r="DW1045" s="58"/>
      <c r="DX1045" s="58"/>
      <c r="DY1045" s="58"/>
      <c r="DZ1045" s="58"/>
      <c r="EA1045" s="58"/>
      <c r="EB1045" s="58"/>
      <c r="EC1045" s="58"/>
      <c r="ED1045" s="58"/>
      <c r="EE1045" s="58"/>
      <c r="EF1045" s="58"/>
      <c r="EG1045" s="58"/>
      <c r="EH1045" s="58"/>
      <c r="EI1045" s="58"/>
      <c r="EJ1045" s="58"/>
      <c r="EK1045" s="58"/>
      <c r="EL1045" s="58"/>
      <c r="EM1045" s="58"/>
      <c r="EN1045" s="58"/>
      <c r="EO1045" s="58"/>
      <c r="EP1045" s="70"/>
    </row>
    <row r="1046" spans="1:146">
      <c r="A1046" s="57">
        <v>43331</v>
      </c>
      <c r="B1046" s="19" t="s">
        <v>1703</v>
      </c>
      <c r="C1046" s="56" t="s">
        <v>1704</v>
      </c>
      <c r="D1046" s="56"/>
      <c r="E1046" s="58">
        <v>64</v>
      </c>
      <c r="F1046" s="58">
        <v>4</v>
      </c>
      <c r="G1046" s="63" t="str">
        <f t="shared" si="255"/>
        <v>64-4</v>
      </c>
      <c r="H1046" s="31">
        <v>35.5</v>
      </c>
      <c r="I1046" s="31">
        <v>41.5</v>
      </c>
      <c r="J1046" s="64" t="str">
        <f>IF(((VLOOKUP($G1046,Depth_Lookup!$A$3:$J$5461,9,FALSE))-(I1046/100))&gt;=0,"Good","Too Long")</f>
        <v>Good</v>
      </c>
      <c r="K1046" s="65">
        <f>(VLOOKUP($G1046,Depth_Lookup!$A$3:$J$561,10,FALSE))+(H1046/100)</f>
        <v>154.935</v>
      </c>
      <c r="L1046" s="65">
        <f>(VLOOKUP($G1046,Depth_Lookup!$A$3:$J$561,10,FALSE))+(I1046/100)</f>
        <v>154.995</v>
      </c>
      <c r="M1046" s="54" t="s">
        <v>725</v>
      </c>
      <c r="N1046" s="31">
        <v>2</v>
      </c>
      <c r="O1046" s="31" t="s">
        <v>296</v>
      </c>
      <c r="P1046" s="31" t="s">
        <v>179</v>
      </c>
      <c r="Q1046" s="31" t="s">
        <v>570</v>
      </c>
      <c r="R1046" s="31" t="s">
        <v>119</v>
      </c>
      <c r="S1046" s="31" t="s">
        <v>165</v>
      </c>
      <c r="T1046" s="31" t="s">
        <v>1706</v>
      </c>
      <c r="U1046" s="31" t="s">
        <v>1367</v>
      </c>
      <c r="AS1046" s="31">
        <v>100</v>
      </c>
      <c r="AZ1046" s="19">
        <f t="shared" si="258"/>
        <v>100</v>
      </c>
      <c r="BB1046" s="31">
        <v>2</v>
      </c>
      <c r="BC1046">
        <v>5</v>
      </c>
      <c r="BD1046" s="31"/>
      <c r="BE1046" s="66"/>
      <c r="BF1046" s="66"/>
      <c r="CL1046" s="70">
        <f t="shared" si="259"/>
        <v>0</v>
      </c>
      <c r="CM1046" s="66">
        <f t="shared" si="268"/>
        <v>0</v>
      </c>
      <c r="CN1046" s="66">
        <f t="shared" si="256"/>
        <v>0</v>
      </c>
      <c r="CO1046" s="66">
        <f t="shared" si="260"/>
        <v>154.965</v>
      </c>
      <c r="CP1046" s="104"/>
      <c r="CQ1046" s="55"/>
      <c r="CR1046" s="56"/>
      <c r="CS1046" s="56"/>
      <c r="CT1046" s="56"/>
      <c r="CU1046" s="56"/>
      <c r="CV1046" s="56"/>
      <c r="CW1046" s="113"/>
      <c r="DB1046" s="19" t="e">
        <f t="shared" si="261"/>
        <v>#DIV/0!</v>
      </c>
      <c r="DC1046" s="19" t="e">
        <f t="shared" si="262"/>
        <v>#DIV/0!</v>
      </c>
      <c r="DD1046" s="19" t="e">
        <f t="shared" si="263"/>
        <v>#DIV/0!</v>
      </c>
      <c r="DE1046" s="19" t="e">
        <f t="shared" si="264"/>
        <v>#DIV/0!</v>
      </c>
      <c r="DF1046" s="19" t="e">
        <f t="shared" si="265"/>
        <v>#DIV/0!</v>
      </c>
      <c r="DG1046" s="67" t="e">
        <f t="shared" si="266"/>
        <v>#DIV/0!</v>
      </c>
      <c r="DH1046" s="67" t="e">
        <f t="shared" si="267"/>
        <v>#DIV/0!</v>
      </c>
      <c r="DJ1046" s="19"/>
      <c r="DK1046" s="31"/>
      <c r="DL1046" s="55"/>
      <c r="DM1046" s="58"/>
      <c r="DO1046" s="68"/>
      <c r="DP1046" s="68"/>
      <c r="DQ1046" s="69"/>
      <c r="DR1046" s="58"/>
      <c r="DS1046" s="58"/>
      <c r="DT1046" s="58"/>
      <c r="DU1046" s="58"/>
      <c r="DV1046" s="58"/>
      <c r="DW1046" s="58"/>
      <c r="DX1046" s="58"/>
      <c r="DY1046" s="58"/>
      <c r="DZ1046" s="58"/>
      <c r="EA1046" s="58"/>
      <c r="EB1046" s="58"/>
      <c r="EC1046" s="58"/>
      <c r="ED1046" s="58"/>
      <c r="EE1046" s="58"/>
      <c r="EF1046" s="58"/>
      <c r="EG1046" s="58"/>
      <c r="EH1046" s="58"/>
      <c r="EI1046" s="58"/>
      <c r="EJ1046" s="58"/>
      <c r="EK1046" s="58"/>
      <c r="EL1046" s="58"/>
      <c r="EM1046" s="58"/>
      <c r="EN1046" s="58"/>
      <c r="EO1046" s="58"/>
      <c r="EP1046" s="70"/>
    </row>
    <row r="1047" spans="1:146">
      <c r="A1047" s="57">
        <v>43331</v>
      </c>
      <c r="B1047" s="19" t="s">
        <v>1703</v>
      </c>
      <c r="C1047" s="56" t="s">
        <v>1704</v>
      </c>
      <c r="D1047" s="56"/>
      <c r="E1047" s="58">
        <v>64</v>
      </c>
      <c r="F1047" s="58">
        <v>5</v>
      </c>
      <c r="G1047" s="63" t="str">
        <f t="shared" si="255"/>
        <v>64-5</v>
      </c>
      <c r="H1047" s="31">
        <v>19</v>
      </c>
      <c r="I1047" s="31">
        <v>29.5</v>
      </c>
      <c r="J1047" s="64" t="str">
        <f>IF(((VLOOKUP($G1047,Depth_Lookup!$A$3:$J$5461,9,FALSE))-(I1047/100))&gt;=0,"Good","Too Long")</f>
        <v>Good</v>
      </c>
      <c r="K1047" s="65">
        <f>(VLOOKUP($G1047,Depth_Lookup!$A$3:$J$561,10,FALSE))+(H1047/100)</f>
        <v>155.28</v>
      </c>
      <c r="L1047" s="65">
        <f>(VLOOKUP($G1047,Depth_Lookup!$A$3:$J$561,10,FALSE))+(I1047/100)</f>
        <v>155.38499999999999</v>
      </c>
      <c r="M1047" s="54" t="s">
        <v>725</v>
      </c>
      <c r="N1047" s="31">
        <v>1</v>
      </c>
      <c r="O1047" s="31" t="s">
        <v>296</v>
      </c>
      <c r="P1047" s="31" t="s">
        <v>179</v>
      </c>
      <c r="Q1047" s="31" t="s">
        <v>570</v>
      </c>
      <c r="R1047" s="31" t="s">
        <v>191</v>
      </c>
      <c r="S1047" s="31" t="s">
        <v>165</v>
      </c>
      <c r="T1047" s="31" t="s">
        <v>1583</v>
      </c>
      <c r="U1047" s="31" t="s">
        <v>1368</v>
      </c>
      <c r="AS1047" s="31">
        <v>100</v>
      </c>
      <c r="AZ1047" s="19">
        <f t="shared" si="258"/>
        <v>100</v>
      </c>
      <c r="BB1047" s="55">
        <v>2</v>
      </c>
      <c r="BC1047">
        <v>1</v>
      </c>
      <c r="BD1047" s="31"/>
      <c r="BE1047" s="66" t="s">
        <v>1667</v>
      </c>
      <c r="BF1047" s="66"/>
      <c r="CL1047" s="70">
        <f t="shared" si="259"/>
        <v>0</v>
      </c>
      <c r="CM1047" s="66">
        <f t="shared" si="268"/>
        <v>0</v>
      </c>
      <c r="CN1047" s="66">
        <f t="shared" si="256"/>
        <v>1</v>
      </c>
      <c r="CO1047" s="66">
        <f t="shared" si="260"/>
        <v>155.33249999999998</v>
      </c>
      <c r="CP1047" s="104"/>
      <c r="CQ1047" s="55"/>
      <c r="CR1047" s="56"/>
      <c r="CS1047" s="56"/>
      <c r="CT1047" s="56"/>
      <c r="CU1047" s="56"/>
      <c r="CV1047" s="56"/>
      <c r="CW1047" s="113"/>
      <c r="DB1047" s="19" t="e">
        <f t="shared" si="261"/>
        <v>#DIV/0!</v>
      </c>
      <c r="DC1047" s="19" t="e">
        <f t="shared" si="262"/>
        <v>#DIV/0!</v>
      </c>
      <c r="DD1047" s="19" t="e">
        <f t="shared" si="263"/>
        <v>#DIV/0!</v>
      </c>
      <c r="DE1047" s="19" t="e">
        <f t="shared" si="264"/>
        <v>#DIV/0!</v>
      </c>
      <c r="DF1047" s="19" t="e">
        <f t="shared" si="265"/>
        <v>#DIV/0!</v>
      </c>
      <c r="DG1047" s="67" t="e">
        <f t="shared" si="266"/>
        <v>#DIV/0!</v>
      </c>
      <c r="DH1047" s="67" t="e">
        <f t="shared" si="267"/>
        <v>#DIV/0!</v>
      </c>
      <c r="DJ1047" s="19"/>
      <c r="DK1047" s="31" t="s">
        <v>1452</v>
      </c>
      <c r="DL1047" s="55"/>
      <c r="DM1047" s="58"/>
      <c r="DO1047" s="68"/>
      <c r="DP1047" s="68"/>
      <c r="DQ1047" s="69"/>
      <c r="DR1047" s="58"/>
      <c r="DS1047" s="58"/>
      <c r="DT1047" s="58"/>
      <c r="DU1047" s="58"/>
      <c r="DV1047" s="58"/>
      <c r="DW1047" s="58"/>
      <c r="DX1047" s="58"/>
      <c r="DY1047" s="58"/>
      <c r="DZ1047" s="58"/>
      <c r="EA1047" s="58"/>
      <c r="EB1047" s="58"/>
      <c r="EC1047" s="58"/>
      <c r="ED1047" s="58"/>
      <c r="EE1047" s="58"/>
      <c r="EF1047" s="58"/>
      <c r="EG1047" s="58"/>
      <c r="EH1047" s="58"/>
      <c r="EI1047" s="58"/>
      <c r="EJ1047" s="58"/>
      <c r="EK1047" s="58"/>
      <c r="EL1047" s="58"/>
      <c r="EM1047" s="58"/>
      <c r="EN1047" s="58"/>
      <c r="EO1047" s="58"/>
      <c r="EP1047" s="70"/>
    </row>
    <row r="1048" spans="1:146">
      <c r="A1048" s="57">
        <v>43331</v>
      </c>
      <c r="B1048" s="19" t="s">
        <v>1703</v>
      </c>
      <c r="C1048" s="56" t="s">
        <v>1704</v>
      </c>
      <c r="D1048" s="56"/>
      <c r="E1048" s="58">
        <v>64</v>
      </c>
      <c r="F1048" s="58">
        <v>5</v>
      </c>
      <c r="G1048" s="63" t="str">
        <f t="shared" si="255"/>
        <v>64-5</v>
      </c>
      <c r="H1048" s="31">
        <v>30</v>
      </c>
      <c r="I1048" s="31">
        <v>35</v>
      </c>
      <c r="J1048" s="64" t="str">
        <f>IF(((VLOOKUP($G1048,Depth_Lookup!$A$3:$J$5461,9,FALSE))-(I1048/100))&gt;=0,"Good","Too Long")</f>
        <v>Good</v>
      </c>
      <c r="K1048" s="65">
        <f>(VLOOKUP($G1048,Depth_Lookup!$A$3:$J$561,10,FALSE))+(H1048/100)</f>
        <v>155.39000000000001</v>
      </c>
      <c r="L1048" s="65">
        <f>(VLOOKUP($G1048,Depth_Lookup!$A$3:$J$561,10,FALSE))+(I1048/100)</f>
        <v>155.44</v>
      </c>
      <c r="M1048" s="54" t="s">
        <v>725</v>
      </c>
      <c r="N1048" s="31">
        <v>1</v>
      </c>
      <c r="O1048" s="31" t="s">
        <v>296</v>
      </c>
      <c r="P1048" s="31" t="s">
        <v>179</v>
      </c>
      <c r="Q1048" s="31" t="s">
        <v>569</v>
      </c>
      <c r="R1048" s="31" t="s">
        <v>119</v>
      </c>
      <c r="S1048" s="31" t="s">
        <v>165</v>
      </c>
      <c r="T1048" s="31" t="s">
        <v>1370</v>
      </c>
      <c r="U1048" s="31" t="s">
        <v>1368</v>
      </c>
      <c r="AS1048" s="31">
        <v>100</v>
      </c>
      <c r="AZ1048" s="19">
        <f t="shared" si="258"/>
        <v>100</v>
      </c>
      <c r="BB1048" s="55">
        <v>2</v>
      </c>
      <c r="BC1048">
        <v>0.5</v>
      </c>
      <c r="BD1048" s="31"/>
      <c r="BE1048" s="66" t="s">
        <v>1367</v>
      </c>
      <c r="BF1048" s="66"/>
      <c r="CL1048" s="70">
        <f t="shared" si="259"/>
        <v>0</v>
      </c>
      <c r="CM1048" s="66">
        <f t="shared" si="268"/>
        <v>0</v>
      </c>
      <c r="CN1048" s="66">
        <f t="shared" si="256"/>
        <v>1</v>
      </c>
      <c r="CO1048" s="66">
        <f t="shared" si="260"/>
        <v>155.41500000000002</v>
      </c>
      <c r="CP1048" s="104"/>
      <c r="CQ1048" s="55"/>
      <c r="CR1048" s="56"/>
      <c r="CS1048" s="56"/>
      <c r="CT1048" s="56"/>
      <c r="CU1048" s="56"/>
      <c r="CV1048" s="56"/>
      <c r="CW1048" s="113"/>
      <c r="DB1048" s="19" t="e">
        <f t="shared" si="261"/>
        <v>#DIV/0!</v>
      </c>
      <c r="DC1048" s="19" t="e">
        <f t="shared" si="262"/>
        <v>#DIV/0!</v>
      </c>
      <c r="DD1048" s="19" t="e">
        <f t="shared" si="263"/>
        <v>#DIV/0!</v>
      </c>
      <c r="DE1048" s="19" t="e">
        <f t="shared" si="264"/>
        <v>#DIV/0!</v>
      </c>
      <c r="DF1048" s="19" t="e">
        <f t="shared" si="265"/>
        <v>#DIV/0!</v>
      </c>
      <c r="DG1048" s="67" t="e">
        <f t="shared" si="266"/>
        <v>#DIV/0!</v>
      </c>
      <c r="DH1048" s="67" t="e">
        <f t="shared" si="267"/>
        <v>#DIV/0!</v>
      </c>
      <c r="DJ1048" s="19"/>
      <c r="DK1048" s="31"/>
      <c r="DL1048" s="55"/>
      <c r="DM1048" s="58"/>
      <c r="DO1048" s="68"/>
      <c r="DP1048" s="68"/>
      <c r="DQ1048" s="69"/>
      <c r="DR1048" s="58"/>
      <c r="DS1048" s="58"/>
      <c r="DT1048" s="58"/>
      <c r="DU1048" s="58"/>
      <c r="DV1048" s="58"/>
      <c r="DW1048" s="58"/>
      <c r="DX1048" s="58"/>
      <c r="DY1048" s="58"/>
      <c r="DZ1048" s="58"/>
      <c r="EA1048" s="58"/>
      <c r="EB1048" s="58"/>
      <c r="EC1048" s="58"/>
      <c r="ED1048" s="58"/>
      <c r="EE1048" s="58"/>
      <c r="EF1048" s="58"/>
      <c r="EG1048" s="58"/>
      <c r="EH1048" s="58"/>
      <c r="EI1048" s="58"/>
      <c r="EJ1048" s="58"/>
      <c r="EK1048" s="58"/>
      <c r="EL1048" s="58"/>
      <c r="EM1048" s="58"/>
      <c r="EN1048" s="58"/>
      <c r="EO1048" s="58"/>
      <c r="EP1048" s="70"/>
    </row>
    <row r="1049" spans="1:146">
      <c r="A1049" s="57">
        <v>43331</v>
      </c>
      <c r="B1049" s="19" t="s">
        <v>1703</v>
      </c>
      <c r="C1049" s="56" t="s">
        <v>1704</v>
      </c>
      <c r="D1049" s="56"/>
      <c r="E1049" s="58">
        <v>64</v>
      </c>
      <c r="F1049" s="58">
        <v>5</v>
      </c>
      <c r="G1049" s="63" t="str">
        <f t="shared" si="255"/>
        <v>64-5</v>
      </c>
      <c r="H1049" s="31">
        <v>31</v>
      </c>
      <c r="I1049" s="31">
        <v>33.5</v>
      </c>
      <c r="J1049" s="64" t="str">
        <f>IF(((VLOOKUP($G1049,Depth_Lookup!$A$3:$J$5461,9,FALSE))-(I1049/100))&gt;=0,"Good","Too Long")</f>
        <v>Good</v>
      </c>
      <c r="K1049" s="65">
        <f>(VLOOKUP($G1049,Depth_Lookup!$A$3:$J$561,10,FALSE))+(H1049/100)</f>
        <v>155.4</v>
      </c>
      <c r="L1049" s="65">
        <f>(VLOOKUP($G1049,Depth_Lookup!$A$3:$J$561,10,FALSE))+(I1049/100)</f>
        <v>155.42500000000001</v>
      </c>
      <c r="M1049" s="54" t="s">
        <v>292</v>
      </c>
      <c r="N1049" s="31">
        <v>7</v>
      </c>
      <c r="O1049" s="31" t="s">
        <v>296</v>
      </c>
      <c r="P1049" s="31" t="s">
        <v>179</v>
      </c>
      <c r="Q1049" s="31" t="s">
        <v>570</v>
      </c>
      <c r="R1049" s="31" t="s">
        <v>187</v>
      </c>
      <c r="S1049" s="31" t="s">
        <v>165</v>
      </c>
      <c r="T1049" s="31" t="s">
        <v>1661</v>
      </c>
      <c r="U1049" s="31" t="s">
        <v>1367</v>
      </c>
      <c r="AS1049" s="31">
        <v>100</v>
      </c>
      <c r="AZ1049" s="19">
        <f t="shared" si="258"/>
        <v>100</v>
      </c>
      <c r="BB1049" s="55">
        <v>1</v>
      </c>
      <c r="BC1049">
        <v>70</v>
      </c>
      <c r="BD1049" s="31"/>
      <c r="BE1049" s="66"/>
      <c r="BF1049" s="66"/>
      <c r="CL1049" s="70">
        <f t="shared" si="259"/>
        <v>0</v>
      </c>
      <c r="CM1049" s="66">
        <f t="shared" si="268"/>
        <v>0</v>
      </c>
      <c r="CN1049" s="66">
        <f t="shared" si="256"/>
        <v>0</v>
      </c>
      <c r="CO1049" s="66">
        <f t="shared" si="260"/>
        <v>155.41250000000002</v>
      </c>
      <c r="CP1049" s="104"/>
      <c r="CQ1049" s="55"/>
      <c r="CR1049" s="56"/>
      <c r="CS1049" s="56"/>
      <c r="CT1049" s="56"/>
      <c r="CU1049" s="56"/>
      <c r="CV1049" s="56"/>
      <c r="CW1049" s="113"/>
      <c r="CX1049" s="19">
        <v>13</v>
      </c>
      <c r="CY1049" s="19">
        <v>90</v>
      </c>
      <c r="CZ1049" s="19">
        <v>47</v>
      </c>
      <c r="DA1049" s="31">
        <v>0</v>
      </c>
      <c r="DB1049" s="19">
        <f t="shared" si="261"/>
        <v>-167.85034474970331</v>
      </c>
      <c r="DC1049" s="19">
        <f t="shared" si="262"/>
        <v>192.14965525029669</v>
      </c>
      <c r="DD1049" s="19">
        <f t="shared" si="263"/>
        <v>42.353173307108079</v>
      </c>
      <c r="DE1049" s="19">
        <f t="shared" si="264"/>
        <v>282.14965525029669</v>
      </c>
      <c r="DF1049" s="19">
        <f t="shared" si="265"/>
        <v>47.646826692891921</v>
      </c>
      <c r="DG1049" s="67">
        <f t="shared" si="266"/>
        <v>12.149655250296689</v>
      </c>
      <c r="DH1049" s="67">
        <f t="shared" si="267"/>
        <v>47.646826692891921</v>
      </c>
      <c r="DJ1049" s="19"/>
      <c r="DK1049" s="31"/>
      <c r="DL1049" s="55"/>
      <c r="DM1049" s="58"/>
      <c r="DO1049" s="68"/>
      <c r="DP1049" s="68"/>
      <c r="DQ1049" s="69"/>
      <c r="DR1049" s="58"/>
      <c r="DS1049" s="58"/>
      <c r="DT1049" s="58"/>
      <c r="DU1049" s="58"/>
      <c r="DV1049" s="58"/>
      <c r="DW1049" s="58"/>
      <c r="DX1049" s="58"/>
      <c r="DY1049" s="58"/>
      <c r="DZ1049" s="58"/>
      <c r="EA1049" s="58"/>
      <c r="EB1049" s="58"/>
      <c r="EC1049" s="58"/>
      <c r="ED1049" s="58"/>
      <c r="EE1049" s="58"/>
      <c r="EF1049" s="58"/>
      <c r="EG1049" s="58"/>
      <c r="EH1049" s="58"/>
      <c r="EI1049" s="58"/>
      <c r="EJ1049" s="58"/>
      <c r="EK1049" s="58"/>
      <c r="EL1049" s="58"/>
      <c r="EM1049" s="58"/>
      <c r="EN1049" s="58"/>
      <c r="EO1049" s="58"/>
      <c r="EP1049" s="70"/>
    </row>
    <row r="1050" spans="1:146">
      <c r="A1050" s="57">
        <v>43331</v>
      </c>
      <c r="B1050" s="19" t="s">
        <v>1703</v>
      </c>
      <c r="C1050" s="56" t="s">
        <v>1704</v>
      </c>
      <c r="D1050" s="56"/>
      <c r="E1050" s="58">
        <v>64</v>
      </c>
      <c r="F1050" s="58">
        <v>5</v>
      </c>
      <c r="G1050" s="63" t="str">
        <f t="shared" si="255"/>
        <v>64-5</v>
      </c>
      <c r="H1050" s="31">
        <v>42</v>
      </c>
      <c r="I1050" s="31">
        <v>44.5</v>
      </c>
      <c r="J1050" s="64" t="str">
        <f>IF(((VLOOKUP($G1050,Depth_Lookup!$A$3:$J$5461,9,FALSE))-(I1050/100))&gt;=0,"Good","Too Long")</f>
        <v>Good</v>
      </c>
      <c r="K1050" s="65">
        <f>(VLOOKUP($G1050,Depth_Lookup!$A$3:$J$561,10,FALSE))+(H1050/100)</f>
        <v>155.51</v>
      </c>
      <c r="L1050" s="65">
        <f>(VLOOKUP($G1050,Depth_Lookup!$A$3:$J$561,10,FALSE))+(I1050/100)</f>
        <v>155.535</v>
      </c>
      <c r="M1050" s="54" t="s">
        <v>292</v>
      </c>
      <c r="N1050" s="31">
        <v>1</v>
      </c>
      <c r="O1050" s="31" t="s">
        <v>295</v>
      </c>
      <c r="P1050" s="31" t="s">
        <v>179</v>
      </c>
      <c r="Q1050" s="31" t="s">
        <v>569</v>
      </c>
      <c r="R1050" s="31" t="s">
        <v>186</v>
      </c>
      <c r="S1050" s="31" t="s">
        <v>165</v>
      </c>
      <c r="T1050" s="31" t="s">
        <v>1364</v>
      </c>
      <c r="U1050" s="31" t="s">
        <v>1365</v>
      </c>
      <c r="AS1050" s="31">
        <v>100</v>
      </c>
      <c r="AZ1050" s="19">
        <f t="shared" si="258"/>
        <v>100</v>
      </c>
      <c r="BB1050" s="66">
        <v>1</v>
      </c>
      <c r="BC1050">
        <v>0.5</v>
      </c>
      <c r="BD1050" s="31"/>
      <c r="BE1050" s="66"/>
      <c r="BF1050" s="66"/>
      <c r="CL1050" s="70">
        <f t="shared" si="259"/>
        <v>0</v>
      </c>
      <c r="CM1050" s="66">
        <f t="shared" si="268"/>
        <v>0</v>
      </c>
      <c r="CN1050" s="66">
        <f t="shared" si="256"/>
        <v>0</v>
      </c>
      <c r="CO1050" s="66">
        <f t="shared" si="260"/>
        <v>155.52249999999998</v>
      </c>
      <c r="CP1050" s="104"/>
      <c r="CQ1050" s="55"/>
      <c r="CR1050" s="56"/>
      <c r="CS1050" s="56"/>
      <c r="CT1050" s="56"/>
      <c r="CU1050" s="56"/>
      <c r="CV1050" s="56"/>
      <c r="CW1050" s="113"/>
      <c r="CX1050" s="19">
        <v>53</v>
      </c>
      <c r="CY1050" s="19">
        <v>270</v>
      </c>
      <c r="CZ1050" s="19">
        <v>46</v>
      </c>
      <c r="DA1050" s="31">
        <v>0</v>
      </c>
      <c r="DB1050" s="19">
        <f t="shared" si="261"/>
        <v>127.96591551549949</v>
      </c>
      <c r="DC1050" s="19">
        <f t="shared" si="262"/>
        <v>127.96591551549949</v>
      </c>
      <c r="DD1050" s="19">
        <f t="shared" si="263"/>
        <v>30.71389374348999</v>
      </c>
      <c r="DE1050" s="19">
        <f t="shared" si="264"/>
        <v>217.96591551549949</v>
      </c>
      <c r="DF1050" s="19">
        <f t="shared" si="265"/>
        <v>59.28610625651001</v>
      </c>
      <c r="DG1050" s="67">
        <f t="shared" si="266"/>
        <v>307.96591551549949</v>
      </c>
      <c r="DH1050" s="67">
        <f t="shared" si="267"/>
        <v>59.28610625651001</v>
      </c>
      <c r="DJ1050" s="19"/>
      <c r="DK1050" s="31"/>
      <c r="DL1050" s="55"/>
      <c r="DM1050" s="58"/>
      <c r="DO1050" s="68"/>
      <c r="DP1050" s="68"/>
      <c r="DQ1050" s="69"/>
      <c r="DR1050" s="58"/>
      <c r="DS1050" s="58"/>
      <c r="DT1050" s="58"/>
      <c r="DU1050" s="58"/>
      <c r="DV1050" s="58"/>
      <c r="DW1050" s="58"/>
      <c r="DX1050" s="58"/>
      <c r="DY1050" s="58"/>
      <c r="DZ1050" s="58"/>
      <c r="EA1050" s="58"/>
      <c r="EB1050" s="58"/>
      <c r="EC1050" s="58"/>
      <c r="ED1050" s="58"/>
      <c r="EE1050" s="58"/>
      <c r="EF1050" s="58"/>
      <c r="EG1050" s="58"/>
      <c r="EH1050" s="58"/>
      <c r="EI1050" s="58"/>
      <c r="EJ1050" s="58"/>
      <c r="EK1050" s="58"/>
      <c r="EL1050" s="58"/>
      <c r="EM1050" s="58"/>
      <c r="EN1050" s="58"/>
      <c r="EO1050" s="58"/>
      <c r="EP1050" s="70"/>
    </row>
    <row r="1051" spans="1:146">
      <c r="A1051" s="57">
        <v>43331</v>
      </c>
      <c r="B1051" s="19" t="s">
        <v>1703</v>
      </c>
      <c r="C1051" s="56" t="s">
        <v>1704</v>
      </c>
      <c r="D1051" s="56"/>
      <c r="E1051" s="58">
        <v>64</v>
      </c>
      <c r="F1051" s="58">
        <v>5</v>
      </c>
      <c r="G1051" s="63" t="str">
        <f t="shared" ref="G1051:G1117" si="270">E1051&amp;"-"&amp;F1051</f>
        <v>64-5</v>
      </c>
      <c r="H1051" s="31">
        <v>47</v>
      </c>
      <c r="I1051" s="31">
        <v>62</v>
      </c>
      <c r="J1051" s="64" t="str">
        <f>IF(((VLOOKUP($G1051,Depth_Lookup!$A$3:$J$5461,9,FALSE))-(I1051/100))&gt;=0,"Good","Too Long")</f>
        <v>Good</v>
      </c>
      <c r="K1051" s="65">
        <f>(VLOOKUP($G1051,Depth_Lookup!$A$3:$J$561,10,FALSE))+(H1051/100)</f>
        <v>155.56</v>
      </c>
      <c r="L1051" s="65">
        <f>(VLOOKUP($G1051,Depth_Lookup!$A$3:$J$561,10,FALSE))+(I1051/100)</f>
        <v>155.71</v>
      </c>
      <c r="M1051" s="54" t="s">
        <v>293</v>
      </c>
      <c r="N1051" s="31">
        <v>0.5</v>
      </c>
      <c r="O1051" s="31" t="s">
        <v>734</v>
      </c>
      <c r="P1051" s="31" t="s">
        <v>179</v>
      </c>
      <c r="Q1051" s="31" t="s">
        <v>569</v>
      </c>
      <c r="R1051" s="31" t="s">
        <v>188</v>
      </c>
      <c r="S1051" s="31" t="s">
        <v>165</v>
      </c>
      <c r="T1051" s="31" t="s">
        <v>1364</v>
      </c>
      <c r="U1051" s="31" t="s">
        <v>1365</v>
      </c>
      <c r="AS1051" s="31">
        <v>100</v>
      </c>
      <c r="AZ1051" s="19">
        <f t="shared" si="258"/>
        <v>100</v>
      </c>
      <c r="BB1051" s="55">
        <v>4</v>
      </c>
      <c r="BC1051">
        <v>5</v>
      </c>
      <c r="BD1051" s="31"/>
      <c r="BE1051" s="66" t="s">
        <v>1368</v>
      </c>
      <c r="BF1051" s="66" t="s">
        <v>1365</v>
      </c>
      <c r="CL1051" s="70">
        <f t="shared" si="259"/>
        <v>0</v>
      </c>
      <c r="CM1051" s="66">
        <f t="shared" si="268"/>
        <v>0</v>
      </c>
      <c r="CN1051" s="66">
        <f t="shared" si="256"/>
        <v>1</v>
      </c>
      <c r="CO1051" s="66">
        <f t="shared" si="260"/>
        <v>155.63499999999999</v>
      </c>
      <c r="CP1051" s="104"/>
      <c r="CQ1051" s="55"/>
      <c r="CR1051" s="56"/>
      <c r="CS1051" s="56"/>
      <c r="CT1051" s="56"/>
      <c r="CU1051" s="56"/>
      <c r="CV1051" s="56"/>
      <c r="CW1051" s="113"/>
      <c r="DB1051" s="19" t="e">
        <f t="shared" si="261"/>
        <v>#DIV/0!</v>
      </c>
      <c r="DC1051" s="19" t="e">
        <f t="shared" si="262"/>
        <v>#DIV/0!</v>
      </c>
      <c r="DD1051" s="19" t="e">
        <f t="shared" si="263"/>
        <v>#DIV/0!</v>
      </c>
      <c r="DE1051" s="19" t="e">
        <f t="shared" si="264"/>
        <v>#DIV/0!</v>
      </c>
      <c r="DF1051" s="19" t="e">
        <f t="shared" si="265"/>
        <v>#DIV/0!</v>
      </c>
      <c r="DG1051" s="67" t="e">
        <f t="shared" si="266"/>
        <v>#DIV/0!</v>
      </c>
      <c r="DH1051" s="67" t="e">
        <f t="shared" si="267"/>
        <v>#DIV/0!</v>
      </c>
      <c r="DJ1051" s="19"/>
      <c r="DK1051" s="31"/>
      <c r="DL1051" s="55"/>
      <c r="DM1051" s="58"/>
      <c r="DO1051" s="68"/>
      <c r="DP1051" s="68"/>
      <c r="DQ1051" s="69"/>
      <c r="DR1051" s="58"/>
      <c r="DS1051" s="58"/>
      <c r="DT1051" s="58"/>
      <c r="DU1051" s="58"/>
      <c r="DV1051" s="58"/>
      <c r="DW1051" s="58"/>
      <c r="DX1051" s="58"/>
      <c r="DY1051" s="58"/>
      <c r="DZ1051" s="58"/>
      <c r="EA1051" s="58"/>
      <c r="EB1051" s="58"/>
      <c r="EC1051" s="58"/>
      <c r="ED1051" s="58"/>
      <c r="EE1051" s="58"/>
      <c r="EF1051" s="58"/>
      <c r="EG1051" s="58"/>
      <c r="EH1051" s="58"/>
      <c r="EI1051" s="58"/>
      <c r="EJ1051" s="58"/>
      <c r="EK1051" s="58"/>
      <c r="EL1051" s="58"/>
      <c r="EM1051" s="58"/>
      <c r="EN1051" s="58"/>
      <c r="EO1051" s="58"/>
      <c r="EP1051" s="70"/>
    </row>
    <row r="1052" spans="1:146">
      <c r="A1052" s="57">
        <v>43331</v>
      </c>
      <c r="B1052" s="19" t="s">
        <v>1703</v>
      </c>
      <c r="C1052" s="56" t="s">
        <v>1704</v>
      </c>
      <c r="D1052" s="56"/>
      <c r="E1052" s="58">
        <v>64</v>
      </c>
      <c r="F1052" s="58">
        <v>5</v>
      </c>
      <c r="G1052" s="63" t="str">
        <f t="shared" si="270"/>
        <v>64-5</v>
      </c>
      <c r="H1052" s="31">
        <v>49</v>
      </c>
      <c r="I1052" s="31">
        <v>56</v>
      </c>
      <c r="J1052" s="64" t="str">
        <f>IF(((VLOOKUP($G1052,Depth_Lookup!$A$3:$J$5461,9,FALSE))-(I1052/100))&gt;=0,"Good","Too Long")</f>
        <v>Good</v>
      </c>
      <c r="K1052" s="65">
        <f>(VLOOKUP($G1052,Depth_Lookup!$A$3:$J$561,10,FALSE))+(H1052/100)</f>
        <v>155.58000000000001</v>
      </c>
      <c r="L1052" s="65">
        <f>(VLOOKUP($G1052,Depth_Lookup!$A$3:$J$561,10,FALSE))+(I1052/100)</f>
        <v>155.65</v>
      </c>
      <c r="M1052" s="54" t="s">
        <v>292</v>
      </c>
      <c r="N1052" s="31">
        <v>2</v>
      </c>
      <c r="O1052" s="31" t="s">
        <v>296</v>
      </c>
      <c r="P1052" s="31" t="s">
        <v>179</v>
      </c>
      <c r="Q1052" s="31" t="s">
        <v>569</v>
      </c>
      <c r="R1052" s="31" t="s">
        <v>730</v>
      </c>
      <c r="S1052" s="31" t="s">
        <v>165</v>
      </c>
      <c r="T1052" s="31" t="s">
        <v>1707</v>
      </c>
      <c r="U1052" s="31" t="s">
        <v>1467</v>
      </c>
      <c r="AS1052" s="31">
        <v>100</v>
      </c>
      <c r="AZ1052" s="19">
        <f t="shared" si="258"/>
        <v>100</v>
      </c>
      <c r="BB1052" s="55">
        <v>1</v>
      </c>
      <c r="BC1052">
        <v>3</v>
      </c>
      <c r="BD1052" s="31"/>
      <c r="BE1052" s="66"/>
      <c r="BF1052" s="66" t="s">
        <v>1365</v>
      </c>
      <c r="CL1052" s="70">
        <f t="shared" si="259"/>
        <v>0</v>
      </c>
      <c r="CM1052" s="66">
        <f t="shared" si="268"/>
        <v>0</v>
      </c>
      <c r="CN1052" s="66">
        <f t="shared" si="256"/>
        <v>0</v>
      </c>
      <c r="CO1052" s="66">
        <f t="shared" si="260"/>
        <v>155.61500000000001</v>
      </c>
      <c r="CP1052" s="104"/>
      <c r="CQ1052" s="55"/>
      <c r="CR1052" s="56"/>
      <c r="CS1052" s="56"/>
      <c r="CT1052" s="56"/>
      <c r="CU1052" s="56"/>
      <c r="CV1052" s="56"/>
      <c r="CW1052" s="113"/>
      <c r="DB1052" s="19" t="e">
        <f t="shared" si="261"/>
        <v>#DIV/0!</v>
      </c>
      <c r="DC1052" s="19" t="e">
        <f t="shared" si="262"/>
        <v>#DIV/0!</v>
      </c>
      <c r="DD1052" s="19" t="e">
        <f t="shared" si="263"/>
        <v>#DIV/0!</v>
      </c>
      <c r="DE1052" s="19" t="e">
        <f t="shared" si="264"/>
        <v>#DIV/0!</v>
      </c>
      <c r="DF1052" s="19" t="e">
        <f t="shared" si="265"/>
        <v>#DIV/0!</v>
      </c>
      <c r="DG1052" s="67" t="e">
        <f t="shared" si="266"/>
        <v>#DIV/0!</v>
      </c>
      <c r="DH1052" s="67" t="e">
        <f t="shared" si="267"/>
        <v>#DIV/0!</v>
      </c>
      <c r="DJ1052" s="19"/>
      <c r="DK1052" s="31"/>
      <c r="DL1052" s="55"/>
      <c r="DM1052" s="58"/>
      <c r="DO1052" s="68"/>
      <c r="DP1052" s="68"/>
      <c r="DQ1052" s="69"/>
      <c r="DR1052" s="58"/>
      <c r="DS1052" s="58"/>
      <c r="DT1052" s="58"/>
      <c r="DU1052" s="58"/>
      <c r="DV1052" s="58"/>
      <c r="DW1052" s="58"/>
      <c r="DX1052" s="58"/>
      <c r="DY1052" s="58"/>
      <c r="DZ1052" s="58"/>
      <c r="EA1052" s="58"/>
      <c r="EB1052" s="58"/>
      <c r="EC1052" s="58"/>
      <c r="ED1052" s="58"/>
      <c r="EE1052" s="58"/>
      <c r="EF1052" s="58"/>
      <c r="EG1052" s="58"/>
      <c r="EH1052" s="58"/>
      <c r="EI1052" s="58"/>
      <c r="EJ1052" s="58"/>
      <c r="EK1052" s="58"/>
      <c r="EL1052" s="58"/>
      <c r="EM1052" s="58"/>
      <c r="EN1052" s="58"/>
      <c r="EO1052" s="58"/>
      <c r="EP1052" s="70"/>
    </row>
    <row r="1053" spans="1:146">
      <c r="A1053" s="57">
        <v>43331</v>
      </c>
      <c r="B1053" s="19" t="s">
        <v>1703</v>
      </c>
      <c r="C1053" s="56" t="s">
        <v>1704</v>
      </c>
      <c r="D1053" s="56"/>
      <c r="E1053" s="58">
        <v>64</v>
      </c>
      <c r="F1053" s="58">
        <v>5</v>
      </c>
      <c r="G1053" s="63" t="str">
        <f t="shared" si="270"/>
        <v>64-5</v>
      </c>
      <c r="H1053" s="31">
        <v>55.5</v>
      </c>
      <c r="I1053" s="31">
        <v>58</v>
      </c>
      <c r="J1053" s="64" t="str">
        <f>IF(((VLOOKUP($G1053,Depth_Lookup!$A$3:$J$5461,9,FALSE))-(I1053/100))&gt;=0,"Good","Too Long")</f>
        <v>Good</v>
      </c>
      <c r="K1053" s="65">
        <f>(VLOOKUP($G1053,Depth_Lookup!$A$3:$J$561,10,FALSE))+(H1053/100)</f>
        <v>155.64500000000001</v>
      </c>
      <c r="L1053" s="65">
        <f>(VLOOKUP($G1053,Depth_Lookup!$A$3:$J$561,10,FALSE))+(I1053/100)</f>
        <v>155.67000000000002</v>
      </c>
      <c r="M1053" s="54" t="s">
        <v>292</v>
      </c>
      <c r="N1053" s="31">
        <v>2</v>
      </c>
      <c r="O1053" s="31" t="s">
        <v>296</v>
      </c>
      <c r="P1053" s="31" t="s">
        <v>179</v>
      </c>
      <c r="Q1053" s="31" t="s">
        <v>569</v>
      </c>
      <c r="R1053" s="31" t="s">
        <v>187</v>
      </c>
      <c r="S1053" s="31" t="s">
        <v>165</v>
      </c>
      <c r="T1053" s="31" t="s">
        <v>1370</v>
      </c>
      <c r="U1053" s="31" t="s">
        <v>1368</v>
      </c>
      <c r="AS1053" s="31">
        <v>100</v>
      </c>
      <c r="AZ1053" s="19">
        <f t="shared" si="258"/>
        <v>100</v>
      </c>
      <c r="BB1053" s="55">
        <v>1</v>
      </c>
      <c r="BC1053">
        <v>15</v>
      </c>
      <c r="BD1053" s="31"/>
      <c r="BE1053" s="66"/>
      <c r="BF1053" s="66"/>
      <c r="CL1053" s="70">
        <f t="shared" si="259"/>
        <v>0</v>
      </c>
      <c r="CM1053" s="66">
        <f t="shared" si="268"/>
        <v>0</v>
      </c>
      <c r="CN1053" s="66">
        <f t="shared" si="256"/>
        <v>0</v>
      </c>
      <c r="CO1053" s="66">
        <f t="shared" si="260"/>
        <v>155.65750000000003</v>
      </c>
      <c r="CP1053" s="104"/>
      <c r="CQ1053" s="55"/>
      <c r="CR1053" s="56"/>
      <c r="CS1053" s="56"/>
      <c r="CT1053" s="56"/>
      <c r="CU1053" s="56"/>
      <c r="CV1053" s="56"/>
      <c r="CW1053" s="113"/>
      <c r="CX1053" s="19">
        <v>30</v>
      </c>
      <c r="CY1053" s="19">
        <v>90</v>
      </c>
      <c r="CZ1053" s="19">
        <v>48</v>
      </c>
      <c r="DA1053" s="31">
        <v>0</v>
      </c>
      <c r="DB1053" s="19">
        <f t="shared" si="261"/>
        <v>-152.53240075281002</v>
      </c>
      <c r="DC1053" s="19">
        <f t="shared" si="262"/>
        <v>207.46759924718998</v>
      </c>
      <c r="DD1053" s="19">
        <f t="shared" si="263"/>
        <v>38.62146686710566</v>
      </c>
      <c r="DE1053" s="19">
        <f t="shared" si="264"/>
        <v>297.46759924718998</v>
      </c>
      <c r="DF1053" s="19">
        <f t="shared" si="265"/>
        <v>51.37853313289434</v>
      </c>
      <c r="DG1053" s="67">
        <f t="shared" si="266"/>
        <v>27.46759924718998</v>
      </c>
      <c r="DH1053" s="67">
        <f t="shared" si="267"/>
        <v>51.37853313289434</v>
      </c>
      <c r="DJ1053" s="19"/>
      <c r="DK1053" s="31"/>
      <c r="DL1053" s="55"/>
      <c r="DM1053" s="58"/>
      <c r="DO1053" s="68"/>
      <c r="DP1053" s="68"/>
      <c r="DQ1053" s="69"/>
      <c r="DR1053" s="58"/>
      <c r="DS1053" s="58"/>
      <c r="DT1053" s="58"/>
      <c r="DU1053" s="58"/>
      <c r="DV1053" s="58"/>
      <c r="DW1053" s="58"/>
      <c r="DX1053" s="58"/>
      <c r="DY1053" s="58"/>
      <c r="DZ1053" s="58"/>
      <c r="EA1053" s="58"/>
      <c r="EB1053" s="58"/>
      <c r="EC1053" s="58"/>
      <c r="ED1053" s="58"/>
      <c r="EE1053" s="58"/>
      <c r="EF1053" s="58"/>
      <c r="EG1053" s="58"/>
      <c r="EH1053" s="58"/>
      <c r="EI1053" s="58"/>
      <c r="EJ1053" s="58"/>
      <c r="EK1053" s="58"/>
      <c r="EL1053" s="58"/>
      <c r="EM1053" s="58"/>
      <c r="EN1053" s="58"/>
      <c r="EO1053" s="58"/>
      <c r="EP1053" s="70"/>
    </row>
    <row r="1054" spans="1:146">
      <c r="A1054" s="57">
        <v>43331</v>
      </c>
      <c r="B1054" s="19" t="s">
        <v>1703</v>
      </c>
      <c r="C1054" s="56" t="s">
        <v>1704</v>
      </c>
      <c r="D1054" s="56"/>
      <c r="E1054" s="58">
        <v>65</v>
      </c>
      <c r="F1054" s="58">
        <v>1</v>
      </c>
      <c r="G1054" s="63" t="str">
        <f t="shared" si="270"/>
        <v>65-1</v>
      </c>
      <c r="H1054" s="31">
        <v>0.5</v>
      </c>
      <c r="I1054" s="31">
        <v>12</v>
      </c>
      <c r="J1054" s="64" t="str">
        <f>IF(((VLOOKUP($G1054,Depth_Lookup!$A$3:$J$5461,9,FALSE))-(I1054/100))&gt;=0,"Good","Too Long")</f>
        <v>Good</v>
      </c>
      <c r="K1054" s="65">
        <f>(VLOOKUP($G1054,Depth_Lookup!$A$3:$J$561,10,FALSE))+(H1054/100)</f>
        <v>155.70499999999998</v>
      </c>
      <c r="L1054" s="65">
        <f>(VLOOKUP($G1054,Depth_Lookup!$A$3:$J$561,10,FALSE))+(I1054/100)</f>
        <v>155.82</v>
      </c>
      <c r="M1054" s="54" t="s">
        <v>292</v>
      </c>
      <c r="N1054" s="31">
        <v>1</v>
      </c>
      <c r="O1054" s="31" t="s">
        <v>296</v>
      </c>
      <c r="P1054" s="31" t="s">
        <v>179</v>
      </c>
      <c r="Q1054" s="31" t="s">
        <v>569</v>
      </c>
      <c r="R1054" s="31" t="s">
        <v>730</v>
      </c>
      <c r="S1054" s="31" t="s">
        <v>165</v>
      </c>
      <c r="T1054" s="31" t="s">
        <v>1708</v>
      </c>
      <c r="U1054" s="31" t="s">
        <v>1687</v>
      </c>
      <c r="AS1054" s="31">
        <v>100</v>
      </c>
      <c r="AZ1054" s="31">
        <f t="shared" si="258"/>
        <v>100</v>
      </c>
      <c r="BB1054" s="55">
        <v>1</v>
      </c>
      <c r="BC1054">
        <v>0.5</v>
      </c>
      <c r="BD1054" s="31"/>
      <c r="BE1054" s="66"/>
      <c r="BF1054" s="66" t="s">
        <v>1365</v>
      </c>
      <c r="CL1054" s="70">
        <f t="shared" si="259"/>
        <v>0</v>
      </c>
      <c r="CM1054" s="66">
        <f t="shared" si="268"/>
        <v>0</v>
      </c>
      <c r="CN1054" s="66">
        <f t="shared" si="256"/>
        <v>0</v>
      </c>
      <c r="CO1054" s="66">
        <f t="shared" si="260"/>
        <v>155.76249999999999</v>
      </c>
      <c r="CP1054" s="104"/>
      <c r="CQ1054" s="55"/>
      <c r="CR1054" s="56"/>
      <c r="CS1054" s="56"/>
      <c r="CT1054" s="56"/>
      <c r="CU1054" s="56"/>
      <c r="CV1054" s="56"/>
      <c r="CW1054" s="113"/>
      <c r="CX1054" s="31">
        <v>66</v>
      </c>
      <c r="CY1054" s="31">
        <v>270</v>
      </c>
      <c r="CZ1054" s="31">
        <v>15</v>
      </c>
      <c r="DA1054" s="31">
        <v>0</v>
      </c>
      <c r="DB1054" s="19">
        <f t="shared" si="261"/>
        <v>96.803157120020614</v>
      </c>
      <c r="DC1054" s="19">
        <f t="shared" si="262"/>
        <v>96.803157120020614</v>
      </c>
      <c r="DD1054" s="19">
        <f t="shared" si="263"/>
        <v>23.849925566704925</v>
      </c>
      <c r="DE1054" s="19">
        <f t="shared" si="264"/>
        <v>186.80315712002061</v>
      </c>
      <c r="DF1054" s="19">
        <f t="shared" si="265"/>
        <v>66.150074433295075</v>
      </c>
      <c r="DG1054" s="67">
        <f t="shared" si="266"/>
        <v>276.80315712002061</v>
      </c>
      <c r="DH1054" s="67">
        <f t="shared" si="267"/>
        <v>66.150074433295075</v>
      </c>
      <c r="DJ1054" s="19"/>
      <c r="DK1054" s="31"/>
      <c r="DL1054" s="55"/>
      <c r="DM1054" s="58"/>
      <c r="DO1054" s="68"/>
      <c r="DP1054" s="68"/>
      <c r="DQ1054" s="69"/>
      <c r="DR1054" s="58"/>
      <c r="DS1054" s="58"/>
      <c r="DT1054" s="58"/>
      <c r="DU1054" s="58"/>
      <c r="DV1054" s="58"/>
      <c r="DW1054" s="58"/>
      <c r="DX1054" s="58"/>
      <c r="DY1054" s="58"/>
      <c r="DZ1054" s="58"/>
      <c r="EA1054" s="58"/>
      <c r="EB1054" s="58"/>
      <c r="EC1054" s="58"/>
      <c r="ED1054" s="58"/>
      <c r="EE1054" s="58"/>
      <c r="EF1054" s="58"/>
      <c r="EG1054" s="58"/>
      <c r="EH1054" s="58"/>
      <c r="EI1054" s="58"/>
      <c r="EJ1054" s="58"/>
      <c r="EK1054" s="58"/>
      <c r="EL1054" s="58"/>
      <c r="EM1054" s="58"/>
      <c r="EN1054" s="58"/>
      <c r="EO1054" s="58"/>
      <c r="EP1054" s="70"/>
    </row>
    <row r="1055" spans="1:146">
      <c r="A1055" s="57">
        <v>43331</v>
      </c>
      <c r="B1055" s="19" t="s">
        <v>1703</v>
      </c>
      <c r="C1055" s="56" t="s">
        <v>1704</v>
      </c>
      <c r="D1055" s="56"/>
      <c r="E1055" s="58">
        <v>65</v>
      </c>
      <c r="F1055" s="58">
        <v>1</v>
      </c>
      <c r="G1055" s="63" t="str">
        <f t="shared" si="270"/>
        <v>65-1</v>
      </c>
      <c r="H1055" s="31">
        <v>0.5</v>
      </c>
      <c r="I1055" s="31">
        <v>6</v>
      </c>
      <c r="J1055" s="64" t="str">
        <f>IF(((VLOOKUP($G1055,Depth_Lookup!$A$3:$J$5461,9,FALSE))-(I1055/100))&gt;=0,"Good","Too Long")</f>
        <v>Good</v>
      </c>
      <c r="K1055" s="65">
        <f>(VLOOKUP($G1055,Depth_Lookup!$A$3:$J$561,10,FALSE))+(H1055/100)</f>
        <v>155.70499999999998</v>
      </c>
      <c r="L1055" s="65">
        <f>(VLOOKUP($G1055,Depth_Lookup!$A$3:$J$561,10,FALSE))+(I1055/100)</f>
        <v>155.76</v>
      </c>
      <c r="M1055" s="54" t="s">
        <v>293</v>
      </c>
      <c r="N1055" s="31">
        <v>0.5</v>
      </c>
      <c r="O1055" s="31" t="s">
        <v>734</v>
      </c>
      <c r="P1055" s="31" t="s">
        <v>179</v>
      </c>
      <c r="Q1055" s="31" t="s">
        <v>569</v>
      </c>
      <c r="R1055" s="31" t="s">
        <v>119</v>
      </c>
      <c r="S1055" s="31" t="s">
        <v>165</v>
      </c>
      <c r="T1055" s="31" t="s">
        <v>1364</v>
      </c>
      <c r="U1055" s="31" t="s">
        <v>1365</v>
      </c>
      <c r="AS1055" s="31">
        <v>100</v>
      </c>
      <c r="AZ1055" s="31">
        <f t="shared" si="258"/>
        <v>100</v>
      </c>
      <c r="BB1055" s="55">
        <v>3</v>
      </c>
      <c r="BC1055">
        <v>5</v>
      </c>
      <c r="BD1055" s="31"/>
      <c r="BE1055" s="66"/>
      <c r="BF1055" s="66"/>
      <c r="CL1055" s="70">
        <f t="shared" si="259"/>
        <v>0</v>
      </c>
      <c r="CM1055" s="66">
        <f t="shared" si="268"/>
        <v>0</v>
      </c>
      <c r="CN1055" s="66">
        <f t="shared" si="256"/>
        <v>0</v>
      </c>
      <c r="CO1055" s="66">
        <f t="shared" si="260"/>
        <v>155.73249999999999</v>
      </c>
      <c r="CP1055" s="104"/>
      <c r="CQ1055" s="55"/>
      <c r="CR1055" s="56"/>
      <c r="CS1055" s="56"/>
      <c r="CT1055" s="56"/>
      <c r="CU1055" s="56"/>
      <c r="CV1055" s="56"/>
      <c r="CW1055" s="113"/>
      <c r="DB1055" s="19" t="e">
        <f t="shared" si="261"/>
        <v>#DIV/0!</v>
      </c>
      <c r="DC1055" s="19" t="e">
        <f t="shared" si="262"/>
        <v>#DIV/0!</v>
      </c>
      <c r="DD1055" s="19" t="e">
        <f t="shared" si="263"/>
        <v>#DIV/0!</v>
      </c>
      <c r="DE1055" s="19" t="e">
        <f t="shared" si="264"/>
        <v>#DIV/0!</v>
      </c>
      <c r="DF1055" s="19" t="e">
        <f t="shared" si="265"/>
        <v>#DIV/0!</v>
      </c>
      <c r="DG1055" s="67" t="e">
        <f t="shared" si="266"/>
        <v>#DIV/0!</v>
      </c>
      <c r="DH1055" s="67" t="e">
        <f t="shared" si="267"/>
        <v>#DIV/0!</v>
      </c>
      <c r="DJ1055" s="19"/>
      <c r="DK1055" s="31"/>
      <c r="DL1055" s="55"/>
      <c r="DM1055" s="58"/>
      <c r="DO1055" s="68"/>
      <c r="DP1055" s="68"/>
      <c r="DQ1055" s="69"/>
      <c r="DR1055" s="58"/>
      <c r="DS1055" s="58"/>
      <c r="DT1055" s="58"/>
      <c r="DU1055" s="58"/>
      <c r="DV1055" s="58"/>
      <c r="DW1055" s="58"/>
      <c r="DX1055" s="58"/>
      <c r="DY1055" s="58"/>
      <c r="DZ1055" s="58"/>
      <c r="EA1055" s="58"/>
      <c r="EB1055" s="58"/>
      <c r="EC1055" s="58"/>
      <c r="ED1055" s="58"/>
      <c r="EE1055" s="58"/>
      <c r="EF1055" s="58"/>
      <c r="EG1055" s="58"/>
      <c r="EH1055" s="58"/>
      <c r="EI1055" s="58"/>
      <c r="EJ1055" s="58"/>
      <c r="EK1055" s="58"/>
      <c r="EL1055" s="58"/>
      <c r="EM1055" s="58"/>
      <c r="EN1055" s="58"/>
      <c r="EO1055" s="58"/>
      <c r="EP1055" s="70"/>
    </row>
    <row r="1056" spans="1:146">
      <c r="A1056" s="57">
        <v>43331</v>
      </c>
      <c r="B1056" s="19" t="s">
        <v>1703</v>
      </c>
      <c r="C1056" s="56" t="s">
        <v>1704</v>
      </c>
      <c r="D1056" s="56"/>
      <c r="E1056" s="58">
        <v>65</v>
      </c>
      <c r="F1056" s="58">
        <v>1</v>
      </c>
      <c r="G1056" s="63" t="str">
        <f t="shared" si="270"/>
        <v>65-1</v>
      </c>
      <c r="H1056" s="31">
        <v>8.5</v>
      </c>
      <c r="I1056" s="31">
        <v>25</v>
      </c>
      <c r="J1056" s="64" t="str">
        <f>IF(((VLOOKUP($G1056,Depth_Lookup!$A$3:$J$5461,9,FALSE))-(I1056/100))&gt;=0,"Good","Too Long")</f>
        <v>Good</v>
      </c>
      <c r="K1056" s="65">
        <f>(VLOOKUP($G1056,Depth_Lookup!$A$3:$J$561,10,FALSE))+(H1056/100)</f>
        <v>155.785</v>
      </c>
      <c r="L1056" s="65">
        <f>(VLOOKUP($G1056,Depth_Lookup!$A$3:$J$561,10,FALSE))+(I1056/100)</f>
        <v>155.94999999999999</v>
      </c>
      <c r="M1056" s="54" t="s">
        <v>725</v>
      </c>
      <c r="N1056" s="31">
        <v>2</v>
      </c>
      <c r="O1056" s="31" t="s">
        <v>296</v>
      </c>
      <c r="P1056" s="31" t="s">
        <v>179</v>
      </c>
      <c r="Q1056" s="31" t="s">
        <v>570</v>
      </c>
      <c r="R1056" s="31" t="s">
        <v>119</v>
      </c>
      <c r="S1056" s="31" t="s">
        <v>165</v>
      </c>
      <c r="T1056" s="31" t="s">
        <v>1709</v>
      </c>
      <c r="U1056" s="31" t="s">
        <v>1367</v>
      </c>
      <c r="AS1056" s="31">
        <v>100</v>
      </c>
      <c r="AZ1056" s="31">
        <f t="shared" si="258"/>
        <v>100</v>
      </c>
      <c r="BB1056" s="55">
        <v>3</v>
      </c>
      <c r="BC1056">
        <v>5</v>
      </c>
      <c r="BD1056" s="31"/>
      <c r="BE1056" s="66"/>
      <c r="BF1056" s="66"/>
      <c r="CL1056" s="70">
        <f t="shared" si="259"/>
        <v>0</v>
      </c>
      <c r="CM1056" s="66">
        <f t="shared" si="268"/>
        <v>0</v>
      </c>
      <c r="CN1056" s="66">
        <f t="shared" si="256"/>
        <v>0</v>
      </c>
      <c r="CO1056" s="66">
        <f t="shared" si="260"/>
        <v>155.86750000000001</v>
      </c>
      <c r="CP1056" s="104"/>
      <c r="CQ1056" s="55"/>
      <c r="CR1056" s="56"/>
      <c r="CS1056" s="56"/>
      <c r="CT1056" s="56"/>
      <c r="CU1056" s="56"/>
      <c r="CV1056" s="56"/>
      <c r="CW1056" s="113"/>
      <c r="CX1056" s="19">
        <v>42</v>
      </c>
      <c r="CY1056" s="19">
        <v>270</v>
      </c>
      <c r="CZ1056" s="19">
        <v>70</v>
      </c>
      <c r="DA1056" s="31">
        <v>0</v>
      </c>
      <c r="DB1056" s="19">
        <f t="shared" si="261"/>
        <v>161.85498123211153</v>
      </c>
      <c r="DC1056" s="19">
        <f t="shared" si="262"/>
        <v>161.85498123211153</v>
      </c>
      <c r="DD1056" s="19">
        <f t="shared" si="263"/>
        <v>19.078992247141993</v>
      </c>
      <c r="DE1056" s="19">
        <f t="shared" si="264"/>
        <v>251.85498123211153</v>
      </c>
      <c r="DF1056" s="19">
        <f t="shared" si="265"/>
        <v>70.921007752858003</v>
      </c>
      <c r="DG1056" s="67">
        <f t="shared" si="266"/>
        <v>341.85498123211153</v>
      </c>
      <c r="DH1056" s="67">
        <f t="shared" si="267"/>
        <v>70.921007752858003</v>
      </c>
      <c r="DJ1056" s="19"/>
      <c r="DK1056" s="31" t="s">
        <v>1750</v>
      </c>
      <c r="DL1056" s="55"/>
      <c r="DM1056" s="58"/>
      <c r="DO1056" s="68"/>
      <c r="DP1056" s="68"/>
      <c r="DQ1056" s="69"/>
      <c r="DR1056" s="58"/>
      <c r="DS1056" s="58"/>
      <c r="DT1056" s="58"/>
      <c r="DU1056" s="58"/>
      <c r="DV1056" s="58"/>
      <c r="DW1056" s="58"/>
      <c r="DX1056" s="58"/>
      <c r="DY1056" s="58"/>
      <c r="DZ1056" s="58"/>
      <c r="EA1056" s="58"/>
      <c r="EB1056" s="58"/>
      <c r="EC1056" s="58"/>
      <c r="ED1056" s="58"/>
      <c r="EE1056" s="58"/>
      <c r="EF1056" s="58"/>
      <c r="EG1056" s="58"/>
      <c r="EH1056" s="58"/>
      <c r="EI1056" s="58"/>
      <c r="EJ1056" s="58"/>
      <c r="EK1056" s="58"/>
      <c r="EL1056" s="58"/>
      <c r="EM1056" s="58"/>
      <c r="EN1056" s="58"/>
      <c r="EO1056" s="58"/>
      <c r="EP1056" s="70"/>
    </row>
    <row r="1057" spans="1:146">
      <c r="A1057" s="57">
        <v>43331</v>
      </c>
      <c r="B1057" s="19" t="s">
        <v>1703</v>
      </c>
      <c r="C1057" s="56" t="s">
        <v>1704</v>
      </c>
      <c r="D1057" s="56"/>
      <c r="E1057" s="58">
        <v>65</v>
      </c>
      <c r="F1057" s="58">
        <v>1</v>
      </c>
      <c r="G1057" s="63" t="str">
        <f t="shared" si="270"/>
        <v>65-1</v>
      </c>
      <c r="H1057" s="31">
        <v>24</v>
      </c>
      <c r="I1057" s="31">
        <v>29.5</v>
      </c>
      <c r="J1057" s="64" t="str">
        <f>IF(((VLOOKUP($G1057,Depth_Lookup!$A$3:$J$5461,9,FALSE))-(I1057/100))&gt;=0,"Good","Too Long")</f>
        <v>Good</v>
      </c>
      <c r="K1057" s="65">
        <f>(VLOOKUP($G1057,Depth_Lookup!$A$3:$J$561,10,FALSE))+(H1057/100)</f>
        <v>155.94</v>
      </c>
      <c r="L1057" s="65">
        <f>(VLOOKUP($G1057,Depth_Lookup!$A$3:$J$561,10,FALSE))+(I1057/100)</f>
        <v>155.99499999999998</v>
      </c>
      <c r="M1057" s="54" t="s">
        <v>293</v>
      </c>
      <c r="N1057" s="31">
        <v>10</v>
      </c>
      <c r="O1057" s="31" t="s">
        <v>296</v>
      </c>
      <c r="P1057" s="31" t="s">
        <v>179</v>
      </c>
      <c r="Q1057" s="31" t="s">
        <v>569</v>
      </c>
      <c r="R1057" s="31" t="s">
        <v>119</v>
      </c>
      <c r="S1057" s="31" t="s">
        <v>165</v>
      </c>
      <c r="T1057" s="31" t="s">
        <v>1370</v>
      </c>
      <c r="U1057" s="31" t="s">
        <v>1368</v>
      </c>
      <c r="AS1057" s="31">
        <v>100</v>
      </c>
      <c r="AZ1057" s="31">
        <f t="shared" si="258"/>
        <v>100</v>
      </c>
      <c r="BB1057" s="55">
        <v>2</v>
      </c>
      <c r="BC1057">
        <v>13</v>
      </c>
      <c r="BD1057" s="31"/>
      <c r="BE1057" s="66" t="s">
        <v>1365</v>
      </c>
      <c r="BF1057" s="66"/>
      <c r="CL1057" s="70">
        <f t="shared" si="259"/>
        <v>0</v>
      </c>
      <c r="CM1057" s="66">
        <f t="shared" si="268"/>
        <v>0</v>
      </c>
      <c r="CN1057" s="66">
        <f t="shared" ref="CN1057:CN1123" si="271">IF(COUNTA(BE1057)&gt;0,1,0)</f>
        <v>1</v>
      </c>
      <c r="CO1057" s="66">
        <f t="shared" si="260"/>
        <v>155.96749999999997</v>
      </c>
      <c r="CP1057" s="104"/>
      <c r="CQ1057" s="55"/>
      <c r="CR1057" s="56"/>
      <c r="CS1057" s="56"/>
      <c r="CT1057" s="56"/>
      <c r="CU1057" s="56"/>
      <c r="CV1057" s="56"/>
      <c r="CW1057" s="113"/>
      <c r="DB1057" s="19" t="e">
        <f t="shared" si="261"/>
        <v>#DIV/0!</v>
      </c>
      <c r="DC1057" s="19" t="e">
        <f t="shared" si="262"/>
        <v>#DIV/0!</v>
      </c>
      <c r="DD1057" s="19" t="e">
        <f t="shared" si="263"/>
        <v>#DIV/0!</v>
      </c>
      <c r="DE1057" s="19" t="e">
        <f t="shared" si="264"/>
        <v>#DIV/0!</v>
      </c>
      <c r="DF1057" s="19" t="e">
        <f t="shared" si="265"/>
        <v>#DIV/0!</v>
      </c>
      <c r="DG1057" s="67" t="e">
        <f t="shared" si="266"/>
        <v>#DIV/0!</v>
      </c>
      <c r="DH1057" s="67" t="e">
        <f t="shared" si="267"/>
        <v>#DIV/0!</v>
      </c>
      <c r="DJ1057" s="19"/>
      <c r="DK1057" s="31"/>
      <c r="DL1057" s="55"/>
      <c r="DM1057" s="58"/>
      <c r="DO1057" s="68"/>
      <c r="DP1057" s="68"/>
      <c r="DQ1057" s="69"/>
      <c r="DR1057" s="58"/>
      <c r="DS1057" s="58"/>
      <c r="DT1057" s="58"/>
      <c r="DU1057" s="58"/>
      <c r="DV1057" s="58"/>
      <c r="DW1057" s="58"/>
      <c r="DX1057" s="58"/>
      <c r="DY1057" s="58"/>
      <c r="DZ1057" s="58"/>
      <c r="EA1057" s="58"/>
      <c r="EB1057" s="58"/>
      <c r="EC1057" s="58"/>
      <c r="ED1057" s="58"/>
      <c r="EE1057" s="58"/>
      <c r="EF1057" s="58"/>
      <c r="EG1057" s="58"/>
      <c r="EH1057" s="58"/>
      <c r="EI1057" s="58"/>
      <c r="EJ1057" s="58"/>
      <c r="EK1057" s="58"/>
      <c r="EL1057" s="58"/>
      <c r="EM1057" s="58"/>
      <c r="EN1057" s="58"/>
      <c r="EO1057" s="58"/>
      <c r="EP1057" s="70"/>
    </row>
    <row r="1058" spans="1:146">
      <c r="A1058" s="57">
        <v>43331</v>
      </c>
      <c r="B1058" s="19" t="s">
        <v>1703</v>
      </c>
      <c r="C1058" s="56" t="s">
        <v>1704</v>
      </c>
      <c r="D1058" s="56"/>
      <c r="E1058" s="58">
        <v>65</v>
      </c>
      <c r="F1058" s="58">
        <v>1</v>
      </c>
      <c r="G1058" s="63" t="str">
        <f t="shared" si="270"/>
        <v>65-1</v>
      </c>
      <c r="H1058" s="31">
        <v>29</v>
      </c>
      <c r="I1058" s="31">
        <v>35.5</v>
      </c>
      <c r="J1058" s="64" t="str">
        <f>IF(((VLOOKUP($G1058,Depth_Lookup!$A$3:$J$5461,9,FALSE))-(I1058/100))&gt;=0,"Good","Too Long")</f>
        <v>Good</v>
      </c>
      <c r="K1058" s="65">
        <f>(VLOOKUP($G1058,Depth_Lookup!$A$3:$J$561,10,FALSE))+(H1058/100)</f>
        <v>155.98999999999998</v>
      </c>
      <c r="L1058" s="65">
        <f>(VLOOKUP($G1058,Depth_Lookup!$A$3:$J$561,10,FALSE))+(I1058/100)</f>
        <v>156.05499999999998</v>
      </c>
      <c r="M1058" s="54" t="s">
        <v>725</v>
      </c>
      <c r="N1058" s="31">
        <v>0.5</v>
      </c>
      <c r="O1058" s="31" t="s">
        <v>296</v>
      </c>
      <c r="P1058" s="31" t="s">
        <v>179</v>
      </c>
      <c r="Q1058" s="31" t="s">
        <v>569</v>
      </c>
      <c r="R1058" s="31" t="s">
        <v>188</v>
      </c>
      <c r="S1058" s="31" t="s">
        <v>165</v>
      </c>
      <c r="T1058" s="31" t="s">
        <v>1364</v>
      </c>
      <c r="U1058" s="31" t="s">
        <v>1365</v>
      </c>
      <c r="AS1058" s="31">
        <v>100</v>
      </c>
      <c r="AZ1058" s="31">
        <f t="shared" si="258"/>
        <v>100</v>
      </c>
      <c r="BB1058" s="55">
        <v>4</v>
      </c>
      <c r="BC1058">
        <v>5</v>
      </c>
      <c r="BD1058" s="31"/>
      <c r="BE1058" s="66"/>
      <c r="BF1058" s="66" t="s">
        <v>1368</v>
      </c>
      <c r="CL1058" s="70">
        <f t="shared" si="259"/>
        <v>0</v>
      </c>
      <c r="CM1058" s="66">
        <f t="shared" si="268"/>
        <v>0</v>
      </c>
      <c r="CN1058" s="66">
        <f t="shared" si="271"/>
        <v>0</v>
      </c>
      <c r="CO1058" s="66">
        <f t="shared" si="260"/>
        <v>156.02249999999998</v>
      </c>
      <c r="CP1058" s="104"/>
      <c r="CQ1058" s="55"/>
      <c r="CR1058" s="56"/>
      <c r="CS1058" s="56"/>
      <c r="CT1058" s="56"/>
      <c r="CU1058" s="56"/>
      <c r="CV1058" s="56"/>
      <c r="CW1058" s="113"/>
      <c r="CX1058" s="31">
        <v>31</v>
      </c>
      <c r="CY1058" s="31">
        <v>90</v>
      </c>
      <c r="CZ1058" s="31">
        <v>51</v>
      </c>
      <c r="DA1058" s="31">
        <v>0</v>
      </c>
      <c r="DB1058" s="19">
        <f t="shared" si="261"/>
        <v>-154.05395883728565</v>
      </c>
      <c r="DC1058" s="19">
        <f t="shared" si="262"/>
        <v>205.94604116271435</v>
      </c>
      <c r="DD1058" s="19">
        <f t="shared" si="263"/>
        <v>36.060723927502998</v>
      </c>
      <c r="DE1058" s="19">
        <f t="shared" si="264"/>
        <v>295.94604116271432</v>
      </c>
      <c r="DF1058" s="19">
        <f t="shared" si="265"/>
        <v>53.939276072497002</v>
      </c>
      <c r="DG1058" s="67">
        <f t="shared" si="266"/>
        <v>25.946041162714351</v>
      </c>
      <c r="DH1058" s="67">
        <f t="shared" si="267"/>
        <v>53.939276072497002</v>
      </c>
      <c r="DJ1058" s="19"/>
      <c r="DK1058" s="31"/>
      <c r="DL1058" s="55"/>
      <c r="DM1058" s="58"/>
      <c r="DO1058" s="68"/>
      <c r="DP1058" s="68"/>
      <c r="DQ1058" s="69"/>
      <c r="DR1058" s="58"/>
      <c r="DS1058" s="58"/>
      <c r="DT1058" s="58"/>
      <c r="DU1058" s="58"/>
      <c r="DV1058" s="58"/>
      <c r="DW1058" s="58"/>
      <c r="DX1058" s="58"/>
      <c r="DY1058" s="58"/>
      <c r="DZ1058" s="58"/>
      <c r="EA1058" s="58"/>
      <c r="EB1058" s="58"/>
      <c r="EC1058" s="58"/>
      <c r="ED1058" s="58"/>
      <c r="EE1058" s="58"/>
      <c r="EF1058" s="58"/>
      <c r="EG1058" s="58"/>
      <c r="EH1058" s="58"/>
      <c r="EI1058" s="58"/>
      <c r="EJ1058" s="58"/>
      <c r="EK1058" s="58"/>
      <c r="EL1058" s="58"/>
      <c r="EM1058" s="58"/>
      <c r="EN1058" s="58"/>
      <c r="EO1058" s="58"/>
      <c r="EP1058" s="70"/>
    </row>
    <row r="1059" spans="1:146">
      <c r="A1059" s="57">
        <v>43331</v>
      </c>
      <c r="B1059" s="19" t="s">
        <v>1703</v>
      </c>
      <c r="C1059" s="56" t="s">
        <v>1704</v>
      </c>
      <c r="D1059" s="56"/>
      <c r="E1059" s="58">
        <v>65</v>
      </c>
      <c r="F1059" s="58">
        <v>1</v>
      </c>
      <c r="G1059" s="63" t="str">
        <f t="shared" si="270"/>
        <v>65-1</v>
      </c>
      <c r="H1059" s="31">
        <v>47</v>
      </c>
      <c r="I1059" s="31">
        <v>69</v>
      </c>
      <c r="J1059" s="64" t="str">
        <f>IF(((VLOOKUP($G1059,Depth_Lookup!$A$3:$J$5461,9,FALSE))-(I1059/100))&gt;=0,"Good","Too Long")</f>
        <v>Good</v>
      </c>
      <c r="K1059" s="65">
        <f>(VLOOKUP($G1059,Depth_Lookup!$A$3:$J$561,10,FALSE))+(H1059/100)</f>
        <v>156.16999999999999</v>
      </c>
      <c r="L1059" s="65">
        <f>(VLOOKUP($G1059,Depth_Lookup!$A$3:$J$561,10,FALSE))+(I1059/100)</f>
        <v>156.38999999999999</v>
      </c>
      <c r="M1059" s="54" t="s">
        <v>725</v>
      </c>
      <c r="N1059" s="31">
        <v>2</v>
      </c>
      <c r="O1059" s="31" t="s">
        <v>296</v>
      </c>
      <c r="P1059" s="31" t="s">
        <v>179</v>
      </c>
      <c r="Q1059" s="31" t="s">
        <v>569</v>
      </c>
      <c r="R1059" s="31" t="s">
        <v>191</v>
      </c>
      <c r="S1059" s="31" t="s">
        <v>165</v>
      </c>
      <c r="T1059" s="31" t="s">
        <v>1370</v>
      </c>
      <c r="U1059" s="31" t="s">
        <v>1368</v>
      </c>
      <c r="AS1059" s="31">
        <v>100</v>
      </c>
      <c r="AZ1059" s="31">
        <f t="shared" si="258"/>
        <v>100</v>
      </c>
      <c r="BB1059" s="55">
        <v>3</v>
      </c>
      <c r="BC1059">
        <v>10</v>
      </c>
      <c r="BD1059" s="31"/>
      <c r="BE1059" s="66" t="s">
        <v>1710</v>
      </c>
      <c r="BF1059" s="66"/>
      <c r="CL1059" s="70">
        <f t="shared" si="259"/>
        <v>0</v>
      </c>
      <c r="CM1059" s="66">
        <f t="shared" si="268"/>
        <v>0</v>
      </c>
      <c r="CN1059" s="66">
        <f t="shared" si="271"/>
        <v>1</v>
      </c>
      <c r="CO1059" s="66">
        <f t="shared" si="260"/>
        <v>156.27999999999997</v>
      </c>
      <c r="CP1059" s="104"/>
      <c r="CQ1059" s="55"/>
      <c r="CR1059" s="56"/>
      <c r="CS1059" s="56"/>
      <c r="CT1059" s="56"/>
      <c r="CU1059" s="56"/>
      <c r="CV1059" s="56"/>
      <c r="CW1059" s="113"/>
      <c r="CX1059" s="31">
        <v>25</v>
      </c>
      <c r="CY1059" s="31">
        <v>90</v>
      </c>
      <c r="CZ1059" s="31">
        <v>13</v>
      </c>
      <c r="DA1059" s="31">
        <v>0</v>
      </c>
      <c r="DB1059" s="19">
        <f t="shared" si="261"/>
        <v>-116.33993971918414</v>
      </c>
      <c r="DC1059" s="19">
        <f t="shared" si="262"/>
        <v>243.66006028081586</v>
      </c>
      <c r="DD1059" s="19">
        <f t="shared" si="263"/>
        <v>62.510702580512444</v>
      </c>
      <c r="DE1059" s="19">
        <f t="shared" si="264"/>
        <v>333.66006028081586</v>
      </c>
      <c r="DF1059" s="19">
        <f t="shared" si="265"/>
        <v>27.489297419487556</v>
      </c>
      <c r="DG1059" s="67">
        <f t="shared" si="266"/>
        <v>63.660060280815856</v>
      </c>
      <c r="DH1059" s="67">
        <f t="shared" si="267"/>
        <v>27.489297419487556</v>
      </c>
      <c r="DJ1059" s="19"/>
      <c r="DK1059" s="31"/>
      <c r="DL1059" s="55"/>
      <c r="DM1059" s="58"/>
      <c r="DO1059" s="68"/>
      <c r="DP1059" s="68"/>
      <c r="DQ1059" s="69"/>
      <c r="DR1059" s="58"/>
      <c r="DS1059" s="58"/>
      <c r="DT1059" s="58"/>
      <c r="DU1059" s="58"/>
      <c r="DV1059" s="58"/>
      <c r="DW1059" s="58"/>
      <c r="DX1059" s="58"/>
      <c r="DY1059" s="58"/>
      <c r="DZ1059" s="58"/>
      <c r="EA1059" s="58"/>
      <c r="EB1059" s="58"/>
      <c r="EC1059" s="58"/>
      <c r="ED1059" s="58"/>
      <c r="EE1059" s="58"/>
      <c r="EF1059" s="58"/>
      <c r="EG1059" s="58"/>
      <c r="EH1059" s="58"/>
      <c r="EI1059" s="58"/>
      <c r="EJ1059" s="58"/>
      <c r="EK1059" s="58"/>
      <c r="EL1059" s="58"/>
      <c r="EM1059" s="58"/>
      <c r="EN1059" s="58"/>
      <c r="EO1059" s="58"/>
      <c r="EP1059" s="70"/>
    </row>
    <row r="1060" spans="1:146">
      <c r="A1060" s="57">
        <v>43331</v>
      </c>
      <c r="B1060" s="19" t="s">
        <v>1703</v>
      </c>
      <c r="C1060" s="56" t="s">
        <v>1704</v>
      </c>
      <c r="D1060" s="56"/>
      <c r="E1060" s="58">
        <v>65</v>
      </c>
      <c r="F1060" s="58">
        <v>1</v>
      </c>
      <c r="G1060" s="63" t="str">
        <f t="shared" si="270"/>
        <v>65-1</v>
      </c>
      <c r="H1060" s="31">
        <v>69.5</v>
      </c>
      <c r="I1060" s="31">
        <v>74.5</v>
      </c>
      <c r="J1060" s="64" t="str">
        <f>IF(((VLOOKUP($G1060,Depth_Lookup!$A$3:$J$5461,9,FALSE))-(I1060/100))&gt;=0,"Good","Too Long")</f>
        <v>Good</v>
      </c>
      <c r="K1060" s="65">
        <f>(VLOOKUP($G1060,Depth_Lookup!$A$3:$J$561,10,FALSE))+(H1060/100)</f>
        <v>156.39499999999998</v>
      </c>
      <c r="L1060" s="65">
        <f>(VLOOKUP($G1060,Depth_Lookup!$A$3:$J$561,10,FALSE))+(I1060/100)</f>
        <v>156.44499999999999</v>
      </c>
      <c r="M1060" s="54" t="s">
        <v>292</v>
      </c>
      <c r="N1060" s="31">
        <v>1</v>
      </c>
      <c r="O1060" s="31" t="s">
        <v>296</v>
      </c>
      <c r="P1060" s="31" t="s">
        <v>179</v>
      </c>
      <c r="Q1060" s="31" t="s">
        <v>570</v>
      </c>
      <c r="R1060" s="31" t="s">
        <v>187</v>
      </c>
      <c r="S1060" s="31" t="s">
        <v>165</v>
      </c>
      <c r="T1060" s="31" t="s">
        <v>1616</v>
      </c>
      <c r="U1060" s="31" t="s">
        <v>1367</v>
      </c>
      <c r="AS1060" s="31">
        <v>100</v>
      </c>
      <c r="AZ1060" s="31">
        <f t="shared" si="258"/>
        <v>100</v>
      </c>
      <c r="BB1060" s="55">
        <v>1</v>
      </c>
      <c r="BC1060">
        <v>1</v>
      </c>
      <c r="BD1060" s="31"/>
      <c r="BE1060" s="66"/>
      <c r="BF1060" s="66"/>
      <c r="CL1060" s="70">
        <f t="shared" si="259"/>
        <v>0</v>
      </c>
      <c r="CM1060" s="66">
        <f t="shared" si="268"/>
        <v>0</v>
      </c>
      <c r="CN1060" s="66">
        <f t="shared" si="271"/>
        <v>0</v>
      </c>
      <c r="CO1060" s="66">
        <f t="shared" si="260"/>
        <v>156.41999999999999</v>
      </c>
      <c r="CP1060" s="104"/>
      <c r="CQ1060" s="55"/>
      <c r="CR1060" s="56"/>
      <c r="CS1060" s="56"/>
      <c r="CT1060" s="56"/>
      <c r="CU1060" s="56"/>
      <c r="CV1060" s="56"/>
      <c r="CW1060" s="113"/>
      <c r="CX1060" s="31">
        <v>70</v>
      </c>
      <c r="CY1060" s="31">
        <v>270</v>
      </c>
      <c r="CZ1060" s="31">
        <v>72</v>
      </c>
      <c r="DA1060" s="31">
        <v>0</v>
      </c>
      <c r="DB1060" s="19">
        <f t="shared" si="261"/>
        <v>138.24440668753891</v>
      </c>
      <c r="DC1060" s="19">
        <f t="shared" si="262"/>
        <v>138.24440668753891</v>
      </c>
      <c r="DD1060" s="19">
        <f t="shared" si="263"/>
        <v>13.625012640735264</v>
      </c>
      <c r="DE1060" s="19">
        <f t="shared" si="264"/>
        <v>228.24440668753891</v>
      </c>
      <c r="DF1060" s="19">
        <f t="shared" si="265"/>
        <v>76.374987359264736</v>
      </c>
      <c r="DG1060" s="67">
        <f t="shared" si="266"/>
        <v>318.24440668753891</v>
      </c>
      <c r="DH1060" s="67">
        <f t="shared" si="267"/>
        <v>76.374987359264736</v>
      </c>
      <c r="DJ1060" s="19"/>
      <c r="DK1060" s="31"/>
      <c r="DL1060" s="55"/>
      <c r="DM1060" s="58"/>
      <c r="DO1060" s="68"/>
      <c r="DP1060" s="68"/>
      <c r="DQ1060" s="69"/>
      <c r="DR1060" s="58"/>
      <c r="DS1060" s="58"/>
      <c r="DT1060" s="58"/>
      <c r="DU1060" s="58"/>
      <c r="DV1060" s="58"/>
      <c r="DW1060" s="58"/>
      <c r="DX1060" s="58"/>
      <c r="DY1060" s="58"/>
      <c r="DZ1060" s="58"/>
      <c r="EA1060" s="58"/>
      <c r="EB1060" s="58"/>
      <c r="EC1060" s="58"/>
      <c r="ED1060" s="58"/>
      <c r="EE1060" s="58"/>
      <c r="EF1060" s="58"/>
      <c r="EG1060" s="58"/>
      <c r="EH1060" s="58"/>
      <c r="EI1060" s="58"/>
      <c r="EJ1060" s="58"/>
      <c r="EK1060" s="58"/>
      <c r="EL1060" s="58"/>
      <c r="EM1060" s="58"/>
      <c r="EN1060" s="58"/>
      <c r="EO1060" s="58"/>
      <c r="EP1060" s="70"/>
    </row>
    <row r="1061" spans="1:146">
      <c r="A1061" s="57">
        <v>43331</v>
      </c>
      <c r="B1061" s="19" t="s">
        <v>1703</v>
      </c>
      <c r="C1061" s="56" t="s">
        <v>1704</v>
      </c>
      <c r="D1061" s="56"/>
      <c r="E1061" s="58">
        <v>65</v>
      </c>
      <c r="F1061" s="58">
        <v>1</v>
      </c>
      <c r="G1061" s="63" t="str">
        <f t="shared" si="270"/>
        <v>65-1</v>
      </c>
      <c r="H1061" s="31">
        <v>72</v>
      </c>
      <c r="I1061" s="31">
        <v>93</v>
      </c>
      <c r="J1061" s="64" t="str">
        <f>IF(((VLOOKUP($G1061,Depth_Lookup!$A$3:$J$5461,9,FALSE))-(I1061/100))&gt;=0,"Good","Too Long")</f>
        <v>Good</v>
      </c>
      <c r="K1061" s="65">
        <f>(VLOOKUP($G1061,Depth_Lookup!$A$3:$J$561,10,FALSE))+(H1061/100)</f>
        <v>156.41999999999999</v>
      </c>
      <c r="L1061" s="65">
        <f>(VLOOKUP($G1061,Depth_Lookup!$A$3:$J$561,10,FALSE))+(I1061/100)</f>
        <v>156.63</v>
      </c>
      <c r="M1061" s="54" t="s">
        <v>725</v>
      </c>
      <c r="N1061" s="31">
        <v>0.5</v>
      </c>
      <c r="O1061" s="31" t="s">
        <v>296</v>
      </c>
      <c r="P1061" s="31" t="s">
        <v>179</v>
      </c>
      <c r="Q1061" s="31" t="s">
        <v>569</v>
      </c>
      <c r="R1061" s="31" t="s">
        <v>119</v>
      </c>
      <c r="S1061" s="31" t="s">
        <v>165</v>
      </c>
      <c r="T1061" s="31" t="s">
        <v>1364</v>
      </c>
      <c r="U1061" s="31" t="s">
        <v>1365</v>
      </c>
      <c r="AS1061" s="31">
        <v>100</v>
      </c>
      <c r="AZ1061" s="31">
        <f t="shared" si="258"/>
        <v>100</v>
      </c>
      <c r="BB1061" s="55">
        <v>4</v>
      </c>
      <c r="BC1061" s="55">
        <v>2</v>
      </c>
      <c r="BD1061" s="31"/>
      <c r="BE1061" s="66"/>
      <c r="BF1061" s="66"/>
      <c r="CL1061" s="70">
        <f t="shared" si="259"/>
        <v>0</v>
      </c>
      <c r="CM1061" s="66">
        <f t="shared" si="268"/>
        <v>0</v>
      </c>
      <c r="CN1061" s="66">
        <f t="shared" si="271"/>
        <v>0</v>
      </c>
      <c r="CO1061" s="66">
        <f t="shared" si="260"/>
        <v>156.52499999999998</v>
      </c>
      <c r="CP1061" s="104"/>
      <c r="CQ1061" s="55"/>
      <c r="CR1061" s="56"/>
      <c r="CS1061" s="56"/>
      <c r="CT1061" s="56"/>
      <c r="CU1061" s="56"/>
      <c r="CV1061" s="56"/>
      <c r="CW1061" s="113"/>
      <c r="CX1061" s="31">
        <v>9</v>
      </c>
      <c r="CY1061" s="31">
        <v>270</v>
      </c>
      <c r="CZ1061" s="31">
        <v>40</v>
      </c>
      <c r="DA1061" s="31">
        <v>0</v>
      </c>
      <c r="DB1061" s="19">
        <f t="shared" si="261"/>
        <v>169.31088394855828</v>
      </c>
      <c r="DC1061" s="19">
        <f t="shared" si="262"/>
        <v>169.31088394855828</v>
      </c>
      <c r="DD1061" s="19">
        <f t="shared" si="263"/>
        <v>49.505431407068862</v>
      </c>
      <c r="DE1061" s="19">
        <f t="shared" si="264"/>
        <v>259.31088394855828</v>
      </c>
      <c r="DF1061" s="19">
        <f t="shared" si="265"/>
        <v>40.494568592931138</v>
      </c>
      <c r="DG1061" s="67">
        <f t="shared" si="266"/>
        <v>349.31088394855828</v>
      </c>
      <c r="DH1061" s="67">
        <f t="shared" si="267"/>
        <v>40.494568592931138</v>
      </c>
      <c r="DJ1061" s="19"/>
      <c r="DK1061" s="31"/>
      <c r="DL1061" s="55"/>
      <c r="DM1061" s="58"/>
      <c r="DO1061" s="68"/>
      <c r="DP1061" s="68"/>
      <c r="DQ1061" s="69"/>
      <c r="DR1061" s="58"/>
      <c r="DS1061" s="58"/>
      <c r="DT1061" s="58"/>
      <c r="DU1061" s="58"/>
      <c r="DV1061" s="58"/>
      <c r="DW1061" s="58"/>
      <c r="DX1061" s="58"/>
      <c r="DY1061" s="58"/>
      <c r="DZ1061" s="58"/>
      <c r="EA1061" s="58"/>
      <c r="EB1061" s="58"/>
      <c r="EC1061" s="58"/>
      <c r="ED1061" s="58"/>
      <c r="EE1061" s="58"/>
      <c r="EF1061" s="58"/>
      <c r="EG1061" s="58"/>
      <c r="EH1061" s="58"/>
      <c r="EI1061" s="58"/>
      <c r="EJ1061" s="58"/>
      <c r="EK1061" s="58"/>
      <c r="EL1061" s="58"/>
      <c r="EM1061" s="58"/>
      <c r="EN1061" s="58"/>
      <c r="EO1061" s="58"/>
      <c r="EP1061" s="70"/>
    </row>
    <row r="1062" spans="1:146">
      <c r="A1062" s="57">
        <v>43331</v>
      </c>
      <c r="B1062" s="19" t="s">
        <v>1437</v>
      </c>
      <c r="C1062" s="56" t="s">
        <v>744</v>
      </c>
      <c r="D1062" s="56"/>
      <c r="E1062" s="58">
        <v>65</v>
      </c>
      <c r="F1062" s="58">
        <v>1</v>
      </c>
      <c r="G1062" s="63" t="str">
        <f t="shared" ref="G1062" si="272">E1062&amp;"-"&amp;F1062</f>
        <v>65-1</v>
      </c>
      <c r="H1062" s="31">
        <v>72</v>
      </c>
      <c r="I1062" s="31">
        <v>93</v>
      </c>
      <c r="J1062" s="64" t="str">
        <f>IF(((VLOOKUP($G1062,Depth_Lookup!$A$3:$J$5461,9,FALSE))-(I1062/100))&gt;=0,"Good","Too Long")</f>
        <v>Good</v>
      </c>
      <c r="K1062" s="65">
        <f>(VLOOKUP($G1062,Depth_Lookup!$A$3:$J$561,10,FALSE))+(H1062/100)</f>
        <v>156.41999999999999</v>
      </c>
      <c r="L1062" s="65">
        <f>(VLOOKUP($G1062,Depth_Lookup!$A$3:$J$561,10,FALSE))+(I1062/100)</f>
        <v>156.63</v>
      </c>
      <c r="M1062" s="54" t="s">
        <v>725</v>
      </c>
      <c r="N1062" s="31">
        <v>0.5</v>
      </c>
      <c r="O1062" s="31" t="s">
        <v>296</v>
      </c>
      <c r="P1062" s="31" t="s">
        <v>179</v>
      </c>
      <c r="Q1062" s="31" t="s">
        <v>569</v>
      </c>
      <c r="R1062" s="31" t="s">
        <v>119</v>
      </c>
      <c r="S1062" s="31" t="s">
        <v>165</v>
      </c>
      <c r="T1062" s="31" t="s">
        <v>1364</v>
      </c>
      <c r="U1062" s="31" t="s">
        <v>1365</v>
      </c>
      <c r="AS1062" s="31"/>
      <c r="AZ1062" s="31"/>
      <c r="BB1062" s="55">
        <v>4</v>
      </c>
      <c r="BC1062" s="55">
        <v>2</v>
      </c>
      <c r="BD1062" s="31"/>
      <c r="BE1062" s="66"/>
      <c r="BF1062" s="66"/>
      <c r="CL1062" s="70"/>
      <c r="CM1062" s="66"/>
      <c r="CN1062" s="66"/>
      <c r="CO1062" s="66">
        <f t="shared" si="260"/>
        <v>156.52499999999998</v>
      </c>
      <c r="CP1062" s="104"/>
      <c r="CQ1062" s="55"/>
      <c r="CR1062" s="56"/>
      <c r="CS1062" s="56"/>
      <c r="CT1062" s="56"/>
      <c r="CU1062" s="56"/>
      <c r="CV1062" s="56"/>
      <c r="CW1062" s="113"/>
      <c r="CX1062" s="31">
        <v>60</v>
      </c>
      <c r="CY1062" s="31">
        <v>270</v>
      </c>
      <c r="CZ1062" s="31">
        <v>40</v>
      </c>
      <c r="DA1062" s="31">
        <v>180</v>
      </c>
      <c r="DB1062" s="19">
        <f t="shared" si="261"/>
        <v>64.151927888120838</v>
      </c>
      <c r="DC1062" s="19">
        <f t="shared" si="262"/>
        <v>64.151927888120838</v>
      </c>
      <c r="DD1062" s="19">
        <f t="shared" si="263"/>
        <v>27.455859384518149</v>
      </c>
      <c r="DE1062" s="19">
        <f t="shared" si="264"/>
        <v>154.15192788812084</v>
      </c>
      <c r="DF1062" s="19">
        <f t="shared" si="265"/>
        <v>62.544140615481851</v>
      </c>
      <c r="DG1062" s="67">
        <f t="shared" si="266"/>
        <v>244.15192788812084</v>
      </c>
      <c r="DH1062" s="67">
        <f t="shared" si="267"/>
        <v>62.544140615481851</v>
      </c>
      <c r="DJ1062" s="19"/>
      <c r="DK1062" s="31" t="s">
        <v>1433</v>
      </c>
      <c r="DL1062" s="55"/>
      <c r="DM1062" s="58"/>
      <c r="DO1062" s="68"/>
      <c r="DP1062" s="68"/>
      <c r="DQ1062" s="69"/>
      <c r="DR1062" s="58"/>
      <c r="DS1062" s="58"/>
      <c r="DT1062" s="58"/>
      <c r="DU1062" s="58"/>
      <c r="DV1062" s="58"/>
      <c r="DW1062" s="58"/>
      <c r="DX1062" s="58"/>
      <c r="DY1062" s="58"/>
      <c r="DZ1062" s="58"/>
      <c r="EA1062" s="58"/>
      <c r="EB1062" s="58"/>
      <c r="EC1062" s="58"/>
      <c r="ED1062" s="58"/>
      <c r="EE1062" s="58"/>
      <c r="EF1062" s="58"/>
      <c r="EG1062" s="58"/>
      <c r="EH1062" s="58"/>
      <c r="EI1062" s="58"/>
      <c r="EJ1062" s="58"/>
      <c r="EK1062" s="58"/>
      <c r="EL1062" s="58"/>
      <c r="EM1062" s="58"/>
      <c r="EN1062" s="58"/>
      <c r="EO1062" s="58"/>
      <c r="EP1062" s="70"/>
    </row>
    <row r="1063" spans="1:146">
      <c r="A1063" s="57">
        <v>43331</v>
      </c>
      <c r="B1063" s="19" t="s">
        <v>1703</v>
      </c>
      <c r="C1063" s="56" t="s">
        <v>1704</v>
      </c>
      <c r="D1063" s="56"/>
      <c r="E1063" s="58">
        <v>65</v>
      </c>
      <c r="F1063" s="58">
        <v>2</v>
      </c>
      <c r="G1063" s="63" t="str">
        <f t="shared" si="270"/>
        <v>65-2</v>
      </c>
      <c r="H1063" s="31">
        <v>3</v>
      </c>
      <c r="I1063" s="31">
        <v>16</v>
      </c>
      <c r="J1063" s="64" t="str">
        <f>IF(((VLOOKUP($G1063,Depth_Lookup!$A$3:$J$5461,9,FALSE))-(I1063/100))&gt;=0,"Good","Too Long")</f>
        <v>Good</v>
      </c>
      <c r="K1063" s="65">
        <f>(VLOOKUP($G1063,Depth_Lookup!$A$3:$J$561,10,FALSE))+(H1063/100)</f>
        <v>156.685</v>
      </c>
      <c r="L1063" s="65">
        <f>(VLOOKUP($G1063,Depth_Lookup!$A$3:$J$561,10,FALSE))+(I1063/100)</f>
        <v>156.815</v>
      </c>
      <c r="M1063" s="54" t="s">
        <v>725</v>
      </c>
      <c r="N1063" s="31">
        <v>0.5</v>
      </c>
      <c r="O1063" s="31" t="s">
        <v>296</v>
      </c>
      <c r="P1063" s="31" t="s">
        <v>179</v>
      </c>
      <c r="Q1063" s="31" t="s">
        <v>569</v>
      </c>
      <c r="R1063" s="31" t="s">
        <v>191</v>
      </c>
      <c r="S1063" s="31" t="s">
        <v>165</v>
      </c>
      <c r="T1063" s="31" t="s">
        <v>1370</v>
      </c>
      <c r="U1063" s="31" t="s">
        <v>1368</v>
      </c>
      <c r="AS1063" s="31">
        <v>100</v>
      </c>
      <c r="AZ1063" s="31">
        <f t="shared" si="258"/>
        <v>100</v>
      </c>
      <c r="BB1063" s="55">
        <v>3</v>
      </c>
      <c r="BC1063">
        <v>5</v>
      </c>
      <c r="BD1063" s="31"/>
      <c r="BE1063" s="66"/>
      <c r="BF1063" s="66"/>
      <c r="CL1063" s="70">
        <f t="shared" si="259"/>
        <v>0</v>
      </c>
      <c r="CM1063" s="66">
        <f t="shared" si="268"/>
        <v>0</v>
      </c>
      <c r="CN1063" s="66">
        <f t="shared" si="271"/>
        <v>0</v>
      </c>
      <c r="CO1063" s="66">
        <f t="shared" si="260"/>
        <v>156.75</v>
      </c>
      <c r="CP1063" s="104"/>
      <c r="CQ1063" s="55"/>
      <c r="CR1063" s="56"/>
      <c r="CS1063" s="56"/>
      <c r="CT1063" s="56"/>
      <c r="CU1063" s="56"/>
      <c r="CV1063" s="56"/>
      <c r="CW1063" s="113"/>
      <c r="DB1063" s="19" t="e">
        <f t="shared" si="261"/>
        <v>#DIV/0!</v>
      </c>
      <c r="DC1063" s="19" t="e">
        <f t="shared" si="262"/>
        <v>#DIV/0!</v>
      </c>
      <c r="DD1063" s="19" t="e">
        <f t="shared" si="263"/>
        <v>#DIV/0!</v>
      </c>
      <c r="DE1063" s="19" t="e">
        <f t="shared" si="264"/>
        <v>#DIV/0!</v>
      </c>
      <c r="DF1063" s="19" t="e">
        <f t="shared" si="265"/>
        <v>#DIV/0!</v>
      </c>
      <c r="DG1063" s="67" t="e">
        <f t="shared" si="266"/>
        <v>#DIV/0!</v>
      </c>
      <c r="DH1063" s="67" t="e">
        <f t="shared" si="267"/>
        <v>#DIV/0!</v>
      </c>
      <c r="DJ1063" s="19"/>
      <c r="DK1063" s="31" t="s">
        <v>1434</v>
      </c>
      <c r="DL1063" s="55"/>
      <c r="DM1063" s="58"/>
      <c r="DO1063" s="68"/>
      <c r="DP1063" s="68"/>
      <c r="DQ1063" s="69"/>
      <c r="DR1063" s="58"/>
      <c r="DS1063" s="58"/>
      <c r="DT1063" s="58"/>
      <c r="DU1063" s="58"/>
      <c r="DV1063" s="58"/>
      <c r="DW1063" s="58"/>
      <c r="DX1063" s="58"/>
      <c r="DY1063" s="58"/>
      <c r="DZ1063" s="58"/>
      <c r="EA1063" s="58"/>
      <c r="EB1063" s="58"/>
      <c r="EC1063" s="58"/>
      <c r="ED1063" s="58"/>
      <c r="EE1063" s="58"/>
      <c r="EF1063" s="58"/>
      <c r="EG1063" s="58"/>
      <c r="EH1063" s="58"/>
      <c r="EI1063" s="58"/>
      <c r="EJ1063" s="58"/>
      <c r="EK1063" s="58"/>
      <c r="EL1063" s="58"/>
      <c r="EM1063" s="58"/>
      <c r="EN1063" s="58"/>
      <c r="EO1063" s="58"/>
      <c r="EP1063" s="70"/>
    </row>
    <row r="1064" spans="1:146">
      <c r="A1064" s="57">
        <v>43331</v>
      </c>
      <c r="B1064" s="19" t="s">
        <v>1703</v>
      </c>
      <c r="C1064" s="56" t="s">
        <v>1704</v>
      </c>
      <c r="D1064" s="56"/>
      <c r="E1064" s="58">
        <v>65</v>
      </c>
      <c r="F1064" s="58">
        <v>2</v>
      </c>
      <c r="G1064" s="63" t="str">
        <f t="shared" si="270"/>
        <v>65-2</v>
      </c>
      <c r="H1064" s="31">
        <v>10</v>
      </c>
      <c r="I1064" s="31">
        <v>29</v>
      </c>
      <c r="J1064" s="64" t="str">
        <f>IF(((VLOOKUP($G1064,Depth_Lookup!$A$3:$J$5461,9,FALSE))-(I1064/100))&gt;=0,"Good","Too Long")</f>
        <v>Good</v>
      </c>
      <c r="K1064" s="65">
        <f>(VLOOKUP($G1064,Depth_Lookup!$A$3:$J$561,10,FALSE))+(H1064/100)</f>
        <v>156.755</v>
      </c>
      <c r="L1064" s="65">
        <f>(VLOOKUP($G1064,Depth_Lookup!$A$3:$J$561,10,FALSE))+(I1064/100)</f>
        <v>156.94499999999999</v>
      </c>
      <c r="M1064" s="54" t="s">
        <v>293</v>
      </c>
      <c r="N1064" s="31">
        <v>0.5</v>
      </c>
      <c r="O1064" s="31" t="s">
        <v>734</v>
      </c>
      <c r="P1064" s="31" t="s">
        <v>179</v>
      </c>
      <c r="Q1064" s="31" t="s">
        <v>569</v>
      </c>
      <c r="R1064" s="31" t="s">
        <v>188</v>
      </c>
      <c r="S1064" s="31" t="s">
        <v>165</v>
      </c>
      <c r="T1064" s="31" t="s">
        <v>1650</v>
      </c>
      <c r="U1064" s="31" t="s">
        <v>1365</v>
      </c>
      <c r="AS1064" s="31">
        <v>100</v>
      </c>
      <c r="AZ1064" s="31">
        <f t="shared" si="258"/>
        <v>100</v>
      </c>
      <c r="BB1064" s="55">
        <v>4</v>
      </c>
      <c r="BC1064">
        <v>0.5</v>
      </c>
      <c r="BD1064" s="31"/>
      <c r="BE1064" s="66"/>
      <c r="BF1064" s="66"/>
      <c r="CL1064" s="70">
        <f t="shared" si="259"/>
        <v>0</v>
      </c>
      <c r="CM1064" s="66">
        <f t="shared" si="268"/>
        <v>0</v>
      </c>
      <c r="CN1064" s="66">
        <f t="shared" si="271"/>
        <v>0</v>
      </c>
      <c r="CO1064" s="66">
        <f t="shared" si="260"/>
        <v>156.85</v>
      </c>
      <c r="CP1064" s="104"/>
      <c r="CQ1064" s="55"/>
      <c r="CR1064" s="56"/>
      <c r="CS1064" s="56"/>
      <c r="CT1064" s="56"/>
      <c r="CU1064" s="56"/>
      <c r="CV1064" s="56"/>
      <c r="CW1064" s="113"/>
      <c r="DB1064" s="19" t="e">
        <f t="shared" si="261"/>
        <v>#DIV/0!</v>
      </c>
      <c r="DC1064" s="19" t="e">
        <f t="shared" si="262"/>
        <v>#DIV/0!</v>
      </c>
      <c r="DD1064" s="19" t="e">
        <f t="shared" si="263"/>
        <v>#DIV/0!</v>
      </c>
      <c r="DE1064" s="19" t="e">
        <f t="shared" si="264"/>
        <v>#DIV/0!</v>
      </c>
      <c r="DF1064" s="19" t="e">
        <f t="shared" si="265"/>
        <v>#DIV/0!</v>
      </c>
      <c r="DG1064" s="67" t="e">
        <f t="shared" si="266"/>
        <v>#DIV/0!</v>
      </c>
      <c r="DH1064" s="67" t="e">
        <f t="shared" si="267"/>
        <v>#DIV/0!</v>
      </c>
      <c r="DJ1064" s="19"/>
      <c r="DK1064" s="31"/>
      <c r="DL1064" s="55"/>
      <c r="DM1064" s="58"/>
      <c r="DO1064" s="68"/>
      <c r="DP1064" s="68"/>
      <c r="DQ1064" s="69"/>
      <c r="DR1064" s="58"/>
      <c r="DS1064" s="58"/>
      <c r="DT1064" s="58"/>
      <c r="DU1064" s="58"/>
      <c r="DV1064" s="58"/>
      <c r="DW1064" s="58"/>
      <c r="DX1064" s="58"/>
      <c r="DY1064" s="58"/>
      <c r="DZ1064" s="58"/>
      <c r="EA1064" s="58"/>
      <c r="EB1064" s="58"/>
      <c r="EC1064" s="58"/>
      <c r="ED1064" s="58"/>
      <c r="EE1064" s="58"/>
      <c r="EF1064" s="58"/>
      <c r="EG1064" s="58"/>
      <c r="EH1064" s="58"/>
      <c r="EI1064" s="58"/>
      <c r="EJ1064" s="58"/>
      <c r="EK1064" s="58"/>
      <c r="EL1064" s="58"/>
      <c r="EM1064" s="58"/>
      <c r="EN1064" s="58"/>
      <c r="EO1064" s="58"/>
      <c r="EP1064" s="70"/>
    </row>
    <row r="1065" spans="1:146">
      <c r="A1065" s="57">
        <v>43331</v>
      </c>
      <c r="B1065" s="19" t="s">
        <v>1703</v>
      </c>
      <c r="C1065" s="56" t="s">
        <v>1704</v>
      </c>
      <c r="D1065" s="56"/>
      <c r="E1065" s="58">
        <v>65</v>
      </c>
      <c r="F1065" s="58">
        <v>2</v>
      </c>
      <c r="G1065" s="63" t="str">
        <f t="shared" si="270"/>
        <v>65-2</v>
      </c>
      <c r="H1065" s="31">
        <v>16.5</v>
      </c>
      <c r="I1065" s="31">
        <v>18.5</v>
      </c>
      <c r="J1065" s="64" t="str">
        <f>IF(((VLOOKUP($G1065,Depth_Lookup!$A$3:$J$5461,9,FALSE))-(I1065/100))&gt;=0,"Good","Too Long")</f>
        <v>Good</v>
      </c>
      <c r="K1065" s="65">
        <f>(VLOOKUP($G1065,Depth_Lookup!$A$3:$J$561,10,FALSE))+(H1065/100)</f>
        <v>156.82</v>
      </c>
      <c r="L1065" s="65">
        <f>(VLOOKUP($G1065,Depth_Lookup!$A$3:$J$561,10,FALSE))+(I1065/100)</f>
        <v>156.84</v>
      </c>
      <c r="M1065" s="54" t="s">
        <v>292</v>
      </c>
      <c r="N1065" s="31">
        <v>4</v>
      </c>
      <c r="O1065" s="31" t="s">
        <v>296</v>
      </c>
      <c r="P1065" s="31" t="s">
        <v>179</v>
      </c>
      <c r="Q1065" s="31" t="s">
        <v>570</v>
      </c>
      <c r="R1065" s="31" t="s">
        <v>187</v>
      </c>
      <c r="S1065" s="31" t="s">
        <v>165</v>
      </c>
      <c r="T1065" s="31" t="s">
        <v>1661</v>
      </c>
      <c r="U1065" s="31" t="s">
        <v>1367</v>
      </c>
      <c r="AS1065" s="31">
        <v>100</v>
      </c>
      <c r="AZ1065" s="31">
        <f t="shared" si="258"/>
        <v>100</v>
      </c>
      <c r="BB1065" s="55">
        <v>1</v>
      </c>
      <c r="BC1065">
        <v>40</v>
      </c>
      <c r="BD1065" s="31"/>
      <c r="BE1065" s="66"/>
      <c r="BF1065" s="66"/>
      <c r="CL1065" s="70">
        <f t="shared" si="259"/>
        <v>0</v>
      </c>
      <c r="CM1065" s="66">
        <f t="shared" si="268"/>
        <v>0</v>
      </c>
      <c r="CN1065" s="66">
        <f t="shared" si="271"/>
        <v>0</v>
      </c>
      <c r="CO1065" s="66">
        <f t="shared" si="260"/>
        <v>156.82999999999998</v>
      </c>
      <c r="CP1065" s="104"/>
      <c r="CQ1065" s="55"/>
      <c r="CR1065" s="56"/>
      <c r="CS1065" s="56"/>
      <c r="CT1065" s="56"/>
      <c r="CU1065" s="56"/>
      <c r="CV1065" s="56"/>
      <c r="CW1065" s="113"/>
      <c r="DB1065" s="19" t="e">
        <f t="shared" si="261"/>
        <v>#DIV/0!</v>
      </c>
      <c r="DC1065" s="19" t="e">
        <f t="shared" si="262"/>
        <v>#DIV/0!</v>
      </c>
      <c r="DD1065" s="19" t="e">
        <f t="shared" si="263"/>
        <v>#DIV/0!</v>
      </c>
      <c r="DE1065" s="19" t="e">
        <f t="shared" si="264"/>
        <v>#DIV/0!</v>
      </c>
      <c r="DF1065" s="19" t="e">
        <f t="shared" si="265"/>
        <v>#DIV/0!</v>
      </c>
      <c r="DG1065" s="67" t="e">
        <f t="shared" si="266"/>
        <v>#DIV/0!</v>
      </c>
      <c r="DH1065" s="67" t="e">
        <f t="shared" si="267"/>
        <v>#DIV/0!</v>
      </c>
      <c r="DJ1065" s="19"/>
      <c r="DK1065" s="31"/>
      <c r="DL1065" s="55"/>
      <c r="DM1065" s="58"/>
      <c r="DO1065" s="68"/>
      <c r="DP1065" s="68"/>
      <c r="DQ1065" s="69"/>
      <c r="DR1065" s="58"/>
      <c r="DS1065" s="58"/>
      <c r="DT1065" s="58"/>
      <c r="DU1065" s="58"/>
      <c r="DV1065" s="58"/>
      <c r="DW1065" s="58"/>
      <c r="DX1065" s="58"/>
      <c r="DY1065" s="58"/>
      <c r="DZ1065" s="58"/>
      <c r="EA1065" s="58"/>
      <c r="EB1065" s="58"/>
      <c r="EC1065" s="58"/>
      <c r="ED1065" s="58"/>
      <c r="EE1065" s="58"/>
      <c r="EF1065" s="58"/>
      <c r="EG1065" s="58"/>
      <c r="EH1065" s="58"/>
      <c r="EI1065" s="58"/>
      <c r="EJ1065" s="58"/>
      <c r="EK1065" s="58"/>
      <c r="EL1065" s="58"/>
      <c r="EM1065" s="58"/>
      <c r="EN1065" s="58"/>
      <c r="EO1065" s="58"/>
      <c r="EP1065" s="70"/>
    </row>
    <row r="1066" spans="1:146">
      <c r="A1066" s="57">
        <v>43331</v>
      </c>
      <c r="B1066" s="19" t="s">
        <v>1703</v>
      </c>
      <c r="C1066" s="56" t="s">
        <v>1704</v>
      </c>
      <c r="D1066" s="56"/>
      <c r="E1066" s="58">
        <v>65</v>
      </c>
      <c r="F1066" s="58">
        <v>2</v>
      </c>
      <c r="G1066" s="63" t="str">
        <f t="shared" si="270"/>
        <v>65-2</v>
      </c>
      <c r="H1066" s="31">
        <v>32</v>
      </c>
      <c r="I1066" s="31">
        <v>35.5</v>
      </c>
      <c r="J1066" s="64" t="str">
        <f>IF(((VLOOKUP($G1066,Depth_Lookup!$A$3:$J$5461,9,FALSE))-(I1066/100))&gt;=0,"Good","Too Long")</f>
        <v>Good</v>
      </c>
      <c r="K1066" s="65">
        <f>(VLOOKUP($G1066,Depth_Lookup!$A$3:$J$561,10,FALSE))+(H1066/100)</f>
        <v>156.97499999999999</v>
      </c>
      <c r="L1066" s="65">
        <f>(VLOOKUP($G1066,Depth_Lookup!$A$3:$J$561,10,FALSE))+(I1066/100)</f>
        <v>157.01</v>
      </c>
      <c r="M1066" s="54" t="s">
        <v>292</v>
      </c>
      <c r="N1066" s="31">
        <v>7</v>
      </c>
      <c r="O1066" s="31" t="s">
        <v>296</v>
      </c>
      <c r="P1066" s="31" t="s">
        <v>179</v>
      </c>
      <c r="Q1066" s="31" t="s">
        <v>571</v>
      </c>
      <c r="R1066" s="31" t="s">
        <v>731</v>
      </c>
      <c r="S1066" s="31" t="s">
        <v>165</v>
      </c>
      <c r="T1066" s="31" t="s">
        <v>1711</v>
      </c>
      <c r="U1066" s="31" t="s">
        <v>1495</v>
      </c>
      <c r="AS1066" s="31">
        <v>100</v>
      </c>
      <c r="AZ1066" s="31">
        <f t="shared" si="258"/>
        <v>100</v>
      </c>
      <c r="BB1066" s="55">
        <v>1</v>
      </c>
      <c r="BC1066">
        <v>40</v>
      </c>
      <c r="BD1066" s="31"/>
      <c r="BE1066" s="66"/>
      <c r="BF1066" s="66" t="s">
        <v>1368</v>
      </c>
      <c r="BG1066" s="59">
        <v>5</v>
      </c>
      <c r="BH1066" s="59" t="s">
        <v>1376</v>
      </c>
      <c r="BI1066" s="59" t="s">
        <v>179</v>
      </c>
      <c r="CD1066" s="59">
        <v>100</v>
      </c>
      <c r="CL1066" s="70">
        <f t="shared" si="259"/>
        <v>100</v>
      </c>
      <c r="CM1066" s="66">
        <f t="shared" si="268"/>
        <v>1</v>
      </c>
      <c r="CN1066" s="66">
        <f t="shared" si="271"/>
        <v>0</v>
      </c>
      <c r="CO1066" s="66">
        <f t="shared" si="260"/>
        <v>156.99250000000001</v>
      </c>
      <c r="CP1066" s="104"/>
      <c r="CQ1066" s="55"/>
      <c r="CR1066" s="56"/>
      <c r="CS1066" s="56"/>
      <c r="CT1066" s="56"/>
      <c r="CU1066" s="56"/>
      <c r="CV1066" s="56"/>
      <c r="CW1066" s="113"/>
      <c r="CX1066" s="19">
        <v>65</v>
      </c>
      <c r="CY1066" s="19">
        <v>270</v>
      </c>
      <c r="CZ1066" s="19">
        <v>54</v>
      </c>
      <c r="DA1066" s="31">
        <v>0</v>
      </c>
      <c r="DB1066" s="19">
        <f t="shared" si="261"/>
        <v>122.69305490424819</v>
      </c>
      <c r="DC1066" s="19">
        <f t="shared" si="262"/>
        <v>122.69305490424819</v>
      </c>
      <c r="DD1066" s="19">
        <f t="shared" si="263"/>
        <v>21.426703465581969</v>
      </c>
      <c r="DE1066" s="19">
        <f t="shared" si="264"/>
        <v>212.69305490424819</v>
      </c>
      <c r="DF1066" s="19">
        <f t="shared" si="265"/>
        <v>68.573296534418034</v>
      </c>
      <c r="DG1066" s="67">
        <f t="shared" si="266"/>
        <v>302.69305490424819</v>
      </c>
      <c r="DH1066" s="67">
        <f t="shared" si="267"/>
        <v>68.573296534418034</v>
      </c>
      <c r="DJ1066" s="19"/>
      <c r="DK1066" s="31"/>
      <c r="DL1066" s="55"/>
      <c r="DM1066" s="58"/>
      <c r="DO1066" s="68"/>
      <c r="DP1066" s="68"/>
      <c r="DQ1066" s="69"/>
      <c r="DR1066" s="58"/>
      <c r="DS1066" s="58"/>
      <c r="DT1066" s="58"/>
      <c r="DU1066" s="58"/>
      <c r="DV1066" s="58"/>
      <c r="DW1066" s="58"/>
      <c r="DX1066" s="58"/>
      <c r="DY1066" s="58"/>
      <c r="DZ1066" s="58"/>
      <c r="EA1066" s="58"/>
      <c r="EB1066" s="58"/>
      <c r="EC1066" s="58"/>
      <c r="ED1066" s="58"/>
      <c r="EE1066" s="58"/>
      <c r="EF1066" s="58"/>
      <c r="EG1066" s="58"/>
      <c r="EH1066" s="58"/>
      <c r="EI1066" s="58"/>
      <c r="EJ1066" s="58"/>
      <c r="EK1066" s="58"/>
      <c r="EL1066" s="58"/>
      <c r="EM1066" s="58"/>
      <c r="EN1066" s="58"/>
      <c r="EO1066" s="58"/>
      <c r="EP1066" s="70"/>
    </row>
    <row r="1067" spans="1:146">
      <c r="A1067" s="57">
        <v>43331</v>
      </c>
      <c r="B1067" s="19" t="s">
        <v>1703</v>
      </c>
      <c r="C1067" s="56" t="s">
        <v>1704</v>
      </c>
      <c r="D1067" s="56"/>
      <c r="E1067" s="58">
        <v>65</v>
      </c>
      <c r="F1067" s="58">
        <v>2</v>
      </c>
      <c r="G1067" s="63" t="str">
        <f t="shared" si="270"/>
        <v>65-2</v>
      </c>
      <c r="H1067" s="31">
        <v>34</v>
      </c>
      <c r="I1067" s="31">
        <v>53.5</v>
      </c>
      <c r="J1067" s="64" t="str">
        <f>IF(((VLOOKUP($G1067,Depth_Lookup!$A$3:$J$5461,9,FALSE))-(I1067/100))&gt;=0,"Good","Too Long")</f>
        <v>Good</v>
      </c>
      <c r="K1067" s="65">
        <f>(VLOOKUP($G1067,Depth_Lookup!$A$3:$J$561,10,FALSE))+(H1067/100)</f>
        <v>156.995</v>
      </c>
      <c r="L1067" s="65">
        <f>(VLOOKUP($G1067,Depth_Lookup!$A$3:$J$561,10,FALSE))+(I1067/100)</f>
        <v>157.19</v>
      </c>
      <c r="M1067" s="54" t="s">
        <v>725</v>
      </c>
      <c r="N1067" s="31">
        <v>0.5</v>
      </c>
      <c r="O1067" s="31" t="s">
        <v>296</v>
      </c>
      <c r="P1067" s="31" t="s">
        <v>179</v>
      </c>
      <c r="Q1067" s="31" t="s">
        <v>569</v>
      </c>
      <c r="R1067" s="31" t="s">
        <v>187</v>
      </c>
      <c r="S1067" s="31" t="s">
        <v>165</v>
      </c>
      <c r="T1067" s="31" t="s">
        <v>1364</v>
      </c>
      <c r="U1067" s="31" t="s">
        <v>1365</v>
      </c>
      <c r="AS1067" s="31">
        <v>100</v>
      </c>
      <c r="AZ1067" s="31">
        <f t="shared" si="258"/>
        <v>100</v>
      </c>
      <c r="BB1067" s="55">
        <v>2</v>
      </c>
      <c r="BC1067">
        <v>0.5</v>
      </c>
      <c r="BD1067" s="31"/>
      <c r="BE1067" s="66"/>
      <c r="BF1067" s="66"/>
      <c r="CL1067" s="70">
        <f t="shared" si="259"/>
        <v>0</v>
      </c>
      <c r="CM1067" s="66">
        <f t="shared" si="268"/>
        <v>0</v>
      </c>
      <c r="CN1067" s="66">
        <f t="shared" si="271"/>
        <v>0</v>
      </c>
      <c r="CO1067" s="66">
        <f t="shared" si="260"/>
        <v>157.0925</v>
      </c>
      <c r="CP1067" s="104"/>
      <c r="CQ1067" s="55"/>
      <c r="CR1067" s="56"/>
      <c r="CS1067" s="56"/>
      <c r="CT1067" s="56"/>
      <c r="CU1067" s="56"/>
      <c r="CV1067" s="56"/>
      <c r="CW1067" s="113"/>
      <c r="CX1067" s="19">
        <v>56</v>
      </c>
      <c r="CY1067" s="19">
        <v>270</v>
      </c>
      <c r="CZ1067" s="19">
        <v>9</v>
      </c>
      <c r="DA1067" s="31">
        <v>180</v>
      </c>
      <c r="DB1067" s="19">
        <f t="shared" si="261"/>
        <v>83.902125279426571</v>
      </c>
      <c r="DC1067" s="19">
        <f t="shared" si="262"/>
        <v>83.902125279426571</v>
      </c>
      <c r="DD1067" s="19">
        <f t="shared" si="263"/>
        <v>33.849443910718776</v>
      </c>
      <c r="DE1067" s="19">
        <f t="shared" si="264"/>
        <v>173.90212527942657</v>
      </c>
      <c r="DF1067" s="19">
        <f t="shared" si="265"/>
        <v>56.150556089281224</v>
      </c>
      <c r="DG1067" s="67">
        <f t="shared" si="266"/>
        <v>263.90212527942657</v>
      </c>
      <c r="DH1067" s="67">
        <f t="shared" si="267"/>
        <v>56.150556089281224</v>
      </c>
      <c r="DJ1067" s="19"/>
      <c r="DK1067" s="31" t="s">
        <v>1433</v>
      </c>
      <c r="DL1067" s="55"/>
      <c r="DM1067" s="58"/>
      <c r="DO1067" s="68"/>
      <c r="DP1067" s="68"/>
      <c r="DQ1067" s="69"/>
      <c r="DR1067" s="58"/>
      <c r="DS1067" s="58"/>
      <c r="DT1067" s="58"/>
      <c r="DU1067" s="58"/>
      <c r="DV1067" s="58"/>
      <c r="DW1067" s="58"/>
      <c r="DX1067" s="58"/>
      <c r="DY1067" s="58"/>
      <c r="DZ1067" s="58"/>
      <c r="EA1067" s="58"/>
      <c r="EB1067" s="58"/>
      <c r="EC1067" s="58"/>
      <c r="ED1067" s="58"/>
      <c r="EE1067" s="58"/>
      <c r="EF1067" s="58"/>
      <c r="EG1067" s="58"/>
      <c r="EH1067" s="58"/>
      <c r="EI1067" s="58"/>
      <c r="EJ1067" s="58"/>
      <c r="EK1067" s="58"/>
      <c r="EL1067" s="58"/>
      <c r="EM1067" s="58"/>
      <c r="EN1067" s="58"/>
      <c r="EO1067" s="58"/>
      <c r="EP1067" s="70"/>
    </row>
    <row r="1068" spans="1:146">
      <c r="A1068" s="57">
        <v>43331</v>
      </c>
      <c r="B1068" s="19" t="s">
        <v>1437</v>
      </c>
      <c r="C1068" s="56" t="s">
        <v>744</v>
      </c>
      <c r="D1068" s="56"/>
      <c r="E1068" s="58">
        <v>65</v>
      </c>
      <c r="F1068" s="58">
        <v>2</v>
      </c>
      <c r="G1068" s="63" t="str">
        <f t="shared" ref="G1068" si="273">E1068&amp;"-"&amp;F1068</f>
        <v>65-2</v>
      </c>
      <c r="H1068" s="31">
        <v>34</v>
      </c>
      <c r="I1068" s="31">
        <v>53.5</v>
      </c>
      <c r="J1068" s="64" t="str">
        <f>IF(((VLOOKUP($G1068,Depth_Lookup!$A$3:$J$5461,9,FALSE))-(I1068/100))&gt;=0,"Good","Too Long")</f>
        <v>Good</v>
      </c>
      <c r="K1068" s="65">
        <f>(VLOOKUP($G1068,Depth_Lookup!$A$3:$J$561,10,FALSE))+(H1068/100)</f>
        <v>156.995</v>
      </c>
      <c r="L1068" s="65">
        <f>(VLOOKUP($G1068,Depth_Lookup!$A$3:$J$561,10,FALSE))+(I1068/100)</f>
        <v>157.19</v>
      </c>
      <c r="M1068" s="54" t="s">
        <v>725</v>
      </c>
      <c r="N1068" s="31">
        <v>0.5</v>
      </c>
      <c r="O1068" s="31" t="s">
        <v>296</v>
      </c>
      <c r="P1068" s="31" t="s">
        <v>179</v>
      </c>
      <c r="Q1068" s="31" t="s">
        <v>569</v>
      </c>
      <c r="R1068" s="31" t="s">
        <v>187</v>
      </c>
      <c r="S1068" s="31" t="s">
        <v>165</v>
      </c>
      <c r="T1068" s="31" t="s">
        <v>1364</v>
      </c>
      <c r="U1068" s="31" t="s">
        <v>1365</v>
      </c>
      <c r="AS1068" s="31"/>
      <c r="AZ1068" s="31"/>
      <c r="BB1068" s="55">
        <v>2</v>
      </c>
      <c r="BC1068">
        <v>0.5</v>
      </c>
      <c r="BD1068" s="31"/>
      <c r="BE1068" s="66"/>
      <c r="BF1068" s="66"/>
      <c r="CL1068" s="70"/>
      <c r="CM1068" s="66"/>
      <c r="CN1068" s="66"/>
      <c r="CO1068" s="66">
        <f t="shared" si="260"/>
        <v>157.0925</v>
      </c>
      <c r="CP1068" s="104"/>
      <c r="CQ1068" s="55"/>
      <c r="CR1068" s="56"/>
      <c r="CS1068" s="56"/>
      <c r="CT1068" s="56"/>
      <c r="CU1068" s="56"/>
      <c r="CV1068" s="56"/>
      <c r="CW1068" s="113"/>
      <c r="CX1068" s="19">
        <v>22</v>
      </c>
      <c r="CY1068" s="19">
        <v>90</v>
      </c>
      <c r="CZ1068" s="19">
        <v>5</v>
      </c>
      <c r="DA1068" s="19">
        <v>0</v>
      </c>
      <c r="DB1068" s="19">
        <f t="shared" si="261"/>
        <v>-102.21830214795422</v>
      </c>
      <c r="DC1068" s="19">
        <f t="shared" si="262"/>
        <v>257.7816978520458</v>
      </c>
      <c r="DD1068" s="19">
        <f t="shared" si="263"/>
        <v>67.540278263818664</v>
      </c>
      <c r="DE1068" s="19">
        <f t="shared" si="264"/>
        <v>347.7816978520458</v>
      </c>
      <c r="DF1068" s="19">
        <f t="shared" si="265"/>
        <v>22.459721736181336</v>
      </c>
      <c r="DG1068" s="67">
        <f t="shared" si="266"/>
        <v>77.781697852045795</v>
      </c>
      <c r="DH1068" s="67">
        <f t="shared" si="267"/>
        <v>22.459721736181336</v>
      </c>
      <c r="DJ1068" s="19"/>
      <c r="DK1068" s="31" t="s">
        <v>1434</v>
      </c>
      <c r="DL1068" s="55"/>
      <c r="DM1068" s="58"/>
      <c r="DO1068" s="68"/>
      <c r="DP1068" s="68"/>
      <c r="DQ1068" s="69"/>
      <c r="DR1068" s="58"/>
      <c r="DS1068" s="58"/>
      <c r="DT1068" s="58"/>
      <c r="DU1068" s="58"/>
      <c r="DV1068" s="58"/>
      <c r="DW1068" s="58"/>
      <c r="DX1068" s="58"/>
      <c r="DY1068" s="58"/>
      <c r="DZ1068" s="58"/>
      <c r="EA1068" s="58"/>
      <c r="EB1068" s="58"/>
      <c r="EC1068" s="58"/>
      <c r="ED1068" s="58"/>
      <c r="EE1068" s="58"/>
      <c r="EF1068" s="58"/>
      <c r="EG1068" s="58"/>
      <c r="EH1068" s="58"/>
      <c r="EI1068" s="58"/>
      <c r="EJ1068" s="58"/>
      <c r="EK1068" s="58"/>
      <c r="EL1068" s="58"/>
      <c r="EM1068" s="58"/>
      <c r="EN1068" s="58"/>
      <c r="EO1068" s="58"/>
      <c r="EP1068" s="70"/>
    </row>
    <row r="1069" spans="1:146">
      <c r="A1069" s="57">
        <v>43331</v>
      </c>
      <c r="B1069" s="19" t="s">
        <v>1703</v>
      </c>
      <c r="C1069" s="56" t="s">
        <v>1704</v>
      </c>
      <c r="D1069" s="56"/>
      <c r="E1069" s="58">
        <v>65</v>
      </c>
      <c r="F1069" s="58">
        <v>2</v>
      </c>
      <c r="G1069" s="63" t="str">
        <f t="shared" si="270"/>
        <v>65-2</v>
      </c>
      <c r="H1069" s="31">
        <v>55.5</v>
      </c>
      <c r="I1069" s="31">
        <v>63</v>
      </c>
      <c r="J1069" s="64" t="str">
        <f>IF(((VLOOKUP($G1069,Depth_Lookup!$A$3:$J$5461,9,FALSE))-(I1069/100))&gt;=0,"Good","Too Long")</f>
        <v>Good</v>
      </c>
      <c r="K1069" s="65">
        <f>(VLOOKUP($G1069,Depth_Lookup!$A$3:$J$561,10,FALSE))+(H1069/100)</f>
        <v>157.21</v>
      </c>
      <c r="L1069" s="65">
        <f>(VLOOKUP($G1069,Depth_Lookup!$A$3:$J$561,10,FALSE))+(I1069/100)</f>
        <v>157.285</v>
      </c>
      <c r="M1069" s="54" t="s">
        <v>293</v>
      </c>
      <c r="N1069" s="31">
        <v>1</v>
      </c>
      <c r="O1069" s="31" t="s">
        <v>296</v>
      </c>
      <c r="P1069" s="31" t="s">
        <v>179</v>
      </c>
      <c r="Q1069" s="31" t="s">
        <v>570</v>
      </c>
      <c r="R1069" s="31" t="s">
        <v>188</v>
      </c>
      <c r="S1069" s="31" t="s">
        <v>165</v>
      </c>
      <c r="T1069" s="31" t="s">
        <v>1712</v>
      </c>
      <c r="U1069" s="31" t="s">
        <v>1367</v>
      </c>
      <c r="AS1069" s="31">
        <v>100</v>
      </c>
      <c r="AZ1069" s="31">
        <f t="shared" si="258"/>
        <v>100</v>
      </c>
      <c r="BB1069" s="55">
        <v>2</v>
      </c>
      <c r="BC1069">
        <v>5</v>
      </c>
      <c r="BD1069" s="31"/>
      <c r="BE1069" s="66"/>
      <c r="BF1069" s="66"/>
      <c r="CL1069" s="70">
        <f t="shared" si="259"/>
        <v>0</v>
      </c>
      <c r="CM1069" s="66">
        <f t="shared" si="268"/>
        <v>0</v>
      </c>
      <c r="CN1069" s="66">
        <f t="shared" si="271"/>
        <v>0</v>
      </c>
      <c r="CO1069" s="66">
        <f t="shared" si="260"/>
        <v>157.2475</v>
      </c>
      <c r="CP1069" s="104"/>
      <c r="CQ1069" s="55"/>
      <c r="CR1069" s="56"/>
      <c r="CS1069" s="56"/>
      <c r="CT1069" s="56"/>
      <c r="CU1069" s="56"/>
      <c r="CV1069" s="56"/>
      <c r="CW1069" s="113"/>
      <c r="DB1069" s="19" t="e">
        <f t="shared" si="261"/>
        <v>#DIV/0!</v>
      </c>
      <c r="DC1069" s="19" t="e">
        <f t="shared" si="262"/>
        <v>#DIV/0!</v>
      </c>
      <c r="DD1069" s="19" t="e">
        <f t="shared" si="263"/>
        <v>#DIV/0!</v>
      </c>
      <c r="DE1069" s="19" t="e">
        <f t="shared" si="264"/>
        <v>#DIV/0!</v>
      </c>
      <c r="DF1069" s="19" t="e">
        <f t="shared" si="265"/>
        <v>#DIV/0!</v>
      </c>
      <c r="DG1069" s="67" t="e">
        <f t="shared" si="266"/>
        <v>#DIV/0!</v>
      </c>
      <c r="DH1069" s="67" t="e">
        <f t="shared" si="267"/>
        <v>#DIV/0!</v>
      </c>
      <c r="DJ1069" s="19"/>
      <c r="DK1069" s="31"/>
      <c r="DL1069" s="55"/>
      <c r="DM1069" s="58"/>
      <c r="DO1069" s="68"/>
      <c r="DP1069" s="68"/>
      <c r="DQ1069" s="69"/>
      <c r="DR1069" s="58"/>
      <c r="DS1069" s="58"/>
      <c r="DT1069" s="58"/>
      <c r="DU1069" s="58"/>
      <c r="DV1069" s="58"/>
      <c r="DW1069" s="58"/>
      <c r="DX1069" s="58"/>
      <c r="DY1069" s="58"/>
      <c r="DZ1069" s="58"/>
      <c r="EA1069" s="58"/>
      <c r="EB1069" s="58"/>
      <c r="EC1069" s="58"/>
      <c r="ED1069" s="58"/>
      <c r="EE1069" s="58"/>
      <c r="EF1069" s="58"/>
      <c r="EG1069" s="58"/>
      <c r="EH1069" s="58"/>
      <c r="EI1069" s="58"/>
      <c r="EJ1069" s="58"/>
      <c r="EK1069" s="58"/>
      <c r="EL1069" s="58"/>
      <c r="EM1069" s="58"/>
      <c r="EN1069" s="58"/>
      <c r="EO1069" s="58"/>
      <c r="EP1069" s="70"/>
    </row>
    <row r="1070" spans="1:146">
      <c r="A1070" s="57">
        <v>43331</v>
      </c>
      <c r="B1070" s="19" t="s">
        <v>1703</v>
      </c>
      <c r="C1070" s="56" t="s">
        <v>1704</v>
      </c>
      <c r="D1070" s="56"/>
      <c r="E1070" s="58">
        <v>65</v>
      </c>
      <c r="F1070" s="58">
        <v>3</v>
      </c>
      <c r="G1070" s="63" t="str">
        <f t="shared" si="270"/>
        <v>65-3</v>
      </c>
      <c r="H1070" s="31">
        <v>0.5</v>
      </c>
      <c r="I1070" s="31">
        <v>13.5</v>
      </c>
      <c r="J1070" s="64" t="str">
        <f>IF(((VLOOKUP($G1070,Depth_Lookup!$A$3:$J$5461,9,FALSE))-(I1070/100))&gt;=0,"Good","Too Long")</f>
        <v>Good</v>
      </c>
      <c r="K1070" s="65">
        <f>(VLOOKUP($G1070,Depth_Lookup!$A$3:$J$561,10,FALSE))+(H1070/100)</f>
        <v>157.29499999999999</v>
      </c>
      <c r="L1070" s="65">
        <f>(VLOOKUP($G1070,Depth_Lookup!$A$3:$J$561,10,FALSE))+(I1070/100)</f>
        <v>157.42499999999998</v>
      </c>
      <c r="M1070" s="54" t="s">
        <v>292</v>
      </c>
      <c r="N1070" s="31">
        <v>0.5</v>
      </c>
      <c r="O1070" s="31" t="s">
        <v>296</v>
      </c>
      <c r="P1070" s="31" t="s">
        <v>179</v>
      </c>
      <c r="Q1070" s="31" t="s">
        <v>569</v>
      </c>
      <c r="R1070" s="31" t="s">
        <v>187</v>
      </c>
      <c r="S1070" s="31" t="s">
        <v>165</v>
      </c>
      <c r="T1070" s="31" t="s">
        <v>1364</v>
      </c>
      <c r="U1070" s="31" t="s">
        <v>1365</v>
      </c>
      <c r="AS1070" s="31">
        <v>100</v>
      </c>
      <c r="AZ1070" s="31">
        <f t="shared" si="258"/>
        <v>100</v>
      </c>
      <c r="BB1070" s="55">
        <v>1</v>
      </c>
      <c r="BC1070">
        <v>0.5</v>
      </c>
      <c r="BD1070" s="31"/>
      <c r="BE1070" s="66"/>
      <c r="BF1070" s="66"/>
      <c r="CL1070" s="70">
        <f t="shared" si="259"/>
        <v>0</v>
      </c>
      <c r="CM1070" s="66">
        <f t="shared" si="268"/>
        <v>0</v>
      </c>
      <c r="CN1070" s="66">
        <f t="shared" si="271"/>
        <v>0</v>
      </c>
      <c r="CO1070" s="66">
        <f t="shared" si="260"/>
        <v>157.35999999999999</v>
      </c>
      <c r="CP1070" s="104"/>
      <c r="CQ1070" s="55"/>
      <c r="CR1070" s="56"/>
      <c r="CS1070" s="56"/>
      <c r="CT1070" s="56"/>
      <c r="CU1070" s="56"/>
      <c r="CV1070" s="56"/>
      <c r="CW1070" s="113"/>
      <c r="CX1070" s="31">
        <v>17</v>
      </c>
      <c r="CY1070" s="31">
        <v>90</v>
      </c>
      <c r="CZ1070" s="31">
        <v>60</v>
      </c>
      <c r="DA1070" s="31">
        <v>180</v>
      </c>
      <c r="DB1070" s="19">
        <f t="shared" si="261"/>
        <v>-10.010374818162546</v>
      </c>
      <c r="DC1070" s="19">
        <f t="shared" si="262"/>
        <v>349.98962518183748</v>
      </c>
      <c r="DD1070" s="19">
        <f t="shared" si="263"/>
        <v>29.620865438117068</v>
      </c>
      <c r="DE1070" s="19">
        <f t="shared" si="264"/>
        <v>79.989625181837454</v>
      </c>
      <c r="DF1070" s="19">
        <f t="shared" si="265"/>
        <v>60.379134561882935</v>
      </c>
      <c r="DG1070" s="67">
        <f t="shared" si="266"/>
        <v>169.98962518183748</v>
      </c>
      <c r="DH1070" s="67">
        <f t="shared" si="267"/>
        <v>60.379134561882935</v>
      </c>
      <c r="DJ1070" s="19"/>
      <c r="DK1070" s="31"/>
      <c r="DL1070" s="55"/>
      <c r="DM1070" s="58"/>
      <c r="DO1070" s="68"/>
      <c r="DP1070" s="68"/>
      <c r="DQ1070" s="69"/>
      <c r="DR1070" s="58"/>
      <c r="DS1070" s="58"/>
      <c r="DT1070" s="58"/>
      <c r="DU1070" s="58"/>
      <c r="DV1070" s="58"/>
      <c r="DW1070" s="58"/>
      <c r="DX1070" s="58"/>
      <c r="DY1070" s="58"/>
      <c r="DZ1070" s="58"/>
      <c r="EA1070" s="58"/>
      <c r="EB1070" s="58"/>
      <c r="EC1070" s="58"/>
      <c r="ED1070" s="58"/>
      <c r="EE1070" s="58"/>
      <c r="EF1070" s="58"/>
      <c r="EG1070" s="58"/>
      <c r="EH1070" s="58"/>
      <c r="EI1070" s="58"/>
      <c r="EJ1070" s="58"/>
      <c r="EK1070" s="58"/>
      <c r="EL1070" s="58"/>
      <c r="EM1070" s="58"/>
      <c r="EN1070" s="58"/>
      <c r="EO1070" s="58"/>
      <c r="EP1070" s="70"/>
    </row>
    <row r="1071" spans="1:146">
      <c r="A1071" s="57">
        <v>43331</v>
      </c>
      <c r="B1071" s="19" t="s">
        <v>1703</v>
      </c>
      <c r="C1071" s="56" t="s">
        <v>1704</v>
      </c>
      <c r="D1071" s="56"/>
      <c r="E1071" s="58">
        <v>65</v>
      </c>
      <c r="F1071" s="58">
        <v>3</v>
      </c>
      <c r="G1071" s="63" t="str">
        <f t="shared" si="270"/>
        <v>65-3</v>
      </c>
      <c r="H1071" s="31">
        <v>26.5</v>
      </c>
      <c r="I1071" s="31">
        <v>29.5</v>
      </c>
      <c r="J1071" s="64" t="str">
        <f>IF(((VLOOKUP($G1071,Depth_Lookup!$A$3:$J$5461,9,FALSE))-(I1071/100))&gt;=0,"Good","Too Long")</f>
        <v>Good</v>
      </c>
      <c r="K1071" s="65">
        <f>(VLOOKUP($G1071,Depth_Lookup!$A$3:$J$561,10,FALSE))+(H1071/100)</f>
        <v>157.55499999999998</v>
      </c>
      <c r="L1071" s="65">
        <f>(VLOOKUP($G1071,Depth_Lookup!$A$3:$J$561,10,FALSE))+(I1071/100)</f>
        <v>157.58499999999998</v>
      </c>
      <c r="M1071" s="54" t="s">
        <v>292</v>
      </c>
      <c r="N1071" s="31">
        <v>2</v>
      </c>
      <c r="O1071" s="31" t="s">
        <v>296</v>
      </c>
      <c r="P1071" s="31" t="s">
        <v>179</v>
      </c>
      <c r="Q1071" s="31" t="s">
        <v>569</v>
      </c>
      <c r="R1071" s="31" t="s">
        <v>170</v>
      </c>
      <c r="S1071" s="31" t="s">
        <v>165</v>
      </c>
      <c r="T1071" s="31" t="s">
        <v>1364</v>
      </c>
      <c r="U1071" s="31" t="s">
        <v>1365</v>
      </c>
      <c r="AS1071" s="31">
        <v>100</v>
      </c>
      <c r="AZ1071" s="31">
        <f t="shared" si="258"/>
        <v>100</v>
      </c>
      <c r="BB1071" s="55">
        <v>2</v>
      </c>
      <c r="BC1071">
        <v>10</v>
      </c>
      <c r="BD1071" s="31"/>
      <c r="BE1071" s="66"/>
      <c r="BF1071" s="66"/>
      <c r="CL1071" s="70">
        <f t="shared" si="259"/>
        <v>0</v>
      </c>
      <c r="CM1071" s="66">
        <f t="shared" si="268"/>
        <v>0</v>
      </c>
      <c r="CN1071" s="66">
        <f t="shared" si="271"/>
        <v>0</v>
      </c>
      <c r="CO1071" s="66">
        <f t="shared" si="260"/>
        <v>157.57</v>
      </c>
      <c r="CP1071" s="104"/>
      <c r="CQ1071" s="55"/>
      <c r="CR1071" s="56"/>
      <c r="CS1071" s="56"/>
      <c r="CT1071" s="56"/>
      <c r="CU1071" s="56"/>
      <c r="CV1071" s="56"/>
      <c r="CW1071" s="113"/>
      <c r="CX1071" s="31">
        <v>9</v>
      </c>
      <c r="CY1071" s="31">
        <v>90</v>
      </c>
      <c r="CZ1071" s="31">
        <v>36</v>
      </c>
      <c r="DA1071" s="31">
        <v>0</v>
      </c>
      <c r="DB1071" s="19">
        <f t="shared" si="261"/>
        <v>-167.70206643102654</v>
      </c>
      <c r="DC1071" s="19">
        <f t="shared" si="262"/>
        <v>192.29793356897346</v>
      </c>
      <c r="DD1071" s="19">
        <f t="shared" si="263"/>
        <v>53.3652914849878</v>
      </c>
      <c r="DE1071" s="19">
        <f t="shared" si="264"/>
        <v>282.29793356897346</v>
      </c>
      <c r="DF1071" s="19">
        <f t="shared" si="265"/>
        <v>36.6347085150122</v>
      </c>
      <c r="DG1071" s="67">
        <f t="shared" si="266"/>
        <v>12.297933568973463</v>
      </c>
      <c r="DH1071" s="67">
        <f t="shared" si="267"/>
        <v>36.6347085150122</v>
      </c>
      <c r="DJ1071" s="19"/>
      <c r="DK1071" s="31"/>
      <c r="DL1071" s="55"/>
      <c r="DM1071" s="58"/>
      <c r="DO1071" s="68"/>
      <c r="DP1071" s="68"/>
      <c r="DQ1071" s="69"/>
      <c r="DR1071" s="58"/>
      <c r="DS1071" s="58"/>
      <c r="DT1071" s="58"/>
      <c r="DU1071" s="58"/>
      <c r="DV1071" s="58"/>
      <c r="DW1071" s="58"/>
      <c r="DX1071" s="58"/>
      <c r="DY1071" s="58"/>
      <c r="DZ1071" s="58"/>
      <c r="EA1071" s="58"/>
      <c r="EB1071" s="58"/>
      <c r="EC1071" s="58"/>
      <c r="ED1071" s="58"/>
      <c r="EE1071" s="58"/>
      <c r="EF1071" s="58"/>
      <c r="EG1071" s="58"/>
      <c r="EH1071" s="58"/>
      <c r="EI1071" s="58"/>
      <c r="EJ1071" s="58"/>
      <c r="EK1071" s="58"/>
      <c r="EL1071" s="58"/>
      <c r="EM1071" s="58"/>
      <c r="EN1071" s="58"/>
      <c r="EO1071" s="58"/>
      <c r="EP1071" s="70"/>
    </row>
    <row r="1072" spans="1:146">
      <c r="A1072" s="57">
        <v>43331</v>
      </c>
      <c r="B1072" s="19" t="s">
        <v>1703</v>
      </c>
      <c r="C1072" s="56" t="s">
        <v>1704</v>
      </c>
      <c r="D1072" s="56"/>
      <c r="E1072" s="58">
        <v>65</v>
      </c>
      <c r="F1072" s="58">
        <v>3</v>
      </c>
      <c r="G1072" s="63" t="str">
        <f t="shared" si="270"/>
        <v>65-3</v>
      </c>
      <c r="H1072" s="31">
        <v>31</v>
      </c>
      <c r="I1072" s="31">
        <v>38.5</v>
      </c>
      <c r="J1072" s="64" t="str">
        <f>IF(((VLOOKUP($G1072,Depth_Lookup!$A$3:$J$5461,9,FALSE))-(I1072/100))&gt;=0,"Good","Too Long")</f>
        <v>Good</v>
      </c>
      <c r="K1072" s="65">
        <f>(VLOOKUP($G1072,Depth_Lookup!$A$3:$J$561,10,FALSE))+(H1072/100)</f>
        <v>157.6</v>
      </c>
      <c r="L1072" s="65">
        <f>(VLOOKUP($G1072,Depth_Lookup!$A$3:$J$561,10,FALSE))+(I1072/100)</f>
        <v>157.67499999999998</v>
      </c>
      <c r="M1072" s="54" t="s">
        <v>725</v>
      </c>
      <c r="N1072" s="31">
        <v>0.5</v>
      </c>
      <c r="O1072" s="31" t="s">
        <v>296</v>
      </c>
      <c r="P1072" s="31" t="s">
        <v>179</v>
      </c>
      <c r="Q1072" s="31" t="s">
        <v>569</v>
      </c>
      <c r="R1072" s="31" t="s">
        <v>191</v>
      </c>
      <c r="S1072" s="31" t="s">
        <v>165</v>
      </c>
      <c r="T1072" s="31" t="s">
        <v>1364</v>
      </c>
      <c r="U1072" s="31" t="s">
        <v>1365</v>
      </c>
      <c r="AS1072" s="31">
        <v>100</v>
      </c>
      <c r="AZ1072" s="31">
        <f t="shared" si="258"/>
        <v>100</v>
      </c>
      <c r="BB1072" s="55">
        <v>2</v>
      </c>
      <c r="BC1072">
        <v>0.5</v>
      </c>
      <c r="BD1072" s="31"/>
      <c r="BE1072" s="66" t="s">
        <v>1393</v>
      </c>
      <c r="BF1072" s="66"/>
      <c r="CL1072" s="70">
        <f t="shared" si="259"/>
        <v>0</v>
      </c>
      <c r="CM1072" s="66">
        <f t="shared" si="268"/>
        <v>0</v>
      </c>
      <c r="CN1072" s="66">
        <f t="shared" si="271"/>
        <v>1</v>
      </c>
      <c r="CO1072" s="66">
        <f t="shared" si="260"/>
        <v>157.63749999999999</v>
      </c>
      <c r="CP1072" s="104"/>
      <c r="CQ1072" s="55"/>
      <c r="CR1072" s="56"/>
      <c r="CS1072" s="56"/>
      <c r="CT1072" s="56"/>
      <c r="CU1072" s="56"/>
      <c r="CV1072" s="56"/>
      <c r="CW1072" s="113"/>
      <c r="DB1072" s="19" t="e">
        <f t="shared" si="261"/>
        <v>#DIV/0!</v>
      </c>
      <c r="DC1072" s="19" t="e">
        <f t="shared" si="262"/>
        <v>#DIV/0!</v>
      </c>
      <c r="DD1072" s="19" t="e">
        <f t="shared" si="263"/>
        <v>#DIV/0!</v>
      </c>
      <c r="DE1072" s="19" t="e">
        <f t="shared" si="264"/>
        <v>#DIV/0!</v>
      </c>
      <c r="DF1072" s="19" t="e">
        <f t="shared" si="265"/>
        <v>#DIV/0!</v>
      </c>
      <c r="DG1072" s="67" t="e">
        <f t="shared" si="266"/>
        <v>#DIV/0!</v>
      </c>
      <c r="DH1072" s="67" t="e">
        <f t="shared" si="267"/>
        <v>#DIV/0!</v>
      </c>
      <c r="DJ1072" s="19"/>
      <c r="DK1072" s="31"/>
      <c r="DL1072" s="55"/>
      <c r="DM1072" s="58"/>
      <c r="DO1072" s="68"/>
      <c r="DP1072" s="68"/>
      <c r="DQ1072" s="69"/>
      <c r="DR1072" s="58"/>
      <c r="DS1072" s="58"/>
      <c r="DT1072" s="58"/>
      <c r="DU1072" s="58"/>
      <c r="DV1072" s="58"/>
      <c r="DW1072" s="58"/>
      <c r="DX1072" s="58"/>
      <c r="DY1072" s="58"/>
      <c r="DZ1072" s="58"/>
      <c r="EA1072" s="58"/>
      <c r="EB1072" s="58"/>
      <c r="EC1072" s="58"/>
      <c r="ED1072" s="58"/>
      <c r="EE1072" s="58"/>
      <c r="EF1072" s="58"/>
      <c r="EG1072" s="58"/>
      <c r="EH1072" s="58"/>
      <c r="EI1072" s="58"/>
      <c r="EJ1072" s="58"/>
      <c r="EK1072" s="58"/>
      <c r="EL1072" s="58"/>
      <c r="EM1072" s="58"/>
      <c r="EN1072" s="58"/>
      <c r="EO1072" s="58"/>
      <c r="EP1072" s="70"/>
    </row>
    <row r="1073" spans="1:146">
      <c r="A1073" s="57">
        <v>43331</v>
      </c>
      <c r="B1073" s="19" t="s">
        <v>1703</v>
      </c>
      <c r="C1073" s="56" t="s">
        <v>1704</v>
      </c>
      <c r="D1073" s="56"/>
      <c r="E1073" s="58">
        <v>65</v>
      </c>
      <c r="F1073" s="58">
        <v>3</v>
      </c>
      <c r="G1073" s="63" t="str">
        <f t="shared" si="270"/>
        <v>65-3</v>
      </c>
      <c r="H1073" s="31">
        <v>38</v>
      </c>
      <c r="I1073" s="31">
        <v>48.5</v>
      </c>
      <c r="J1073" s="64" t="str">
        <f>IF(((VLOOKUP($G1073,Depth_Lookup!$A$3:$J$5461,9,FALSE))-(I1073/100))&gt;=0,"Good","Too Long")</f>
        <v>Good</v>
      </c>
      <c r="K1073" s="65">
        <f>(VLOOKUP($G1073,Depth_Lookup!$A$3:$J$561,10,FALSE))+(H1073/100)</f>
        <v>157.66999999999999</v>
      </c>
      <c r="L1073" s="65">
        <f>(VLOOKUP($G1073,Depth_Lookup!$A$3:$J$561,10,FALSE))+(I1073/100)</f>
        <v>157.77500000000001</v>
      </c>
      <c r="M1073" s="54" t="s">
        <v>725</v>
      </c>
      <c r="N1073" s="31">
        <v>1</v>
      </c>
      <c r="O1073" s="31" t="s">
        <v>296</v>
      </c>
      <c r="P1073" s="31" t="s">
        <v>179</v>
      </c>
      <c r="Q1073" s="31" t="s">
        <v>570</v>
      </c>
      <c r="R1073" s="31" t="s">
        <v>119</v>
      </c>
      <c r="S1073" s="31" t="s">
        <v>165</v>
      </c>
      <c r="T1073" s="31" t="s">
        <v>1466</v>
      </c>
      <c r="U1073" s="31" t="s">
        <v>1367</v>
      </c>
      <c r="AS1073" s="31">
        <v>100</v>
      </c>
      <c r="AZ1073" s="31">
        <f t="shared" si="258"/>
        <v>100</v>
      </c>
      <c r="BB1073" s="55">
        <v>4</v>
      </c>
      <c r="BC1073">
        <v>20</v>
      </c>
      <c r="BD1073" s="31"/>
      <c r="BE1073" s="66"/>
      <c r="BF1073" s="66"/>
      <c r="CL1073" s="70">
        <f t="shared" si="259"/>
        <v>0</v>
      </c>
      <c r="CM1073" s="66">
        <f t="shared" si="268"/>
        <v>0</v>
      </c>
      <c r="CN1073" s="66">
        <f t="shared" si="271"/>
        <v>0</v>
      </c>
      <c r="CO1073" s="66">
        <f t="shared" si="260"/>
        <v>157.7225</v>
      </c>
      <c r="CP1073" s="104"/>
      <c r="CQ1073" s="55"/>
      <c r="CR1073" s="56"/>
      <c r="CS1073" s="56"/>
      <c r="CT1073" s="56"/>
      <c r="CU1073" s="56"/>
      <c r="CV1073" s="56"/>
      <c r="CW1073" s="113"/>
      <c r="CX1073" s="31">
        <v>35</v>
      </c>
      <c r="CY1073" s="31">
        <v>90</v>
      </c>
      <c r="CZ1073" s="31">
        <v>35</v>
      </c>
      <c r="DA1073" s="31">
        <v>0</v>
      </c>
      <c r="DB1073" s="19">
        <f t="shared" si="261"/>
        <v>-135</v>
      </c>
      <c r="DC1073" s="19">
        <f t="shared" si="262"/>
        <v>225</v>
      </c>
      <c r="DD1073" s="19">
        <f t="shared" si="263"/>
        <v>45.280885607561046</v>
      </c>
      <c r="DE1073" s="19">
        <f t="shared" si="264"/>
        <v>315</v>
      </c>
      <c r="DF1073" s="19">
        <f t="shared" si="265"/>
        <v>44.719114392438954</v>
      </c>
      <c r="DG1073" s="67">
        <f t="shared" si="266"/>
        <v>45</v>
      </c>
      <c r="DH1073" s="67">
        <f t="shared" si="267"/>
        <v>44.719114392438954</v>
      </c>
      <c r="DJ1073" s="19"/>
      <c r="DK1073" s="31"/>
      <c r="DL1073" s="55"/>
      <c r="DM1073" s="58"/>
      <c r="DO1073" s="68"/>
      <c r="DP1073" s="68"/>
      <c r="DQ1073" s="69"/>
      <c r="DR1073" s="58"/>
      <c r="DS1073" s="58"/>
      <c r="DT1073" s="58"/>
      <c r="DU1073" s="58"/>
      <c r="DV1073" s="58"/>
      <c r="DW1073" s="58"/>
      <c r="DX1073" s="58"/>
      <c r="DY1073" s="58"/>
      <c r="DZ1073" s="58"/>
      <c r="EA1073" s="58"/>
      <c r="EB1073" s="58"/>
      <c r="EC1073" s="58"/>
      <c r="ED1073" s="58"/>
      <c r="EE1073" s="58"/>
      <c r="EF1073" s="58"/>
      <c r="EG1073" s="58"/>
      <c r="EH1073" s="58"/>
      <c r="EI1073" s="58"/>
      <c r="EJ1073" s="58"/>
      <c r="EK1073" s="58"/>
      <c r="EL1073" s="58"/>
      <c r="EM1073" s="58"/>
      <c r="EN1073" s="58"/>
      <c r="EO1073" s="58"/>
      <c r="EP1073" s="70"/>
    </row>
    <row r="1074" spans="1:146">
      <c r="A1074" s="57">
        <v>43331</v>
      </c>
      <c r="B1074" s="19" t="s">
        <v>1703</v>
      </c>
      <c r="C1074" s="56" t="s">
        <v>1704</v>
      </c>
      <c r="D1074" s="56"/>
      <c r="E1074" s="58">
        <v>65</v>
      </c>
      <c r="F1074" s="58">
        <v>3</v>
      </c>
      <c r="G1074" s="63" t="str">
        <f t="shared" si="270"/>
        <v>65-3</v>
      </c>
      <c r="H1074" s="31">
        <v>44</v>
      </c>
      <c r="I1074" s="31">
        <v>63</v>
      </c>
      <c r="J1074" s="64" t="str">
        <f>IF(((VLOOKUP($G1074,Depth_Lookup!$A$3:$J$5461,9,FALSE))-(I1074/100))&gt;=0,"Good","Too Long")</f>
        <v>Good</v>
      </c>
      <c r="K1074" s="65">
        <f>(VLOOKUP($G1074,Depth_Lookup!$A$3:$J$561,10,FALSE))+(H1074/100)</f>
        <v>157.72999999999999</v>
      </c>
      <c r="L1074" s="65">
        <f>(VLOOKUP($G1074,Depth_Lookup!$A$3:$J$561,10,FALSE))+(I1074/100)</f>
        <v>157.91999999999999</v>
      </c>
      <c r="M1074" s="54" t="s">
        <v>725</v>
      </c>
      <c r="N1074" s="31">
        <v>0.5</v>
      </c>
      <c r="O1074" s="31" t="s">
        <v>296</v>
      </c>
      <c r="P1074" s="31" t="s">
        <v>179</v>
      </c>
      <c r="Q1074" s="31" t="s">
        <v>569</v>
      </c>
      <c r="R1074" s="31" t="s">
        <v>191</v>
      </c>
      <c r="S1074" s="31" t="s">
        <v>165</v>
      </c>
      <c r="T1074" s="31" t="s">
        <v>1376</v>
      </c>
      <c r="U1074" s="31" t="s">
        <v>1377</v>
      </c>
      <c r="AS1074" s="31">
        <v>100</v>
      </c>
      <c r="AZ1074" s="31">
        <f t="shared" si="258"/>
        <v>100</v>
      </c>
      <c r="BB1074" s="55">
        <v>3</v>
      </c>
      <c r="BC1074">
        <v>0.5</v>
      </c>
      <c r="BD1074" s="31"/>
      <c r="BE1074" s="66" t="s">
        <v>1667</v>
      </c>
      <c r="BF1074" s="66"/>
      <c r="CL1074" s="70">
        <f t="shared" si="259"/>
        <v>0</v>
      </c>
      <c r="CM1074" s="66">
        <f t="shared" si="268"/>
        <v>0</v>
      </c>
      <c r="CN1074" s="66">
        <f t="shared" si="271"/>
        <v>1</v>
      </c>
      <c r="CO1074" s="66">
        <f t="shared" si="260"/>
        <v>157.82499999999999</v>
      </c>
      <c r="CP1074" s="104"/>
      <c r="CQ1074" s="55"/>
      <c r="CR1074" s="56"/>
      <c r="CS1074" s="56"/>
      <c r="CT1074" s="56"/>
      <c r="CU1074" s="56"/>
      <c r="CV1074" s="56"/>
      <c r="CW1074" s="113"/>
      <c r="DB1074" s="19" t="e">
        <f t="shared" si="261"/>
        <v>#DIV/0!</v>
      </c>
      <c r="DC1074" s="19" t="e">
        <f t="shared" si="262"/>
        <v>#DIV/0!</v>
      </c>
      <c r="DD1074" s="19" t="e">
        <f t="shared" si="263"/>
        <v>#DIV/0!</v>
      </c>
      <c r="DE1074" s="19" t="e">
        <f t="shared" si="264"/>
        <v>#DIV/0!</v>
      </c>
      <c r="DF1074" s="19" t="e">
        <f t="shared" si="265"/>
        <v>#DIV/0!</v>
      </c>
      <c r="DG1074" s="67" t="e">
        <f t="shared" si="266"/>
        <v>#DIV/0!</v>
      </c>
      <c r="DH1074" s="67" t="e">
        <f t="shared" si="267"/>
        <v>#DIV/0!</v>
      </c>
      <c r="DJ1074" s="19"/>
      <c r="DK1074" s="31"/>
      <c r="DL1074" s="55"/>
      <c r="DM1074" s="58"/>
      <c r="DO1074" s="68"/>
      <c r="DP1074" s="68"/>
      <c r="DQ1074" s="69"/>
      <c r="DR1074" s="58"/>
      <c r="DS1074" s="58"/>
      <c r="DT1074" s="58"/>
      <c r="DU1074" s="58"/>
      <c r="DV1074" s="58"/>
      <c r="DW1074" s="58"/>
      <c r="DX1074" s="58"/>
      <c r="DY1074" s="58"/>
      <c r="DZ1074" s="58"/>
      <c r="EA1074" s="58"/>
      <c r="EB1074" s="58"/>
      <c r="EC1074" s="58"/>
      <c r="ED1074" s="58"/>
      <c r="EE1074" s="58"/>
      <c r="EF1074" s="58"/>
      <c r="EG1074" s="58"/>
      <c r="EH1074" s="58"/>
      <c r="EI1074" s="58"/>
      <c r="EJ1074" s="58"/>
      <c r="EK1074" s="58"/>
      <c r="EL1074" s="58"/>
      <c r="EM1074" s="58"/>
      <c r="EN1074" s="58"/>
      <c r="EO1074" s="58"/>
      <c r="EP1074" s="70"/>
    </row>
    <row r="1075" spans="1:146">
      <c r="A1075" s="57">
        <v>43331</v>
      </c>
      <c r="B1075" s="19" t="s">
        <v>1703</v>
      </c>
      <c r="C1075" s="56" t="s">
        <v>1704</v>
      </c>
      <c r="D1075" s="56"/>
      <c r="E1075" s="58">
        <v>65</v>
      </c>
      <c r="F1075" s="58">
        <v>3</v>
      </c>
      <c r="G1075" s="63" t="str">
        <f t="shared" si="270"/>
        <v>65-3</v>
      </c>
      <c r="H1075" s="31">
        <v>71</v>
      </c>
      <c r="I1075" s="31">
        <v>80</v>
      </c>
      <c r="J1075" s="64" t="str">
        <f>IF(((VLOOKUP($G1075,Depth_Lookup!$A$3:$J$5461,9,FALSE))-(I1075/100))&gt;=0,"Good","Too Long")</f>
        <v>Good</v>
      </c>
      <c r="K1075" s="65">
        <f>(VLOOKUP($G1075,Depth_Lookup!$A$3:$J$561,10,FALSE))+(H1075/100)</f>
        <v>158</v>
      </c>
      <c r="L1075" s="65">
        <f>(VLOOKUP($G1075,Depth_Lookup!$A$3:$J$561,10,FALSE))+(I1075/100)</f>
        <v>158.09</v>
      </c>
      <c r="M1075" s="54" t="s">
        <v>725</v>
      </c>
      <c r="N1075" s="31">
        <v>0.5</v>
      </c>
      <c r="O1075" s="31" t="s">
        <v>296</v>
      </c>
      <c r="P1075" s="31" t="s">
        <v>179</v>
      </c>
      <c r="Q1075" s="31" t="s">
        <v>569</v>
      </c>
      <c r="R1075" s="31" t="s">
        <v>119</v>
      </c>
      <c r="S1075" s="31" t="s">
        <v>165</v>
      </c>
      <c r="T1075" s="31" t="s">
        <v>1364</v>
      </c>
      <c r="U1075" s="31" t="s">
        <v>1365</v>
      </c>
      <c r="AS1075" s="31">
        <v>100</v>
      </c>
      <c r="AZ1075" s="31">
        <f t="shared" si="258"/>
        <v>100</v>
      </c>
      <c r="BB1075" s="55">
        <v>4</v>
      </c>
      <c r="BC1075">
        <v>2</v>
      </c>
      <c r="BD1075" s="31"/>
      <c r="BE1075" s="66"/>
      <c r="BF1075" s="66" t="s">
        <v>1487</v>
      </c>
      <c r="CL1075" s="70">
        <f t="shared" si="259"/>
        <v>0</v>
      </c>
      <c r="CM1075" s="66">
        <f t="shared" si="268"/>
        <v>0</v>
      </c>
      <c r="CN1075" s="66">
        <f t="shared" si="271"/>
        <v>0</v>
      </c>
      <c r="CO1075" s="66">
        <f t="shared" si="260"/>
        <v>158.04500000000002</v>
      </c>
      <c r="CP1075" s="104"/>
      <c r="CQ1075" s="55"/>
      <c r="CR1075" s="56"/>
      <c r="CS1075" s="56"/>
      <c r="CT1075" s="56"/>
      <c r="CU1075" s="56"/>
      <c r="CV1075" s="56"/>
      <c r="CW1075" s="113"/>
      <c r="DB1075" s="19" t="e">
        <f t="shared" si="261"/>
        <v>#DIV/0!</v>
      </c>
      <c r="DC1075" s="19" t="e">
        <f t="shared" si="262"/>
        <v>#DIV/0!</v>
      </c>
      <c r="DD1075" s="19" t="e">
        <f t="shared" si="263"/>
        <v>#DIV/0!</v>
      </c>
      <c r="DE1075" s="19" t="e">
        <f t="shared" si="264"/>
        <v>#DIV/0!</v>
      </c>
      <c r="DF1075" s="19" t="e">
        <f t="shared" si="265"/>
        <v>#DIV/0!</v>
      </c>
      <c r="DG1075" s="67" t="e">
        <f t="shared" si="266"/>
        <v>#DIV/0!</v>
      </c>
      <c r="DH1075" s="67" t="e">
        <f t="shared" si="267"/>
        <v>#DIV/0!</v>
      </c>
      <c r="DJ1075" s="19"/>
      <c r="DK1075" s="31"/>
      <c r="DL1075" s="55"/>
      <c r="DM1075" s="58"/>
      <c r="DO1075" s="68"/>
      <c r="DP1075" s="68"/>
      <c r="DQ1075" s="69"/>
      <c r="DR1075" s="58"/>
      <c r="DS1075" s="58"/>
      <c r="DT1075" s="58"/>
      <c r="DU1075" s="58"/>
      <c r="DV1075" s="58"/>
      <c r="DW1075" s="58"/>
      <c r="DX1075" s="58"/>
      <c r="DY1075" s="58"/>
      <c r="DZ1075" s="58"/>
      <c r="EA1075" s="58"/>
      <c r="EB1075" s="58"/>
      <c r="EC1075" s="58"/>
      <c r="ED1075" s="58"/>
      <c r="EE1075" s="58"/>
      <c r="EF1075" s="58"/>
      <c r="EG1075" s="58"/>
      <c r="EH1075" s="58"/>
      <c r="EI1075" s="58"/>
      <c r="EJ1075" s="58"/>
      <c r="EK1075" s="58"/>
      <c r="EL1075" s="58"/>
      <c r="EM1075" s="58"/>
      <c r="EN1075" s="58"/>
      <c r="EO1075" s="58"/>
      <c r="EP1075" s="70"/>
    </row>
    <row r="1076" spans="1:146">
      <c r="A1076" s="57">
        <v>43331</v>
      </c>
      <c r="B1076" s="19" t="s">
        <v>1703</v>
      </c>
      <c r="C1076" s="56" t="s">
        <v>1704</v>
      </c>
      <c r="D1076" s="56"/>
      <c r="E1076" s="58">
        <v>65</v>
      </c>
      <c r="F1076" s="58">
        <v>3</v>
      </c>
      <c r="G1076" s="63" t="str">
        <f t="shared" si="270"/>
        <v>65-3</v>
      </c>
      <c r="H1076" s="31">
        <v>75.5</v>
      </c>
      <c r="I1076" s="58">
        <v>76.5</v>
      </c>
      <c r="J1076" s="64" t="str">
        <f>IF(((VLOOKUP($G1076,Depth_Lookup!$A$3:$J$5461,9,FALSE))-(I1076/100))&gt;=0,"Good","Too Long")</f>
        <v>Good</v>
      </c>
      <c r="K1076" s="65">
        <f>(VLOOKUP($G1076,Depth_Lookup!$A$3:$J$561,10,FALSE))+(H1076/100)</f>
        <v>158.04499999999999</v>
      </c>
      <c r="L1076" s="65">
        <f>(VLOOKUP($G1076,Depth_Lookup!$A$3:$J$561,10,FALSE))+(I1076/100)</f>
        <v>158.05499999999998</v>
      </c>
      <c r="M1076" s="54" t="s">
        <v>292</v>
      </c>
      <c r="N1076" s="31">
        <v>1</v>
      </c>
      <c r="O1076" s="31" t="s">
        <v>296</v>
      </c>
      <c r="P1076" s="31" t="s">
        <v>179</v>
      </c>
      <c r="Q1076" s="31" t="s">
        <v>569</v>
      </c>
      <c r="R1076" s="31" t="s">
        <v>731</v>
      </c>
      <c r="S1076" s="31" t="s">
        <v>165</v>
      </c>
      <c r="T1076" s="31" t="s">
        <v>1713</v>
      </c>
      <c r="U1076" s="31" t="s">
        <v>1495</v>
      </c>
      <c r="AS1076" s="31">
        <v>100</v>
      </c>
      <c r="AZ1076" s="31">
        <f t="shared" si="258"/>
        <v>100</v>
      </c>
      <c r="BB1076" s="55">
        <v>1</v>
      </c>
      <c r="BC1076">
        <v>13</v>
      </c>
      <c r="BD1076" s="31"/>
      <c r="BE1076" s="66"/>
      <c r="BF1076" s="66"/>
      <c r="CL1076" s="70">
        <f t="shared" si="259"/>
        <v>0</v>
      </c>
      <c r="CM1076" s="66">
        <f t="shared" si="268"/>
        <v>0</v>
      </c>
      <c r="CN1076" s="66">
        <f t="shared" si="271"/>
        <v>0</v>
      </c>
      <c r="CO1076" s="66">
        <f t="shared" si="260"/>
        <v>158.04999999999998</v>
      </c>
      <c r="CP1076" s="104"/>
      <c r="CQ1076" s="55"/>
      <c r="CR1076" s="56"/>
      <c r="CS1076" s="56"/>
      <c r="CT1076" s="56"/>
      <c r="CU1076" s="56"/>
      <c r="CV1076" s="56"/>
      <c r="CW1076" s="113"/>
      <c r="CX1076" s="19">
        <v>13</v>
      </c>
      <c r="CY1076" s="19">
        <v>90</v>
      </c>
      <c r="CZ1076" s="19">
        <v>25</v>
      </c>
      <c r="DA1076" s="31">
        <v>180</v>
      </c>
      <c r="DB1076" s="19">
        <f t="shared" si="261"/>
        <v>-26.339939719184144</v>
      </c>
      <c r="DC1076" s="19">
        <f t="shared" si="262"/>
        <v>333.66006028081586</v>
      </c>
      <c r="DD1076" s="19">
        <f t="shared" si="263"/>
        <v>62.510702580512429</v>
      </c>
      <c r="DE1076" s="19">
        <f t="shared" si="264"/>
        <v>63.660060280815856</v>
      </c>
      <c r="DF1076" s="19">
        <f t="shared" si="265"/>
        <v>27.489297419487571</v>
      </c>
      <c r="DG1076" s="67">
        <f t="shared" si="266"/>
        <v>153.66006028081586</v>
      </c>
      <c r="DH1076" s="67">
        <f t="shared" si="267"/>
        <v>27.489297419487571</v>
      </c>
      <c r="DJ1076" s="19"/>
      <c r="DK1076" s="31"/>
      <c r="DL1076" s="55"/>
      <c r="DM1076" s="58"/>
      <c r="DO1076" s="68"/>
      <c r="DP1076" s="68"/>
      <c r="DQ1076" s="69"/>
      <c r="DR1076" s="58"/>
      <c r="DS1076" s="58"/>
      <c r="DT1076" s="58"/>
      <c r="DU1076" s="58"/>
      <c r="DV1076" s="58"/>
      <c r="DW1076" s="58"/>
      <c r="DX1076" s="58"/>
      <c r="DY1076" s="58"/>
      <c r="DZ1076" s="58"/>
      <c r="EA1076" s="58"/>
      <c r="EB1076" s="58"/>
      <c r="EC1076" s="58"/>
      <c r="ED1076" s="58"/>
      <c r="EE1076" s="58"/>
      <c r="EF1076" s="58"/>
      <c r="EG1076" s="58"/>
      <c r="EH1076" s="58"/>
      <c r="EI1076" s="58"/>
      <c r="EJ1076" s="58"/>
      <c r="EK1076" s="58"/>
      <c r="EL1076" s="58"/>
      <c r="EM1076" s="58"/>
      <c r="EN1076" s="58"/>
      <c r="EO1076" s="58"/>
      <c r="EP1076" s="70"/>
    </row>
    <row r="1077" spans="1:146">
      <c r="A1077" s="57">
        <v>43331</v>
      </c>
      <c r="B1077" s="19" t="s">
        <v>1703</v>
      </c>
      <c r="C1077" s="56" t="s">
        <v>1704</v>
      </c>
      <c r="D1077" s="56"/>
      <c r="E1077" s="58">
        <v>65</v>
      </c>
      <c r="F1077" s="58">
        <v>4</v>
      </c>
      <c r="G1077" s="63" t="str">
        <f t="shared" si="270"/>
        <v>65-4</v>
      </c>
      <c r="H1077" s="31">
        <v>4</v>
      </c>
      <c r="I1077" s="31">
        <v>7.5</v>
      </c>
      <c r="J1077" s="64" t="str">
        <f>IF(((VLOOKUP($G1077,Depth_Lookup!$A$3:$J$5461,9,FALSE))-(I1077/100))&gt;=0,"Good","Too Long")</f>
        <v>Good</v>
      </c>
      <c r="K1077" s="65">
        <f>(VLOOKUP($G1077,Depth_Lookup!$A$3:$J$561,10,FALSE))+(H1077/100)</f>
        <v>158.15</v>
      </c>
      <c r="L1077" s="65">
        <f>(VLOOKUP($G1077,Depth_Lookup!$A$3:$J$561,10,FALSE))+(I1077/100)</f>
        <v>158.185</v>
      </c>
      <c r="M1077" s="54" t="s">
        <v>292</v>
      </c>
      <c r="N1077" s="31">
        <v>2</v>
      </c>
      <c r="O1077" s="31" t="s">
        <v>296</v>
      </c>
      <c r="P1077" s="31" t="s">
        <v>179</v>
      </c>
      <c r="Q1077" s="31" t="s">
        <v>570</v>
      </c>
      <c r="R1077" s="31" t="s">
        <v>187</v>
      </c>
      <c r="S1077" s="31" t="s">
        <v>165</v>
      </c>
      <c r="T1077" s="31" t="s">
        <v>1714</v>
      </c>
      <c r="U1077" s="31" t="s">
        <v>1367</v>
      </c>
      <c r="AS1077" s="31">
        <v>100</v>
      </c>
      <c r="AZ1077" s="31">
        <f t="shared" si="258"/>
        <v>100</v>
      </c>
      <c r="BB1077" s="55">
        <v>1</v>
      </c>
      <c r="BC1077">
        <v>10</v>
      </c>
      <c r="BD1077" s="31"/>
      <c r="BE1077" s="66"/>
      <c r="BF1077" s="66"/>
      <c r="CL1077" s="70">
        <f t="shared" si="259"/>
        <v>0</v>
      </c>
      <c r="CM1077" s="66">
        <f t="shared" si="268"/>
        <v>0</v>
      </c>
      <c r="CN1077" s="66">
        <f t="shared" si="271"/>
        <v>0</v>
      </c>
      <c r="CO1077" s="66">
        <f t="shared" si="260"/>
        <v>158.16750000000002</v>
      </c>
      <c r="CP1077" s="104"/>
      <c r="CQ1077" s="55"/>
      <c r="CR1077" s="56"/>
      <c r="CS1077" s="56"/>
      <c r="CT1077" s="56"/>
      <c r="CU1077" s="56"/>
      <c r="CV1077" s="56"/>
      <c r="CW1077" s="113"/>
      <c r="CX1077" s="19">
        <v>19</v>
      </c>
      <c r="CY1077" s="19">
        <v>270</v>
      </c>
      <c r="CZ1077" s="19">
        <v>7</v>
      </c>
      <c r="DA1077" s="31">
        <v>0</v>
      </c>
      <c r="DB1077" s="19">
        <f t="shared" si="261"/>
        <v>109.62584080766527</v>
      </c>
      <c r="DC1077" s="19">
        <f t="shared" si="262"/>
        <v>109.62584080766527</v>
      </c>
      <c r="DD1077" s="19">
        <f t="shared" si="263"/>
        <v>69.91937159287319</v>
      </c>
      <c r="DE1077" s="19">
        <f t="shared" si="264"/>
        <v>199.62584080766527</v>
      </c>
      <c r="DF1077" s="19">
        <f t="shared" si="265"/>
        <v>20.08062840712681</v>
      </c>
      <c r="DG1077" s="67">
        <f t="shared" si="266"/>
        <v>289.62584080766527</v>
      </c>
      <c r="DH1077" s="67">
        <f t="shared" si="267"/>
        <v>20.08062840712681</v>
      </c>
      <c r="DJ1077" s="19"/>
      <c r="DK1077" s="31"/>
      <c r="DL1077" s="55"/>
      <c r="DM1077" s="58"/>
      <c r="DO1077" s="68"/>
      <c r="DP1077" s="68"/>
      <c r="DQ1077" s="69"/>
      <c r="DR1077" s="58"/>
      <c r="DS1077" s="58"/>
      <c r="DT1077" s="58"/>
      <c r="DU1077" s="58"/>
      <c r="DV1077" s="58"/>
      <c r="DW1077" s="58"/>
      <c r="DX1077" s="58"/>
      <c r="DY1077" s="58"/>
      <c r="DZ1077" s="58"/>
      <c r="EA1077" s="58"/>
      <c r="EB1077" s="58"/>
      <c r="EC1077" s="58"/>
      <c r="ED1077" s="58"/>
      <c r="EE1077" s="58"/>
      <c r="EF1077" s="58"/>
      <c r="EG1077" s="58"/>
      <c r="EH1077" s="58"/>
      <c r="EI1077" s="58"/>
      <c r="EJ1077" s="58"/>
      <c r="EK1077" s="58"/>
      <c r="EL1077" s="58"/>
      <c r="EM1077" s="58"/>
      <c r="EN1077" s="58"/>
      <c r="EO1077" s="58"/>
      <c r="EP1077" s="70"/>
    </row>
    <row r="1078" spans="1:146">
      <c r="A1078" s="57">
        <v>43331</v>
      </c>
      <c r="B1078" s="19" t="s">
        <v>1703</v>
      </c>
      <c r="C1078" s="56" t="s">
        <v>1704</v>
      </c>
      <c r="D1078" s="56"/>
      <c r="E1078" s="58">
        <v>65</v>
      </c>
      <c r="F1078" s="58">
        <v>4</v>
      </c>
      <c r="G1078" s="63" t="str">
        <f t="shared" si="270"/>
        <v>65-4</v>
      </c>
      <c r="H1078" s="31">
        <v>5.5</v>
      </c>
      <c r="I1078" s="31">
        <v>62</v>
      </c>
      <c r="J1078" s="64" t="str">
        <f>IF(((VLOOKUP($G1078,Depth_Lookup!$A$3:$J$5461,9,FALSE))-(I1078/100))&gt;=0,"Good","Too Long")</f>
        <v>Good</v>
      </c>
      <c r="K1078" s="65">
        <f>(VLOOKUP($G1078,Depth_Lookup!$A$3:$J$561,10,FALSE))+(H1078/100)</f>
        <v>158.16500000000002</v>
      </c>
      <c r="L1078" s="65">
        <f>(VLOOKUP($G1078,Depth_Lookup!$A$3:$J$561,10,FALSE))+(I1078/100)</f>
        <v>158.73000000000002</v>
      </c>
      <c r="M1078" s="54" t="s">
        <v>725</v>
      </c>
      <c r="N1078" s="31">
        <v>0.5</v>
      </c>
      <c r="O1078" s="31" t="s">
        <v>296</v>
      </c>
      <c r="P1078" s="31" t="s">
        <v>179</v>
      </c>
      <c r="Q1078" s="31" t="s">
        <v>569</v>
      </c>
      <c r="R1078" s="31" t="s">
        <v>119</v>
      </c>
      <c r="S1078" s="31" t="s">
        <v>165</v>
      </c>
      <c r="T1078" s="31" t="s">
        <v>1364</v>
      </c>
      <c r="U1078" s="31" t="s">
        <v>1365</v>
      </c>
      <c r="AS1078" s="31">
        <v>100</v>
      </c>
      <c r="AZ1078" s="31">
        <f t="shared" si="258"/>
        <v>100</v>
      </c>
      <c r="BB1078" s="55">
        <v>2</v>
      </c>
      <c r="BC1078">
        <v>0.5</v>
      </c>
      <c r="BD1078" s="31"/>
      <c r="BE1078" s="66"/>
      <c r="BF1078" s="66" t="s">
        <v>1487</v>
      </c>
      <c r="CL1078" s="70">
        <f t="shared" si="259"/>
        <v>0</v>
      </c>
      <c r="CM1078" s="66">
        <f t="shared" si="268"/>
        <v>0</v>
      </c>
      <c r="CN1078" s="66">
        <f t="shared" si="271"/>
        <v>0</v>
      </c>
      <c r="CO1078" s="66">
        <f t="shared" si="260"/>
        <v>158.44750000000002</v>
      </c>
      <c r="CP1078" s="104"/>
      <c r="CQ1078" s="55"/>
      <c r="CR1078" s="56"/>
      <c r="CS1078" s="56"/>
      <c r="CT1078" s="56"/>
      <c r="CU1078" s="56"/>
      <c r="CV1078" s="56"/>
      <c r="CW1078" s="113"/>
      <c r="CX1078" s="31">
        <v>21</v>
      </c>
      <c r="CY1078" s="31">
        <v>270</v>
      </c>
      <c r="CZ1078" s="31">
        <v>38</v>
      </c>
      <c r="DA1078" s="31">
        <v>0</v>
      </c>
      <c r="DB1078" s="19">
        <f t="shared" si="261"/>
        <v>153.83402615532646</v>
      </c>
      <c r="DC1078" s="19">
        <f t="shared" si="262"/>
        <v>153.83402615532646</v>
      </c>
      <c r="DD1078" s="19">
        <f t="shared" si="263"/>
        <v>48.960642937763176</v>
      </c>
      <c r="DE1078" s="19">
        <f t="shared" si="264"/>
        <v>243.83402615532646</v>
      </c>
      <c r="DF1078" s="19">
        <f t="shared" si="265"/>
        <v>41.039357062236824</v>
      </c>
      <c r="DG1078" s="67">
        <f t="shared" si="266"/>
        <v>333.83402615532646</v>
      </c>
      <c r="DH1078" s="67">
        <f t="shared" si="267"/>
        <v>41.039357062236824</v>
      </c>
      <c r="DJ1078" s="19"/>
      <c r="DK1078" s="31" t="s">
        <v>1751</v>
      </c>
      <c r="DL1078" s="55"/>
      <c r="DM1078" s="58"/>
      <c r="DO1078" s="68"/>
      <c r="DP1078" s="68"/>
      <c r="DQ1078" s="69"/>
      <c r="DR1078" s="58"/>
      <c r="DS1078" s="58"/>
      <c r="DT1078" s="58"/>
      <c r="DU1078" s="58"/>
      <c r="DV1078" s="58"/>
      <c r="DW1078" s="58"/>
      <c r="DX1078" s="58"/>
      <c r="DY1078" s="58"/>
      <c r="DZ1078" s="58"/>
      <c r="EA1078" s="58"/>
      <c r="EB1078" s="58"/>
      <c r="EC1078" s="58"/>
      <c r="ED1078" s="58"/>
      <c r="EE1078" s="58"/>
      <c r="EF1078" s="58"/>
      <c r="EG1078" s="58"/>
      <c r="EH1078" s="58"/>
      <c r="EI1078" s="58"/>
      <c r="EJ1078" s="58"/>
      <c r="EK1078" s="58"/>
      <c r="EL1078" s="58"/>
      <c r="EM1078" s="58"/>
      <c r="EN1078" s="58"/>
      <c r="EO1078" s="58"/>
      <c r="EP1078" s="70"/>
    </row>
    <row r="1079" spans="1:146">
      <c r="A1079" s="57">
        <v>43331</v>
      </c>
      <c r="B1079" s="19" t="s">
        <v>1703</v>
      </c>
      <c r="C1079" s="56" t="s">
        <v>1704</v>
      </c>
      <c r="D1079" s="56"/>
      <c r="E1079" s="58">
        <v>65</v>
      </c>
      <c r="F1079" s="58">
        <v>4</v>
      </c>
      <c r="G1079" s="63" t="str">
        <f t="shared" si="270"/>
        <v>65-4</v>
      </c>
      <c r="H1079" s="31">
        <v>17</v>
      </c>
      <c r="I1079" s="31">
        <v>21.5</v>
      </c>
      <c r="J1079" s="64" t="str">
        <f>IF(((VLOOKUP($G1079,Depth_Lookup!$A$3:$J$5461,9,FALSE))-(I1079/100))&gt;=0,"Good","Too Long")</f>
        <v>Good</v>
      </c>
      <c r="K1079" s="65">
        <f>(VLOOKUP($G1079,Depth_Lookup!$A$3:$J$561,10,FALSE))+(H1079/100)</f>
        <v>158.28</v>
      </c>
      <c r="L1079" s="65">
        <f>(VLOOKUP($G1079,Depth_Lookup!$A$3:$J$561,10,FALSE))+(I1079/100)</f>
        <v>158.32500000000002</v>
      </c>
      <c r="M1079" s="54" t="s">
        <v>292</v>
      </c>
      <c r="N1079" s="31">
        <v>2</v>
      </c>
      <c r="O1079" s="31" t="s">
        <v>296</v>
      </c>
      <c r="P1079" s="31" t="s">
        <v>179</v>
      </c>
      <c r="Q1079" s="31" t="s">
        <v>571</v>
      </c>
      <c r="R1079" s="31" t="s">
        <v>730</v>
      </c>
      <c r="S1079" s="31" t="s">
        <v>165</v>
      </c>
      <c r="T1079" s="31" t="s">
        <v>1715</v>
      </c>
      <c r="U1079" s="31" t="s">
        <v>1695</v>
      </c>
      <c r="AS1079" s="31">
        <v>100</v>
      </c>
      <c r="AZ1079" s="31">
        <f t="shared" si="258"/>
        <v>100</v>
      </c>
      <c r="BB1079" s="55">
        <v>1</v>
      </c>
      <c r="BC1079">
        <v>20</v>
      </c>
      <c r="BD1079" s="31"/>
      <c r="BE1079" s="66"/>
      <c r="BF1079" s="66" t="s">
        <v>1368</v>
      </c>
      <c r="BG1079" s="59">
        <v>4</v>
      </c>
      <c r="BH1079" s="59" t="s">
        <v>1716</v>
      </c>
      <c r="BI1079" s="59" t="s">
        <v>179</v>
      </c>
      <c r="CD1079" s="59">
        <v>100</v>
      </c>
      <c r="CL1079" s="70">
        <f t="shared" si="259"/>
        <v>100</v>
      </c>
      <c r="CM1079" s="66">
        <f t="shared" si="268"/>
        <v>1</v>
      </c>
      <c r="CN1079" s="66">
        <f t="shared" si="271"/>
        <v>0</v>
      </c>
      <c r="CO1079" s="66">
        <f t="shared" si="260"/>
        <v>158.30250000000001</v>
      </c>
      <c r="CP1079" s="104"/>
      <c r="CQ1079" s="55"/>
      <c r="CR1079" s="56"/>
      <c r="CS1079" s="56"/>
      <c r="CT1079" s="56"/>
      <c r="CU1079" s="56"/>
      <c r="CV1079" s="56"/>
      <c r="CW1079" s="113"/>
      <c r="CX1079" s="31">
        <v>25</v>
      </c>
      <c r="CY1079" s="31">
        <v>90</v>
      </c>
      <c r="CZ1079" s="31">
        <v>64</v>
      </c>
      <c r="DA1079" s="31">
        <v>180</v>
      </c>
      <c r="DB1079" s="19">
        <f t="shared" si="261"/>
        <v>-12.8130217191555</v>
      </c>
      <c r="DC1079" s="19">
        <f t="shared" si="262"/>
        <v>347.18697828084453</v>
      </c>
      <c r="DD1079" s="19">
        <f t="shared" si="263"/>
        <v>25.435178689478803</v>
      </c>
      <c r="DE1079" s="19">
        <f t="shared" si="264"/>
        <v>77.1869782808445</v>
      </c>
      <c r="DF1079" s="19">
        <f t="shared" si="265"/>
        <v>64.564821310521197</v>
      </c>
      <c r="DG1079" s="67">
        <f t="shared" si="266"/>
        <v>167.18697828084453</v>
      </c>
      <c r="DH1079" s="67">
        <f t="shared" si="267"/>
        <v>64.564821310521197</v>
      </c>
      <c r="DJ1079" s="19"/>
      <c r="DK1079" s="31"/>
      <c r="DL1079" s="55"/>
      <c r="DM1079" s="58"/>
      <c r="DO1079" s="68"/>
      <c r="DP1079" s="68"/>
      <c r="DQ1079" s="69"/>
      <c r="DR1079" s="58"/>
      <c r="DS1079" s="58"/>
      <c r="DT1079" s="58"/>
      <c r="DU1079" s="58"/>
      <c r="DV1079" s="58"/>
      <c r="DW1079" s="58"/>
      <c r="DX1079" s="58"/>
      <c r="DY1079" s="58"/>
      <c r="DZ1079" s="58"/>
      <c r="EA1079" s="58"/>
      <c r="EB1079" s="58"/>
      <c r="EC1079" s="58"/>
      <c r="ED1079" s="58"/>
      <c r="EE1079" s="58"/>
      <c r="EF1079" s="58"/>
      <c r="EG1079" s="58"/>
      <c r="EH1079" s="58"/>
      <c r="EI1079" s="58"/>
      <c r="EJ1079" s="58"/>
      <c r="EK1079" s="58"/>
      <c r="EL1079" s="58"/>
      <c r="EM1079" s="58"/>
      <c r="EN1079" s="58"/>
      <c r="EO1079" s="58"/>
      <c r="EP1079" s="70"/>
    </row>
    <row r="1080" spans="1:146">
      <c r="A1080" s="57">
        <v>43331</v>
      </c>
      <c r="B1080" s="19" t="s">
        <v>1703</v>
      </c>
      <c r="C1080" s="56" t="s">
        <v>1704</v>
      </c>
      <c r="D1080" s="56"/>
      <c r="E1080" s="58">
        <v>65</v>
      </c>
      <c r="F1080" s="58">
        <v>4</v>
      </c>
      <c r="G1080" s="63" t="str">
        <f t="shared" si="270"/>
        <v>65-4</v>
      </c>
      <c r="H1080" s="31">
        <v>33</v>
      </c>
      <c r="I1080" s="31">
        <v>34.5</v>
      </c>
      <c r="J1080" s="64" t="str">
        <f>IF(((VLOOKUP($G1080,Depth_Lookup!$A$3:$J$5461,9,FALSE))-(I1080/100))&gt;=0,"Good","Too Long")</f>
        <v>Good</v>
      </c>
      <c r="K1080" s="65">
        <f>(VLOOKUP($G1080,Depth_Lookup!$A$3:$J$561,10,FALSE))+(H1080/100)</f>
        <v>158.44000000000003</v>
      </c>
      <c r="L1080" s="65">
        <f>(VLOOKUP($G1080,Depth_Lookup!$A$3:$J$561,10,FALSE))+(I1080/100)</f>
        <v>158.45500000000001</v>
      </c>
      <c r="M1080" s="54" t="s">
        <v>292</v>
      </c>
      <c r="N1080" s="31">
        <v>2</v>
      </c>
      <c r="O1080" s="31" t="s">
        <v>724</v>
      </c>
      <c r="P1080" s="31" t="s">
        <v>179</v>
      </c>
      <c r="Q1080" s="31" t="s">
        <v>571</v>
      </c>
      <c r="R1080" s="31" t="s">
        <v>730</v>
      </c>
      <c r="S1080" s="31" t="s">
        <v>165</v>
      </c>
      <c r="T1080" s="31" t="s">
        <v>1715</v>
      </c>
      <c r="U1080" s="31" t="s">
        <v>1695</v>
      </c>
      <c r="AS1080" s="31">
        <v>100</v>
      </c>
      <c r="AZ1080" s="31">
        <f t="shared" si="258"/>
        <v>100</v>
      </c>
      <c r="BB1080" s="55">
        <v>1</v>
      </c>
      <c r="BC1080">
        <v>40</v>
      </c>
      <c r="BD1080" s="31"/>
      <c r="BE1080" s="66"/>
      <c r="BF1080" s="66" t="s">
        <v>1368</v>
      </c>
      <c r="BG1080" s="59">
        <v>6</v>
      </c>
      <c r="BH1080" s="59" t="s">
        <v>1716</v>
      </c>
      <c r="BI1080" s="59" t="s">
        <v>179</v>
      </c>
      <c r="CD1080" s="59">
        <v>100</v>
      </c>
      <c r="CL1080" s="70">
        <f t="shared" si="259"/>
        <v>100</v>
      </c>
      <c r="CM1080" s="66">
        <f t="shared" si="268"/>
        <v>1</v>
      </c>
      <c r="CN1080" s="66">
        <f t="shared" si="271"/>
        <v>0</v>
      </c>
      <c r="CO1080" s="66">
        <f t="shared" si="260"/>
        <v>158.44750000000002</v>
      </c>
      <c r="CP1080" s="104"/>
      <c r="CQ1080" s="55"/>
      <c r="CR1080" s="56"/>
      <c r="CS1080" s="56"/>
      <c r="CT1080" s="56"/>
      <c r="CU1080" s="56"/>
      <c r="CV1080" s="56"/>
      <c r="CW1080" s="113"/>
      <c r="CX1080" s="31">
        <v>5</v>
      </c>
      <c r="CY1080" s="31">
        <v>270</v>
      </c>
      <c r="CZ1080" s="31">
        <v>41</v>
      </c>
      <c r="DA1080" s="31">
        <v>0</v>
      </c>
      <c r="DB1080" s="19">
        <f t="shared" si="261"/>
        <v>174.25286501338121</v>
      </c>
      <c r="DC1080" s="19">
        <f t="shared" si="262"/>
        <v>174.25286501338121</v>
      </c>
      <c r="DD1080" s="19">
        <f t="shared" si="263"/>
        <v>48.85699439656652</v>
      </c>
      <c r="DE1080" s="19">
        <f t="shared" si="264"/>
        <v>264.25286501338121</v>
      </c>
      <c r="DF1080" s="19">
        <f t="shared" si="265"/>
        <v>41.14300560343348</v>
      </c>
      <c r="DG1080" s="67">
        <f t="shared" si="266"/>
        <v>354.25286501338121</v>
      </c>
      <c r="DH1080" s="67">
        <f t="shared" si="267"/>
        <v>41.14300560343348</v>
      </c>
      <c r="DJ1080" s="19"/>
      <c r="DK1080" s="31"/>
      <c r="DL1080" s="55"/>
      <c r="DM1080" s="58"/>
      <c r="DO1080" s="68"/>
      <c r="DP1080" s="68"/>
      <c r="DQ1080" s="69"/>
      <c r="DR1080" s="58"/>
      <c r="DS1080" s="58"/>
      <c r="DT1080" s="58"/>
      <c r="DU1080" s="58"/>
      <c r="DV1080" s="58"/>
      <c r="DW1080" s="58"/>
      <c r="DX1080" s="58"/>
      <c r="DY1080" s="58"/>
      <c r="DZ1080" s="58"/>
      <c r="EA1080" s="58"/>
      <c r="EB1080" s="58"/>
      <c r="EC1080" s="58"/>
      <c r="ED1080" s="58"/>
      <c r="EE1080" s="58"/>
      <c r="EF1080" s="58"/>
      <c r="EG1080" s="58"/>
      <c r="EH1080" s="58"/>
      <c r="EI1080" s="58"/>
      <c r="EJ1080" s="58"/>
      <c r="EK1080" s="58"/>
      <c r="EL1080" s="58"/>
      <c r="EM1080" s="58"/>
      <c r="EN1080" s="58"/>
      <c r="EO1080" s="58"/>
      <c r="EP1080" s="70"/>
    </row>
    <row r="1081" spans="1:146">
      <c r="A1081" s="57">
        <v>43331</v>
      </c>
      <c r="B1081" s="19" t="s">
        <v>1703</v>
      </c>
      <c r="C1081" s="56" t="s">
        <v>1704</v>
      </c>
      <c r="D1081" s="56"/>
      <c r="E1081" s="58">
        <v>65</v>
      </c>
      <c r="F1081" s="58">
        <v>4</v>
      </c>
      <c r="G1081" s="63" t="str">
        <f t="shared" si="270"/>
        <v>65-4</v>
      </c>
      <c r="H1081" s="31">
        <v>52.5</v>
      </c>
      <c r="I1081" s="31">
        <v>55.5</v>
      </c>
      <c r="J1081" s="64" t="str">
        <f>IF(((VLOOKUP($G1081,Depth_Lookup!$A$3:$J$5461,9,FALSE))-(I1081/100))&gt;=0,"Good","Too Long")</f>
        <v>Good</v>
      </c>
      <c r="K1081" s="65">
        <f>(VLOOKUP($G1081,Depth_Lookup!$A$3:$J$561,10,FALSE))+(H1081/100)</f>
        <v>158.63500000000002</v>
      </c>
      <c r="L1081" s="65">
        <f>(VLOOKUP($G1081,Depth_Lookup!$A$3:$J$561,10,FALSE))+(I1081/100)</f>
        <v>158.66500000000002</v>
      </c>
      <c r="M1081" s="54" t="s">
        <v>725</v>
      </c>
      <c r="N1081" s="31">
        <v>0.5</v>
      </c>
      <c r="O1081" s="31" t="s">
        <v>296</v>
      </c>
      <c r="P1081" s="31" t="s">
        <v>179</v>
      </c>
      <c r="Q1081" s="31" t="s">
        <v>569</v>
      </c>
      <c r="R1081" s="31" t="s">
        <v>191</v>
      </c>
      <c r="S1081" s="31" t="s">
        <v>165</v>
      </c>
      <c r="T1081" s="31" t="s">
        <v>1370</v>
      </c>
      <c r="U1081" s="31" t="s">
        <v>1368</v>
      </c>
      <c r="AS1081" s="31">
        <v>100</v>
      </c>
      <c r="AZ1081" s="31">
        <f t="shared" si="258"/>
        <v>100</v>
      </c>
      <c r="BB1081" s="55">
        <v>3</v>
      </c>
      <c r="BC1081">
        <v>0.5</v>
      </c>
      <c r="BD1081" s="31"/>
      <c r="BE1081" s="66"/>
      <c r="BF1081" s="66"/>
      <c r="CL1081" s="70">
        <f t="shared" si="259"/>
        <v>0</v>
      </c>
      <c r="CM1081" s="66">
        <f t="shared" si="268"/>
        <v>0</v>
      </c>
      <c r="CN1081" s="66">
        <f t="shared" si="271"/>
        <v>0</v>
      </c>
      <c r="CO1081" s="66">
        <f t="shared" si="260"/>
        <v>158.65000000000003</v>
      </c>
      <c r="CP1081" s="104"/>
      <c r="CQ1081" s="55"/>
      <c r="CR1081" s="56"/>
      <c r="CS1081" s="56"/>
      <c r="CT1081" s="56"/>
      <c r="CU1081" s="56"/>
      <c r="CV1081" s="56"/>
      <c r="CW1081" s="113"/>
      <c r="DB1081" s="19" t="e">
        <f t="shared" si="261"/>
        <v>#DIV/0!</v>
      </c>
      <c r="DC1081" s="19" t="e">
        <f t="shared" si="262"/>
        <v>#DIV/0!</v>
      </c>
      <c r="DD1081" s="19" t="e">
        <f t="shared" si="263"/>
        <v>#DIV/0!</v>
      </c>
      <c r="DE1081" s="19" t="e">
        <f t="shared" si="264"/>
        <v>#DIV/0!</v>
      </c>
      <c r="DF1081" s="19" t="e">
        <f t="shared" si="265"/>
        <v>#DIV/0!</v>
      </c>
      <c r="DG1081" s="67" t="e">
        <f t="shared" si="266"/>
        <v>#DIV/0!</v>
      </c>
      <c r="DH1081" s="67" t="e">
        <f t="shared" si="267"/>
        <v>#DIV/0!</v>
      </c>
      <c r="DJ1081" s="19"/>
      <c r="DK1081" s="31"/>
      <c r="DL1081" s="55"/>
      <c r="DM1081" s="58"/>
      <c r="DO1081" s="68"/>
      <c r="DP1081" s="68"/>
      <c r="DQ1081" s="69"/>
      <c r="DR1081" s="58"/>
      <c r="DS1081" s="58"/>
      <c r="DT1081" s="58"/>
      <c r="DU1081" s="58"/>
      <c r="DV1081" s="58"/>
      <c r="DW1081" s="58"/>
      <c r="DX1081" s="58"/>
      <c r="DY1081" s="58"/>
      <c r="DZ1081" s="58"/>
      <c r="EA1081" s="58"/>
      <c r="EB1081" s="58"/>
      <c r="EC1081" s="58"/>
      <c r="ED1081" s="58"/>
      <c r="EE1081" s="58"/>
      <c r="EF1081" s="58"/>
      <c r="EG1081" s="58"/>
      <c r="EH1081" s="58"/>
      <c r="EI1081" s="58"/>
      <c r="EJ1081" s="58"/>
      <c r="EK1081" s="58"/>
      <c r="EL1081" s="58"/>
      <c r="EM1081" s="58"/>
      <c r="EN1081" s="58"/>
      <c r="EO1081" s="58"/>
      <c r="EP1081" s="70"/>
    </row>
    <row r="1082" spans="1:146">
      <c r="A1082" s="57">
        <v>43331</v>
      </c>
      <c r="B1082" s="19" t="s">
        <v>1703</v>
      </c>
      <c r="C1082" s="56" t="s">
        <v>1704</v>
      </c>
      <c r="D1082" s="56"/>
      <c r="E1082" s="58">
        <v>65</v>
      </c>
      <c r="F1082" s="58">
        <v>4</v>
      </c>
      <c r="G1082" s="63" t="str">
        <f t="shared" si="270"/>
        <v>65-4</v>
      </c>
      <c r="H1082" s="31">
        <v>62.5</v>
      </c>
      <c r="I1082" s="31">
        <v>71.5</v>
      </c>
      <c r="J1082" s="64" t="str">
        <f>IF(((VLOOKUP($G1082,Depth_Lookup!$A$3:$J$5461,9,FALSE))-(I1082/100))&gt;=0,"Good","Too Long")</f>
        <v>Good</v>
      </c>
      <c r="K1082" s="65">
        <f>(VLOOKUP($G1082,Depth_Lookup!$A$3:$J$561,10,FALSE))+(H1082/100)</f>
        <v>158.73500000000001</v>
      </c>
      <c r="L1082" s="65">
        <f>(VLOOKUP($G1082,Depth_Lookup!$A$3:$J$561,10,FALSE))+(I1082/100)</f>
        <v>158.82500000000002</v>
      </c>
      <c r="M1082" s="54" t="s">
        <v>725</v>
      </c>
      <c r="N1082" s="31">
        <v>0.5</v>
      </c>
      <c r="O1082" s="31" t="s">
        <v>734</v>
      </c>
      <c r="P1082" s="31" t="s">
        <v>179</v>
      </c>
      <c r="Q1082" s="31" t="s">
        <v>569</v>
      </c>
      <c r="R1082" s="31" t="s">
        <v>119</v>
      </c>
      <c r="S1082" s="31" t="s">
        <v>165</v>
      </c>
      <c r="T1082" s="31" t="s">
        <v>1370</v>
      </c>
      <c r="U1082" s="31" t="s">
        <v>1368</v>
      </c>
      <c r="AS1082" s="31">
        <v>100</v>
      </c>
      <c r="AZ1082" s="31">
        <f t="shared" si="258"/>
        <v>100</v>
      </c>
      <c r="BB1082" s="55">
        <v>4</v>
      </c>
      <c r="BC1082">
        <v>5</v>
      </c>
      <c r="BD1082" s="31"/>
      <c r="BE1082" s="66" t="s">
        <v>1717</v>
      </c>
      <c r="BF1082" s="66"/>
      <c r="CL1082" s="70">
        <f t="shared" si="259"/>
        <v>0</v>
      </c>
      <c r="CM1082" s="66">
        <f t="shared" si="268"/>
        <v>0</v>
      </c>
      <c r="CN1082" s="66">
        <f t="shared" si="271"/>
        <v>1</v>
      </c>
      <c r="CO1082" s="66">
        <f t="shared" si="260"/>
        <v>158.78000000000003</v>
      </c>
      <c r="CP1082" s="104"/>
      <c r="CQ1082" s="55"/>
      <c r="CR1082" s="56"/>
      <c r="CS1082" s="56"/>
      <c r="CT1082" s="56"/>
      <c r="CU1082" s="56"/>
      <c r="CV1082" s="56"/>
      <c r="CW1082" s="113"/>
      <c r="DB1082" s="19" t="e">
        <f t="shared" si="261"/>
        <v>#DIV/0!</v>
      </c>
      <c r="DC1082" s="19" t="e">
        <f t="shared" si="262"/>
        <v>#DIV/0!</v>
      </c>
      <c r="DD1082" s="19" t="e">
        <f t="shared" si="263"/>
        <v>#DIV/0!</v>
      </c>
      <c r="DE1082" s="19" t="e">
        <f t="shared" si="264"/>
        <v>#DIV/0!</v>
      </c>
      <c r="DF1082" s="19" t="e">
        <f t="shared" si="265"/>
        <v>#DIV/0!</v>
      </c>
      <c r="DG1082" s="67" t="e">
        <f t="shared" si="266"/>
        <v>#DIV/0!</v>
      </c>
      <c r="DH1082" s="67" t="e">
        <f t="shared" si="267"/>
        <v>#DIV/0!</v>
      </c>
      <c r="DJ1082" s="19"/>
      <c r="DK1082" s="31"/>
      <c r="DL1082" s="55"/>
      <c r="DM1082" s="58"/>
      <c r="DO1082" s="68"/>
      <c r="DP1082" s="68"/>
      <c r="DQ1082" s="69"/>
      <c r="DR1082" s="58"/>
      <c r="DS1082" s="58"/>
      <c r="DT1082" s="58"/>
      <c r="DU1082" s="58"/>
      <c r="DV1082" s="58"/>
      <c r="DW1082" s="58"/>
      <c r="DX1082" s="58"/>
      <c r="DY1082" s="58"/>
      <c r="DZ1082" s="58"/>
      <c r="EA1082" s="58"/>
      <c r="EB1082" s="58"/>
      <c r="EC1082" s="58"/>
      <c r="ED1082" s="58"/>
      <c r="EE1082" s="58"/>
      <c r="EF1082" s="58"/>
      <c r="EG1082" s="58"/>
      <c r="EH1082" s="58"/>
      <c r="EI1082" s="58"/>
      <c r="EJ1082" s="58"/>
      <c r="EK1082" s="58"/>
      <c r="EL1082" s="58"/>
      <c r="EM1082" s="58"/>
      <c r="EN1082" s="58"/>
      <c r="EO1082" s="58"/>
      <c r="EP1082" s="70"/>
    </row>
    <row r="1083" spans="1:146">
      <c r="A1083" s="57">
        <v>43331</v>
      </c>
      <c r="B1083" s="19" t="s">
        <v>1703</v>
      </c>
      <c r="C1083" s="56" t="s">
        <v>1704</v>
      </c>
      <c r="D1083" s="56"/>
      <c r="E1083" s="58">
        <v>66</v>
      </c>
      <c r="F1083" s="58">
        <v>1</v>
      </c>
      <c r="G1083" s="63" t="str">
        <f t="shared" si="270"/>
        <v>66-1</v>
      </c>
      <c r="H1083" s="31">
        <v>8</v>
      </c>
      <c r="I1083" s="31">
        <v>17</v>
      </c>
      <c r="J1083" s="64" t="str">
        <f>IF(((VLOOKUP($G1083,Depth_Lookup!$A$3:$J$5461,9,FALSE))-(I1083/100))&gt;=0,"Good","Too Long")</f>
        <v>Good</v>
      </c>
      <c r="K1083" s="65">
        <f>(VLOOKUP($G1083,Depth_Lookup!$A$3:$J$561,10,FALSE))+(H1083/100)</f>
        <v>158.78</v>
      </c>
      <c r="L1083" s="65">
        <f>(VLOOKUP($G1083,Depth_Lookup!$A$3:$J$561,10,FALSE))+(I1083/100)</f>
        <v>158.86999999999998</v>
      </c>
      <c r="M1083" s="54" t="s">
        <v>293</v>
      </c>
      <c r="N1083" s="31">
        <v>1</v>
      </c>
      <c r="O1083" s="31" t="s">
        <v>734</v>
      </c>
      <c r="P1083" s="31" t="s">
        <v>179</v>
      </c>
      <c r="Q1083" s="31" t="s">
        <v>569</v>
      </c>
      <c r="R1083" s="31" t="s">
        <v>188</v>
      </c>
      <c r="S1083" s="31" t="s">
        <v>165</v>
      </c>
      <c r="T1083" s="31" t="s">
        <v>1370</v>
      </c>
      <c r="U1083" s="31" t="s">
        <v>1368</v>
      </c>
      <c r="AS1083" s="31">
        <v>100</v>
      </c>
      <c r="AZ1083" s="31">
        <f t="shared" si="258"/>
        <v>100</v>
      </c>
      <c r="BB1083" s="55">
        <v>4</v>
      </c>
      <c r="BC1083">
        <v>7</v>
      </c>
      <c r="BD1083" s="31"/>
      <c r="BE1083" s="66" t="s">
        <v>1490</v>
      </c>
      <c r="BF1083" s="66"/>
      <c r="CL1083" s="70">
        <f t="shared" si="259"/>
        <v>0</v>
      </c>
      <c r="CM1083" s="66">
        <f t="shared" si="268"/>
        <v>0</v>
      </c>
      <c r="CN1083" s="66">
        <f t="shared" si="271"/>
        <v>1</v>
      </c>
      <c r="CO1083" s="66">
        <f t="shared" si="260"/>
        <v>158.82499999999999</v>
      </c>
      <c r="CP1083" s="104"/>
      <c r="CQ1083" s="55"/>
      <c r="CR1083" s="56"/>
      <c r="CS1083" s="56"/>
      <c r="CT1083" s="56"/>
      <c r="CU1083" s="56"/>
      <c r="CV1083" s="56"/>
      <c r="CW1083" s="113"/>
      <c r="DB1083" s="19" t="e">
        <f t="shared" si="261"/>
        <v>#DIV/0!</v>
      </c>
      <c r="DC1083" s="19" t="e">
        <f t="shared" si="262"/>
        <v>#DIV/0!</v>
      </c>
      <c r="DD1083" s="19" t="e">
        <f t="shared" si="263"/>
        <v>#DIV/0!</v>
      </c>
      <c r="DE1083" s="19" t="e">
        <f t="shared" si="264"/>
        <v>#DIV/0!</v>
      </c>
      <c r="DF1083" s="19" t="e">
        <f t="shared" si="265"/>
        <v>#DIV/0!</v>
      </c>
      <c r="DG1083" s="67" t="e">
        <f t="shared" si="266"/>
        <v>#DIV/0!</v>
      </c>
      <c r="DH1083" s="67" t="e">
        <f t="shared" si="267"/>
        <v>#DIV/0!</v>
      </c>
      <c r="DJ1083" s="19"/>
      <c r="DK1083" s="31"/>
      <c r="DL1083" s="55"/>
      <c r="DM1083" s="58"/>
      <c r="DO1083" s="68"/>
      <c r="DP1083" s="68"/>
      <c r="DQ1083" s="69"/>
      <c r="DR1083" s="58"/>
      <c r="DS1083" s="58"/>
      <c r="DT1083" s="58"/>
      <c r="DU1083" s="58"/>
      <c r="DV1083" s="58"/>
      <c r="DW1083" s="58"/>
      <c r="DX1083" s="58"/>
      <c r="DY1083" s="58"/>
      <c r="DZ1083" s="58"/>
      <c r="EA1083" s="58"/>
      <c r="EB1083" s="58"/>
      <c r="EC1083" s="58"/>
      <c r="ED1083" s="58"/>
      <c r="EE1083" s="58"/>
      <c r="EF1083" s="58"/>
      <c r="EG1083" s="58"/>
      <c r="EH1083" s="58"/>
      <c r="EI1083" s="58"/>
      <c r="EJ1083" s="58"/>
      <c r="EK1083" s="58"/>
      <c r="EL1083" s="58"/>
      <c r="EM1083" s="58"/>
      <c r="EN1083" s="58"/>
      <c r="EO1083" s="58"/>
      <c r="EP1083" s="70"/>
    </row>
    <row r="1084" spans="1:146">
      <c r="A1084" s="57">
        <v>43331</v>
      </c>
      <c r="B1084" s="19" t="s">
        <v>1703</v>
      </c>
      <c r="C1084" s="56" t="s">
        <v>1704</v>
      </c>
      <c r="D1084" s="56"/>
      <c r="E1084" s="58">
        <v>66</v>
      </c>
      <c r="F1084" s="58">
        <v>1</v>
      </c>
      <c r="G1084" s="63" t="str">
        <f t="shared" si="270"/>
        <v>66-1</v>
      </c>
      <c r="H1084" s="31">
        <v>9</v>
      </c>
      <c r="I1084" s="31">
        <v>17</v>
      </c>
      <c r="J1084" s="64" t="str">
        <f>IF(((VLOOKUP($G1084,Depth_Lookup!$A$3:$J$5461,9,FALSE))-(I1084/100))&gt;=0,"Good","Too Long")</f>
        <v>Good</v>
      </c>
      <c r="K1084" s="65">
        <f>(VLOOKUP($G1084,Depth_Lookup!$A$3:$J$561,10,FALSE))+(H1084/100)</f>
        <v>158.79</v>
      </c>
      <c r="L1084" s="65">
        <f>(VLOOKUP($G1084,Depth_Lookup!$A$3:$J$561,10,FALSE))+(I1084/100)</f>
        <v>158.86999999999998</v>
      </c>
      <c r="M1084" s="54" t="s">
        <v>292</v>
      </c>
      <c r="N1084" s="31">
        <v>6</v>
      </c>
      <c r="O1084" s="31" t="s">
        <v>296</v>
      </c>
      <c r="P1084" s="31" t="s">
        <v>179</v>
      </c>
      <c r="Q1084" s="31" t="s">
        <v>569</v>
      </c>
      <c r="R1084" s="31" t="s">
        <v>187</v>
      </c>
      <c r="S1084" s="31" t="s">
        <v>165</v>
      </c>
      <c r="T1084" s="31" t="s">
        <v>1491</v>
      </c>
      <c r="U1084" s="31" t="s">
        <v>1490</v>
      </c>
      <c r="AS1084" s="31">
        <v>100</v>
      </c>
      <c r="AZ1084" s="31">
        <f t="shared" si="258"/>
        <v>100</v>
      </c>
      <c r="BB1084" s="55">
        <v>1</v>
      </c>
      <c r="BC1084">
        <v>20</v>
      </c>
      <c r="BD1084" s="31"/>
      <c r="BE1084" s="66"/>
      <c r="BF1084" s="66" t="s">
        <v>1368</v>
      </c>
      <c r="CL1084" s="70">
        <f t="shared" si="259"/>
        <v>0</v>
      </c>
      <c r="CM1084" s="66">
        <f t="shared" si="268"/>
        <v>0</v>
      </c>
      <c r="CN1084" s="66">
        <f t="shared" si="271"/>
        <v>0</v>
      </c>
      <c r="CO1084" s="66">
        <f t="shared" si="260"/>
        <v>158.82999999999998</v>
      </c>
      <c r="CP1084" s="104"/>
      <c r="CQ1084" s="55"/>
      <c r="CR1084" s="56"/>
      <c r="CS1084" s="56"/>
      <c r="CT1084" s="56"/>
      <c r="CU1084" s="56"/>
      <c r="CV1084" s="56"/>
      <c r="CW1084" s="113"/>
      <c r="CX1084" s="19">
        <v>58</v>
      </c>
      <c r="CY1084" s="19">
        <v>90</v>
      </c>
      <c r="CZ1084" s="19">
        <v>28</v>
      </c>
      <c r="DA1084" s="19">
        <v>180</v>
      </c>
      <c r="DB1084" s="19">
        <f t="shared" si="261"/>
        <v>-71.620988022503468</v>
      </c>
      <c r="DC1084" s="19">
        <f t="shared" si="262"/>
        <v>288.37901197749653</v>
      </c>
      <c r="DD1084" s="19">
        <f t="shared" si="263"/>
        <v>30.66776067705436</v>
      </c>
      <c r="DE1084" s="19">
        <f t="shared" si="264"/>
        <v>18.379011977496532</v>
      </c>
      <c r="DF1084" s="19">
        <f t="shared" si="265"/>
        <v>59.33223932294564</v>
      </c>
      <c r="DG1084" s="67">
        <f t="shared" si="266"/>
        <v>108.37901197749653</v>
      </c>
      <c r="DH1084" s="67">
        <f t="shared" si="267"/>
        <v>59.33223932294564</v>
      </c>
      <c r="DJ1084" s="19"/>
      <c r="DK1084" s="31"/>
      <c r="DL1084" s="55"/>
      <c r="DM1084" s="58"/>
      <c r="DO1084" s="68"/>
      <c r="DP1084" s="68"/>
      <c r="DQ1084" s="69"/>
      <c r="DR1084" s="58"/>
      <c r="DS1084" s="58"/>
      <c r="DT1084" s="58"/>
      <c r="DU1084" s="58"/>
      <c r="DV1084" s="58"/>
      <c r="DW1084" s="58"/>
      <c r="DX1084" s="58"/>
      <c r="DY1084" s="58"/>
      <c r="DZ1084" s="58"/>
      <c r="EA1084" s="58"/>
      <c r="EB1084" s="58"/>
      <c r="EC1084" s="58"/>
      <c r="ED1084" s="58"/>
      <c r="EE1084" s="58"/>
      <c r="EF1084" s="58"/>
      <c r="EG1084" s="58"/>
      <c r="EH1084" s="58"/>
      <c r="EI1084" s="58"/>
      <c r="EJ1084" s="58"/>
      <c r="EK1084" s="58"/>
      <c r="EL1084" s="58"/>
      <c r="EM1084" s="58"/>
      <c r="EN1084" s="58"/>
      <c r="EO1084" s="58"/>
      <c r="EP1084" s="70"/>
    </row>
    <row r="1085" spans="1:146">
      <c r="A1085" s="57">
        <v>43331</v>
      </c>
      <c r="B1085" s="19" t="s">
        <v>1703</v>
      </c>
      <c r="C1085" s="56" t="s">
        <v>1704</v>
      </c>
      <c r="D1085" s="56"/>
      <c r="E1085" s="58">
        <v>66</v>
      </c>
      <c r="F1085" s="58">
        <v>1</v>
      </c>
      <c r="G1085" s="63" t="str">
        <f t="shared" si="270"/>
        <v>66-1</v>
      </c>
      <c r="H1085" s="31">
        <v>18</v>
      </c>
      <c r="I1085" s="31">
        <v>40</v>
      </c>
      <c r="J1085" s="64" t="str">
        <f>IF(((VLOOKUP($G1085,Depth_Lookup!$A$3:$J$5461,9,FALSE))-(I1085/100))&gt;=0,"Good","Too Long")</f>
        <v>Good</v>
      </c>
      <c r="K1085" s="65">
        <f>(VLOOKUP($G1085,Depth_Lookup!$A$3:$J$561,10,FALSE))+(H1085/100)</f>
        <v>158.88</v>
      </c>
      <c r="L1085" s="65">
        <f>(VLOOKUP($G1085,Depth_Lookup!$A$3:$J$561,10,FALSE))+(I1085/100)</f>
        <v>159.1</v>
      </c>
      <c r="M1085" s="54" t="s">
        <v>293</v>
      </c>
      <c r="N1085" s="31">
        <v>1</v>
      </c>
      <c r="O1085" s="31" t="s">
        <v>734</v>
      </c>
      <c r="P1085" s="31" t="s">
        <v>179</v>
      </c>
      <c r="Q1085" s="31" t="s">
        <v>569</v>
      </c>
      <c r="R1085" s="31" t="s">
        <v>188</v>
      </c>
      <c r="S1085" s="31" t="s">
        <v>165</v>
      </c>
      <c r="T1085" s="31" t="s">
        <v>1370</v>
      </c>
      <c r="U1085" s="31" t="s">
        <v>1368</v>
      </c>
      <c r="AS1085" s="31">
        <v>100</v>
      </c>
      <c r="AZ1085" s="31">
        <f t="shared" si="258"/>
        <v>100</v>
      </c>
      <c r="BB1085" s="55">
        <v>5</v>
      </c>
      <c r="BC1085">
        <v>5</v>
      </c>
      <c r="BD1085" s="31"/>
      <c r="BE1085" s="66" t="s">
        <v>1718</v>
      </c>
      <c r="BF1085" s="66"/>
      <c r="CL1085" s="70">
        <f t="shared" si="259"/>
        <v>0</v>
      </c>
      <c r="CM1085" s="66">
        <f t="shared" si="268"/>
        <v>0</v>
      </c>
      <c r="CN1085" s="66">
        <f t="shared" si="271"/>
        <v>1</v>
      </c>
      <c r="CO1085" s="66">
        <f t="shared" si="260"/>
        <v>158.99</v>
      </c>
      <c r="CP1085" s="104"/>
      <c r="CQ1085" s="55"/>
      <c r="CR1085" s="56"/>
      <c r="CS1085" s="56"/>
      <c r="CT1085" s="56"/>
      <c r="CU1085" s="56"/>
      <c r="CV1085" s="56"/>
      <c r="CW1085" s="113"/>
      <c r="DB1085" s="19" t="e">
        <f t="shared" si="261"/>
        <v>#DIV/0!</v>
      </c>
      <c r="DC1085" s="19" t="e">
        <f t="shared" si="262"/>
        <v>#DIV/0!</v>
      </c>
      <c r="DD1085" s="19" t="e">
        <f t="shared" si="263"/>
        <v>#DIV/0!</v>
      </c>
      <c r="DE1085" s="19" t="e">
        <f t="shared" si="264"/>
        <v>#DIV/0!</v>
      </c>
      <c r="DF1085" s="19" t="e">
        <f t="shared" si="265"/>
        <v>#DIV/0!</v>
      </c>
      <c r="DG1085" s="67" t="e">
        <f t="shared" si="266"/>
        <v>#DIV/0!</v>
      </c>
      <c r="DH1085" s="67" t="e">
        <f t="shared" si="267"/>
        <v>#DIV/0!</v>
      </c>
      <c r="DJ1085" s="19"/>
      <c r="DK1085" s="31"/>
      <c r="DL1085" s="55"/>
      <c r="DM1085" s="58"/>
      <c r="DO1085" s="68"/>
      <c r="DP1085" s="68"/>
      <c r="DQ1085" s="69"/>
      <c r="DR1085" s="58"/>
      <c r="DS1085" s="58"/>
      <c r="DT1085" s="58"/>
      <c r="DU1085" s="58"/>
      <c r="DV1085" s="58"/>
      <c r="DW1085" s="58"/>
      <c r="DX1085" s="58"/>
      <c r="DY1085" s="58"/>
      <c r="DZ1085" s="58"/>
      <c r="EA1085" s="58"/>
      <c r="EB1085" s="58"/>
      <c r="EC1085" s="58"/>
      <c r="ED1085" s="58"/>
      <c r="EE1085" s="58"/>
      <c r="EF1085" s="58"/>
      <c r="EG1085" s="58"/>
      <c r="EH1085" s="58"/>
      <c r="EI1085" s="58"/>
      <c r="EJ1085" s="58"/>
      <c r="EK1085" s="58"/>
      <c r="EL1085" s="58"/>
      <c r="EM1085" s="58"/>
      <c r="EN1085" s="58"/>
      <c r="EO1085" s="58"/>
      <c r="EP1085" s="70"/>
    </row>
    <row r="1086" spans="1:146">
      <c r="A1086" s="57">
        <v>43331</v>
      </c>
      <c r="B1086" s="19" t="s">
        <v>1703</v>
      </c>
      <c r="C1086" s="56" t="s">
        <v>1704</v>
      </c>
      <c r="D1086" s="56"/>
      <c r="E1086" s="58">
        <v>66</v>
      </c>
      <c r="F1086" s="58">
        <v>1</v>
      </c>
      <c r="G1086" s="63" t="str">
        <f t="shared" si="270"/>
        <v>66-1</v>
      </c>
      <c r="H1086" s="31">
        <v>20</v>
      </c>
      <c r="I1086" s="31">
        <v>21.5</v>
      </c>
      <c r="J1086" s="64" t="str">
        <f>IF(((VLOOKUP($G1086,Depth_Lookup!$A$3:$J$5461,9,FALSE))-(I1086/100))&gt;=0,"Good","Too Long")</f>
        <v>Good</v>
      </c>
      <c r="K1086" s="65">
        <f>(VLOOKUP($G1086,Depth_Lookup!$A$3:$J$561,10,FALSE))+(H1086/100)</f>
        <v>158.89999999999998</v>
      </c>
      <c r="L1086" s="65">
        <f>(VLOOKUP($G1086,Depth_Lookup!$A$3:$J$561,10,FALSE))+(I1086/100)</f>
        <v>158.91499999999999</v>
      </c>
      <c r="M1086" s="54" t="s">
        <v>292</v>
      </c>
      <c r="N1086" s="31">
        <v>12</v>
      </c>
      <c r="O1086" s="31" t="s">
        <v>296</v>
      </c>
      <c r="P1086" s="31" t="s">
        <v>179</v>
      </c>
      <c r="Q1086" s="31" t="s">
        <v>570</v>
      </c>
      <c r="R1086" s="31" t="s">
        <v>731</v>
      </c>
      <c r="S1086" s="31" t="s">
        <v>165</v>
      </c>
      <c r="T1086" s="31" t="s">
        <v>1719</v>
      </c>
      <c r="U1086" s="31" t="s">
        <v>1720</v>
      </c>
      <c r="AS1086" s="31">
        <v>100</v>
      </c>
      <c r="AZ1086" s="31">
        <f t="shared" si="258"/>
        <v>100</v>
      </c>
      <c r="BB1086" s="55">
        <v>1</v>
      </c>
      <c r="BC1086">
        <v>15</v>
      </c>
      <c r="BD1086" s="31"/>
      <c r="BE1086" s="66"/>
      <c r="BF1086" s="66"/>
      <c r="CL1086" s="70">
        <f t="shared" si="259"/>
        <v>0</v>
      </c>
      <c r="CM1086" s="66">
        <f t="shared" si="268"/>
        <v>0</v>
      </c>
      <c r="CN1086" s="66">
        <f t="shared" si="271"/>
        <v>0</v>
      </c>
      <c r="CO1086" s="66">
        <f t="shared" si="260"/>
        <v>158.90749999999997</v>
      </c>
      <c r="CP1086" s="104"/>
      <c r="CQ1086" s="55"/>
      <c r="CR1086" s="56"/>
      <c r="CS1086" s="56"/>
      <c r="CT1086" s="56"/>
      <c r="CU1086" s="56"/>
      <c r="CV1086" s="56"/>
      <c r="CW1086" s="113"/>
      <c r="CX1086" s="19">
        <v>51</v>
      </c>
      <c r="CY1086" s="19">
        <v>90</v>
      </c>
      <c r="CZ1086" s="19">
        <v>71</v>
      </c>
      <c r="DA1086" s="31">
        <v>180</v>
      </c>
      <c r="DB1086" s="19">
        <f t="shared" si="261"/>
        <v>-23.035643270801529</v>
      </c>
      <c r="DC1086" s="19">
        <f t="shared" si="262"/>
        <v>336.96435672919847</v>
      </c>
      <c r="DD1086" s="19">
        <f t="shared" si="263"/>
        <v>17.581923680536445</v>
      </c>
      <c r="DE1086" s="19">
        <f t="shared" si="264"/>
        <v>66.964356729198471</v>
      </c>
      <c r="DF1086" s="19">
        <f t="shared" si="265"/>
        <v>72.418076319463552</v>
      </c>
      <c r="DG1086" s="67">
        <f t="shared" si="266"/>
        <v>156.96435672919847</v>
      </c>
      <c r="DH1086" s="67">
        <f t="shared" si="267"/>
        <v>72.418076319463552</v>
      </c>
      <c r="DJ1086" s="19"/>
      <c r="DK1086" s="31"/>
      <c r="DL1086" s="55"/>
      <c r="DM1086" s="58"/>
      <c r="DO1086" s="68"/>
      <c r="DP1086" s="68"/>
      <c r="DQ1086" s="69"/>
      <c r="DR1086" s="58"/>
      <c r="DS1086" s="58"/>
      <c r="DT1086" s="58"/>
      <c r="DU1086" s="58"/>
      <c r="DV1086" s="58"/>
      <c r="DW1086" s="58"/>
      <c r="DX1086" s="58"/>
      <c r="DY1086" s="58"/>
      <c r="DZ1086" s="58"/>
      <c r="EA1086" s="58"/>
      <c r="EB1086" s="58"/>
      <c r="EC1086" s="58"/>
      <c r="ED1086" s="58"/>
      <c r="EE1086" s="58"/>
      <c r="EF1086" s="58"/>
      <c r="EG1086" s="58"/>
      <c r="EH1086" s="58"/>
      <c r="EI1086" s="58"/>
      <c r="EJ1086" s="58"/>
      <c r="EK1086" s="58"/>
      <c r="EL1086" s="58"/>
      <c r="EM1086" s="58"/>
      <c r="EN1086" s="58"/>
      <c r="EO1086" s="58"/>
      <c r="EP1086" s="70"/>
    </row>
    <row r="1087" spans="1:146">
      <c r="A1087" s="57">
        <v>43331</v>
      </c>
      <c r="B1087" s="19" t="s">
        <v>1703</v>
      </c>
      <c r="C1087" s="56" t="s">
        <v>1704</v>
      </c>
      <c r="D1087" s="56"/>
      <c r="E1087" s="58">
        <v>66</v>
      </c>
      <c r="F1087" s="58">
        <v>1</v>
      </c>
      <c r="G1087" s="63" t="str">
        <f t="shared" si="270"/>
        <v>66-1</v>
      </c>
      <c r="H1087" s="31">
        <v>41</v>
      </c>
      <c r="I1087" s="31">
        <v>50</v>
      </c>
      <c r="J1087" s="64" t="str">
        <f>IF(((VLOOKUP($G1087,Depth_Lookup!$A$3:$J$5461,9,FALSE))-(I1087/100))&gt;=0,"Good","Too Long")</f>
        <v>Good</v>
      </c>
      <c r="K1087" s="65">
        <f>(VLOOKUP($G1087,Depth_Lookup!$A$3:$J$561,10,FALSE))+(H1087/100)</f>
        <v>159.10999999999999</v>
      </c>
      <c r="L1087" s="65">
        <f>(VLOOKUP($G1087,Depth_Lookup!$A$3:$J$561,10,FALSE))+(I1087/100)</f>
        <v>159.19999999999999</v>
      </c>
      <c r="M1087" s="54" t="s">
        <v>293</v>
      </c>
      <c r="N1087" s="31">
        <v>1</v>
      </c>
      <c r="O1087" s="31" t="s">
        <v>734</v>
      </c>
      <c r="P1087" s="31" t="s">
        <v>179</v>
      </c>
      <c r="Q1087" s="31" t="s">
        <v>569</v>
      </c>
      <c r="R1087" s="31" t="s">
        <v>188</v>
      </c>
      <c r="S1087" s="31" t="s">
        <v>165</v>
      </c>
      <c r="T1087" s="31" t="s">
        <v>1370</v>
      </c>
      <c r="U1087" s="31" t="s">
        <v>1368</v>
      </c>
      <c r="AS1087" s="31">
        <v>100</v>
      </c>
      <c r="AZ1087" s="31">
        <f t="shared" si="258"/>
        <v>100</v>
      </c>
      <c r="BB1087" s="55">
        <v>5</v>
      </c>
      <c r="BC1087">
        <v>10</v>
      </c>
      <c r="BD1087" s="31"/>
      <c r="BE1087" s="66"/>
      <c r="BF1087" s="66"/>
      <c r="CL1087" s="70">
        <f t="shared" si="259"/>
        <v>0</v>
      </c>
      <c r="CM1087" s="66">
        <f t="shared" si="268"/>
        <v>0</v>
      </c>
      <c r="CN1087" s="66">
        <f t="shared" si="271"/>
        <v>0</v>
      </c>
      <c r="CO1087" s="66">
        <f t="shared" si="260"/>
        <v>159.15499999999997</v>
      </c>
      <c r="CP1087" s="104"/>
      <c r="CQ1087" s="55"/>
      <c r="CR1087" s="56"/>
      <c r="CS1087" s="56"/>
      <c r="CT1087" s="56"/>
      <c r="CU1087" s="56"/>
      <c r="CV1087" s="56"/>
      <c r="CW1087" s="113"/>
      <c r="DB1087" s="19" t="e">
        <f t="shared" si="261"/>
        <v>#DIV/0!</v>
      </c>
      <c r="DC1087" s="19" t="e">
        <f t="shared" si="262"/>
        <v>#DIV/0!</v>
      </c>
      <c r="DD1087" s="19" t="e">
        <f t="shared" si="263"/>
        <v>#DIV/0!</v>
      </c>
      <c r="DE1087" s="19" t="e">
        <f t="shared" si="264"/>
        <v>#DIV/0!</v>
      </c>
      <c r="DF1087" s="19" t="e">
        <f t="shared" si="265"/>
        <v>#DIV/0!</v>
      </c>
      <c r="DG1087" s="67" t="e">
        <f t="shared" si="266"/>
        <v>#DIV/0!</v>
      </c>
      <c r="DH1087" s="67" t="e">
        <f t="shared" si="267"/>
        <v>#DIV/0!</v>
      </c>
      <c r="DJ1087" s="19"/>
      <c r="DK1087" s="31"/>
      <c r="DL1087" s="55"/>
      <c r="DM1087" s="58"/>
      <c r="DO1087" s="68"/>
      <c r="DP1087" s="68"/>
      <c r="DQ1087" s="69"/>
      <c r="DR1087" s="58"/>
      <c r="DS1087" s="58"/>
      <c r="DT1087" s="58"/>
      <c r="DU1087" s="58"/>
      <c r="DV1087" s="58"/>
      <c r="DW1087" s="58"/>
      <c r="DX1087" s="58"/>
      <c r="DY1087" s="58"/>
      <c r="DZ1087" s="58"/>
      <c r="EA1087" s="58"/>
      <c r="EB1087" s="58"/>
      <c r="EC1087" s="58"/>
      <c r="ED1087" s="58"/>
      <c r="EE1087" s="58"/>
      <c r="EF1087" s="58"/>
      <c r="EG1087" s="58"/>
      <c r="EH1087" s="58"/>
      <c r="EI1087" s="58"/>
      <c r="EJ1087" s="58"/>
      <c r="EK1087" s="58"/>
      <c r="EL1087" s="58"/>
      <c r="EM1087" s="58"/>
      <c r="EN1087" s="58"/>
      <c r="EO1087" s="58"/>
      <c r="EP1087" s="70"/>
    </row>
    <row r="1088" spans="1:146">
      <c r="A1088" s="57">
        <v>43331</v>
      </c>
      <c r="B1088" s="19" t="s">
        <v>1703</v>
      </c>
      <c r="C1088" s="56" t="s">
        <v>1704</v>
      </c>
      <c r="D1088" s="56"/>
      <c r="E1088" s="58">
        <v>66</v>
      </c>
      <c r="F1088" s="58">
        <v>2</v>
      </c>
      <c r="G1088" s="63" t="str">
        <f t="shared" si="270"/>
        <v>66-2</v>
      </c>
      <c r="H1088" s="31">
        <v>50</v>
      </c>
      <c r="I1088" s="31">
        <v>65</v>
      </c>
      <c r="J1088" s="64" t="str">
        <f>IF(((VLOOKUP($G1088,Depth_Lookup!$A$3:$J$5461,9,FALSE))-(I1088/100))&gt;=0,"Good","Too Long")</f>
        <v>Good</v>
      </c>
      <c r="K1088" s="65">
        <f>(VLOOKUP($G1088,Depth_Lookup!$A$3:$J$561,10,FALSE))+(H1088/100)</f>
        <v>159.76</v>
      </c>
      <c r="L1088" s="65">
        <f>(VLOOKUP($G1088,Depth_Lookup!$A$3:$J$561,10,FALSE))+(I1088/100)</f>
        <v>159.91</v>
      </c>
      <c r="M1088" s="54" t="s">
        <v>725</v>
      </c>
      <c r="N1088" s="31">
        <v>0.5</v>
      </c>
      <c r="O1088" s="31" t="s">
        <v>296</v>
      </c>
      <c r="P1088" s="31" t="s">
        <v>179</v>
      </c>
      <c r="Q1088" s="31" t="s">
        <v>569</v>
      </c>
      <c r="R1088" s="31" t="s">
        <v>119</v>
      </c>
      <c r="S1088" s="31" t="s">
        <v>165</v>
      </c>
      <c r="T1088" s="31" t="s">
        <v>1364</v>
      </c>
      <c r="U1088" s="31" t="s">
        <v>1365</v>
      </c>
      <c r="AS1088" s="31">
        <v>100</v>
      </c>
      <c r="AZ1088" s="31">
        <f t="shared" si="258"/>
        <v>100</v>
      </c>
      <c r="BB1088" s="55">
        <v>4</v>
      </c>
      <c r="BC1088">
        <v>5</v>
      </c>
      <c r="BD1088" s="31"/>
      <c r="BE1088" s="66" t="s">
        <v>1377</v>
      </c>
      <c r="BF1088" s="66"/>
      <c r="CL1088" s="70">
        <f t="shared" si="259"/>
        <v>0</v>
      </c>
      <c r="CM1088" s="66">
        <f t="shared" si="268"/>
        <v>0</v>
      </c>
      <c r="CN1088" s="66">
        <f t="shared" si="271"/>
        <v>1</v>
      </c>
      <c r="CO1088" s="66">
        <f t="shared" si="260"/>
        <v>159.83499999999998</v>
      </c>
      <c r="CP1088" s="104"/>
      <c r="CQ1088" s="55"/>
      <c r="CR1088" s="56"/>
      <c r="CS1088" s="56"/>
      <c r="CT1088" s="56"/>
      <c r="CU1088" s="56"/>
      <c r="CV1088" s="56"/>
      <c r="CW1088" s="113"/>
      <c r="DB1088" s="19" t="e">
        <f t="shared" si="261"/>
        <v>#DIV/0!</v>
      </c>
      <c r="DC1088" s="19" t="e">
        <f t="shared" si="262"/>
        <v>#DIV/0!</v>
      </c>
      <c r="DD1088" s="19" t="e">
        <f t="shared" si="263"/>
        <v>#DIV/0!</v>
      </c>
      <c r="DE1088" s="19" t="e">
        <f t="shared" si="264"/>
        <v>#DIV/0!</v>
      </c>
      <c r="DF1088" s="19" t="e">
        <f t="shared" si="265"/>
        <v>#DIV/0!</v>
      </c>
      <c r="DG1088" s="67" t="e">
        <f t="shared" si="266"/>
        <v>#DIV/0!</v>
      </c>
      <c r="DH1088" s="67" t="e">
        <f t="shared" si="267"/>
        <v>#DIV/0!</v>
      </c>
      <c r="DJ1088" s="19"/>
      <c r="DK1088" s="31"/>
      <c r="DL1088" s="55"/>
      <c r="DM1088" s="58"/>
      <c r="DO1088" s="68"/>
      <c r="DP1088" s="68"/>
      <c r="DQ1088" s="69"/>
      <c r="DR1088" s="58"/>
      <c r="DS1088" s="58"/>
      <c r="DT1088" s="58"/>
      <c r="DU1088" s="58"/>
      <c r="DV1088" s="58"/>
      <c r="DW1088" s="58"/>
      <c r="DX1088" s="58"/>
      <c r="DY1088" s="58"/>
      <c r="DZ1088" s="58"/>
      <c r="EA1088" s="58"/>
      <c r="EB1088" s="58"/>
      <c r="EC1088" s="58"/>
      <c r="ED1088" s="58"/>
      <c r="EE1088" s="58"/>
      <c r="EF1088" s="58"/>
      <c r="EG1088" s="58"/>
      <c r="EH1088" s="58"/>
      <c r="EI1088" s="58"/>
      <c r="EJ1088" s="58"/>
      <c r="EK1088" s="58"/>
      <c r="EL1088" s="58"/>
      <c r="EM1088" s="58"/>
      <c r="EN1088" s="58"/>
      <c r="EO1088" s="58"/>
      <c r="EP1088" s="70"/>
    </row>
    <row r="1089" spans="1:146">
      <c r="A1089" s="57">
        <v>43331</v>
      </c>
      <c r="B1089" s="19" t="s">
        <v>1703</v>
      </c>
      <c r="C1089" s="56" t="s">
        <v>1704</v>
      </c>
      <c r="D1089" s="56"/>
      <c r="E1089" s="58">
        <v>66</v>
      </c>
      <c r="F1089" s="58">
        <v>2</v>
      </c>
      <c r="G1089" s="63" t="str">
        <f t="shared" si="270"/>
        <v>66-2</v>
      </c>
      <c r="H1089" s="31">
        <v>58</v>
      </c>
      <c r="I1089" s="31">
        <v>65.5</v>
      </c>
      <c r="J1089" s="64" t="str">
        <f>IF(((VLOOKUP($G1089,Depth_Lookup!$A$3:$J$5461,9,FALSE))-(I1089/100))&gt;=0,"Good","Too Long")</f>
        <v>Good</v>
      </c>
      <c r="K1089" s="65">
        <f>(VLOOKUP($G1089,Depth_Lookup!$A$3:$J$561,10,FALSE))+(H1089/100)</f>
        <v>159.84</v>
      </c>
      <c r="L1089" s="65">
        <f>(VLOOKUP($G1089,Depth_Lookup!$A$3:$J$561,10,FALSE))+(I1089/100)</f>
        <v>159.91499999999999</v>
      </c>
      <c r="M1089" s="54" t="s">
        <v>725</v>
      </c>
      <c r="N1089" s="31">
        <v>2</v>
      </c>
      <c r="O1089" s="31" t="s">
        <v>296</v>
      </c>
      <c r="P1089" s="31" t="s">
        <v>179</v>
      </c>
      <c r="Q1089" s="31" t="s">
        <v>569</v>
      </c>
      <c r="R1089" s="31" t="s">
        <v>191</v>
      </c>
      <c r="S1089" s="31" t="s">
        <v>165</v>
      </c>
      <c r="T1089" s="31" t="s">
        <v>1376</v>
      </c>
      <c r="U1089" s="31" t="s">
        <v>1377</v>
      </c>
      <c r="AS1089" s="31">
        <v>100</v>
      </c>
      <c r="AZ1089" s="31">
        <f t="shared" si="258"/>
        <v>100</v>
      </c>
      <c r="BB1089" s="55">
        <v>2</v>
      </c>
      <c r="BC1089">
        <v>5</v>
      </c>
      <c r="BD1089" s="31"/>
      <c r="BE1089" s="66"/>
      <c r="BF1089" s="66" t="s">
        <v>1365</v>
      </c>
      <c r="CL1089" s="70">
        <f t="shared" si="259"/>
        <v>0</v>
      </c>
      <c r="CM1089" s="66">
        <f t="shared" si="268"/>
        <v>0</v>
      </c>
      <c r="CN1089" s="66">
        <f t="shared" si="271"/>
        <v>0</v>
      </c>
      <c r="CO1089" s="66">
        <f t="shared" si="260"/>
        <v>159.8775</v>
      </c>
      <c r="CP1089" s="104"/>
      <c r="CQ1089" s="55"/>
      <c r="CR1089" s="56"/>
      <c r="CS1089" s="56"/>
      <c r="CT1089" s="56"/>
      <c r="CU1089" s="56"/>
      <c r="CV1089" s="56"/>
      <c r="CW1089" s="113"/>
      <c r="CX1089" s="19">
        <v>38</v>
      </c>
      <c r="CY1089" s="19">
        <v>90</v>
      </c>
      <c r="CZ1089" s="19">
        <v>33</v>
      </c>
      <c r="DA1089" s="31">
        <v>180</v>
      </c>
      <c r="DB1089" s="19">
        <f t="shared" si="261"/>
        <v>-50.26651169489827</v>
      </c>
      <c r="DC1089" s="19">
        <f t="shared" si="262"/>
        <v>309.73348830510173</v>
      </c>
      <c r="DD1089" s="19">
        <f t="shared" si="263"/>
        <v>44.546926035749671</v>
      </c>
      <c r="DE1089" s="19">
        <f t="shared" si="264"/>
        <v>39.73348830510173</v>
      </c>
      <c r="DF1089" s="19">
        <f t="shared" si="265"/>
        <v>45.453073964250329</v>
      </c>
      <c r="DG1089" s="67">
        <f t="shared" si="266"/>
        <v>129.73348830510173</v>
      </c>
      <c r="DH1089" s="67">
        <f t="shared" si="267"/>
        <v>45.453073964250329</v>
      </c>
      <c r="DJ1089" s="19"/>
      <c r="DK1089" s="31"/>
      <c r="DL1089" s="55"/>
      <c r="DM1089" s="58"/>
      <c r="DO1089" s="68"/>
      <c r="DP1089" s="68"/>
      <c r="DQ1089" s="69"/>
      <c r="DR1089" s="58"/>
      <c r="DS1089" s="58"/>
      <c r="DT1089" s="58"/>
      <c r="DU1089" s="58"/>
      <c r="DV1089" s="58"/>
      <c r="DW1089" s="58"/>
      <c r="DX1089" s="58"/>
      <c r="DY1089" s="58"/>
      <c r="DZ1089" s="58"/>
      <c r="EA1089" s="58"/>
      <c r="EB1089" s="58"/>
      <c r="EC1089" s="58"/>
      <c r="ED1089" s="58"/>
      <c r="EE1089" s="58"/>
      <c r="EF1089" s="58"/>
      <c r="EG1089" s="58"/>
      <c r="EH1089" s="58"/>
      <c r="EI1089" s="58"/>
      <c r="EJ1089" s="58"/>
      <c r="EK1089" s="58"/>
      <c r="EL1089" s="58"/>
      <c r="EM1089" s="58"/>
      <c r="EN1089" s="58"/>
      <c r="EO1089" s="58"/>
      <c r="EP1089" s="70"/>
    </row>
    <row r="1090" spans="1:146">
      <c r="A1090" s="57">
        <v>43331</v>
      </c>
      <c r="B1090" s="19" t="s">
        <v>1703</v>
      </c>
      <c r="C1090" s="56" t="s">
        <v>1704</v>
      </c>
      <c r="D1090" s="56"/>
      <c r="E1090" s="58">
        <v>66</v>
      </c>
      <c r="F1090" s="58">
        <v>2</v>
      </c>
      <c r="G1090" s="63" t="str">
        <f t="shared" si="270"/>
        <v>66-2</v>
      </c>
      <c r="H1090" s="31">
        <v>71</v>
      </c>
      <c r="I1090" s="31">
        <v>77</v>
      </c>
      <c r="J1090" s="64" t="str">
        <f>IF(((VLOOKUP($G1090,Depth_Lookup!$A$3:$J$5461,9,FALSE))-(I1090/100))&gt;=0,"Good","Too Long")</f>
        <v>Good</v>
      </c>
      <c r="K1090" s="65">
        <f>(VLOOKUP($G1090,Depth_Lookup!$A$3:$J$561,10,FALSE))+(H1090/100)</f>
        <v>159.97</v>
      </c>
      <c r="L1090" s="65">
        <f>(VLOOKUP($G1090,Depth_Lookup!$A$3:$J$561,10,FALSE))+(I1090/100)</f>
        <v>160.03</v>
      </c>
      <c r="M1090" s="54" t="s">
        <v>292</v>
      </c>
      <c r="N1090" s="31">
        <v>0.5</v>
      </c>
      <c r="O1090" s="31" t="s">
        <v>296</v>
      </c>
      <c r="P1090" s="31" t="s">
        <v>179</v>
      </c>
      <c r="Q1090" s="31" t="s">
        <v>569</v>
      </c>
      <c r="R1090" s="31" t="s">
        <v>730</v>
      </c>
      <c r="S1090" s="31" t="s">
        <v>165</v>
      </c>
      <c r="T1090" s="31" t="s">
        <v>1708</v>
      </c>
      <c r="U1090" s="31" t="s">
        <v>1687</v>
      </c>
      <c r="AS1090" s="31">
        <v>100</v>
      </c>
      <c r="AZ1090" s="31">
        <f t="shared" si="258"/>
        <v>100</v>
      </c>
      <c r="BB1090" s="55">
        <v>1</v>
      </c>
      <c r="BC1090">
        <v>0.5</v>
      </c>
      <c r="BD1090" s="31"/>
      <c r="BE1090" s="66"/>
      <c r="BF1090" s="66"/>
      <c r="CL1090" s="70">
        <f t="shared" si="259"/>
        <v>0</v>
      </c>
      <c r="CM1090" s="66">
        <f t="shared" si="268"/>
        <v>0</v>
      </c>
      <c r="CN1090" s="66">
        <f t="shared" si="271"/>
        <v>0</v>
      </c>
      <c r="CO1090" s="66">
        <f t="shared" si="260"/>
        <v>160</v>
      </c>
      <c r="CP1090" s="104"/>
      <c r="CQ1090" s="55"/>
      <c r="CR1090" s="56" t="s">
        <v>217</v>
      </c>
      <c r="CS1090" s="56"/>
      <c r="CT1090" s="56"/>
      <c r="CU1090" s="56"/>
      <c r="CV1090" s="56"/>
      <c r="CW1090" s="113"/>
      <c r="CX1090" s="19">
        <v>44</v>
      </c>
      <c r="CY1090" s="19">
        <v>90</v>
      </c>
      <c r="CZ1090" s="19">
        <v>15</v>
      </c>
      <c r="DA1090" s="31">
        <v>180</v>
      </c>
      <c r="DB1090" s="19">
        <f t="shared" si="261"/>
        <v>-74.492287460964093</v>
      </c>
      <c r="DC1090" s="19">
        <f t="shared" si="262"/>
        <v>285.50771253903588</v>
      </c>
      <c r="DD1090" s="19">
        <f t="shared" si="263"/>
        <v>44.937803492480867</v>
      </c>
      <c r="DE1090" s="19">
        <f t="shared" si="264"/>
        <v>15.507712539035907</v>
      </c>
      <c r="DF1090" s="19">
        <f t="shared" si="265"/>
        <v>45.062196507519133</v>
      </c>
      <c r="DG1090" s="67">
        <f t="shared" si="266"/>
        <v>105.50771253903588</v>
      </c>
      <c r="DH1090" s="67">
        <f t="shared" si="267"/>
        <v>45.062196507519133</v>
      </c>
      <c r="DJ1090" s="19"/>
      <c r="DK1090" s="31" t="s">
        <v>1752</v>
      </c>
      <c r="DL1090" s="55"/>
      <c r="DM1090" s="58"/>
      <c r="DO1090" s="68"/>
      <c r="DP1090" s="68"/>
      <c r="DQ1090" s="69"/>
      <c r="DR1090" s="58"/>
      <c r="DS1090" s="58"/>
      <c r="DT1090" s="58"/>
      <c r="DU1090" s="58"/>
      <c r="DV1090" s="58"/>
      <c r="DW1090" s="58"/>
      <c r="DX1090" s="58"/>
      <c r="DY1090" s="58"/>
      <c r="DZ1090" s="58"/>
      <c r="EA1090" s="58"/>
      <c r="EB1090" s="58"/>
      <c r="EC1090" s="58"/>
      <c r="ED1090" s="58"/>
      <c r="EE1090" s="58"/>
      <c r="EF1090" s="58"/>
      <c r="EG1090" s="58"/>
      <c r="EH1090" s="58"/>
      <c r="EI1090" s="58"/>
      <c r="EJ1090" s="58"/>
      <c r="EK1090" s="58"/>
      <c r="EL1090" s="58"/>
      <c r="EM1090" s="58"/>
      <c r="EN1090" s="58"/>
      <c r="EO1090" s="58"/>
      <c r="EP1090" s="70"/>
    </row>
    <row r="1091" spans="1:146">
      <c r="A1091" s="57">
        <v>43331</v>
      </c>
      <c r="B1091" s="19" t="s">
        <v>1703</v>
      </c>
      <c r="C1091" s="56" t="s">
        <v>1704</v>
      </c>
      <c r="D1091" s="56"/>
      <c r="E1091" s="58">
        <v>66</v>
      </c>
      <c r="F1091" s="58">
        <v>3</v>
      </c>
      <c r="G1091" s="63" t="str">
        <f t="shared" si="270"/>
        <v>66-3</v>
      </c>
      <c r="H1091" s="31">
        <v>23</v>
      </c>
      <c r="I1091" s="31">
        <v>31</v>
      </c>
      <c r="J1091" s="64" t="str">
        <f>IF(((VLOOKUP($G1091,Depth_Lookup!$A$3:$J$5461,9,FALSE))-(I1091/100))&gt;=0,"Good","Too Long")</f>
        <v>Good</v>
      </c>
      <c r="K1091" s="65">
        <f>(VLOOKUP($G1091,Depth_Lookup!$A$3:$J$561,10,FALSE))+(H1091/100)</f>
        <v>160.32999999999998</v>
      </c>
      <c r="L1091" s="65">
        <f>(VLOOKUP($G1091,Depth_Lookup!$A$3:$J$561,10,FALSE))+(I1091/100)</f>
        <v>160.41</v>
      </c>
      <c r="M1091" s="54" t="s">
        <v>725</v>
      </c>
      <c r="N1091" s="31">
        <v>0.5</v>
      </c>
      <c r="O1091" s="31" t="s">
        <v>296</v>
      </c>
      <c r="P1091" s="31" t="s">
        <v>179</v>
      </c>
      <c r="Q1091" s="31" t="s">
        <v>569</v>
      </c>
      <c r="R1091" s="31" t="s">
        <v>119</v>
      </c>
      <c r="S1091" s="31" t="s">
        <v>165</v>
      </c>
      <c r="T1091" s="31" t="s">
        <v>1364</v>
      </c>
      <c r="U1091" s="31" t="s">
        <v>1365</v>
      </c>
      <c r="AS1091" s="31">
        <v>100</v>
      </c>
      <c r="AZ1091" s="31">
        <f t="shared" si="258"/>
        <v>100</v>
      </c>
      <c r="BB1091" s="55">
        <v>2</v>
      </c>
      <c r="BC1091">
        <v>0.5</v>
      </c>
      <c r="BD1091" s="31"/>
      <c r="BE1091" s="66"/>
      <c r="BF1091" s="66"/>
      <c r="CL1091" s="70">
        <f t="shared" si="259"/>
        <v>0</v>
      </c>
      <c r="CM1091" s="66">
        <f t="shared" si="268"/>
        <v>0</v>
      </c>
      <c r="CN1091" s="66">
        <f t="shared" si="271"/>
        <v>0</v>
      </c>
      <c r="CO1091" s="66">
        <f t="shared" ref="CO1091:CO1154" si="274">(L1091+K1091)/2</f>
        <v>160.37</v>
      </c>
      <c r="CP1091" s="104"/>
      <c r="CQ1091" s="55"/>
      <c r="CR1091" s="56"/>
      <c r="CS1091" s="56"/>
      <c r="CT1091" s="56"/>
      <c r="CU1091" s="56"/>
      <c r="CV1091" s="56"/>
      <c r="CW1091" s="113"/>
      <c r="DB1091" s="19" t="e">
        <f t="shared" si="261"/>
        <v>#DIV/0!</v>
      </c>
      <c r="DC1091" s="19" t="e">
        <f t="shared" si="262"/>
        <v>#DIV/0!</v>
      </c>
      <c r="DD1091" s="19" t="e">
        <f t="shared" si="263"/>
        <v>#DIV/0!</v>
      </c>
      <c r="DE1091" s="19" t="e">
        <f t="shared" si="264"/>
        <v>#DIV/0!</v>
      </c>
      <c r="DF1091" s="19" t="e">
        <f t="shared" si="265"/>
        <v>#DIV/0!</v>
      </c>
      <c r="DG1091" s="67" t="e">
        <f t="shared" si="266"/>
        <v>#DIV/0!</v>
      </c>
      <c r="DH1091" s="67" t="e">
        <f t="shared" si="267"/>
        <v>#DIV/0!</v>
      </c>
      <c r="DJ1091" s="19"/>
      <c r="DK1091" s="31"/>
      <c r="DL1091" s="55"/>
      <c r="DM1091" s="58"/>
      <c r="DO1091" s="68"/>
      <c r="DP1091" s="68"/>
      <c r="DQ1091" s="69"/>
      <c r="DR1091" s="58"/>
      <c r="DS1091" s="58"/>
      <c r="DT1091" s="58"/>
      <c r="DU1091" s="58"/>
      <c r="DV1091" s="58"/>
      <c r="DW1091" s="58"/>
      <c r="DX1091" s="58"/>
      <c r="DY1091" s="58"/>
      <c r="DZ1091" s="58"/>
      <c r="EA1091" s="58"/>
      <c r="EB1091" s="58"/>
      <c r="EC1091" s="58"/>
      <c r="ED1091" s="58"/>
      <c r="EE1091" s="58"/>
      <c r="EF1091" s="58"/>
      <c r="EG1091" s="58"/>
      <c r="EH1091" s="58"/>
      <c r="EI1091" s="58"/>
      <c r="EJ1091" s="58"/>
      <c r="EK1091" s="58"/>
      <c r="EL1091" s="58"/>
      <c r="EM1091" s="58"/>
      <c r="EN1091" s="58"/>
      <c r="EO1091" s="58"/>
      <c r="EP1091" s="70"/>
    </row>
    <row r="1092" spans="1:146">
      <c r="A1092" s="57">
        <v>43331</v>
      </c>
      <c r="B1092" s="19" t="s">
        <v>1703</v>
      </c>
      <c r="C1092" s="56" t="s">
        <v>1704</v>
      </c>
      <c r="D1092" s="56"/>
      <c r="E1092" s="58">
        <v>66</v>
      </c>
      <c r="F1092" s="58">
        <v>3</v>
      </c>
      <c r="G1092" s="63" t="str">
        <f t="shared" si="270"/>
        <v>66-3</v>
      </c>
      <c r="H1092" s="31">
        <v>31</v>
      </c>
      <c r="I1092" s="31">
        <v>40</v>
      </c>
      <c r="J1092" s="64" t="str">
        <f>IF(((VLOOKUP($G1092,Depth_Lookup!$A$3:$J$5461,9,FALSE))-(I1092/100))&gt;=0,"Good","Too Long")</f>
        <v>Good</v>
      </c>
      <c r="K1092" s="65">
        <f>(VLOOKUP($G1092,Depth_Lookup!$A$3:$J$561,10,FALSE))+(H1092/100)</f>
        <v>160.41</v>
      </c>
      <c r="L1092" s="65">
        <f>(VLOOKUP($G1092,Depth_Lookup!$A$3:$J$561,10,FALSE))+(I1092/100)</f>
        <v>160.5</v>
      </c>
      <c r="M1092" s="54" t="s">
        <v>725</v>
      </c>
      <c r="N1092" s="31">
        <v>1</v>
      </c>
      <c r="O1092" s="31" t="s">
        <v>296</v>
      </c>
      <c r="P1092" s="31" t="s">
        <v>179</v>
      </c>
      <c r="Q1092" s="31" t="s">
        <v>569</v>
      </c>
      <c r="R1092" s="31" t="s">
        <v>191</v>
      </c>
      <c r="S1092" s="31" t="s">
        <v>165</v>
      </c>
      <c r="T1092" s="31" t="s">
        <v>1364</v>
      </c>
      <c r="U1092" s="31" t="s">
        <v>1365</v>
      </c>
      <c r="AS1092" s="31">
        <v>100</v>
      </c>
      <c r="AZ1092" s="31">
        <f t="shared" si="258"/>
        <v>100</v>
      </c>
      <c r="BB1092" s="55">
        <v>2</v>
      </c>
      <c r="BC1092">
        <v>1</v>
      </c>
      <c r="BD1092" s="31"/>
      <c r="BE1092" s="66" t="s">
        <v>1667</v>
      </c>
      <c r="BF1092" s="66"/>
      <c r="CL1092" s="70">
        <f t="shared" si="259"/>
        <v>0</v>
      </c>
      <c r="CM1092" s="66">
        <f t="shared" si="268"/>
        <v>0</v>
      </c>
      <c r="CN1092" s="66">
        <f t="shared" si="271"/>
        <v>1</v>
      </c>
      <c r="CO1092" s="66">
        <f t="shared" si="274"/>
        <v>160.45499999999998</v>
      </c>
      <c r="CP1092" s="104"/>
      <c r="CQ1092" s="55"/>
      <c r="CR1092" s="56"/>
      <c r="CS1092" s="56"/>
      <c r="CT1092" s="56"/>
      <c r="CU1092" s="56"/>
      <c r="CV1092" s="56"/>
      <c r="CW1092" s="113"/>
      <c r="CX1092" s="19">
        <v>37</v>
      </c>
      <c r="CY1092" s="19">
        <v>270</v>
      </c>
      <c r="CZ1092" s="19">
        <v>46</v>
      </c>
      <c r="DA1092" s="31">
        <v>0</v>
      </c>
      <c r="DB1092" s="19">
        <f t="shared" ref="DB1092:DB1155" si="275">+(IF($CY1092&lt;$DA1092,((MIN($DA1092,$CY1092)+(DEGREES(ATAN((TAN(RADIANS($CZ1092))/((TAN(RADIANS($CX1092))*SIN(RADIANS(ABS($CY1092-$DA1092))))))-(COS(RADIANS(ABS($CY1092-$DA1092)))/SIN(RADIANS(ABS($CY1092-$DA1092)))))))-180)),((MAX($DA1092,$CY1092)-(DEGREES(ATAN((TAN(RADIANS($CZ1092))/((TAN(RADIANS($CX1092))*SIN(RADIANS(ABS($CY1092-$DA1092))))))-(COS(RADIANS(ABS($CY1092-$DA1092)))/SIN(RADIANS(ABS($CY1092-$DA1092)))))))-180))))</f>
        <v>143.9566671906943</v>
      </c>
      <c r="DC1092" s="19">
        <f t="shared" ref="DC1092:DC1155" si="276">IF($DB1092&gt;0,$DB1092,360+$DB1092)</f>
        <v>143.9566671906943</v>
      </c>
      <c r="DD1092" s="19">
        <f t="shared" ref="DD1092:DD1155" si="277">+ABS(DEGREES(ATAN((COS(RADIANS(ABS($DB1092+180-(IF($CY1092&gt;$DA1092,MAX($CZ1092,$CY1092),MIN($CY1092,$DA1092))))))/(TAN(RADIANS($CX1092)))))))</f>
        <v>37.983754519310274</v>
      </c>
      <c r="DE1092" s="19">
        <f t="shared" ref="DE1092:DE1155" si="278">+IF(($DB1092+90)&gt;0,$DB1092+90,$DB1092+450)</f>
        <v>233.9566671906943</v>
      </c>
      <c r="DF1092" s="19">
        <f t="shared" ref="DF1092:DF1155" si="279">-$DD1092+90</f>
        <v>52.016245480689726</v>
      </c>
      <c r="DG1092" s="67">
        <f t="shared" ref="DG1092:DG1155" si="280">IF(($DC1092&lt;180),$DC1092+180,$DC1092-180)</f>
        <v>323.9566671906943</v>
      </c>
      <c r="DH1092" s="67">
        <f t="shared" ref="DH1092:DH1155" si="281">-$DD1092+90</f>
        <v>52.016245480689726</v>
      </c>
      <c r="DJ1092" s="19"/>
      <c r="DK1092" s="31"/>
      <c r="DL1092" s="55"/>
      <c r="DM1092" s="58"/>
      <c r="DO1092" s="68"/>
      <c r="DP1092" s="68"/>
      <c r="DQ1092" s="69"/>
      <c r="DR1092" s="58"/>
      <c r="DS1092" s="58"/>
      <c r="DT1092" s="58"/>
      <c r="DU1092" s="58"/>
      <c r="DV1092" s="58"/>
      <c r="DW1092" s="58"/>
      <c r="DX1092" s="58"/>
      <c r="DY1092" s="58"/>
      <c r="DZ1092" s="58"/>
      <c r="EA1092" s="58"/>
      <c r="EB1092" s="58"/>
      <c r="EC1092" s="58"/>
      <c r="ED1092" s="58"/>
      <c r="EE1092" s="58"/>
      <c r="EF1092" s="58"/>
      <c r="EG1092" s="58"/>
      <c r="EH1092" s="58"/>
      <c r="EI1092" s="58"/>
      <c r="EJ1092" s="58"/>
      <c r="EK1092" s="58"/>
      <c r="EL1092" s="58"/>
      <c r="EM1092" s="58"/>
      <c r="EN1092" s="58"/>
      <c r="EO1092" s="58"/>
      <c r="EP1092" s="70"/>
    </row>
    <row r="1093" spans="1:146">
      <c r="A1093" s="57">
        <v>43331</v>
      </c>
      <c r="B1093" s="19" t="s">
        <v>1703</v>
      </c>
      <c r="C1093" s="56" t="s">
        <v>1704</v>
      </c>
      <c r="D1093" s="56"/>
      <c r="E1093" s="58">
        <v>66</v>
      </c>
      <c r="F1093" s="58">
        <v>3</v>
      </c>
      <c r="G1093" s="63" t="str">
        <f t="shared" si="270"/>
        <v>66-3</v>
      </c>
      <c r="H1093" s="31">
        <v>31</v>
      </c>
      <c r="I1093" s="31">
        <v>40</v>
      </c>
      <c r="J1093" s="64" t="str">
        <f>IF(((VLOOKUP($G1093,Depth_Lookup!$A$3:$J$5461,9,FALSE))-(I1093/100))&gt;=0,"Good","Too Long")</f>
        <v>Good</v>
      </c>
      <c r="K1093" s="65">
        <f>(VLOOKUP($G1093,Depth_Lookup!$A$3:$J$561,10,FALSE))+(H1093/100)</f>
        <v>160.41</v>
      </c>
      <c r="L1093" s="65">
        <f>(VLOOKUP($G1093,Depth_Lookup!$A$3:$J$561,10,FALSE))+(I1093/100)</f>
        <v>160.5</v>
      </c>
      <c r="M1093" s="54" t="s">
        <v>725</v>
      </c>
      <c r="N1093" s="31">
        <v>1</v>
      </c>
      <c r="O1093" s="31" t="s">
        <v>296</v>
      </c>
      <c r="P1093" s="31" t="s">
        <v>179</v>
      </c>
      <c r="Q1093" s="31" t="s">
        <v>569</v>
      </c>
      <c r="R1093" s="31" t="s">
        <v>191</v>
      </c>
      <c r="S1093" s="31" t="s">
        <v>165</v>
      </c>
      <c r="T1093" s="31" t="s">
        <v>1385</v>
      </c>
      <c r="U1093" s="31" t="s">
        <v>1386</v>
      </c>
      <c r="AP1093" s="19">
        <v>50</v>
      </c>
      <c r="AS1093" s="31">
        <v>50</v>
      </c>
      <c r="AZ1093" s="31">
        <f t="shared" ref="AZ1093:AZ1161" si="282">SUM(V1093:AY1093)</f>
        <v>100</v>
      </c>
      <c r="BB1093" s="55">
        <v>2</v>
      </c>
      <c r="BC1093">
        <v>1</v>
      </c>
      <c r="BD1093" s="31"/>
      <c r="BE1093" s="66" t="s">
        <v>1667</v>
      </c>
      <c r="BF1093" s="66"/>
      <c r="CL1093" s="70">
        <f t="shared" ref="CL1093:CL1161" si="283">SUM(BK1093:CK1093)</f>
        <v>0</v>
      </c>
      <c r="CM1093" s="66">
        <f t="shared" si="268"/>
        <v>0</v>
      </c>
      <c r="CN1093" s="66">
        <f t="shared" si="271"/>
        <v>1</v>
      </c>
      <c r="CO1093" s="66">
        <f t="shared" si="274"/>
        <v>160.45499999999998</v>
      </c>
      <c r="CP1093" s="104"/>
      <c r="CQ1093" s="55"/>
      <c r="CR1093" s="56"/>
      <c r="CS1093" s="56"/>
      <c r="CT1093" s="56"/>
      <c r="CU1093" s="56"/>
      <c r="CV1093" s="56"/>
      <c r="CW1093" s="113"/>
      <c r="DB1093" s="19" t="e">
        <f t="shared" si="275"/>
        <v>#DIV/0!</v>
      </c>
      <c r="DC1093" s="19" t="e">
        <f t="shared" si="276"/>
        <v>#DIV/0!</v>
      </c>
      <c r="DD1093" s="19" t="e">
        <f t="shared" si="277"/>
        <v>#DIV/0!</v>
      </c>
      <c r="DE1093" s="19" t="e">
        <f t="shared" si="278"/>
        <v>#DIV/0!</v>
      </c>
      <c r="DF1093" s="19" t="e">
        <f t="shared" si="279"/>
        <v>#DIV/0!</v>
      </c>
      <c r="DG1093" s="67" t="e">
        <f t="shared" si="280"/>
        <v>#DIV/0!</v>
      </c>
      <c r="DH1093" s="67" t="e">
        <f t="shared" si="281"/>
        <v>#DIV/0!</v>
      </c>
      <c r="DJ1093" s="19"/>
      <c r="DK1093" s="31"/>
      <c r="DL1093" s="55"/>
      <c r="DM1093" s="58"/>
      <c r="DO1093" s="68"/>
      <c r="DP1093" s="68"/>
      <c r="DQ1093" s="69"/>
      <c r="DR1093" s="58"/>
      <c r="DS1093" s="58"/>
      <c r="DT1093" s="58"/>
      <c r="DU1093" s="58"/>
      <c r="DV1093" s="58"/>
      <c r="DW1093" s="58"/>
      <c r="DX1093" s="58"/>
      <c r="DY1093" s="58"/>
      <c r="DZ1093" s="58"/>
      <c r="EA1093" s="58"/>
      <c r="EB1093" s="58"/>
      <c r="EC1093" s="58"/>
      <c r="ED1093" s="58"/>
      <c r="EE1093" s="58"/>
      <c r="EF1093" s="58"/>
      <c r="EG1093" s="58"/>
      <c r="EH1093" s="58"/>
      <c r="EI1093" s="58"/>
      <c r="EJ1093" s="58"/>
      <c r="EK1093" s="58"/>
      <c r="EL1093" s="58"/>
      <c r="EM1093" s="58"/>
      <c r="EN1093" s="58"/>
      <c r="EO1093" s="58"/>
      <c r="EP1093" s="70"/>
    </row>
    <row r="1094" spans="1:146">
      <c r="A1094" s="57">
        <v>43331</v>
      </c>
      <c r="B1094" s="19" t="s">
        <v>1703</v>
      </c>
      <c r="C1094" s="56" t="s">
        <v>1704</v>
      </c>
      <c r="D1094" s="56"/>
      <c r="E1094" s="58">
        <v>66</v>
      </c>
      <c r="F1094" s="58">
        <v>3</v>
      </c>
      <c r="G1094" s="63" t="str">
        <f t="shared" si="270"/>
        <v>66-3</v>
      </c>
      <c r="H1094" s="31">
        <v>80</v>
      </c>
      <c r="I1094" s="31">
        <v>87</v>
      </c>
      <c r="J1094" s="64" t="str">
        <f>IF(((VLOOKUP($G1094,Depth_Lookup!$A$3:$J$5461,9,FALSE))-(I1094/100))&gt;=0,"Good","Too Long")</f>
        <v>Good</v>
      </c>
      <c r="K1094" s="65">
        <f>(VLOOKUP($G1094,Depth_Lookup!$A$3:$J$561,10,FALSE))+(H1094/100)</f>
        <v>160.9</v>
      </c>
      <c r="L1094" s="65">
        <f>(VLOOKUP($G1094,Depth_Lookup!$A$3:$J$561,10,FALSE))+(I1094/100)</f>
        <v>160.97</v>
      </c>
      <c r="M1094" s="54" t="s">
        <v>293</v>
      </c>
      <c r="N1094" s="31">
        <v>0.5</v>
      </c>
      <c r="O1094" s="31" t="s">
        <v>296</v>
      </c>
      <c r="P1094" s="31" t="s">
        <v>179</v>
      </c>
      <c r="Q1094" s="31" t="s">
        <v>569</v>
      </c>
      <c r="R1094" s="31" t="s">
        <v>119</v>
      </c>
      <c r="S1094" s="31" t="s">
        <v>165</v>
      </c>
      <c r="T1094" s="31" t="s">
        <v>1370</v>
      </c>
      <c r="U1094" s="31" t="s">
        <v>1368</v>
      </c>
      <c r="AS1094" s="31">
        <v>100</v>
      </c>
      <c r="AZ1094" s="31">
        <f t="shared" si="282"/>
        <v>100</v>
      </c>
      <c r="BB1094" s="55">
        <v>3</v>
      </c>
      <c r="BC1094">
        <v>1</v>
      </c>
      <c r="BD1094" s="31"/>
      <c r="BE1094" s="66" t="s">
        <v>1667</v>
      </c>
      <c r="BF1094" s="66"/>
      <c r="CL1094" s="70">
        <f t="shared" si="283"/>
        <v>0</v>
      </c>
      <c r="CM1094" s="66">
        <f t="shared" si="268"/>
        <v>0</v>
      </c>
      <c r="CN1094" s="66">
        <f t="shared" si="271"/>
        <v>1</v>
      </c>
      <c r="CO1094" s="66">
        <f t="shared" si="274"/>
        <v>160.935</v>
      </c>
      <c r="CP1094" s="104"/>
      <c r="CQ1094" s="55"/>
      <c r="CR1094" s="56"/>
      <c r="CS1094" s="56"/>
      <c r="CT1094" s="56"/>
      <c r="CU1094" s="56"/>
      <c r="CV1094" s="56"/>
      <c r="CW1094" s="113"/>
      <c r="CX1094" s="19">
        <v>58</v>
      </c>
      <c r="CY1094" s="19">
        <v>270</v>
      </c>
      <c r="CZ1094" s="19">
        <v>69</v>
      </c>
      <c r="DA1094" s="31">
        <v>180</v>
      </c>
      <c r="DB1094" s="19">
        <f t="shared" si="275"/>
        <v>31.562858262305127</v>
      </c>
      <c r="DC1094" s="19">
        <f t="shared" si="276"/>
        <v>31.562858262305127</v>
      </c>
      <c r="DD1094" s="19">
        <f t="shared" si="277"/>
        <v>18.111764239484284</v>
      </c>
      <c r="DE1094" s="19">
        <f t="shared" si="278"/>
        <v>121.56285826230513</v>
      </c>
      <c r="DF1094" s="19">
        <f t="shared" si="279"/>
        <v>71.888235760515713</v>
      </c>
      <c r="DG1094" s="67">
        <f t="shared" si="280"/>
        <v>211.56285826230513</v>
      </c>
      <c r="DH1094" s="67">
        <f t="shared" si="281"/>
        <v>71.888235760515713</v>
      </c>
      <c r="DJ1094" s="19"/>
      <c r="DK1094" s="31"/>
      <c r="DL1094" s="55"/>
      <c r="DM1094" s="58"/>
      <c r="DO1094" s="68"/>
      <c r="DP1094" s="68"/>
      <c r="DQ1094" s="69"/>
      <c r="DR1094" s="58"/>
      <c r="DS1094" s="58"/>
      <c r="DT1094" s="58"/>
      <c r="DU1094" s="58"/>
      <c r="DV1094" s="58"/>
      <c r="DW1094" s="58"/>
      <c r="DX1094" s="58"/>
      <c r="DY1094" s="58"/>
      <c r="DZ1094" s="58"/>
      <c r="EA1094" s="58"/>
      <c r="EB1094" s="58"/>
      <c r="EC1094" s="58"/>
      <c r="ED1094" s="58"/>
      <c r="EE1094" s="58"/>
      <c r="EF1094" s="58"/>
      <c r="EG1094" s="58"/>
      <c r="EH1094" s="58"/>
      <c r="EI1094" s="58"/>
      <c r="EJ1094" s="58"/>
      <c r="EK1094" s="58"/>
      <c r="EL1094" s="58"/>
      <c r="EM1094" s="58"/>
      <c r="EN1094" s="58"/>
      <c r="EO1094" s="58"/>
      <c r="EP1094" s="70"/>
    </row>
    <row r="1095" spans="1:146">
      <c r="A1095" s="57">
        <v>43331</v>
      </c>
      <c r="B1095" s="19" t="s">
        <v>1703</v>
      </c>
      <c r="C1095" s="56" t="s">
        <v>1704</v>
      </c>
      <c r="D1095" s="56"/>
      <c r="E1095" s="58">
        <v>66</v>
      </c>
      <c r="F1095" s="58">
        <v>3</v>
      </c>
      <c r="G1095" s="63" t="str">
        <f t="shared" si="270"/>
        <v>66-3</v>
      </c>
      <c r="H1095" s="31">
        <v>88</v>
      </c>
      <c r="I1095" s="31">
        <v>97</v>
      </c>
      <c r="J1095" s="64" t="str">
        <f>IF(((VLOOKUP($G1095,Depth_Lookup!$A$3:$J$5461,9,FALSE))-(I1095/100))&gt;=0,"Good","Too Long")</f>
        <v>Good</v>
      </c>
      <c r="K1095" s="65">
        <f>(VLOOKUP($G1095,Depth_Lookup!$A$3:$J$561,10,FALSE))+(H1095/100)</f>
        <v>160.97999999999999</v>
      </c>
      <c r="L1095" s="65">
        <f>(VLOOKUP($G1095,Depth_Lookup!$A$3:$J$561,10,FALSE))+(I1095/100)</f>
        <v>161.07</v>
      </c>
      <c r="M1095" s="54" t="s">
        <v>725</v>
      </c>
      <c r="N1095" s="31">
        <v>0.5</v>
      </c>
      <c r="O1095" s="31" t="s">
        <v>296</v>
      </c>
      <c r="P1095" s="31" t="s">
        <v>179</v>
      </c>
      <c r="Q1095" s="31" t="s">
        <v>569</v>
      </c>
      <c r="R1095" s="31" t="s">
        <v>119</v>
      </c>
      <c r="S1095" s="31" t="s">
        <v>165</v>
      </c>
      <c r="T1095" s="31" t="s">
        <v>1364</v>
      </c>
      <c r="U1095" s="31" t="s">
        <v>1365</v>
      </c>
      <c r="AS1095" s="31">
        <v>100</v>
      </c>
      <c r="AZ1095" s="31">
        <f t="shared" si="282"/>
        <v>100</v>
      </c>
      <c r="BB1095" s="55">
        <v>2</v>
      </c>
      <c r="BC1095">
        <v>0.5</v>
      </c>
      <c r="BD1095" s="31"/>
      <c r="BE1095" s="66" t="s">
        <v>1667</v>
      </c>
      <c r="BF1095" s="66"/>
      <c r="CL1095" s="70">
        <f t="shared" si="283"/>
        <v>0</v>
      </c>
      <c r="CM1095" s="66">
        <f t="shared" si="268"/>
        <v>0</v>
      </c>
      <c r="CN1095" s="66">
        <f t="shared" si="271"/>
        <v>1</v>
      </c>
      <c r="CO1095" s="66">
        <f t="shared" si="274"/>
        <v>161.02499999999998</v>
      </c>
      <c r="CP1095" s="104"/>
      <c r="CQ1095" s="55"/>
      <c r="CR1095" s="56"/>
      <c r="CS1095" s="56"/>
      <c r="CT1095" s="56"/>
      <c r="CU1095" s="56"/>
      <c r="CV1095" s="56"/>
      <c r="CW1095" s="113"/>
      <c r="DA1095" s="31"/>
      <c r="DB1095" s="19" t="e">
        <f t="shared" si="275"/>
        <v>#DIV/0!</v>
      </c>
      <c r="DC1095" s="19" t="e">
        <f t="shared" si="276"/>
        <v>#DIV/0!</v>
      </c>
      <c r="DD1095" s="19" t="e">
        <f t="shared" si="277"/>
        <v>#DIV/0!</v>
      </c>
      <c r="DE1095" s="19" t="e">
        <f t="shared" si="278"/>
        <v>#DIV/0!</v>
      </c>
      <c r="DF1095" s="19" t="e">
        <f t="shared" si="279"/>
        <v>#DIV/0!</v>
      </c>
      <c r="DG1095" s="67" t="e">
        <f t="shared" si="280"/>
        <v>#DIV/0!</v>
      </c>
      <c r="DH1095" s="67" t="e">
        <f t="shared" si="281"/>
        <v>#DIV/0!</v>
      </c>
      <c r="DJ1095" s="19"/>
      <c r="DK1095" s="31"/>
      <c r="DL1095" s="55"/>
      <c r="DM1095" s="58"/>
      <c r="DN1095" s="58"/>
      <c r="DO1095" s="68"/>
      <c r="DP1095" s="68"/>
      <c r="DQ1095" s="69"/>
      <c r="DR1095" s="58"/>
      <c r="DS1095" s="58"/>
      <c r="DT1095" s="58"/>
      <c r="DU1095" s="58"/>
      <c r="DV1095" s="58"/>
      <c r="DW1095" s="58"/>
      <c r="DX1095" s="58"/>
      <c r="DY1095" s="58"/>
      <c r="DZ1095" s="58"/>
      <c r="EA1095" s="58"/>
      <c r="EB1095" s="58"/>
      <c r="EC1095" s="58"/>
      <c r="ED1095" s="58"/>
      <c r="EE1095" s="58"/>
      <c r="EF1095" s="58"/>
      <c r="EG1095" s="58"/>
      <c r="EH1095" s="58"/>
      <c r="EI1095" s="58"/>
      <c r="EJ1095" s="58"/>
      <c r="EK1095" s="58"/>
      <c r="EL1095" s="58"/>
      <c r="EM1095" s="58"/>
      <c r="EN1095" s="58"/>
      <c r="EO1095" s="58"/>
      <c r="EP1095" s="70"/>
    </row>
    <row r="1096" spans="1:146">
      <c r="A1096" s="57">
        <v>43331</v>
      </c>
      <c r="B1096" s="19" t="s">
        <v>1703</v>
      </c>
      <c r="C1096" s="56" t="s">
        <v>1704</v>
      </c>
      <c r="D1096" s="56"/>
      <c r="E1096" s="58">
        <v>66</v>
      </c>
      <c r="F1096" s="58">
        <v>4</v>
      </c>
      <c r="G1096" s="63" t="str">
        <f t="shared" si="270"/>
        <v>66-4</v>
      </c>
      <c r="H1096" s="31">
        <v>2</v>
      </c>
      <c r="I1096" s="31">
        <v>10.5</v>
      </c>
      <c r="J1096" s="64" t="str">
        <f>IF(((VLOOKUP($G1096,Depth_Lookup!$A$3:$J$5461,9,FALSE))-(I1096/100))&gt;=0,"Good","Too Long")</f>
        <v>Good</v>
      </c>
      <c r="K1096" s="65">
        <f>(VLOOKUP($G1096,Depth_Lookup!$A$3:$J$561,10,FALSE))+(H1096/100)</f>
        <v>161.10500000000002</v>
      </c>
      <c r="L1096" s="65">
        <f>(VLOOKUP($G1096,Depth_Lookup!$A$3:$J$561,10,FALSE))+(I1096/100)</f>
        <v>161.19</v>
      </c>
      <c r="M1096" s="54" t="s">
        <v>725</v>
      </c>
      <c r="N1096" s="31">
        <v>0.5</v>
      </c>
      <c r="O1096" s="31" t="s">
        <v>296</v>
      </c>
      <c r="P1096" s="31" t="s">
        <v>179</v>
      </c>
      <c r="Q1096" s="31" t="s">
        <v>569</v>
      </c>
      <c r="R1096" s="31" t="s">
        <v>119</v>
      </c>
      <c r="S1096" s="31" t="s">
        <v>165</v>
      </c>
      <c r="T1096" s="31" t="s">
        <v>1364</v>
      </c>
      <c r="U1096" s="31" t="s">
        <v>1365</v>
      </c>
      <c r="AS1096" s="31">
        <v>100</v>
      </c>
      <c r="AZ1096" s="31">
        <f t="shared" si="282"/>
        <v>100</v>
      </c>
      <c r="BB1096" s="55">
        <v>2</v>
      </c>
      <c r="BC1096">
        <v>0.5</v>
      </c>
      <c r="BD1096" s="31"/>
      <c r="BE1096" s="66" t="s">
        <v>1667</v>
      </c>
      <c r="BF1096" s="66"/>
      <c r="CL1096" s="70">
        <f t="shared" si="283"/>
        <v>0</v>
      </c>
      <c r="CM1096" s="66">
        <f t="shared" si="268"/>
        <v>0</v>
      </c>
      <c r="CN1096" s="66">
        <f t="shared" si="271"/>
        <v>1</v>
      </c>
      <c r="CO1096" s="66">
        <f t="shared" si="274"/>
        <v>161.14750000000001</v>
      </c>
      <c r="CP1096" s="104"/>
      <c r="CQ1096" s="55"/>
      <c r="CR1096" s="56"/>
      <c r="CS1096" s="56"/>
      <c r="CT1096" s="56"/>
      <c r="CU1096" s="56"/>
      <c r="CV1096" s="56"/>
      <c r="CW1096" s="113"/>
      <c r="DB1096" s="19" t="e">
        <f t="shared" si="275"/>
        <v>#DIV/0!</v>
      </c>
      <c r="DC1096" s="19" t="e">
        <f t="shared" si="276"/>
        <v>#DIV/0!</v>
      </c>
      <c r="DD1096" s="19" t="e">
        <f t="shared" si="277"/>
        <v>#DIV/0!</v>
      </c>
      <c r="DE1096" s="19" t="e">
        <f t="shared" si="278"/>
        <v>#DIV/0!</v>
      </c>
      <c r="DF1096" s="19" t="e">
        <f t="shared" si="279"/>
        <v>#DIV/0!</v>
      </c>
      <c r="DG1096" s="67" t="e">
        <f t="shared" si="280"/>
        <v>#DIV/0!</v>
      </c>
      <c r="DH1096" s="67" t="e">
        <f t="shared" si="281"/>
        <v>#DIV/0!</v>
      </c>
      <c r="DJ1096" s="19"/>
      <c r="DK1096" s="31"/>
      <c r="DL1096" s="55"/>
      <c r="DM1096" s="58"/>
      <c r="DN1096" s="58"/>
      <c r="DO1096" s="68"/>
      <c r="DP1096" s="68"/>
      <c r="DQ1096" s="69"/>
      <c r="DR1096" s="58"/>
      <c r="DS1096" s="58"/>
      <c r="DT1096" s="58"/>
      <c r="DU1096" s="58"/>
      <c r="DV1096" s="58"/>
      <c r="DW1096" s="58"/>
      <c r="DX1096" s="58"/>
      <c r="DY1096" s="58"/>
      <c r="DZ1096" s="58"/>
      <c r="EA1096" s="58"/>
      <c r="EB1096" s="58"/>
      <c r="EC1096" s="58"/>
      <c r="ED1096" s="58"/>
      <c r="EE1096" s="58"/>
      <c r="EF1096" s="58"/>
      <c r="EG1096" s="58"/>
      <c r="EH1096" s="58"/>
      <c r="EI1096" s="58"/>
      <c r="EJ1096" s="58"/>
      <c r="EK1096" s="58"/>
      <c r="EL1096" s="58"/>
      <c r="EM1096" s="58"/>
      <c r="EN1096" s="58"/>
      <c r="EO1096" s="58"/>
      <c r="EP1096" s="70"/>
    </row>
    <row r="1097" spans="1:146">
      <c r="A1097" s="57">
        <v>43331</v>
      </c>
      <c r="B1097" s="19" t="s">
        <v>1703</v>
      </c>
      <c r="C1097" s="56" t="s">
        <v>1704</v>
      </c>
      <c r="D1097" s="56"/>
      <c r="E1097" s="58">
        <v>66</v>
      </c>
      <c r="F1097" s="58">
        <v>4</v>
      </c>
      <c r="G1097" s="63" t="str">
        <f t="shared" si="270"/>
        <v>66-4</v>
      </c>
      <c r="H1097" s="31">
        <v>39.5</v>
      </c>
      <c r="I1097" s="31">
        <v>42</v>
      </c>
      <c r="J1097" s="64" t="str">
        <f>IF(((VLOOKUP($G1097,Depth_Lookup!$A$3:$J$5461,9,FALSE))-(I1097/100))&gt;=0,"Good","Too Long")</f>
        <v>Good</v>
      </c>
      <c r="K1097" s="65">
        <f>(VLOOKUP($G1097,Depth_Lookup!$A$3:$J$561,10,FALSE))+(H1097/100)</f>
        <v>161.48000000000002</v>
      </c>
      <c r="L1097" s="65">
        <f>(VLOOKUP($G1097,Depth_Lookup!$A$3:$J$561,10,FALSE))+(I1097/100)</f>
        <v>161.505</v>
      </c>
      <c r="M1097" s="54" t="s">
        <v>293</v>
      </c>
      <c r="N1097" s="31">
        <v>0.5</v>
      </c>
      <c r="O1097" s="31" t="s">
        <v>296</v>
      </c>
      <c r="P1097" s="31" t="s">
        <v>179</v>
      </c>
      <c r="Q1097" s="31" t="s">
        <v>569</v>
      </c>
      <c r="R1097" s="31" t="s">
        <v>119</v>
      </c>
      <c r="S1097" s="31" t="s">
        <v>165</v>
      </c>
      <c r="T1097" s="31" t="s">
        <v>1364</v>
      </c>
      <c r="U1097" s="31" t="s">
        <v>1365</v>
      </c>
      <c r="AS1097" s="31">
        <v>100</v>
      </c>
      <c r="AZ1097" s="31">
        <f t="shared" si="282"/>
        <v>100</v>
      </c>
      <c r="BB1097" s="55">
        <v>2</v>
      </c>
      <c r="BC1097">
        <v>0.5</v>
      </c>
      <c r="BD1097" s="31"/>
      <c r="BE1097" s="66"/>
      <c r="BF1097" s="66"/>
      <c r="CL1097" s="70">
        <f t="shared" si="283"/>
        <v>0</v>
      </c>
      <c r="CM1097" s="66">
        <f t="shared" si="268"/>
        <v>0</v>
      </c>
      <c r="CN1097" s="66">
        <f t="shared" si="271"/>
        <v>0</v>
      </c>
      <c r="CO1097" s="66">
        <f t="shared" si="274"/>
        <v>161.49250000000001</v>
      </c>
      <c r="CP1097" s="104"/>
      <c r="CQ1097" s="55"/>
      <c r="CR1097" s="56"/>
      <c r="CS1097" s="56"/>
      <c r="CT1097" s="56"/>
      <c r="CU1097" s="56"/>
      <c r="CV1097" s="56"/>
      <c r="CW1097" s="113"/>
      <c r="DB1097" s="19" t="e">
        <f t="shared" si="275"/>
        <v>#DIV/0!</v>
      </c>
      <c r="DC1097" s="19" t="e">
        <f t="shared" si="276"/>
        <v>#DIV/0!</v>
      </c>
      <c r="DD1097" s="19" t="e">
        <f t="shared" si="277"/>
        <v>#DIV/0!</v>
      </c>
      <c r="DE1097" s="19" t="e">
        <f t="shared" si="278"/>
        <v>#DIV/0!</v>
      </c>
      <c r="DF1097" s="19" t="e">
        <f t="shared" si="279"/>
        <v>#DIV/0!</v>
      </c>
      <c r="DG1097" s="67" t="e">
        <f t="shared" si="280"/>
        <v>#DIV/0!</v>
      </c>
      <c r="DH1097" s="67" t="e">
        <f t="shared" si="281"/>
        <v>#DIV/0!</v>
      </c>
      <c r="DJ1097" s="19"/>
      <c r="DK1097" s="31"/>
      <c r="DL1097" s="55"/>
      <c r="DM1097" s="58"/>
      <c r="DN1097" s="58"/>
      <c r="DO1097" s="68"/>
      <c r="DP1097" s="68"/>
      <c r="DQ1097" s="69"/>
      <c r="DR1097" s="58"/>
      <c r="DS1097" s="58"/>
      <c r="DT1097" s="58"/>
      <c r="DU1097" s="58"/>
      <c r="DV1097" s="58"/>
      <c r="DW1097" s="58"/>
      <c r="DX1097" s="58"/>
      <c r="DY1097" s="58"/>
      <c r="DZ1097" s="58"/>
      <c r="EA1097" s="58"/>
      <c r="EB1097" s="58"/>
      <c r="EC1097" s="58"/>
      <c r="ED1097" s="58"/>
      <c r="EE1097" s="58"/>
      <c r="EF1097" s="58"/>
      <c r="EG1097" s="58"/>
      <c r="EH1097" s="58"/>
      <c r="EI1097" s="58"/>
      <c r="EJ1097" s="58"/>
      <c r="EK1097" s="58"/>
      <c r="EL1097" s="58"/>
      <c r="EM1097" s="58"/>
      <c r="EN1097" s="58"/>
      <c r="EO1097" s="58"/>
      <c r="EP1097" s="70"/>
    </row>
    <row r="1098" spans="1:146">
      <c r="A1098" s="57">
        <v>43331</v>
      </c>
      <c r="B1098" s="19" t="s">
        <v>1703</v>
      </c>
      <c r="C1098" s="56" t="s">
        <v>1704</v>
      </c>
      <c r="D1098" s="56"/>
      <c r="E1098" s="58">
        <v>66</v>
      </c>
      <c r="F1098" s="58">
        <v>4</v>
      </c>
      <c r="G1098" s="63" t="str">
        <f t="shared" si="270"/>
        <v>66-4</v>
      </c>
      <c r="H1098" s="31">
        <v>42.5</v>
      </c>
      <c r="I1098" s="31">
        <v>47</v>
      </c>
      <c r="J1098" s="64" t="str">
        <f>IF(((VLOOKUP($G1098,Depth_Lookup!$A$3:$J$5461,9,FALSE))-(I1098/100))&gt;=0,"Good","Too Long")</f>
        <v>Good</v>
      </c>
      <c r="K1098" s="65">
        <f>(VLOOKUP($G1098,Depth_Lookup!$A$3:$J$561,10,FALSE))+(H1098/100)</f>
        <v>161.51000000000002</v>
      </c>
      <c r="L1098" s="65">
        <f>(VLOOKUP($G1098,Depth_Lookup!$A$3:$J$561,10,FALSE))+(I1098/100)</f>
        <v>161.55500000000001</v>
      </c>
      <c r="M1098" s="54" t="s">
        <v>725</v>
      </c>
      <c r="N1098" s="31">
        <v>1</v>
      </c>
      <c r="O1098" s="31" t="s">
        <v>296</v>
      </c>
      <c r="P1098" s="31" t="s">
        <v>179</v>
      </c>
      <c r="Q1098" s="31" t="s">
        <v>569</v>
      </c>
      <c r="R1098" s="31" t="s">
        <v>119</v>
      </c>
      <c r="S1098" s="31" t="s">
        <v>165</v>
      </c>
      <c r="T1098" s="31" t="s">
        <v>1370</v>
      </c>
      <c r="U1098" s="31" t="s">
        <v>1368</v>
      </c>
      <c r="AS1098" s="31">
        <v>100</v>
      </c>
      <c r="AZ1098" s="19">
        <f t="shared" si="282"/>
        <v>100</v>
      </c>
      <c r="BB1098" s="55">
        <v>2</v>
      </c>
      <c r="BC1098">
        <v>1</v>
      </c>
      <c r="BD1098" s="31"/>
      <c r="BE1098" s="66" t="s">
        <v>1667</v>
      </c>
      <c r="BF1098" s="66"/>
      <c r="CL1098" s="70">
        <f t="shared" si="283"/>
        <v>0</v>
      </c>
      <c r="CM1098" s="66">
        <f t="shared" ref="CM1098:CM1166" si="284">IF(COUNTA(BG1098:BJ1098)&gt;0,1,0)</f>
        <v>0</v>
      </c>
      <c r="CN1098" s="66">
        <f t="shared" si="271"/>
        <v>1</v>
      </c>
      <c r="CO1098" s="66">
        <f t="shared" si="274"/>
        <v>161.53250000000003</v>
      </c>
      <c r="CP1098" s="104"/>
      <c r="CQ1098" s="55"/>
      <c r="CR1098" s="56"/>
      <c r="CS1098" s="56"/>
      <c r="CT1098" s="56"/>
      <c r="CU1098" s="56"/>
      <c r="CV1098" s="56"/>
      <c r="CW1098" s="113"/>
      <c r="DB1098" s="19" t="e">
        <f t="shared" si="275"/>
        <v>#DIV/0!</v>
      </c>
      <c r="DC1098" s="19" t="e">
        <f t="shared" si="276"/>
        <v>#DIV/0!</v>
      </c>
      <c r="DD1098" s="19" t="e">
        <f t="shared" si="277"/>
        <v>#DIV/0!</v>
      </c>
      <c r="DE1098" s="19" t="e">
        <f t="shared" si="278"/>
        <v>#DIV/0!</v>
      </c>
      <c r="DF1098" s="19" t="e">
        <f t="shared" si="279"/>
        <v>#DIV/0!</v>
      </c>
      <c r="DG1098" s="67" t="e">
        <f t="shared" si="280"/>
        <v>#DIV/0!</v>
      </c>
      <c r="DH1098" s="67" t="e">
        <f t="shared" si="281"/>
        <v>#DIV/0!</v>
      </c>
      <c r="DJ1098" s="19"/>
      <c r="DK1098" s="31"/>
      <c r="DL1098" s="55"/>
      <c r="DM1098" s="58"/>
      <c r="DN1098" s="58"/>
      <c r="DO1098" s="68"/>
      <c r="DP1098" s="68"/>
      <c r="DQ1098" s="69"/>
      <c r="DR1098" s="58"/>
      <c r="DS1098" s="58"/>
      <c r="DT1098" s="58"/>
      <c r="DU1098" s="58"/>
      <c r="DV1098" s="58"/>
      <c r="DW1098" s="58"/>
      <c r="DX1098" s="58"/>
      <c r="DY1098" s="58"/>
      <c r="DZ1098" s="58"/>
      <c r="EA1098" s="58"/>
      <c r="EB1098" s="58"/>
      <c r="EC1098" s="58"/>
      <c r="ED1098" s="58"/>
      <c r="EE1098" s="58"/>
      <c r="EF1098" s="58"/>
      <c r="EG1098" s="58"/>
      <c r="EH1098" s="58"/>
      <c r="EI1098" s="58"/>
      <c r="EJ1098" s="58"/>
      <c r="EK1098" s="58"/>
      <c r="EL1098" s="58"/>
      <c r="EM1098" s="58"/>
      <c r="EN1098" s="58"/>
      <c r="EO1098" s="58"/>
      <c r="EP1098" s="70"/>
    </row>
    <row r="1099" spans="1:146">
      <c r="A1099" s="57">
        <v>43331</v>
      </c>
      <c r="B1099" s="19" t="s">
        <v>1703</v>
      </c>
      <c r="C1099" s="56" t="s">
        <v>1704</v>
      </c>
      <c r="D1099" s="56"/>
      <c r="E1099" s="58">
        <v>66</v>
      </c>
      <c r="F1099" s="58">
        <v>4</v>
      </c>
      <c r="G1099" s="63" t="str">
        <f t="shared" si="270"/>
        <v>66-4</v>
      </c>
      <c r="H1099" s="31">
        <v>45</v>
      </c>
      <c r="I1099" s="31">
        <v>70.5</v>
      </c>
      <c r="J1099" s="64" t="str">
        <f>IF(((VLOOKUP($G1099,Depth_Lookup!$A$3:$J$5461,9,FALSE))-(I1099/100))&gt;=0,"Good","Too Long")</f>
        <v>Good</v>
      </c>
      <c r="K1099" s="65">
        <f>(VLOOKUP($G1099,Depth_Lookup!$A$3:$J$561,10,FALSE))+(H1099/100)</f>
        <v>161.535</v>
      </c>
      <c r="L1099" s="65">
        <f>(VLOOKUP($G1099,Depth_Lookup!$A$3:$J$561,10,FALSE))+(I1099/100)</f>
        <v>161.79000000000002</v>
      </c>
      <c r="M1099" s="54" t="s">
        <v>725</v>
      </c>
      <c r="N1099" s="31">
        <v>1</v>
      </c>
      <c r="O1099" s="31" t="s">
        <v>296</v>
      </c>
      <c r="P1099" s="31" t="s">
        <v>179</v>
      </c>
      <c r="Q1099" s="31" t="s">
        <v>569</v>
      </c>
      <c r="R1099" s="31" t="s">
        <v>119</v>
      </c>
      <c r="S1099" s="31" t="s">
        <v>165</v>
      </c>
      <c r="T1099" s="31" t="s">
        <v>1364</v>
      </c>
      <c r="U1099" s="31" t="s">
        <v>1365</v>
      </c>
      <c r="AS1099" s="31">
        <v>100</v>
      </c>
      <c r="AZ1099" s="19">
        <f t="shared" si="282"/>
        <v>100</v>
      </c>
      <c r="BB1099" s="55">
        <v>4</v>
      </c>
      <c r="BC1099">
        <v>5</v>
      </c>
      <c r="BD1099" s="31"/>
      <c r="BE1099" s="66"/>
      <c r="BF1099" s="66"/>
      <c r="CL1099" s="70">
        <f t="shared" si="283"/>
        <v>0</v>
      </c>
      <c r="CM1099" s="66">
        <f t="shared" si="284"/>
        <v>0</v>
      </c>
      <c r="CN1099" s="66">
        <f t="shared" si="271"/>
        <v>0</v>
      </c>
      <c r="CO1099" s="66">
        <f t="shared" si="274"/>
        <v>161.66250000000002</v>
      </c>
      <c r="CP1099" s="104"/>
      <c r="CQ1099" s="55"/>
      <c r="CR1099" s="56"/>
      <c r="CS1099" s="56"/>
      <c r="CT1099" s="56"/>
      <c r="CU1099" s="56"/>
      <c r="CV1099" s="56"/>
      <c r="CW1099" s="113"/>
      <c r="DB1099" s="19" t="e">
        <f t="shared" si="275"/>
        <v>#DIV/0!</v>
      </c>
      <c r="DC1099" s="19" t="e">
        <f t="shared" si="276"/>
        <v>#DIV/0!</v>
      </c>
      <c r="DD1099" s="19" t="e">
        <f t="shared" si="277"/>
        <v>#DIV/0!</v>
      </c>
      <c r="DE1099" s="19" t="e">
        <f t="shared" si="278"/>
        <v>#DIV/0!</v>
      </c>
      <c r="DF1099" s="19" t="e">
        <f t="shared" si="279"/>
        <v>#DIV/0!</v>
      </c>
      <c r="DG1099" s="67" t="e">
        <f t="shared" si="280"/>
        <v>#DIV/0!</v>
      </c>
      <c r="DH1099" s="67" t="e">
        <f t="shared" si="281"/>
        <v>#DIV/0!</v>
      </c>
      <c r="DJ1099" s="19"/>
      <c r="DK1099" s="31"/>
      <c r="DL1099" s="55"/>
      <c r="DM1099" s="58"/>
      <c r="DN1099" s="58"/>
      <c r="DO1099" s="68"/>
      <c r="DP1099" s="68"/>
      <c r="DQ1099" s="69"/>
      <c r="DR1099" s="58"/>
      <c r="DS1099" s="58"/>
      <c r="DT1099" s="58"/>
      <c r="DU1099" s="58"/>
      <c r="DV1099" s="58"/>
      <c r="DW1099" s="58"/>
      <c r="DX1099" s="58"/>
      <c r="DY1099" s="58"/>
      <c r="DZ1099" s="58"/>
      <c r="EA1099" s="58"/>
      <c r="EB1099" s="58"/>
      <c r="EC1099" s="58"/>
      <c r="ED1099" s="58"/>
      <c r="EE1099" s="58"/>
      <c r="EF1099" s="58"/>
      <c r="EG1099" s="58"/>
      <c r="EH1099" s="58"/>
      <c r="EI1099" s="58"/>
      <c r="EJ1099" s="58"/>
      <c r="EK1099" s="58"/>
      <c r="EL1099" s="58"/>
      <c r="EM1099" s="58"/>
      <c r="EN1099" s="58"/>
      <c r="EO1099" s="58"/>
      <c r="EP1099" s="70"/>
    </row>
    <row r="1100" spans="1:146">
      <c r="A1100" s="57">
        <v>43331</v>
      </c>
      <c r="B1100" s="19" t="s">
        <v>1703</v>
      </c>
      <c r="C1100" s="56" t="s">
        <v>1704</v>
      </c>
      <c r="D1100" s="56"/>
      <c r="E1100" s="58">
        <v>67</v>
      </c>
      <c r="F1100" s="58">
        <v>1</v>
      </c>
      <c r="G1100" s="63" t="str">
        <f t="shared" si="270"/>
        <v>67-1</v>
      </c>
      <c r="H1100" s="31">
        <v>2</v>
      </c>
      <c r="I1100" s="31">
        <v>19</v>
      </c>
      <c r="J1100" s="64" t="str">
        <f>IF(((VLOOKUP($G1100,Depth_Lookup!$A$3:$J$5461,9,FALSE))-(I1100/100))&gt;=0,"Good","Too Long")</f>
        <v>Good</v>
      </c>
      <c r="K1100" s="65">
        <f>(VLOOKUP($G1100,Depth_Lookup!$A$3:$J$561,10,FALSE))+(H1100/100)</f>
        <v>161.72</v>
      </c>
      <c r="L1100" s="65">
        <f>(VLOOKUP($G1100,Depth_Lookup!$A$3:$J$561,10,FALSE))+(I1100/100)</f>
        <v>161.88999999999999</v>
      </c>
      <c r="M1100" s="54" t="s">
        <v>725</v>
      </c>
      <c r="N1100" s="31">
        <v>0.5</v>
      </c>
      <c r="O1100" s="31" t="s">
        <v>296</v>
      </c>
      <c r="P1100" s="31" t="s">
        <v>179</v>
      </c>
      <c r="Q1100" s="31" t="s">
        <v>569</v>
      </c>
      <c r="R1100" s="31" t="s">
        <v>119</v>
      </c>
      <c r="S1100" s="31" t="s">
        <v>165</v>
      </c>
      <c r="T1100" s="31" t="s">
        <v>1364</v>
      </c>
      <c r="U1100" s="31" t="s">
        <v>1365</v>
      </c>
      <c r="AS1100" s="31">
        <v>100</v>
      </c>
      <c r="AZ1100" s="19">
        <f t="shared" si="282"/>
        <v>100</v>
      </c>
      <c r="BB1100" s="55">
        <v>3</v>
      </c>
      <c r="BC1100">
        <v>0.5</v>
      </c>
      <c r="BD1100" s="31"/>
      <c r="BE1100" s="66"/>
      <c r="BF1100" s="66" t="s">
        <v>1367</v>
      </c>
      <c r="CL1100" s="70">
        <f t="shared" si="283"/>
        <v>0</v>
      </c>
      <c r="CM1100" s="66">
        <f t="shared" si="284"/>
        <v>0</v>
      </c>
      <c r="CN1100" s="66">
        <f t="shared" si="271"/>
        <v>0</v>
      </c>
      <c r="CO1100" s="66">
        <f t="shared" si="274"/>
        <v>161.80500000000001</v>
      </c>
      <c r="CP1100" s="104"/>
      <c r="CQ1100" s="55"/>
      <c r="CR1100" s="56"/>
      <c r="CS1100" s="56"/>
      <c r="CT1100" s="56"/>
      <c r="CU1100" s="56"/>
      <c r="CV1100" s="56"/>
      <c r="CW1100" s="113"/>
      <c r="CX1100" s="19">
        <v>47</v>
      </c>
      <c r="CY1100" s="19">
        <v>90</v>
      </c>
      <c r="CZ1100" s="19">
        <v>35</v>
      </c>
      <c r="DA1100" s="31">
        <v>0</v>
      </c>
      <c r="DB1100" s="19">
        <f t="shared" si="275"/>
        <v>-123.14269261334363</v>
      </c>
      <c r="DC1100" s="19">
        <f t="shared" si="276"/>
        <v>236.85730738665637</v>
      </c>
      <c r="DD1100" s="19">
        <f t="shared" si="277"/>
        <v>37.982919913862752</v>
      </c>
      <c r="DE1100" s="19">
        <f t="shared" si="278"/>
        <v>326.85730738665637</v>
      </c>
      <c r="DF1100" s="19">
        <f t="shared" si="279"/>
        <v>52.017080086137248</v>
      </c>
      <c r="DG1100" s="67">
        <f t="shared" si="280"/>
        <v>56.857307386656373</v>
      </c>
      <c r="DH1100" s="67">
        <f t="shared" si="281"/>
        <v>52.017080086137248</v>
      </c>
      <c r="DJ1100" s="19"/>
      <c r="DK1100" s="31"/>
      <c r="DL1100" s="55"/>
      <c r="DM1100" s="58"/>
      <c r="DN1100" s="58"/>
      <c r="DO1100" s="68"/>
      <c r="DP1100" s="68"/>
      <c r="DQ1100" s="69"/>
      <c r="DR1100" s="58"/>
      <c r="DS1100" s="58"/>
      <c r="DT1100" s="58"/>
      <c r="DU1100" s="58"/>
      <c r="DV1100" s="58"/>
      <c r="DW1100" s="58"/>
      <c r="DX1100" s="58"/>
      <c r="DY1100" s="58"/>
      <c r="DZ1100" s="58"/>
      <c r="EA1100" s="58"/>
      <c r="EB1100" s="58"/>
      <c r="EC1100" s="58"/>
      <c r="ED1100" s="58"/>
      <c r="EE1100" s="58"/>
      <c r="EF1100" s="58"/>
      <c r="EG1100" s="58"/>
      <c r="EH1100" s="58"/>
      <c r="EI1100" s="58"/>
      <c r="EJ1100" s="58"/>
      <c r="EK1100" s="58"/>
      <c r="EL1100" s="58"/>
      <c r="EM1100" s="58"/>
      <c r="EN1100" s="58"/>
      <c r="EO1100" s="58"/>
      <c r="EP1100" s="70"/>
    </row>
    <row r="1101" spans="1:146">
      <c r="A1101" s="57">
        <v>43331</v>
      </c>
      <c r="B1101" s="19" t="s">
        <v>1496</v>
      </c>
      <c r="C1101" s="56" t="s">
        <v>744</v>
      </c>
      <c r="D1101" s="56"/>
      <c r="E1101" s="58">
        <v>67</v>
      </c>
      <c r="F1101" s="58">
        <v>1</v>
      </c>
      <c r="G1101" s="63" t="str">
        <f t="shared" ref="G1101" si="285">E1101&amp;"-"&amp;F1101</f>
        <v>67-1</v>
      </c>
      <c r="H1101" s="31">
        <v>2</v>
      </c>
      <c r="I1101" s="31">
        <v>13</v>
      </c>
      <c r="J1101" s="64" t="str">
        <f>IF(((VLOOKUP($G1101,Depth_Lookup!$A$3:$J$5461,9,FALSE))-(I1101/100))&gt;=0,"Good","Too Long")</f>
        <v>Good</v>
      </c>
      <c r="K1101" s="65">
        <f>(VLOOKUP($G1101,Depth_Lookup!$A$3:$J$561,10,FALSE))+(H1101/100)</f>
        <v>161.72</v>
      </c>
      <c r="L1101" s="65">
        <f>(VLOOKUP($G1101,Depth_Lookup!$A$3:$J$561,10,FALSE))+(I1101/100)</f>
        <v>161.82999999999998</v>
      </c>
      <c r="M1101" s="54" t="s">
        <v>292</v>
      </c>
      <c r="N1101" s="31">
        <v>1</v>
      </c>
      <c r="O1101" s="31" t="s">
        <v>296</v>
      </c>
      <c r="P1101" s="31" t="s">
        <v>179</v>
      </c>
      <c r="Q1101" s="31" t="s">
        <v>569</v>
      </c>
      <c r="R1101" s="31" t="s">
        <v>119</v>
      </c>
      <c r="S1101" s="31" t="s">
        <v>165</v>
      </c>
      <c r="T1101" s="31" t="s">
        <v>1364</v>
      </c>
      <c r="U1101" s="31" t="s">
        <v>1365</v>
      </c>
      <c r="AS1101" s="31"/>
      <c r="BB1101" s="55">
        <v>1</v>
      </c>
      <c r="BC1101"/>
      <c r="BD1101" s="31"/>
      <c r="BE1101" s="66"/>
      <c r="BF1101" s="66"/>
      <c r="CL1101" s="70"/>
      <c r="CM1101" s="66"/>
      <c r="CN1101" s="66"/>
      <c r="CO1101" s="66">
        <f t="shared" si="274"/>
        <v>161.77499999999998</v>
      </c>
      <c r="CP1101" s="104"/>
      <c r="CQ1101" s="55"/>
      <c r="CR1101" s="56"/>
      <c r="CS1101" s="56"/>
      <c r="CT1101" s="56"/>
      <c r="CU1101" s="56"/>
      <c r="CV1101" s="56"/>
      <c r="CW1101" s="113"/>
      <c r="CX1101" s="19">
        <v>79</v>
      </c>
      <c r="CY1101" s="19">
        <v>270</v>
      </c>
      <c r="CZ1101" s="19">
        <v>74</v>
      </c>
      <c r="DA1101" s="31">
        <v>0</v>
      </c>
      <c r="DB1101" s="19">
        <f t="shared" si="275"/>
        <v>124.13274457160458</v>
      </c>
      <c r="DC1101" s="19">
        <f t="shared" si="276"/>
        <v>124.13274457160458</v>
      </c>
      <c r="DD1101" s="19">
        <f t="shared" si="277"/>
        <v>9.1403432131757381</v>
      </c>
      <c r="DE1101" s="19">
        <f t="shared" si="278"/>
        <v>214.13274457160458</v>
      </c>
      <c r="DF1101" s="19">
        <f t="shared" si="279"/>
        <v>80.85965678682426</v>
      </c>
      <c r="DG1101" s="67">
        <f t="shared" si="280"/>
        <v>304.13274457160458</v>
      </c>
      <c r="DH1101" s="67">
        <f t="shared" si="281"/>
        <v>80.85965678682426</v>
      </c>
      <c r="DJ1101" s="19"/>
      <c r="DK1101" s="31"/>
      <c r="DL1101" s="55"/>
      <c r="DM1101" s="58"/>
      <c r="DN1101" s="58"/>
      <c r="DO1101" s="68"/>
      <c r="DP1101" s="68"/>
      <c r="DQ1101" s="69"/>
      <c r="DR1101" s="58"/>
      <c r="DS1101" s="58"/>
      <c r="DT1101" s="58"/>
      <c r="DU1101" s="58"/>
      <c r="DV1101" s="58"/>
      <c r="DW1101" s="58"/>
      <c r="DX1101" s="58"/>
      <c r="DY1101" s="58"/>
      <c r="DZ1101" s="58"/>
      <c r="EA1101" s="58"/>
      <c r="EB1101" s="58"/>
      <c r="EC1101" s="58"/>
      <c r="ED1101" s="58"/>
      <c r="EE1101" s="58"/>
      <c r="EF1101" s="58"/>
      <c r="EG1101" s="58"/>
      <c r="EH1101" s="58"/>
      <c r="EI1101" s="58"/>
      <c r="EJ1101" s="58"/>
      <c r="EK1101" s="58"/>
      <c r="EL1101" s="58"/>
      <c r="EM1101" s="58"/>
      <c r="EN1101" s="58"/>
      <c r="EO1101" s="58"/>
      <c r="EP1101" s="70"/>
    </row>
    <row r="1102" spans="1:146">
      <c r="A1102" s="57">
        <v>43331</v>
      </c>
      <c r="B1102" s="19" t="s">
        <v>1703</v>
      </c>
      <c r="C1102" s="56" t="s">
        <v>1704</v>
      </c>
      <c r="D1102" s="56"/>
      <c r="E1102" s="58">
        <v>67</v>
      </c>
      <c r="F1102" s="58">
        <v>1</v>
      </c>
      <c r="G1102" s="63" t="str">
        <f t="shared" si="270"/>
        <v>67-1</v>
      </c>
      <c r="H1102" s="31">
        <v>13</v>
      </c>
      <c r="I1102" s="31">
        <v>17</v>
      </c>
      <c r="J1102" s="64" t="str">
        <f>IF(((VLOOKUP($G1102,Depth_Lookup!$A$3:$J$5461,9,FALSE))-(I1102/100))&gt;=0,"Good","Too Long")</f>
        <v>Good</v>
      </c>
      <c r="K1102" s="65">
        <f>(VLOOKUP($G1102,Depth_Lookup!$A$3:$J$561,10,FALSE))+(H1102/100)</f>
        <v>161.82999999999998</v>
      </c>
      <c r="L1102" s="65">
        <f>(VLOOKUP($G1102,Depth_Lookup!$A$3:$J$561,10,FALSE))+(I1102/100)</f>
        <v>161.86999999999998</v>
      </c>
      <c r="M1102" s="54" t="s">
        <v>292</v>
      </c>
      <c r="N1102" s="31">
        <v>1</v>
      </c>
      <c r="O1102" s="31" t="s">
        <v>296</v>
      </c>
      <c r="P1102" s="31" t="s">
        <v>179</v>
      </c>
      <c r="Q1102" s="31" t="s">
        <v>570</v>
      </c>
      <c r="R1102" s="31" t="s">
        <v>187</v>
      </c>
      <c r="S1102" s="31" t="s">
        <v>165</v>
      </c>
      <c r="T1102" s="31" t="s">
        <v>1721</v>
      </c>
      <c r="U1102" s="31" t="s">
        <v>1367</v>
      </c>
      <c r="AS1102" s="31">
        <v>100</v>
      </c>
      <c r="AZ1102" s="19">
        <f t="shared" si="282"/>
        <v>100</v>
      </c>
      <c r="BB1102" s="55">
        <v>1</v>
      </c>
      <c r="BC1102">
        <v>1</v>
      </c>
      <c r="BD1102" s="31"/>
      <c r="BE1102" s="66" t="s">
        <v>1365</v>
      </c>
      <c r="BF1102" s="66"/>
      <c r="CL1102" s="70">
        <f t="shared" si="283"/>
        <v>0</v>
      </c>
      <c r="CM1102" s="66">
        <f t="shared" si="284"/>
        <v>0</v>
      </c>
      <c r="CN1102" s="66">
        <f t="shared" si="271"/>
        <v>1</v>
      </c>
      <c r="CO1102" s="66">
        <f t="shared" si="274"/>
        <v>161.84999999999997</v>
      </c>
      <c r="CP1102" s="104"/>
      <c r="CQ1102" s="55"/>
      <c r="CR1102" s="56"/>
      <c r="CS1102" s="56"/>
      <c r="CT1102" s="56"/>
      <c r="CU1102" s="56"/>
      <c r="CV1102" s="56"/>
      <c r="CW1102" s="113"/>
      <c r="CX1102" s="19">
        <v>31</v>
      </c>
      <c r="CY1102" s="19">
        <v>270</v>
      </c>
      <c r="CZ1102" s="19">
        <v>61</v>
      </c>
      <c r="DA1102" s="31">
        <v>0</v>
      </c>
      <c r="DB1102" s="19">
        <f t="shared" si="275"/>
        <v>161.57901920027496</v>
      </c>
      <c r="DC1102" s="19">
        <f t="shared" si="276"/>
        <v>161.57901920027496</v>
      </c>
      <c r="DD1102" s="19">
        <f t="shared" si="277"/>
        <v>27.740171882357156</v>
      </c>
      <c r="DE1102" s="19">
        <f t="shared" si="278"/>
        <v>251.57901920027496</v>
      </c>
      <c r="DF1102" s="19">
        <f t="shared" si="279"/>
        <v>62.25982811764284</v>
      </c>
      <c r="DG1102" s="67">
        <f t="shared" si="280"/>
        <v>341.57901920027496</v>
      </c>
      <c r="DH1102" s="67">
        <f t="shared" si="281"/>
        <v>62.25982811764284</v>
      </c>
      <c r="DJ1102" s="19"/>
      <c r="DK1102" s="31"/>
      <c r="DL1102" s="55"/>
      <c r="DM1102" s="58"/>
      <c r="DN1102" s="58"/>
      <c r="DO1102" s="68"/>
      <c r="DP1102" s="68"/>
      <c r="DQ1102" s="69"/>
      <c r="DR1102" s="58"/>
      <c r="DS1102" s="58"/>
      <c r="DT1102" s="58"/>
      <c r="DU1102" s="58"/>
      <c r="DV1102" s="58"/>
      <c r="DW1102" s="58"/>
      <c r="DX1102" s="58"/>
      <c r="DY1102" s="58"/>
      <c r="DZ1102" s="58"/>
      <c r="EA1102" s="58"/>
      <c r="EB1102" s="58"/>
      <c r="EC1102" s="58"/>
      <c r="ED1102" s="58"/>
      <c r="EE1102" s="58"/>
      <c r="EF1102" s="58"/>
      <c r="EG1102" s="58"/>
      <c r="EH1102" s="58"/>
      <c r="EI1102" s="58"/>
      <c r="EJ1102" s="58"/>
      <c r="EK1102" s="58"/>
      <c r="EL1102" s="58"/>
      <c r="EM1102" s="58"/>
      <c r="EN1102" s="58"/>
      <c r="EO1102" s="58"/>
      <c r="EP1102" s="70"/>
    </row>
    <row r="1103" spans="1:146">
      <c r="A1103" s="57">
        <v>43331</v>
      </c>
      <c r="B1103" s="19" t="s">
        <v>1703</v>
      </c>
      <c r="C1103" s="56" t="s">
        <v>1704</v>
      </c>
      <c r="D1103" s="56"/>
      <c r="E1103" s="58">
        <v>67</v>
      </c>
      <c r="F1103" s="58">
        <v>1</v>
      </c>
      <c r="G1103" s="63" t="str">
        <f t="shared" si="270"/>
        <v>67-1</v>
      </c>
      <c r="H1103" s="31">
        <v>22.5</v>
      </c>
      <c r="I1103" s="31">
        <v>29</v>
      </c>
      <c r="J1103" s="64" t="str">
        <f>IF(((VLOOKUP($G1103,Depth_Lookup!$A$3:$J$5461,9,FALSE))-(I1103/100))&gt;=0,"Good","Too Long")</f>
        <v>Good</v>
      </c>
      <c r="K1103" s="65">
        <f>(VLOOKUP($G1103,Depth_Lookup!$A$3:$J$561,10,FALSE))+(H1103/100)</f>
        <v>161.92499999999998</v>
      </c>
      <c r="L1103" s="65">
        <f>(VLOOKUP($G1103,Depth_Lookup!$A$3:$J$561,10,FALSE))+(I1103/100)</f>
        <v>161.98999999999998</v>
      </c>
      <c r="M1103" s="54" t="s">
        <v>725</v>
      </c>
      <c r="N1103" s="31">
        <v>0.5</v>
      </c>
      <c r="O1103" s="31" t="s">
        <v>296</v>
      </c>
      <c r="P1103" s="31" t="s">
        <v>179</v>
      </c>
      <c r="Q1103" s="31" t="s">
        <v>569</v>
      </c>
      <c r="R1103" s="31" t="s">
        <v>119</v>
      </c>
      <c r="S1103" s="31" t="s">
        <v>165</v>
      </c>
      <c r="T1103" s="31" t="s">
        <v>1364</v>
      </c>
      <c r="U1103" s="31" t="s">
        <v>1365</v>
      </c>
      <c r="AS1103" s="31">
        <v>100</v>
      </c>
      <c r="AZ1103" s="19">
        <f t="shared" si="282"/>
        <v>100</v>
      </c>
      <c r="BB1103" s="55">
        <v>3</v>
      </c>
      <c r="BC1103">
        <v>0.5</v>
      </c>
      <c r="BD1103" s="31"/>
      <c r="BE1103" s="66"/>
      <c r="BF1103" s="66" t="s">
        <v>1367</v>
      </c>
      <c r="CL1103" s="70">
        <f t="shared" si="283"/>
        <v>0</v>
      </c>
      <c r="CM1103" s="66">
        <f t="shared" si="284"/>
        <v>0</v>
      </c>
      <c r="CN1103" s="66">
        <f t="shared" si="271"/>
        <v>0</v>
      </c>
      <c r="CO1103" s="66">
        <f t="shared" si="274"/>
        <v>161.95749999999998</v>
      </c>
      <c r="CP1103" s="104"/>
      <c r="CQ1103" s="55"/>
      <c r="CR1103" s="56"/>
      <c r="CS1103" s="56"/>
      <c r="CT1103" s="56"/>
      <c r="CU1103" s="56"/>
      <c r="CV1103" s="56"/>
      <c r="CW1103" s="113"/>
      <c r="DB1103" s="19" t="e">
        <f t="shared" si="275"/>
        <v>#DIV/0!</v>
      </c>
      <c r="DC1103" s="19" t="e">
        <f t="shared" si="276"/>
        <v>#DIV/0!</v>
      </c>
      <c r="DD1103" s="19" t="e">
        <f t="shared" si="277"/>
        <v>#DIV/0!</v>
      </c>
      <c r="DE1103" s="19" t="e">
        <f t="shared" si="278"/>
        <v>#DIV/0!</v>
      </c>
      <c r="DF1103" s="19" t="e">
        <f t="shared" si="279"/>
        <v>#DIV/0!</v>
      </c>
      <c r="DG1103" s="67" t="e">
        <f t="shared" si="280"/>
        <v>#DIV/0!</v>
      </c>
      <c r="DH1103" s="67" t="e">
        <f t="shared" si="281"/>
        <v>#DIV/0!</v>
      </c>
      <c r="DJ1103" s="19"/>
      <c r="DK1103" s="31"/>
      <c r="DL1103" s="55"/>
      <c r="DM1103" s="58"/>
      <c r="DN1103" s="58"/>
      <c r="DO1103" s="68"/>
      <c r="DP1103" s="68"/>
      <c r="DQ1103" s="69"/>
      <c r="DR1103" s="58"/>
      <c r="DS1103" s="58"/>
      <c r="DT1103" s="58"/>
      <c r="DU1103" s="58"/>
      <c r="DV1103" s="58"/>
      <c r="DW1103" s="58"/>
      <c r="DX1103" s="58"/>
      <c r="DY1103" s="58"/>
      <c r="DZ1103" s="58"/>
      <c r="EA1103" s="58"/>
      <c r="EB1103" s="58"/>
      <c r="EC1103" s="58"/>
      <c r="ED1103" s="58"/>
      <c r="EE1103" s="58"/>
      <c r="EF1103" s="58"/>
      <c r="EG1103" s="58"/>
      <c r="EH1103" s="58"/>
      <c r="EI1103" s="58"/>
      <c r="EJ1103" s="58"/>
      <c r="EK1103" s="58"/>
      <c r="EL1103" s="58"/>
      <c r="EM1103" s="58"/>
      <c r="EN1103" s="58"/>
      <c r="EO1103" s="58"/>
      <c r="EP1103" s="70"/>
    </row>
    <row r="1104" spans="1:146">
      <c r="A1104" s="57">
        <v>43331</v>
      </c>
      <c r="B1104" s="19" t="s">
        <v>1703</v>
      </c>
      <c r="C1104" s="56" t="s">
        <v>1704</v>
      </c>
      <c r="D1104" s="56"/>
      <c r="E1104" s="58">
        <v>67</v>
      </c>
      <c r="F1104" s="58">
        <v>1</v>
      </c>
      <c r="G1104" s="63" t="str">
        <f t="shared" si="270"/>
        <v>67-1</v>
      </c>
      <c r="H1104" s="31">
        <v>24.5</v>
      </c>
      <c r="I1104" s="31">
        <v>27</v>
      </c>
      <c r="J1104" s="64" t="str">
        <f>IF(((VLOOKUP($G1104,Depth_Lookup!$A$3:$J$5461,9,FALSE))-(I1104/100))&gt;=0,"Good","Too Long")</f>
        <v>Good</v>
      </c>
      <c r="K1104" s="65">
        <f>(VLOOKUP($G1104,Depth_Lookup!$A$3:$J$561,10,FALSE))+(H1104/100)</f>
        <v>161.94499999999999</v>
      </c>
      <c r="L1104" s="65">
        <f>(VLOOKUP($G1104,Depth_Lookup!$A$3:$J$561,10,FALSE))+(I1104/100)</f>
        <v>161.97</v>
      </c>
      <c r="M1104" s="54" t="s">
        <v>292</v>
      </c>
      <c r="N1104" s="31">
        <v>1</v>
      </c>
      <c r="O1104" s="31" t="s">
        <v>296</v>
      </c>
      <c r="P1104" s="31" t="s">
        <v>179</v>
      </c>
      <c r="Q1104" s="31" t="s">
        <v>570</v>
      </c>
      <c r="R1104" s="31" t="s">
        <v>187</v>
      </c>
      <c r="S1104" s="31" t="s">
        <v>165</v>
      </c>
      <c r="T1104" s="31" t="s">
        <v>1721</v>
      </c>
      <c r="U1104" s="31" t="s">
        <v>1367</v>
      </c>
      <c r="AS1104" s="31">
        <v>100</v>
      </c>
      <c r="AZ1104" s="19">
        <f t="shared" si="282"/>
        <v>100</v>
      </c>
      <c r="BB1104" s="55">
        <v>1</v>
      </c>
      <c r="BC1104">
        <v>1</v>
      </c>
      <c r="BD1104" s="31"/>
      <c r="BE1104" s="66" t="s">
        <v>1365</v>
      </c>
      <c r="BF1104" s="66"/>
      <c r="CL1104" s="70">
        <f t="shared" si="283"/>
        <v>0</v>
      </c>
      <c r="CM1104" s="66">
        <f t="shared" si="284"/>
        <v>0</v>
      </c>
      <c r="CN1104" s="66">
        <f t="shared" si="271"/>
        <v>1</v>
      </c>
      <c r="CO1104" s="66">
        <f t="shared" si="274"/>
        <v>161.95749999999998</v>
      </c>
      <c r="CP1104" s="104"/>
      <c r="CQ1104" s="55"/>
      <c r="CR1104" s="56"/>
      <c r="CS1104" s="56"/>
      <c r="CT1104" s="56"/>
      <c r="CU1104" s="56"/>
      <c r="CV1104" s="56"/>
      <c r="CW1104" s="113"/>
      <c r="CX1104" s="19">
        <v>18</v>
      </c>
      <c r="CY1104" s="19">
        <v>270</v>
      </c>
      <c r="CZ1104" s="19">
        <v>61</v>
      </c>
      <c r="DA1104" s="31">
        <v>0</v>
      </c>
      <c r="DB1104" s="19">
        <f t="shared" si="275"/>
        <v>169.7901475969594</v>
      </c>
      <c r="DC1104" s="19">
        <f t="shared" si="276"/>
        <v>169.7901475969594</v>
      </c>
      <c r="DD1104" s="19">
        <f t="shared" si="277"/>
        <v>28.613864179856879</v>
      </c>
      <c r="DE1104" s="19">
        <f t="shared" si="278"/>
        <v>259.7901475969594</v>
      </c>
      <c r="DF1104" s="19">
        <f t="shared" si="279"/>
        <v>61.386135820143124</v>
      </c>
      <c r="DG1104" s="67">
        <f t="shared" si="280"/>
        <v>349.7901475969594</v>
      </c>
      <c r="DH1104" s="67">
        <f t="shared" si="281"/>
        <v>61.386135820143124</v>
      </c>
      <c r="DJ1104" s="19"/>
      <c r="DK1104" s="31"/>
      <c r="DL1104" s="55"/>
      <c r="DM1104" s="58"/>
      <c r="DN1104" s="58"/>
      <c r="DO1104" s="68"/>
      <c r="DP1104" s="68"/>
      <c r="DQ1104" s="69"/>
      <c r="DR1104" s="58"/>
      <c r="DS1104" s="58"/>
      <c r="DT1104" s="58"/>
      <c r="DU1104" s="58"/>
      <c r="DV1104" s="58"/>
      <c r="DW1104" s="58"/>
      <c r="DX1104" s="58"/>
      <c r="DY1104" s="58"/>
      <c r="DZ1104" s="58"/>
      <c r="EA1104" s="58"/>
      <c r="EB1104" s="58"/>
      <c r="EC1104" s="58"/>
      <c r="ED1104" s="58"/>
      <c r="EE1104" s="58"/>
      <c r="EF1104" s="58"/>
      <c r="EG1104" s="58"/>
      <c r="EH1104" s="58"/>
      <c r="EI1104" s="58"/>
      <c r="EJ1104" s="58"/>
      <c r="EK1104" s="58"/>
      <c r="EL1104" s="58"/>
      <c r="EM1104" s="58"/>
      <c r="EN1104" s="58"/>
      <c r="EO1104" s="58"/>
      <c r="EP1104" s="70"/>
    </row>
    <row r="1105" spans="1:146">
      <c r="A1105" s="57">
        <v>43331</v>
      </c>
      <c r="B1105" s="19" t="s">
        <v>1703</v>
      </c>
      <c r="C1105" s="56" t="s">
        <v>1704</v>
      </c>
      <c r="D1105" s="56"/>
      <c r="E1105" s="58">
        <v>67</v>
      </c>
      <c r="F1105" s="58">
        <v>1</v>
      </c>
      <c r="G1105" s="63" t="str">
        <f t="shared" si="270"/>
        <v>67-1</v>
      </c>
      <c r="H1105" s="31">
        <v>31</v>
      </c>
      <c r="I1105" s="31">
        <v>49.5</v>
      </c>
      <c r="J1105" s="64" t="str">
        <f>IF(((VLOOKUP($G1105,Depth_Lookup!$A$3:$J$5461,9,FALSE))-(I1105/100))&gt;=0,"Good","Too Long")</f>
        <v>Good</v>
      </c>
      <c r="K1105" s="65">
        <f>(VLOOKUP($G1105,Depth_Lookup!$A$3:$J$561,10,FALSE))+(H1105/100)</f>
        <v>162.01</v>
      </c>
      <c r="L1105" s="65">
        <f>(VLOOKUP($G1105,Depth_Lookup!$A$3:$J$561,10,FALSE))+(I1105/100)</f>
        <v>162.19499999999999</v>
      </c>
      <c r="M1105" s="54" t="s">
        <v>725</v>
      </c>
      <c r="N1105" s="31">
        <v>0.5</v>
      </c>
      <c r="O1105" s="31" t="s">
        <v>296</v>
      </c>
      <c r="P1105" s="31" t="s">
        <v>179</v>
      </c>
      <c r="Q1105" s="31" t="s">
        <v>569</v>
      </c>
      <c r="R1105" s="31" t="s">
        <v>119</v>
      </c>
      <c r="S1105" s="31" t="s">
        <v>165</v>
      </c>
      <c r="T1105" s="31" t="s">
        <v>1385</v>
      </c>
      <c r="U1105" s="31" t="s">
        <v>1386</v>
      </c>
      <c r="AP1105" s="19">
        <v>50</v>
      </c>
      <c r="AS1105" s="31">
        <v>50</v>
      </c>
      <c r="AZ1105" s="19">
        <f t="shared" si="282"/>
        <v>100</v>
      </c>
      <c r="BB1105" s="55">
        <v>2</v>
      </c>
      <c r="BC1105">
        <v>0.5</v>
      </c>
      <c r="BD1105" s="31"/>
      <c r="BE1105" s="66"/>
      <c r="BF1105" s="66"/>
      <c r="CL1105" s="70">
        <f t="shared" si="283"/>
        <v>0</v>
      </c>
      <c r="CM1105" s="66">
        <f t="shared" si="284"/>
        <v>0</v>
      </c>
      <c r="CN1105" s="66">
        <f t="shared" si="271"/>
        <v>0</v>
      </c>
      <c r="CO1105" s="66">
        <f t="shared" si="274"/>
        <v>162.10249999999999</v>
      </c>
      <c r="CP1105" s="104"/>
      <c r="CQ1105" s="55"/>
      <c r="CR1105" s="56"/>
      <c r="CS1105" s="56"/>
      <c r="CT1105" s="56"/>
      <c r="CU1105" s="56"/>
      <c r="CV1105" s="56"/>
      <c r="CW1105" s="113"/>
      <c r="DB1105" s="19" t="e">
        <f t="shared" si="275"/>
        <v>#DIV/0!</v>
      </c>
      <c r="DC1105" s="19" t="e">
        <f t="shared" si="276"/>
        <v>#DIV/0!</v>
      </c>
      <c r="DD1105" s="19" t="e">
        <f t="shared" si="277"/>
        <v>#DIV/0!</v>
      </c>
      <c r="DE1105" s="19" t="e">
        <f t="shared" si="278"/>
        <v>#DIV/0!</v>
      </c>
      <c r="DF1105" s="19" t="e">
        <f t="shared" si="279"/>
        <v>#DIV/0!</v>
      </c>
      <c r="DG1105" s="67" t="e">
        <f t="shared" si="280"/>
        <v>#DIV/0!</v>
      </c>
      <c r="DH1105" s="67" t="e">
        <f t="shared" si="281"/>
        <v>#DIV/0!</v>
      </c>
      <c r="DJ1105" s="19"/>
      <c r="DK1105" s="31"/>
      <c r="DL1105" s="55"/>
      <c r="DM1105" s="58"/>
      <c r="DN1105" s="58"/>
      <c r="DO1105" s="68"/>
      <c r="DP1105" s="68"/>
      <c r="DQ1105" s="69"/>
      <c r="DR1105" s="58"/>
      <c r="DS1105" s="58"/>
      <c r="DT1105" s="58"/>
      <c r="DU1105" s="58"/>
      <c r="DV1105" s="58"/>
      <c r="DW1105" s="58"/>
      <c r="DX1105" s="58"/>
      <c r="DY1105" s="58"/>
      <c r="DZ1105" s="58"/>
      <c r="EA1105" s="58"/>
      <c r="EB1105" s="58"/>
      <c r="EC1105" s="58"/>
      <c r="ED1105" s="58"/>
      <c r="EE1105" s="58"/>
      <c r="EF1105" s="58"/>
      <c r="EG1105" s="58"/>
      <c r="EH1105" s="58"/>
      <c r="EI1105" s="58"/>
      <c r="EJ1105" s="58"/>
      <c r="EK1105" s="58"/>
      <c r="EL1105" s="58"/>
      <c r="EM1105" s="58"/>
      <c r="EN1105" s="58"/>
      <c r="EO1105" s="58"/>
      <c r="EP1105" s="70"/>
    </row>
    <row r="1106" spans="1:146">
      <c r="A1106" s="57">
        <v>43331</v>
      </c>
      <c r="B1106" s="19" t="s">
        <v>1703</v>
      </c>
      <c r="C1106" s="56" t="s">
        <v>1704</v>
      </c>
      <c r="D1106" s="56"/>
      <c r="E1106" s="58">
        <v>67</v>
      </c>
      <c r="F1106" s="58">
        <v>1</v>
      </c>
      <c r="G1106" s="63" t="str">
        <f t="shared" si="270"/>
        <v>67-1</v>
      </c>
      <c r="H1106" s="31">
        <v>37</v>
      </c>
      <c r="I1106" s="31">
        <v>50.5</v>
      </c>
      <c r="J1106" s="64" t="str">
        <f>IF(((VLOOKUP($G1106,Depth_Lookup!$A$3:$J$5461,9,FALSE))-(I1106/100))&gt;=0,"Good","Too Long")</f>
        <v>Good</v>
      </c>
      <c r="K1106" s="65">
        <f>(VLOOKUP($G1106,Depth_Lookup!$A$3:$J$561,10,FALSE))+(H1106/100)</f>
        <v>162.07</v>
      </c>
      <c r="L1106" s="65">
        <f>(VLOOKUP($G1106,Depth_Lookup!$A$3:$J$561,10,FALSE))+(I1106/100)</f>
        <v>162.20499999999998</v>
      </c>
      <c r="M1106" s="54" t="s">
        <v>725</v>
      </c>
      <c r="N1106" s="31">
        <v>2</v>
      </c>
      <c r="O1106" s="31" t="s">
        <v>296</v>
      </c>
      <c r="P1106" s="31" t="s">
        <v>179</v>
      </c>
      <c r="Q1106" s="31" t="s">
        <v>570</v>
      </c>
      <c r="R1106" s="31" t="s">
        <v>186</v>
      </c>
      <c r="S1106" s="31" t="s">
        <v>165</v>
      </c>
      <c r="T1106" s="31" t="s">
        <v>1722</v>
      </c>
      <c r="U1106" s="31" t="s">
        <v>1367</v>
      </c>
      <c r="AS1106" s="31">
        <v>100</v>
      </c>
      <c r="AZ1106" s="19">
        <f t="shared" si="282"/>
        <v>100</v>
      </c>
      <c r="BB1106" s="55">
        <v>3</v>
      </c>
      <c r="BC1106">
        <v>5</v>
      </c>
      <c r="BD1106" s="31"/>
      <c r="BE1106" s="66" t="s">
        <v>1710</v>
      </c>
      <c r="BF1106" s="66"/>
      <c r="CL1106" s="70">
        <f t="shared" si="283"/>
        <v>0</v>
      </c>
      <c r="CM1106" s="66">
        <f t="shared" si="284"/>
        <v>0</v>
      </c>
      <c r="CN1106" s="66">
        <f t="shared" si="271"/>
        <v>1</v>
      </c>
      <c r="CO1106" s="66">
        <f t="shared" si="274"/>
        <v>162.13749999999999</v>
      </c>
      <c r="CP1106" s="104"/>
      <c r="CQ1106" s="55"/>
      <c r="CR1106" s="56"/>
      <c r="CS1106" s="56"/>
      <c r="CT1106" s="56"/>
      <c r="CU1106" s="56"/>
      <c r="CV1106" s="56"/>
      <c r="CW1106" s="113"/>
      <c r="CX1106" s="31">
        <v>6</v>
      </c>
      <c r="CY1106" s="31">
        <v>90</v>
      </c>
      <c r="CZ1106" s="31">
        <v>44</v>
      </c>
      <c r="DA1106" s="31">
        <v>180</v>
      </c>
      <c r="DB1106" s="19">
        <f t="shared" si="275"/>
        <v>-6.2115436781924132</v>
      </c>
      <c r="DC1106" s="19">
        <f t="shared" si="276"/>
        <v>353.78845632180759</v>
      </c>
      <c r="DD1106" s="19">
        <f t="shared" si="277"/>
        <v>45.831404298756532</v>
      </c>
      <c r="DE1106" s="19">
        <f t="shared" si="278"/>
        <v>83.788456321807587</v>
      </c>
      <c r="DF1106" s="19">
        <f t="shared" si="279"/>
        <v>44.168595701243468</v>
      </c>
      <c r="DG1106" s="67">
        <f t="shared" si="280"/>
        <v>173.78845632180759</v>
      </c>
      <c r="DH1106" s="67">
        <f t="shared" si="281"/>
        <v>44.168595701243468</v>
      </c>
      <c r="DJ1106" s="19"/>
      <c r="DK1106" s="31"/>
      <c r="DL1106" s="55"/>
      <c r="DM1106" s="58"/>
      <c r="DN1106" s="58"/>
      <c r="DO1106" s="68"/>
      <c r="DP1106" s="68"/>
      <c r="DQ1106" s="69"/>
      <c r="DR1106" s="58"/>
      <c r="DS1106" s="58"/>
      <c r="DT1106" s="58"/>
      <c r="DU1106" s="58"/>
      <c r="DV1106" s="58"/>
      <c r="DW1106" s="58"/>
      <c r="DX1106" s="58"/>
      <c r="DY1106" s="58"/>
      <c r="DZ1106" s="58"/>
      <c r="EA1106" s="58"/>
      <c r="EB1106" s="58"/>
      <c r="EC1106" s="58"/>
      <c r="ED1106" s="58"/>
      <c r="EE1106" s="58"/>
      <c r="EF1106" s="58"/>
      <c r="EG1106" s="58"/>
      <c r="EH1106" s="58"/>
      <c r="EI1106" s="58"/>
      <c r="EJ1106" s="58"/>
      <c r="EK1106" s="58"/>
      <c r="EL1106" s="58"/>
      <c r="EM1106" s="58"/>
      <c r="EN1106" s="58"/>
      <c r="EO1106" s="58"/>
      <c r="EP1106" s="70"/>
    </row>
    <row r="1107" spans="1:146">
      <c r="A1107" s="57">
        <v>43331</v>
      </c>
      <c r="B1107" s="19" t="s">
        <v>1703</v>
      </c>
      <c r="C1107" s="56" t="s">
        <v>1704</v>
      </c>
      <c r="D1107" s="56"/>
      <c r="E1107" s="58">
        <v>67</v>
      </c>
      <c r="F1107" s="58">
        <v>1</v>
      </c>
      <c r="G1107" s="63" t="str">
        <f t="shared" si="270"/>
        <v>67-1</v>
      </c>
      <c r="H1107" s="31">
        <v>51</v>
      </c>
      <c r="I1107" s="31">
        <v>53</v>
      </c>
      <c r="J1107" s="64" t="str">
        <f>IF(((VLOOKUP($G1107,Depth_Lookup!$A$3:$J$5461,9,FALSE))-(I1107/100))&gt;=0,"Good","Too Long")</f>
        <v>Good</v>
      </c>
      <c r="K1107" s="65">
        <f>(VLOOKUP($G1107,Depth_Lookup!$A$3:$J$561,10,FALSE))+(H1107/100)</f>
        <v>162.20999999999998</v>
      </c>
      <c r="L1107" s="65">
        <f>(VLOOKUP($G1107,Depth_Lookup!$A$3:$J$561,10,FALSE))+(I1107/100)</f>
        <v>162.22999999999999</v>
      </c>
      <c r="M1107" s="54" t="s">
        <v>292</v>
      </c>
      <c r="N1107" s="31">
        <v>3</v>
      </c>
      <c r="O1107" s="31" t="s">
        <v>296</v>
      </c>
      <c r="P1107" s="31" t="s">
        <v>179</v>
      </c>
      <c r="Q1107" s="31" t="s">
        <v>571</v>
      </c>
      <c r="R1107" s="31" t="s">
        <v>187</v>
      </c>
      <c r="S1107" s="31" t="s">
        <v>165</v>
      </c>
      <c r="T1107" s="31" t="s">
        <v>1370</v>
      </c>
      <c r="U1107" s="31" t="s">
        <v>1368</v>
      </c>
      <c r="AS1107" s="31">
        <v>100</v>
      </c>
      <c r="AZ1107" s="19">
        <f t="shared" si="282"/>
        <v>100</v>
      </c>
      <c r="BB1107" s="55">
        <v>1</v>
      </c>
      <c r="BC1107">
        <v>30</v>
      </c>
      <c r="BD1107" s="31"/>
      <c r="BE1107" s="66"/>
      <c r="BF1107" s="66" t="s">
        <v>1368</v>
      </c>
      <c r="BG1107" s="59">
        <v>3</v>
      </c>
      <c r="BH1107" s="59" t="s">
        <v>1376</v>
      </c>
      <c r="BI1107" s="59" t="s">
        <v>179</v>
      </c>
      <c r="CD1107" s="59">
        <v>100</v>
      </c>
      <c r="CL1107" s="70">
        <f t="shared" si="283"/>
        <v>100</v>
      </c>
      <c r="CM1107" s="66">
        <f t="shared" si="284"/>
        <v>1</v>
      </c>
      <c r="CN1107" s="66">
        <f t="shared" si="271"/>
        <v>0</v>
      </c>
      <c r="CO1107" s="66">
        <f t="shared" si="274"/>
        <v>162.21999999999997</v>
      </c>
      <c r="CP1107" s="104"/>
      <c r="CQ1107" s="55"/>
      <c r="CR1107" s="56"/>
      <c r="CS1107" s="56"/>
      <c r="CT1107" s="56"/>
      <c r="CU1107" s="56"/>
      <c r="CV1107" s="56"/>
      <c r="CW1107" s="113"/>
      <c r="CX1107" s="31">
        <v>22</v>
      </c>
      <c r="CY1107" s="31">
        <v>90</v>
      </c>
      <c r="CZ1107" s="31">
        <v>45</v>
      </c>
      <c r="DA1107" s="31">
        <v>0</v>
      </c>
      <c r="DB1107" s="19">
        <f t="shared" si="275"/>
        <v>-158</v>
      </c>
      <c r="DC1107" s="19">
        <f t="shared" si="276"/>
        <v>202</v>
      </c>
      <c r="DD1107" s="19">
        <f t="shared" si="277"/>
        <v>42.836182496094729</v>
      </c>
      <c r="DE1107" s="19">
        <f t="shared" si="278"/>
        <v>292</v>
      </c>
      <c r="DF1107" s="19">
        <f t="shared" si="279"/>
        <v>47.163817503905271</v>
      </c>
      <c r="DG1107" s="67">
        <f t="shared" si="280"/>
        <v>22</v>
      </c>
      <c r="DH1107" s="67">
        <f t="shared" si="281"/>
        <v>47.163817503905271</v>
      </c>
      <c r="DJ1107" s="19"/>
      <c r="DK1107" s="31"/>
      <c r="DL1107" s="55"/>
      <c r="DM1107" s="58"/>
      <c r="DN1107" s="58"/>
      <c r="DO1107" s="68"/>
      <c r="DP1107" s="68"/>
      <c r="DQ1107" s="69"/>
      <c r="DR1107" s="58"/>
      <c r="DS1107" s="58"/>
      <c r="DT1107" s="58"/>
      <c r="DU1107" s="58"/>
      <c r="DV1107" s="58"/>
      <c r="DW1107" s="58"/>
      <c r="DX1107" s="58"/>
      <c r="DY1107" s="58"/>
      <c r="DZ1107" s="58"/>
      <c r="EA1107" s="58"/>
      <c r="EB1107" s="58"/>
      <c r="EC1107" s="58"/>
      <c r="ED1107" s="58"/>
      <c r="EE1107" s="58"/>
      <c r="EF1107" s="58"/>
      <c r="EG1107" s="58"/>
      <c r="EH1107" s="58"/>
      <c r="EI1107" s="58"/>
      <c r="EJ1107" s="58"/>
      <c r="EK1107" s="58"/>
      <c r="EL1107" s="58"/>
      <c r="EM1107" s="58"/>
      <c r="EN1107" s="58"/>
      <c r="EO1107" s="58"/>
      <c r="EP1107" s="70"/>
    </row>
    <row r="1108" spans="1:146">
      <c r="A1108" s="57">
        <v>43331</v>
      </c>
      <c r="B1108" s="19" t="s">
        <v>1703</v>
      </c>
      <c r="C1108" s="56" t="s">
        <v>1704</v>
      </c>
      <c r="D1108" s="56"/>
      <c r="E1108" s="58">
        <v>67</v>
      </c>
      <c r="F1108" s="58">
        <v>1</v>
      </c>
      <c r="G1108" s="63" t="str">
        <f t="shared" si="270"/>
        <v>67-1</v>
      </c>
      <c r="H1108" s="31">
        <v>53</v>
      </c>
      <c r="I1108" s="31">
        <v>55</v>
      </c>
      <c r="J1108" s="64" t="str">
        <f>IF(((VLOOKUP($G1108,Depth_Lookup!$A$3:$J$5461,9,FALSE))-(I1108/100))&gt;=0,"Good","Too Long")</f>
        <v>Good</v>
      </c>
      <c r="K1108" s="65">
        <f>(VLOOKUP($G1108,Depth_Lookup!$A$3:$J$561,10,FALSE))+(H1108/100)</f>
        <v>162.22999999999999</v>
      </c>
      <c r="L1108" s="65">
        <f>(VLOOKUP($G1108,Depth_Lookup!$A$3:$J$561,10,FALSE))+(I1108/100)</f>
        <v>162.25</v>
      </c>
      <c r="M1108" s="54" t="s">
        <v>725</v>
      </c>
      <c r="N1108" s="31">
        <v>0.5</v>
      </c>
      <c r="O1108" s="31" t="s">
        <v>296</v>
      </c>
      <c r="P1108" s="31" t="s">
        <v>179</v>
      </c>
      <c r="Q1108" s="31" t="s">
        <v>569</v>
      </c>
      <c r="R1108" s="31" t="s">
        <v>119</v>
      </c>
      <c r="S1108" s="31" t="s">
        <v>165</v>
      </c>
      <c r="T1108" s="31" t="s">
        <v>1364</v>
      </c>
      <c r="U1108" s="31" t="s">
        <v>1365</v>
      </c>
      <c r="AS1108" s="31">
        <v>100</v>
      </c>
      <c r="AZ1108" s="19">
        <f t="shared" si="282"/>
        <v>100</v>
      </c>
      <c r="BB1108" s="55">
        <v>4</v>
      </c>
      <c r="BC1108">
        <v>0.5</v>
      </c>
      <c r="BD1108" s="31"/>
      <c r="BE1108" s="66"/>
      <c r="BF1108" s="66" t="s">
        <v>1368</v>
      </c>
      <c r="CL1108" s="70">
        <f t="shared" si="283"/>
        <v>0</v>
      </c>
      <c r="CM1108" s="66">
        <f t="shared" si="284"/>
        <v>0</v>
      </c>
      <c r="CN1108" s="66">
        <f t="shared" si="271"/>
        <v>0</v>
      </c>
      <c r="CO1108" s="66">
        <f t="shared" si="274"/>
        <v>162.24</v>
      </c>
      <c r="CP1108" s="104"/>
      <c r="CQ1108" s="55"/>
      <c r="CR1108" s="56"/>
      <c r="CS1108" s="56"/>
      <c r="CT1108" s="56"/>
      <c r="CU1108" s="56"/>
      <c r="CV1108" s="56"/>
      <c r="CW1108" s="113"/>
      <c r="DB1108" s="19" t="e">
        <f t="shared" si="275"/>
        <v>#DIV/0!</v>
      </c>
      <c r="DC1108" s="19" t="e">
        <f t="shared" si="276"/>
        <v>#DIV/0!</v>
      </c>
      <c r="DD1108" s="19" t="e">
        <f t="shared" si="277"/>
        <v>#DIV/0!</v>
      </c>
      <c r="DE1108" s="19" t="e">
        <f t="shared" si="278"/>
        <v>#DIV/0!</v>
      </c>
      <c r="DF1108" s="19" t="e">
        <f t="shared" si="279"/>
        <v>#DIV/0!</v>
      </c>
      <c r="DG1108" s="67" t="e">
        <f t="shared" si="280"/>
        <v>#DIV/0!</v>
      </c>
      <c r="DH1108" s="67" t="e">
        <f t="shared" si="281"/>
        <v>#DIV/0!</v>
      </c>
      <c r="DJ1108" s="19"/>
      <c r="DK1108" s="31"/>
      <c r="DL1108" s="55"/>
      <c r="DM1108" s="58"/>
      <c r="DN1108" s="58"/>
      <c r="DO1108" s="68"/>
      <c r="DP1108" s="68"/>
      <c r="DQ1108" s="69"/>
      <c r="DR1108" s="58"/>
      <c r="DS1108" s="58"/>
      <c r="DT1108" s="58"/>
      <c r="DU1108" s="58"/>
      <c r="DV1108" s="58"/>
      <c r="DW1108" s="58"/>
      <c r="DX1108" s="58"/>
      <c r="DY1108" s="58"/>
      <c r="DZ1108" s="58"/>
      <c r="EA1108" s="58"/>
      <c r="EB1108" s="58"/>
      <c r="EC1108" s="58"/>
      <c r="ED1108" s="58"/>
      <c r="EE1108" s="58"/>
      <c r="EF1108" s="58"/>
      <c r="EG1108" s="58"/>
      <c r="EH1108" s="58"/>
      <c r="EI1108" s="58"/>
      <c r="EJ1108" s="58"/>
      <c r="EK1108" s="58"/>
      <c r="EL1108" s="58"/>
      <c r="EM1108" s="58"/>
      <c r="EN1108" s="58"/>
      <c r="EO1108" s="58"/>
      <c r="EP1108" s="70"/>
    </row>
    <row r="1109" spans="1:146">
      <c r="A1109" s="57">
        <v>43331</v>
      </c>
      <c r="B1109" s="19" t="s">
        <v>1703</v>
      </c>
      <c r="C1109" s="56" t="s">
        <v>1704</v>
      </c>
      <c r="D1109" s="56"/>
      <c r="E1109" s="58">
        <v>67</v>
      </c>
      <c r="F1109" s="58">
        <v>1</v>
      </c>
      <c r="G1109" s="63" t="str">
        <f t="shared" si="270"/>
        <v>67-1</v>
      </c>
      <c r="H1109" s="31">
        <v>57</v>
      </c>
      <c r="I1109" s="31">
        <v>69.5</v>
      </c>
      <c r="J1109" s="64" t="str">
        <f>IF(((VLOOKUP($G1109,Depth_Lookup!$A$3:$J$5461,9,FALSE))-(I1109/100))&gt;=0,"Good","Too Long")</f>
        <v>Good</v>
      </c>
      <c r="K1109" s="65">
        <f>(VLOOKUP($G1109,Depth_Lookup!$A$3:$J$561,10,FALSE))+(H1109/100)</f>
        <v>162.26999999999998</v>
      </c>
      <c r="L1109" s="65">
        <f>(VLOOKUP($G1109,Depth_Lookup!$A$3:$J$561,10,FALSE))+(I1109/100)</f>
        <v>162.39499999999998</v>
      </c>
      <c r="M1109" s="54" t="s">
        <v>292</v>
      </c>
      <c r="N1109" s="31">
        <v>3</v>
      </c>
      <c r="O1109" s="31" t="s">
        <v>296</v>
      </c>
      <c r="P1109" s="31" t="s">
        <v>179</v>
      </c>
      <c r="Q1109" s="31" t="s">
        <v>571</v>
      </c>
      <c r="R1109" s="31" t="s">
        <v>732</v>
      </c>
      <c r="S1109" s="31" t="s">
        <v>165</v>
      </c>
      <c r="T1109" s="31" t="s">
        <v>1370</v>
      </c>
      <c r="U1109" s="31" t="s">
        <v>1368</v>
      </c>
      <c r="AS1109" s="31">
        <v>100</v>
      </c>
      <c r="AZ1109" s="19">
        <f t="shared" si="282"/>
        <v>100</v>
      </c>
      <c r="BB1109" s="55">
        <v>1</v>
      </c>
      <c r="BC1109">
        <v>30</v>
      </c>
      <c r="BD1109" s="31"/>
      <c r="BE1109" s="66"/>
      <c r="BF1109" s="66" t="s">
        <v>1368</v>
      </c>
      <c r="BG1109" s="59">
        <v>3</v>
      </c>
      <c r="BH1109" s="59" t="s">
        <v>1376</v>
      </c>
      <c r="BI1109" s="59" t="s">
        <v>179</v>
      </c>
      <c r="CD1109" s="59">
        <v>100</v>
      </c>
      <c r="CL1109" s="70">
        <f t="shared" si="283"/>
        <v>100</v>
      </c>
      <c r="CM1109" s="66">
        <f t="shared" si="284"/>
        <v>1</v>
      </c>
      <c r="CN1109" s="66">
        <f t="shared" si="271"/>
        <v>0</v>
      </c>
      <c r="CO1109" s="66">
        <f t="shared" si="274"/>
        <v>162.33249999999998</v>
      </c>
      <c r="CP1109" s="104"/>
      <c r="CQ1109" s="55"/>
      <c r="CR1109" s="56"/>
      <c r="CS1109" s="56"/>
      <c r="CT1109" s="56"/>
      <c r="CU1109" s="56"/>
      <c r="CV1109" s="56"/>
      <c r="CW1109" s="113"/>
      <c r="CX1109" s="31">
        <v>58</v>
      </c>
      <c r="CY1109" s="31">
        <v>270</v>
      </c>
      <c r="CZ1109" s="31">
        <v>30</v>
      </c>
      <c r="DA1109" s="31">
        <v>0</v>
      </c>
      <c r="DB1109" s="19">
        <f t="shared" si="275"/>
        <v>109.83784622131338</v>
      </c>
      <c r="DC1109" s="19">
        <f t="shared" si="276"/>
        <v>109.83784622131338</v>
      </c>
      <c r="DD1109" s="19">
        <f t="shared" si="277"/>
        <v>30.446484858628889</v>
      </c>
      <c r="DE1109" s="19">
        <f t="shared" si="278"/>
        <v>199.83784622131338</v>
      </c>
      <c r="DF1109" s="19">
        <f t="shared" si="279"/>
        <v>59.553515141371108</v>
      </c>
      <c r="DG1109" s="67">
        <f t="shared" si="280"/>
        <v>289.83784622131338</v>
      </c>
      <c r="DH1109" s="67">
        <f t="shared" si="281"/>
        <v>59.553515141371108</v>
      </c>
      <c r="DJ1109" s="19"/>
      <c r="DK1109" s="31"/>
      <c r="DL1109" s="55"/>
      <c r="DM1109" s="58"/>
      <c r="DN1109" s="58"/>
      <c r="DO1109" s="68"/>
      <c r="DP1109" s="68"/>
      <c r="DQ1109" s="69"/>
      <c r="DR1109" s="58"/>
      <c r="DS1109" s="58"/>
      <c r="DT1109" s="58"/>
      <c r="DU1109" s="58"/>
      <c r="DV1109" s="58"/>
      <c r="DW1109" s="58"/>
      <c r="DX1109" s="58"/>
      <c r="DY1109" s="58"/>
      <c r="DZ1109" s="58"/>
      <c r="EA1109" s="58"/>
      <c r="EB1109" s="58"/>
      <c r="EC1109" s="58"/>
      <c r="ED1109" s="58"/>
      <c r="EE1109" s="58"/>
      <c r="EF1109" s="58"/>
      <c r="EG1109" s="58"/>
      <c r="EH1109" s="58"/>
      <c r="EI1109" s="58"/>
      <c r="EJ1109" s="58"/>
      <c r="EK1109" s="58"/>
      <c r="EL1109" s="58"/>
      <c r="EM1109" s="58"/>
      <c r="EN1109" s="58"/>
      <c r="EO1109" s="58"/>
      <c r="EP1109" s="70"/>
    </row>
    <row r="1110" spans="1:146">
      <c r="A1110" s="57">
        <v>43331</v>
      </c>
      <c r="B1110" s="19" t="s">
        <v>1703</v>
      </c>
      <c r="C1110" s="56" t="s">
        <v>1704</v>
      </c>
      <c r="D1110" s="56"/>
      <c r="E1110" s="58">
        <v>67</v>
      </c>
      <c r="F1110" s="58">
        <v>1</v>
      </c>
      <c r="G1110" s="63" t="str">
        <f t="shared" si="270"/>
        <v>67-1</v>
      </c>
      <c r="H1110" s="31">
        <v>68.5</v>
      </c>
      <c r="I1110" s="58">
        <v>82</v>
      </c>
      <c r="J1110" s="64" t="str">
        <f>IF(((VLOOKUP($G1110,Depth_Lookup!$A$3:$J$5461,9,FALSE))-(I1110/100))&gt;=0,"Good","Too Long")</f>
        <v>Good</v>
      </c>
      <c r="K1110" s="65">
        <f>(VLOOKUP($G1110,Depth_Lookup!$A$3:$J$561,10,FALSE))+(H1110/100)</f>
        <v>162.38499999999999</v>
      </c>
      <c r="L1110" s="65">
        <f>(VLOOKUP($G1110,Depth_Lookup!$A$3:$J$561,10,FALSE))+(I1110/100)</f>
        <v>162.51999999999998</v>
      </c>
      <c r="M1110" s="54" t="s">
        <v>725</v>
      </c>
      <c r="N1110" s="31">
        <v>0.5</v>
      </c>
      <c r="O1110" s="31" t="s">
        <v>296</v>
      </c>
      <c r="P1110" s="31" t="s">
        <v>179</v>
      </c>
      <c r="Q1110" s="31" t="s">
        <v>569</v>
      </c>
      <c r="R1110" s="31" t="s">
        <v>119</v>
      </c>
      <c r="S1110" s="31" t="s">
        <v>165</v>
      </c>
      <c r="T1110" s="31" t="s">
        <v>1385</v>
      </c>
      <c r="U1110" s="31" t="s">
        <v>1386</v>
      </c>
      <c r="AP1110" s="19">
        <v>50</v>
      </c>
      <c r="AS1110" s="31">
        <v>50</v>
      </c>
      <c r="AZ1110" s="19">
        <f t="shared" si="282"/>
        <v>100</v>
      </c>
      <c r="BB1110" s="55">
        <v>2</v>
      </c>
      <c r="BC1110">
        <v>1</v>
      </c>
      <c r="BD1110" s="31"/>
      <c r="BE1110" s="66"/>
      <c r="BF1110" s="66"/>
      <c r="CL1110" s="70">
        <f t="shared" si="283"/>
        <v>0</v>
      </c>
      <c r="CM1110" s="66">
        <f t="shared" si="284"/>
        <v>0</v>
      </c>
      <c r="CN1110" s="66">
        <f t="shared" si="271"/>
        <v>0</v>
      </c>
      <c r="CO1110" s="66">
        <f t="shared" si="274"/>
        <v>162.45249999999999</v>
      </c>
      <c r="CP1110" s="104"/>
      <c r="CQ1110" s="55"/>
      <c r="CR1110" s="56"/>
      <c r="CS1110" s="56"/>
      <c r="CT1110" s="56"/>
      <c r="CU1110" s="56"/>
      <c r="CV1110" s="56"/>
      <c r="CW1110" s="113"/>
      <c r="DB1110" s="19" t="e">
        <f t="shared" si="275"/>
        <v>#DIV/0!</v>
      </c>
      <c r="DC1110" s="19" t="e">
        <f t="shared" si="276"/>
        <v>#DIV/0!</v>
      </c>
      <c r="DD1110" s="19" t="e">
        <f t="shared" si="277"/>
        <v>#DIV/0!</v>
      </c>
      <c r="DE1110" s="19" t="e">
        <f t="shared" si="278"/>
        <v>#DIV/0!</v>
      </c>
      <c r="DF1110" s="19" t="e">
        <f t="shared" si="279"/>
        <v>#DIV/0!</v>
      </c>
      <c r="DG1110" s="67" t="e">
        <f t="shared" si="280"/>
        <v>#DIV/0!</v>
      </c>
      <c r="DH1110" s="67" t="e">
        <f t="shared" si="281"/>
        <v>#DIV/0!</v>
      </c>
      <c r="DJ1110" s="19"/>
      <c r="DK1110" s="31"/>
      <c r="DL1110" s="55"/>
      <c r="DM1110" s="58"/>
      <c r="DN1110" s="58"/>
      <c r="DO1110" s="68"/>
      <c r="DP1110" s="68"/>
      <c r="DQ1110" s="69"/>
      <c r="DR1110" s="58"/>
      <c r="DS1110" s="58"/>
      <c r="DT1110" s="58"/>
      <c r="DU1110" s="58"/>
      <c r="DV1110" s="58"/>
      <c r="DW1110" s="58"/>
      <c r="DX1110" s="58"/>
      <c r="DY1110" s="58"/>
      <c r="DZ1110" s="58"/>
      <c r="EA1110" s="58"/>
      <c r="EB1110" s="58"/>
      <c r="EC1110" s="58"/>
      <c r="ED1110" s="58"/>
      <c r="EE1110" s="58"/>
      <c r="EF1110" s="58"/>
      <c r="EG1110" s="58"/>
      <c r="EH1110" s="58"/>
      <c r="EI1110" s="58"/>
      <c r="EJ1110" s="58"/>
      <c r="EK1110" s="58"/>
      <c r="EL1110" s="58"/>
      <c r="EM1110" s="58"/>
      <c r="EN1110" s="58"/>
      <c r="EO1110" s="58"/>
      <c r="EP1110" s="70"/>
    </row>
    <row r="1111" spans="1:146">
      <c r="A1111" s="57">
        <v>43331</v>
      </c>
      <c r="B1111" s="19" t="s">
        <v>1703</v>
      </c>
      <c r="C1111" s="56" t="s">
        <v>1704</v>
      </c>
      <c r="D1111" s="56"/>
      <c r="E1111" s="58">
        <v>67</v>
      </c>
      <c r="F1111" s="58">
        <v>2</v>
      </c>
      <c r="G1111" s="63" t="str">
        <f t="shared" si="270"/>
        <v>67-2</v>
      </c>
      <c r="H1111" s="31">
        <v>0.5</v>
      </c>
      <c r="I1111" s="31">
        <v>10</v>
      </c>
      <c r="J1111" s="64" t="str">
        <f>IF(((VLOOKUP($G1111,Depth_Lookup!$A$3:$J$5461,9,FALSE))-(I1111/100))&gt;=0,"Good","Too Long")</f>
        <v>Good</v>
      </c>
      <c r="K1111" s="65">
        <f>(VLOOKUP($G1111,Depth_Lookup!$A$3:$J$561,10,FALSE))+(H1111/100)</f>
        <v>162.55500000000001</v>
      </c>
      <c r="L1111" s="65">
        <f>(VLOOKUP($G1111,Depth_Lookup!$A$3:$J$561,10,FALSE))+(I1111/100)</f>
        <v>162.65</v>
      </c>
      <c r="M1111" s="54" t="s">
        <v>725</v>
      </c>
      <c r="N1111" s="31">
        <v>0.5</v>
      </c>
      <c r="O1111" s="31" t="s">
        <v>296</v>
      </c>
      <c r="P1111" s="31" t="s">
        <v>179</v>
      </c>
      <c r="Q1111" s="31" t="s">
        <v>569</v>
      </c>
      <c r="R1111" s="31" t="s">
        <v>119</v>
      </c>
      <c r="S1111" s="31" t="s">
        <v>165</v>
      </c>
      <c r="T1111" s="31" t="s">
        <v>1364</v>
      </c>
      <c r="U1111" s="31" t="s">
        <v>1365</v>
      </c>
      <c r="AS1111" s="31">
        <v>100</v>
      </c>
      <c r="AZ1111" s="19">
        <f t="shared" si="282"/>
        <v>100</v>
      </c>
      <c r="BB1111" s="55">
        <v>2</v>
      </c>
      <c r="BC1111">
        <v>0.5</v>
      </c>
      <c r="BD1111" s="31"/>
      <c r="BE1111" s="66"/>
      <c r="BF1111" s="66"/>
      <c r="CL1111" s="70">
        <f t="shared" si="283"/>
        <v>0</v>
      </c>
      <c r="CM1111" s="66">
        <f t="shared" si="284"/>
        <v>0</v>
      </c>
      <c r="CN1111" s="66">
        <f t="shared" si="271"/>
        <v>0</v>
      </c>
      <c r="CO1111" s="66">
        <f t="shared" si="274"/>
        <v>162.60250000000002</v>
      </c>
      <c r="CP1111" s="104"/>
      <c r="CQ1111" s="55"/>
      <c r="CR1111" s="56"/>
      <c r="CS1111" s="56"/>
      <c r="CT1111" s="56"/>
      <c r="CU1111" s="56"/>
      <c r="CV1111" s="56"/>
      <c r="CW1111" s="113"/>
      <c r="DB1111" s="19" t="e">
        <f t="shared" si="275"/>
        <v>#DIV/0!</v>
      </c>
      <c r="DC1111" s="19" t="e">
        <f t="shared" si="276"/>
        <v>#DIV/0!</v>
      </c>
      <c r="DD1111" s="19" t="e">
        <f t="shared" si="277"/>
        <v>#DIV/0!</v>
      </c>
      <c r="DE1111" s="19" t="e">
        <f t="shared" si="278"/>
        <v>#DIV/0!</v>
      </c>
      <c r="DF1111" s="19" t="e">
        <f t="shared" si="279"/>
        <v>#DIV/0!</v>
      </c>
      <c r="DG1111" s="67" t="e">
        <f t="shared" si="280"/>
        <v>#DIV/0!</v>
      </c>
      <c r="DH1111" s="67" t="e">
        <f t="shared" si="281"/>
        <v>#DIV/0!</v>
      </c>
      <c r="DJ1111" s="19"/>
      <c r="DK1111" s="31"/>
      <c r="DL1111" s="55"/>
      <c r="DM1111" s="58"/>
      <c r="DN1111" s="58"/>
      <c r="DO1111" s="68"/>
      <c r="DP1111" s="68"/>
      <c r="DQ1111" s="69"/>
      <c r="DR1111" s="58"/>
      <c r="DS1111" s="58"/>
      <c r="DT1111" s="58"/>
      <c r="DU1111" s="58"/>
      <c r="DV1111" s="58"/>
      <c r="DW1111" s="58"/>
      <c r="DX1111" s="58"/>
      <c r="DY1111" s="58"/>
      <c r="DZ1111" s="58"/>
      <c r="EA1111" s="58"/>
      <c r="EB1111" s="58"/>
      <c r="EC1111" s="58"/>
      <c r="ED1111" s="58"/>
      <c r="EE1111" s="58"/>
      <c r="EF1111" s="58"/>
      <c r="EG1111" s="58"/>
      <c r="EH1111" s="58"/>
      <c r="EI1111" s="58"/>
      <c r="EJ1111" s="58"/>
      <c r="EK1111" s="58"/>
      <c r="EL1111" s="58"/>
      <c r="EM1111" s="58"/>
      <c r="EN1111" s="58"/>
      <c r="EO1111" s="58"/>
      <c r="EP1111" s="70"/>
    </row>
    <row r="1112" spans="1:146">
      <c r="A1112" s="57">
        <v>43331</v>
      </c>
      <c r="B1112" s="19" t="s">
        <v>1703</v>
      </c>
      <c r="C1112" s="56" t="s">
        <v>1704</v>
      </c>
      <c r="D1112" s="56"/>
      <c r="E1112" s="58">
        <v>67</v>
      </c>
      <c r="F1112" s="58">
        <v>2</v>
      </c>
      <c r="G1112" s="63" t="str">
        <f t="shared" si="270"/>
        <v>67-2</v>
      </c>
      <c r="H1112" s="31">
        <v>10.5</v>
      </c>
      <c r="I1112" s="31">
        <v>27</v>
      </c>
      <c r="J1112" s="64" t="str">
        <f>IF(((VLOOKUP($G1112,Depth_Lookup!$A$3:$J$5461,9,FALSE))-(I1112/100))&gt;=0,"Good","Too Long")</f>
        <v>Good</v>
      </c>
      <c r="K1112" s="65">
        <f>(VLOOKUP($G1112,Depth_Lookup!$A$3:$J$561,10,FALSE))+(H1112/100)</f>
        <v>162.655</v>
      </c>
      <c r="L1112" s="65">
        <f>(VLOOKUP($G1112,Depth_Lookup!$A$3:$J$561,10,FALSE))+(I1112/100)</f>
        <v>162.82000000000002</v>
      </c>
      <c r="M1112" s="54" t="s">
        <v>725</v>
      </c>
      <c r="N1112" s="31">
        <v>0.5</v>
      </c>
      <c r="O1112" s="31" t="s">
        <v>296</v>
      </c>
      <c r="P1112" s="31" t="s">
        <v>179</v>
      </c>
      <c r="Q1112" s="31" t="s">
        <v>569</v>
      </c>
      <c r="R1112" s="31" t="s">
        <v>119</v>
      </c>
      <c r="S1112" s="31" t="s">
        <v>165</v>
      </c>
      <c r="T1112" s="31" t="s">
        <v>1385</v>
      </c>
      <c r="U1112" s="31" t="s">
        <v>1386</v>
      </c>
      <c r="AP1112" s="19">
        <v>50</v>
      </c>
      <c r="AS1112" s="31">
        <v>50</v>
      </c>
      <c r="AZ1112" s="19">
        <f t="shared" si="282"/>
        <v>100</v>
      </c>
      <c r="BB1112" s="55">
        <v>3</v>
      </c>
      <c r="BC1112">
        <v>0.5</v>
      </c>
      <c r="BD1112" s="31"/>
      <c r="BE1112" s="66" t="s">
        <v>1667</v>
      </c>
      <c r="BF1112" s="66" t="s">
        <v>1365</v>
      </c>
      <c r="CL1112" s="70">
        <f t="shared" si="283"/>
        <v>0</v>
      </c>
      <c r="CM1112" s="66">
        <f t="shared" si="284"/>
        <v>0</v>
      </c>
      <c r="CN1112" s="66">
        <f t="shared" si="271"/>
        <v>1</v>
      </c>
      <c r="CO1112" s="66">
        <f t="shared" si="274"/>
        <v>162.73750000000001</v>
      </c>
      <c r="CP1112" s="104"/>
      <c r="CQ1112" s="55"/>
      <c r="CR1112" s="56"/>
      <c r="CS1112" s="56"/>
      <c r="CT1112" s="56"/>
      <c r="CU1112" s="56"/>
      <c r="CV1112" s="56"/>
      <c r="CW1112" s="113"/>
      <c r="DB1112" s="19" t="e">
        <f t="shared" si="275"/>
        <v>#DIV/0!</v>
      </c>
      <c r="DC1112" s="19" t="e">
        <f t="shared" si="276"/>
        <v>#DIV/0!</v>
      </c>
      <c r="DD1112" s="19" t="e">
        <f t="shared" si="277"/>
        <v>#DIV/0!</v>
      </c>
      <c r="DE1112" s="19" t="e">
        <f t="shared" si="278"/>
        <v>#DIV/0!</v>
      </c>
      <c r="DF1112" s="19" t="e">
        <f t="shared" si="279"/>
        <v>#DIV/0!</v>
      </c>
      <c r="DG1112" s="67" t="e">
        <f t="shared" si="280"/>
        <v>#DIV/0!</v>
      </c>
      <c r="DH1112" s="67" t="e">
        <f t="shared" si="281"/>
        <v>#DIV/0!</v>
      </c>
      <c r="DJ1112" s="19"/>
      <c r="DK1112" s="31"/>
      <c r="DL1112" s="55"/>
      <c r="DM1112" s="58"/>
      <c r="DN1112" s="58"/>
      <c r="DO1112" s="68"/>
      <c r="DP1112" s="68"/>
      <c r="DQ1112" s="69"/>
      <c r="DR1112" s="58"/>
      <c r="DS1112" s="58"/>
      <c r="DT1112" s="58"/>
      <c r="DU1112" s="58"/>
      <c r="DV1112" s="58"/>
      <c r="DW1112" s="58"/>
      <c r="DX1112" s="58"/>
      <c r="DY1112" s="58"/>
      <c r="DZ1112" s="58"/>
      <c r="EA1112" s="58"/>
      <c r="EB1112" s="58"/>
      <c r="EC1112" s="58"/>
      <c r="ED1112" s="58"/>
      <c r="EE1112" s="58"/>
      <c r="EF1112" s="58"/>
      <c r="EG1112" s="58"/>
      <c r="EH1112" s="58"/>
      <c r="EI1112" s="58"/>
      <c r="EJ1112" s="58"/>
      <c r="EK1112" s="58"/>
      <c r="EL1112" s="58"/>
      <c r="EM1112" s="58"/>
      <c r="EN1112" s="58"/>
      <c r="EO1112" s="58"/>
      <c r="EP1112" s="70"/>
    </row>
    <row r="1113" spans="1:146">
      <c r="A1113" s="57">
        <v>43331</v>
      </c>
      <c r="B1113" s="19" t="s">
        <v>1703</v>
      </c>
      <c r="C1113" s="56" t="s">
        <v>1704</v>
      </c>
      <c r="D1113" s="56"/>
      <c r="E1113" s="58">
        <v>67</v>
      </c>
      <c r="F1113" s="58">
        <v>2</v>
      </c>
      <c r="G1113" s="63" t="str">
        <f t="shared" si="270"/>
        <v>67-2</v>
      </c>
      <c r="H1113" s="31">
        <v>23.5</v>
      </c>
      <c r="I1113" s="31">
        <v>36</v>
      </c>
      <c r="J1113" s="64" t="str">
        <f>IF(((VLOOKUP($G1113,Depth_Lookup!$A$3:$J$5461,9,FALSE))-(I1113/100))&gt;=0,"Good","Too Long")</f>
        <v>Good</v>
      </c>
      <c r="K1113" s="65">
        <f>(VLOOKUP($G1113,Depth_Lookup!$A$3:$J$561,10,FALSE))+(H1113/100)</f>
        <v>162.78500000000003</v>
      </c>
      <c r="L1113" s="65">
        <f>(VLOOKUP($G1113,Depth_Lookup!$A$3:$J$561,10,FALSE))+(I1113/100)</f>
        <v>162.91000000000003</v>
      </c>
      <c r="M1113" s="54" t="s">
        <v>725</v>
      </c>
      <c r="N1113" s="31">
        <v>1</v>
      </c>
      <c r="O1113" s="31" t="s">
        <v>296</v>
      </c>
      <c r="P1113" s="31" t="s">
        <v>179</v>
      </c>
      <c r="Q1113" s="31" t="s">
        <v>569</v>
      </c>
      <c r="R1113" s="31" t="s">
        <v>186</v>
      </c>
      <c r="S1113" s="31" t="s">
        <v>165</v>
      </c>
      <c r="T1113" s="31" t="s">
        <v>1364</v>
      </c>
      <c r="U1113" s="31" t="s">
        <v>1365</v>
      </c>
      <c r="AS1113" s="31">
        <v>100</v>
      </c>
      <c r="AZ1113" s="19">
        <f t="shared" si="282"/>
        <v>100</v>
      </c>
      <c r="BB1113" s="55">
        <v>3</v>
      </c>
      <c r="BC1113">
        <v>5</v>
      </c>
      <c r="BD1113" s="31"/>
      <c r="BE1113" s="66" t="s">
        <v>1667</v>
      </c>
      <c r="BF1113" s="66"/>
      <c r="CL1113" s="70">
        <f t="shared" si="283"/>
        <v>0</v>
      </c>
      <c r="CM1113" s="66">
        <f t="shared" si="284"/>
        <v>0</v>
      </c>
      <c r="CN1113" s="66">
        <f t="shared" si="271"/>
        <v>1</v>
      </c>
      <c r="CO1113" s="66">
        <f t="shared" si="274"/>
        <v>162.84750000000003</v>
      </c>
      <c r="CP1113" s="104"/>
      <c r="CQ1113" s="55"/>
      <c r="CR1113" s="56"/>
      <c r="CS1113" s="56"/>
      <c r="CT1113" s="56"/>
      <c r="CU1113" s="56"/>
      <c r="CV1113" s="56"/>
      <c r="CW1113" s="113"/>
      <c r="CX1113" s="19">
        <v>63</v>
      </c>
      <c r="CY1113" s="19">
        <v>270</v>
      </c>
      <c r="CZ1113" s="19">
        <v>48</v>
      </c>
      <c r="DA1113" s="31">
        <v>0</v>
      </c>
      <c r="DB1113" s="19">
        <f t="shared" si="275"/>
        <v>119.50488528067763</v>
      </c>
      <c r="DC1113" s="19">
        <f t="shared" si="276"/>
        <v>119.50488528067763</v>
      </c>
      <c r="DD1113" s="19">
        <f t="shared" si="277"/>
        <v>23.91474782017999</v>
      </c>
      <c r="DE1113" s="19">
        <f t="shared" si="278"/>
        <v>209.50488528067763</v>
      </c>
      <c r="DF1113" s="19">
        <f t="shared" si="279"/>
        <v>66.085252179820003</v>
      </c>
      <c r="DG1113" s="67">
        <f t="shared" si="280"/>
        <v>299.50488528067763</v>
      </c>
      <c r="DH1113" s="67">
        <f t="shared" si="281"/>
        <v>66.085252179820003</v>
      </c>
      <c r="DJ1113" s="19"/>
      <c r="DK1113" s="31"/>
      <c r="DL1113" s="55"/>
      <c r="DM1113" s="58"/>
      <c r="DN1113" s="58"/>
      <c r="DO1113" s="68"/>
      <c r="DP1113" s="68"/>
      <c r="DQ1113" s="69"/>
      <c r="DR1113" s="58"/>
      <c r="DS1113" s="58"/>
      <c r="DT1113" s="58"/>
      <c r="DU1113" s="58"/>
      <c r="DV1113" s="58"/>
      <c r="DW1113" s="58"/>
      <c r="DX1113" s="58"/>
      <c r="DY1113" s="58"/>
      <c r="DZ1113" s="58"/>
      <c r="EA1113" s="58"/>
      <c r="EB1113" s="58"/>
      <c r="EC1113" s="58"/>
      <c r="ED1113" s="58"/>
      <c r="EE1113" s="58"/>
      <c r="EF1113" s="58"/>
      <c r="EG1113" s="58"/>
      <c r="EH1113" s="58"/>
      <c r="EI1113" s="58"/>
      <c r="EJ1113" s="58"/>
      <c r="EK1113" s="58"/>
      <c r="EL1113" s="58"/>
      <c r="EM1113" s="58"/>
      <c r="EN1113" s="58"/>
      <c r="EO1113" s="58"/>
      <c r="EP1113" s="70"/>
    </row>
    <row r="1114" spans="1:146">
      <c r="A1114" s="57">
        <v>43331</v>
      </c>
      <c r="B1114" s="19" t="s">
        <v>1703</v>
      </c>
      <c r="C1114" s="56" t="s">
        <v>1704</v>
      </c>
      <c r="D1114" s="56"/>
      <c r="E1114" s="58">
        <v>67</v>
      </c>
      <c r="F1114" s="58">
        <v>2</v>
      </c>
      <c r="G1114" s="63" t="str">
        <f t="shared" si="270"/>
        <v>67-2</v>
      </c>
      <c r="H1114" s="31">
        <v>42</v>
      </c>
      <c r="I1114" s="31">
        <v>46.5</v>
      </c>
      <c r="J1114" s="64" t="str">
        <f>IF(((VLOOKUP($G1114,Depth_Lookup!$A$3:$J$5461,9,FALSE))-(I1114/100))&gt;=0,"Good","Too Long")</f>
        <v>Good</v>
      </c>
      <c r="K1114" s="65">
        <f>(VLOOKUP($G1114,Depth_Lookup!$A$3:$J$561,10,FALSE))+(H1114/100)</f>
        <v>162.97</v>
      </c>
      <c r="L1114" s="65">
        <f>(VLOOKUP($G1114,Depth_Lookup!$A$3:$J$561,10,FALSE))+(I1114/100)</f>
        <v>163.01500000000001</v>
      </c>
      <c r="M1114" s="54" t="s">
        <v>293</v>
      </c>
      <c r="N1114" s="31">
        <v>0.5</v>
      </c>
      <c r="O1114" s="31" t="s">
        <v>296</v>
      </c>
      <c r="P1114" s="31" t="s">
        <v>179</v>
      </c>
      <c r="Q1114" s="31" t="s">
        <v>569</v>
      </c>
      <c r="R1114" s="31" t="s">
        <v>119</v>
      </c>
      <c r="S1114" s="31" t="s">
        <v>165</v>
      </c>
      <c r="T1114" s="31" t="s">
        <v>1364</v>
      </c>
      <c r="U1114" s="31" t="s">
        <v>1365</v>
      </c>
      <c r="AS1114" s="31">
        <v>100</v>
      </c>
      <c r="AZ1114" s="19">
        <f t="shared" si="282"/>
        <v>100</v>
      </c>
      <c r="BB1114" s="55">
        <v>3</v>
      </c>
      <c r="BC1114">
        <v>0.5</v>
      </c>
      <c r="BD1114" s="31"/>
      <c r="BE1114" s="66"/>
      <c r="BF1114" s="66"/>
      <c r="CL1114" s="70">
        <f t="shared" si="283"/>
        <v>0</v>
      </c>
      <c r="CM1114" s="66">
        <f t="shared" si="284"/>
        <v>0</v>
      </c>
      <c r="CN1114" s="66">
        <f t="shared" si="271"/>
        <v>0</v>
      </c>
      <c r="CO1114" s="66">
        <f t="shared" si="274"/>
        <v>162.99250000000001</v>
      </c>
      <c r="CP1114" s="104"/>
      <c r="CQ1114" s="55"/>
      <c r="CR1114" s="56"/>
      <c r="CS1114" s="56"/>
      <c r="CT1114" s="56"/>
      <c r="CU1114" s="56"/>
      <c r="CV1114" s="56"/>
      <c r="CW1114" s="113"/>
      <c r="DB1114" s="19" t="e">
        <f t="shared" si="275"/>
        <v>#DIV/0!</v>
      </c>
      <c r="DC1114" s="19" t="e">
        <f t="shared" si="276"/>
        <v>#DIV/0!</v>
      </c>
      <c r="DD1114" s="19" t="e">
        <f t="shared" si="277"/>
        <v>#DIV/0!</v>
      </c>
      <c r="DE1114" s="19" t="e">
        <f t="shared" si="278"/>
        <v>#DIV/0!</v>
      </c>
      <c r="DF1114" s="19" t="e">
        <f t="shared" si="279"/>
        <v>#DIV/0!</v>
      </c>
      <c r="DG1114" s="67" t="e">
        <f t="shared" si="280"/>
        <v>#DIV/0!</v>
      </c>
      <c r="DH1114" s="67" t="e">
        <f t="shared" si="281"/>
        <v>#DIV/0!</v>
      </c>
      <c r="DJ1114" s="19"/>
      <c r="DK1114" s="31"/>
      <c r="DL1114" s="55"/>
      <c r="DM1114" s="58"/>
      <c r="DN1114" s="58"/>
      <c r="DO1114" s="68"/>
      <c r="DP1114" s="68"/>
      <c r="DQ1114" s="69"/>
      <c r="DR1114" s="58"/>
      <c r="DS1114" s="58"/>
      <c r="DT1114" s="58"/>
      <c r="DU1114" s="58"/>
      <c r="DV1114" s="58"/>
      <c r="DW1114" s="58"/>
      <c r="DX1114" s="58"/>
      <c r="DY1114" s="58"/>
      <c r="DZ1114" s="58"/>
      <c r="EA1114" s="58"/>
      <c r="EB1114" s="58"/>
      <c r="EC1114" s="58"/>
      <c r="ED1114" s="58"/>
      <c r="EE1114" s="58"/>
      <c r="EF1114" s="58"/>
      <c r="EG1114" s="58"/>
      <c r="EH1114" s="58"/>
      <c r="EI1114" s="58"/>
      <c r="EJ1114" s="58"/>
      <c r="EK1114" s="58"/>
      <c r="EL1114" s="58"/>
      <c r="EM1114" s="58"/>
      <c r="EN1114" s="58"/>
      <c r="EO1114" s="58"/>
      <c r="EP1114" s="70"/>
    </row>
    <row r="1115" spans="1:146">
      <c r="A1115" s="57">
        <v>43331</v>
      </c>
      <c r="B1115" s="19" t="s">
        <v>1703</v>
      </c>
      <c r="C1115" s="56" t="s">
        <v>1704</v>
      </c>
      <c r="D1115" s="56"/>
      <c r="E1115" s="58">
        <v>67</v>
      </c>
      <c r="F1115" s="58">
        <v>2</v>
      </c>
      <c r="G1115" s="63" t="str">
        <f t="shared" si="270"/>
        <v>67-2</v>
      </c>
      <c r="H1115" s="31">
        <v>45.5</v>
      </c>
      <c r="I1115" s="31">
        <v>50</v>
      </c>
      <c r="J1115" s="64" t="str">
        <f>IF(((VLOOKUP($G1115,Depth_Lookup!$A$3:$J$5461,9,FALSE))-(I1115/100))&gt;=0,"Good","Too Long")</f>
        <v>Good</v>
      </c>
      <c r="K1115" s="65">
        <f>(VLOOKUP($G1115,Depth_Lookup!$A$3:$J$561,10,FALSE))+(H1115/100)</f>
        <v>163.00500000000002</v>
      </c>
      <c r="L1115" s="65">
        <f>(VLOOKUP($G1115,Depth_Lookup!$A$3:$J$561,10,FALSE))+(I1115/100)</f>
        <v>163.05000000000001</v>
      </c>
      <c r="M1115" s="54" t="s">
        <v>725</v>
      </c>
      <c r="N1115" s="31">
        <v>0.5</v>
      </c>
      <c r="O1115" s="31" t="s">
        <v>296</v>
      </c>
      <c r="P1115" s="31" t="s">
        <v>179</v>
      </c>
      <c r="Q1115" s="31" t="s">
        <v>569</v>
      </c>
      <c r="R1115" s="31" t="s">
        <v>119</v>
      </c>
      <c r="S1115" s="31" t="s">
        <v>165</v>
      </c>
      <c r="T1115" s="31" t="s">
        <v>1364</v>
      </c>
      <c r="U1115" s="31" t="s">
        <v>1365</v>
      </c>
      <c r="AS1115" s="31">
        <v>100</v>
      </c>
      <c r="AZ1115" s="19">
        <f t="shared" si="282"/>
        <v>100</v>
      </c>
      <c r="BB1115" s="55">
        <v>2</v>
      </c>
      <c r="BC1115">
        <v>2</v>
      </c>
      <c r="BD1115" s="31"/>
      <c r="BE1115" s="66" t="s">
        <v>1667</v>
      </c>
      <c r="BF1115" s="66"/>
      <c r="CL1115" s="70">
        <f t="shared" si="283"/>
        <v>0</v>
      </c>
      <c r="CM1115" s="66">
        <f t="shared" si="284"/>
        <v>0</v>
      </c>
      <c r="CN1115" s="66">
        <f t="shared" si="271"/>
        <v>1</v>
      </c>
      <c r="CO1115" s="66">
        <f t="shared" si="274"/>
        <v>163.02750000000003</v>
      </c>
      <c r="CP1115" s="104"/>
      <c r="CQ1115" s="55"/>
      <c r="CR1115" s="56"/>
      <c r="CS1115" s="56"/>
      <c r="CT1115" s="56"/>
      <c r="CU1115" s="56"/>
      <c r="CV1115" s="56"/>
      <c r="CW1115" s="113"/>
      <c r="DB1115" s="19" t="e">
        <f t="shared" si="275"/>
        <v>#DIV/0!</v>
      </c>
      <c r="DC1115" s="19" t="e">
        <f t="shared" si="276"/>
        <v>#DIV/0!</v>
      </c>
      <c r="DD1115" s="19" t="e">
        <f t="shared" si="277"/>
        <v>#DIV/0!</v>
      </c>
      <c r="DE1115" s="19" t="e">
        <f t="shared" si="278"/>
        <v>#DIV/0!</v>
      </c>
      <c r="DF1115" s="19" t="e">
        <f t="shared" si="279"/>
        <v>#DIV/0!</v>
      </c>
      <c r="DG1115" s="67" t="e">
        <f t="shared" si="280"/>
        <v>#DIV/0!</v>
      </c>
      <c r="DH1115" s="67" t="e">
        <f t="shared" si="281"/>
        <v>#DIV/0!</v>
      </c>
      <c r="DJ1115" s="19"/>
      <c r="DK1115" s="31"/>
      <c r="DL1115" s="55"/>
      <c r="DM1115" s="58"/>
      <c r="DN1115" s="58"/>
      <c r="DO1115" s="68"/>
      <c r="DP1115" s="68"/>
      <c r="DQ1115" s="69"/>
      <c r="DR1115" s="58"/>
      <c r="DS1115" s="58"/>
      <c r="DT1115" s="58"/>
      <c r="DU1115" s="58"/>
      <c r="DV1115" s="58"/>
      <c r="DW1115" s="58"/>
      <c r="DX1115" s="58"/>
      <c r="DY1115" s="58"/>
      <c r="DZ1115" s="58"/>
      <c r="EA1115" s="58"/>
      <c r="EB1115" s="58"/>
      <c r="EC1115" s="58"/>
      <c r="ED1115" s="58"/>
      <c r="EE1115" s="58"/>
      <c r="EF1115" s="58"/>
      <c r="EG1115" s="58"/>
      <c r="EH1115" s="58"/>
      <c r="EI1115" s="58"/>
      <c r="EJ1115" s="58"/>
      <c r="EK1115" s="58"/>
      <c r="EL1115" s="58"/>
      <c r="EM1115" s="58"/>
      <c r="EN1115" s="58"/>
      <c r="EO1115" s="58"/>
      <c r="EP1115" s="70"/>
    </row>
    <row r="1116" spans="1:146">
      <c r="A1116" s="57">
        <v>43331</v>
      </c>
      <c r="B1116" s="19" t="s">
        <v>1703</v>
      </c>
      <c r="C1116" s="56" t="s">
        <v>1704</v>
      </c>
      <c r="D1116" s="56"/>
      <c r="E1116" s="58">
        <v>67</v>
      </c>
      <c r="F1116" s="58">
        <v>2</v>
      </c>
      <c r="G1116" s="63" t="str">
        <f t="shared" si="270"/>
        <v>67-2</v>
      </c>
      <c r="H1116" s="31">
        <v>50</v>
      </c>
      <c r="I1116" s="31">
        <v>69</v>
      </c>
      <c r="J1116" s="64" t="str">
        <f>IF(((VLOOKUP($G1116,Depth_Lookup!$A$3:$J$5461,9,FALSE))-(I1116/100))&gt;=0,"Good","Too Long")</f>
        <v>Good</v>
      </c>
      <c r="K1116" s="65">
        <f>(VLOOKUP($G1116,Depth_Lookup!$A$3:$J$561,10,FALSE))+(H1116/100)</f>
        <v>163.05000000000001</v>
      </c>
      <c r="L1116" s="65">
        <f>(VLOOKUP($G1116,Depth_Lookup!$A$3:$J$561,10,FALSE))+(I1116/100)</f>
        <v>163.24</v>
      </c>
      <c r="M1116" s="54" t="s">
        <v>725</v>
      </c>
      <c r="N1116" s="31">
        <v>0.5</v>
      </c>
      <c r="O1116" s="31" t="s">
        <v>296</v>
      </c>
      <c r="P1116" s="31" t="s">
        <v>179</v>
      </c>
      <c r="Q1116" s="31" t="s">
        <v>569</v>
      </c>
      <c r="R1116" s="31" t="s">
        <v>119</v>
      </c>
      <c r="S1116" s="31" t="s">
        <v>165</v>
      </c>
      <c r="T1116" s="31" t="s">
        <v>1385</v>
      </c>
      <c r="U1116" s="31" t="s">
        <v>1386</v>
      </c>
      <c r="AP1116" s="19">
        <v>50</v>
      </c>
      <c r="AS1116" s="31">
        <v>50</v>
      </c>
      <c r="AY1116" s="31"/>
      <c r="AZ1116" s="19">
        <f t="shared" si="282"/>
        <v>100</v>
      </c>
      <c r="BB1116" s="55">
        <v>2</v>
      </c>
      <c r="BC1116">
        <v>0.5</v>
      </c>
      <c r="BD1116" s="31"/>
      <c r="BE1116" s="66"/>
      <c r="BF1116" s="66"/>
      <c r="CL1116" s="70">
        <f t="shared" si="283"/>
        <v>0</v>
      </c>
      <c r="CM1116" s="66">
        <f t="shared" si="284"/>
        <v>0</v>
      </c>
      <c r="CN1116" s="66">
        <f t="shared" si="271"/>
        <v>0</v>
      </c>
      <c r="CO1116" s="66">
        <f t="shared" si="274"/>
        <v>163.14500000000001</v>
      </c>
      <c r="CP1116" s="104"/>
      <c r="CQ1116" s="55"/>
      <c r="CR1116" s="56"/>
      <c r="CS1116" s="56"/>
      <c r="CT1116" s="56"/>
      <c r="CU1116" s="56"/>
      <c r="CV1116" s="56"/>
      <c r="CW1116" s="113"/>
      <c r="DB1116" s="19" t="e">
        <f t="shared" si="275"/>
        <v>#DIV/0!</v>
      </c>
      <c r="DC1116" s="19" t="e">
        <f t="shared" si="276"/>
        <v>#DIV/0!</v>
      </c>
      <c r="DD1116" s="19" t="e">
        <f t="shared" si="277"/>
        <v>#DIV/0!</v>
      </c>
      <c r="DE1116" s="19" t="e">
        <f t="shared" si="278"/>
        <v>#DIV/0!</v>
      </c>
      <c r="DF1116" s="19" t="e">
        <f t="shared" si="279"/>
        <v>#DIV/0!</v>
      </c>
      <c r="DG1116" s="67" t="e">
        <f t="shared" si="280"/>
        <v>#DIV/0!</v>
      </c>
      <c r="DH1116" s="67" t="e">
        <f t="shared" si="281"/>
        <v>#DIV/0!</v>
      </c>
      <c r="DJ1116" s="19"/>
      <c r="DK1116" s="31"/>
      <c r="DL1116" s="55"/>
      <c r="DM1116" s="58"/>
      <c r="DN1116" s="58"/>
      <c r="DO1116" s="68"/>
      <c r="DP1116" s="68"/>
      <c r="DQ1116" s="69"/>
      <c r="DR1116" s="58"/>
      <c r="DS1116" s="58"/>
      <c r="DT1116" s="58"/>
      <c r="DU1116" s="58"/>
      <c r="DV1116" s="58"/>
      <c r="DW1116" s="58"/>
      <c r="DX1116" s="58"/>
      <c r="DY1116" s="58"/>
      <c r="DZ1116" s="58"/>
      <c r="EA1116" s="58"/>
      <c r="EB1116" s="58"/>
      <c r="EC1116" s="58"/>
      <c r="ED1116" s="58"/>
      <c r="EE1116" s="58"/>
      <c r="EF1116" s="58"/>
      <c r="EG1116" s="58"/>
      <c r="EH1116" s="58"/>
      <c r="EI1116" s="58"/>
      <c r="EJ1116" s="58"/>
      <c r="EK1116" s="58"/>
      <c r="EL1116" s="58"/>
      <c r="EM1116" s="58"/>
      <c r="EN1116" s="58"/>
      <c r="EO1116" s="58"/>
      <c r="EP1116" s="70"/>
    </row>
    <row r="1117" spans="1:146">
      <c r="A1117" s="57">
        <v>43331</v>
      </c>
      <c r="B1117" s="19" t="s">
        <v>1703</v>
      </c>
      <c r="C1117" s="56" t="s">
        <v>1704</v>
      </c>
      <c r="D1117" s="56"/>
      <c r="E1117" s="58">
        <v>67</v>
      </c>
      <c r="F1117" s="58">
        <v>2</v>
      </c>
      <c r="G1117" s="63" t="str">
        <f t="shared" si="270"/>
        <v>67-2</v>
      </c>
      <c r="H1117" s="31">
        <v>69</v>
      </c>
      <c r="I1117" s="31">
        <v>72</v>
      </c>
      <c r="J1117" s="64" t="str">
        <f>IF(((VLOOKUP($G1117,Depth_Lookup!$A$3:$J$5461,9,FALSE))-(I1117/100))&gt;=0,"Good","Too Long")</f>
        <v>Good</v>
      </c>
      <c r="K1117" s="65">
        <f>(VLOOKUP($G1117,Depth_Lookup!$A$3:$J$561,10,FALSE))+(H1117/100)</f>
        <v>163.24</v>
      </c>
      <c r="L1117" s="65">
        <f>(VLOOKUP($G1117,Depth_Lookup!$A$3:$J$561,10,FALSE))+(I1117/100)</f>
        <v>163.27000000000001</v>
      </c>
      <c r="M1117" s="54" t="s">
        <v>725</v>
      </c>
      <c r="N1117" s="31">
        <v>0.5</v>
      </c>
      <c r="O1117" s="31" t="s">
        <v>296</v>
      </c>
      <c r="P1117" s="31" t="s">
        <v>179</v>
      </c>
      <c r="Q1117" s="31" t="s">
        <v>569</v>
      </c>
      <c r="R1117" s="31" t="s">
        <v>119</v>
      </c>
      <c r="S1117" s="31" t="s">
        <v>165</v>
      </c>
      <c r="T1117" s="31" t="s">
        <v>1364</v>
      </c>
      <c r="U1117" s="31" t="s">
        <v>1365</v>
      </c>
      <c r="AS1117" s="31">
        <v>100</v>
      </c>
      <c r="AZ1117" s="19">
        <f t="shared" si="282"/>
        <v>100</v>
      </c>
      <c r="BB1117" s="55">
        <v>2</v>
      </c>
      <c r="BC1117">
        <v>2</v>
      </c>
      <c r="BD1117" s="31"/>
      <c r="BE1117" s="66" t="s">
        <v>1667</v>
      </c>
      <c r="BF1117" s="66"/>
      <c r="CL1117" s="70">
        <f t="shared" si="283"/>
        <v>0</v>
      </c>
      <c r="CM1117" s="66">
        <f t="shared" si="284"/>
        <v>0</v>
      </c>
      <c r="CN1117" s="66">
        <f t="shared" si="271"/>
        <v>1</v>
      </c>
      <c r="CO1117" s="66">
        <f t="shared" si="274"/>
        <v>163.255</v>
      </c>
      <c r="CP1117" s="104"/>
      <c r="CQ1117" s="55"/>
      <c r="CR1117" s="56"/>
      <c r="CS1117" s="56"/>
      <c r="CT1117" s="56"/>
      <c r="CU1117" s="56"/>
      <c r="CV1117" s="56"/>
      <c r="CW1117" s="113"/>
      <c r="DB1117" s="19" t="e">
        <f t="shared" si="275"/>
        <v>#DIV/0!</v>
      </c>
      <c r="DC1117" s="19" t="e">
        <f t="shared" si="276"/>
        <v>#DIV/0!</v>
      </c>
      <c r="DD1117" s="19" t="e">
        <f t="shared" si="277"/>
        <v>#DIV/0!</v>
      </c>
      <c r="DE1117" s="19" t="e">
        <f t="shared" si="278"/>
        <v>#DIV/0!</v>
      </c>
      <c r="DF1117" s="19" t="e">
        <f t="shared" si="279"/>
        <v>#DIV/0!</v>
      </c>
      <c r="DG1117" s="67" t="e">
        <f t="shared" si="280"/>
        <v>#DIV/0!</v>
      </c>
      <c r="DH1117" s="67" t="e">
        <f t="shared" si="281"/>
        <v>#DIV/0!</v>
      </c>
      <c r="DJ1117" s="19"/>
      <c r="DK1117" s="31"/>
      <c r="DL1117" s="55"/>
      <c r="DM1117" s="58"/>
      <c r="DN1117" s="58"/>
      <c r="DO1117" s="68"/>
      <c r="DP1117" s="68"/>
      <c r="DQ1117" s="69"/>
      <c r="DR1117" s="58"/>
      <c r="DS1117" s="58"/>
      <c r="DT1117" s="58"/>
      <c r="DU1117" s="58"/>
      <c r="DV1117" s="58"/>
      <c r="DW1117" s="58"/>
      <c r="DX1117" s="58"/>
      <c r="DY1117" s="58"/>
      <c r="DZ1117" s="58"/>
      <c r="EA1117" s="58"/>
      <c r="EB1117" s="58"/>
      <c r="EC1117" s="58"/>
      <c r="ED1117" s="58"/>
      <c r="EE1117" s="58"/>
      <c r="EF1117" s="58"/>
      <c r="EG1117" s="58"/>
      <c r="EH1117" s="58"/>
      <c r="EI1117" s="58"/>
      <c r="EJ1117" s="58"/>
      <c r="EK1117" s="58"/>
      <c r="EL1117" s="58"/>
      <c r="EM1117" s="58"/>
      <c r="EN1117" s="58"/>
      <c r="EO1117" s="58"/>
      <c r="EP1117" s="70"/>
    </row>
    <row r="1118" spans="1:146">
      <c r="A1118" s="57">
        <v>43331</v>
      </c>
      <c r="B1118" s="19" t="s">
        <v>1703</v>
      </c>
      <c r="C1118" s="56" t="s">
        <v>1704</v>
      </c>
      <c r="D1118" s="56"/>
      <c r="E1118" s="58">
        <v>67</v>
      </c>
      <c r="F1118" s="58">
        <v>2</v>
      </c>
      <c r="G1118" s="63" t="str">
        <f t="shared" ref="G1118:G1187" si="286">E1118&amp;"-"&amp;F1118</f>
        <v>67-2</v>
      </c>
      <c r="H1118" s="31">
        <v>74</v>
      </c>
      <c r="I1118" s="31">
        <v>87</v>
      </c>
      <c r="J1118" s="64" t="str">
        <f>IF(((VLOOKUP($G1118,Depth_Lookup!$A$3:$J$5461,9,FALSE))-(I1118/100))&gt;=0,"Good","Too Long")</f>
        <v>Good</v>
      </c>
      <c r="K1118" s="65">
        <f>(VLOOKUP($G1118,Depth_Lookup!$A$3:$J$561,10,FALSE))+(H1118/100)</f>
        <v>163.29000000000002</v>
      </c>
      <c r="L1118" s="65">
        <f>(VLOOKUP($G1118,Depth_Lookup!$A$3:$J$561,10,FALSE))+(I1118/100)</f>
        <v>163.42000000000002</v>
      </c>
      <c r="M1118" s="54" t="s">
        <v>725</v>
      </c>
      <c r="N1118" s="31">
        <v>0.5</v>
      </c>
      <c r="O1118" s="31" t="s">
        <v>296</v>
      </c>
      <c r="P1118" s="31" t="s">
        <v>179</v>
      </c>
      <c r="Q1118" s="31" t="s">
        <v>569</v>
      </c>
      <c r="R1118" s="31" t="s">
        <v>119</v>
      </c>
      <c r="S1118" s="31" t="s">
        <v>165</v>
      </c>
      <c r="T1118" s="31" t="s">
        <v>1385</v>
      </c>
      <c r="U1118" s="31" t="s">
        <v>1386</v>
      </c>
      <c r="AP1118" s="19">
        <v>50</v>
      </c>
      <c r="AS1118" s="31">
        <v>50</v>
      </c>
      <c r="AY1118" s="31"/>
      <c r="AZ1118" s="19">
        <f t="shared" si="282"/>
        <v>100</v>
      </c>
      <c r="BB1118" s="55">
        <v>2</v>
      </c>
      <c r="BC1118">
        <v>0.5</v>
      </c>
      <c r="BD1118" s="31"/>
      <c r="BE1118" s="66" t="s">
        <v>1667</v>
      </c>
      <c r="BF1118" s="66"/>
      <c r="CL1118" s="70">
        <f t="shared" si="283"/>
        <v>0</v>
      </c>
      <c r="CM1118" s="66">
        <f t="shared" si="284"/>
        <v>0</v>
      </c>
      <c r="CN1118" s="66">
        <f t="shared" si="271"/>
        <v>1</v>
      </c>
      <c r="CO1118" s="66">
        <f t="shared" si="274"/>
        <v>163.35500000000002</v>
      </c>
      <c r="CP1118" s="104"/>
      <c r="CQ1118" s="55"/>
      <c r="CR1118" s="56"/>
      <c r="CS1118" s="56"/>
      <c r="CT1118" s="56"/>
      <c r="CU1118" s="56"/>
      <c r="CV1118" s="56"/>
      <c r="CW1118" s="113"/>
      <c r="DB1118" s="19" t="e">
        <f t="shared" si="275"/>
        <v>#DIV/0!</v>
      </c>
      <c r="DC1118" s="19" t="e">
        <f t="shared" si="276"/>
        <v>#DIV/0!</v>
      </c>
      <c r="DD1118" s="19" t="e">
        <f t="shared" si="277"/>
        <v>#DIV/0!</v>
      </c>
      <c r="DE1118" s="19" t="e">
        <f t="shared" si="278"/>
        <v>#DIV/0!</v>
      </c>
      <c r="DF1118" s="19" t="e">
        <f t="shared" si="279"/>
        <v>#DIV/0!</v>
      </c>
      <c r="DG1118" s="67" t="e">
        <f t="shared" si="280"/>
        <v>#DIV/0!</v>
      </c>
      <c r="DH1118" s="67" t="e">
        <f t="shared" si="281"/>
        <v>#DIV/0!</v>
      </c>
      <c r="DJ1118" s="19"/>
      <c r="DK1118" s="31"/>
      <c r="DL1118" s="55"/>
      <c r="DM1118" s="58"/>
      <c r="DN1118" s="58"/>
      <c r="DO1118" s="68"/>
      <c r="DP1118" s="68"/>
      <c r="DQ1118" s="69"/>
      <c r="DR1118" s="58"/>
      <c r="DS1118" s="58"/>
      <c r="DT1118" s="58"/>
      <c r="DU1118" s="58"/>
      <c r="DV1118" s="58"/>
      <c r="DW1118" s="58"/>
      <c r="DX1118" s="58"/>
      <c r="DY1118" s="58"/>
      <c r="DZ1118" s="58"/>
      <c r="EA1118" s="58"/>
      <c r="EB1118" s="58"/>
      <c r="EC1118" s="58"/>
      <c r="ED1118" s="58"/>
      <c r="EE1118" s="58"/>
      <c r="EF1118" s="58"/>
      <c r="EG1118" s="58"/>
      <c r="EH1118" s="58"/>
      <c r="EI1118" s="58"/>
      <c r="EJ1118" s="58"/>
      <c r="EK1118" s="58"/>
      <c r="EL1118" s="58"/>
      <c r="EM1118" s="58"/>
      <c r="EN1118" s="58"/>
      <c r="EO1118" s="58"/>
      <c r="EP1118" s="70"/>
    </row>
    <row r="1119" spans="1:146">
      <c r="A1119" s="57">
        <v>43331</v>
      </c>
      <c r="B1119" s="19" t="s">
        <v>1703</v>
      </c>
      <c r="C1119" s="56" t="s">
        <v>1704</v>
      </c>
      <c r="D1119" s="56"/>
      <c r="E1119" s="58">
        <v>67</v>
      </c>
      <c r="F1119" s="58">
        <v>2</v>
      </c>
      <c r="G1119" s="63" t="str">
        <f t="shared" si="286"/>
        <v>67-2</v>
      </c>
      <c r="H1119" s="31">
        <v>77</v>
      </c>
      <c r="I1119" s="31">
        <v>82</v>
      </c>
      <c r="J1119" s="64" t="str">
        <f>IF(((VLOOKUP($G1119,Depth_Lookup!$A$3:$J$5461,9,FALSE))-(I1119/100))&gt;=0,"Good","Too Long")</f>
        <v>Good</v>
      </c>
      <c r="K1119" s="65">
        <f>(VLOOKUP($G1119,Depth_Lookup!$A$3:$J$561,10,FALSE))+(H1119/100)</f>
        <v>163.32000000000002</v>
      </c>
      <c r="L1119" s="65">
        <f>(VLOOKUP($G1119,Depth_Lookup!$A$3:$J$561,10,FALSE))+(I1119/100)</f>
        <v>163.37</v>
      </c>
      <c r="M1119" s="54" t="s">
        <v>725</v>
      </c>
      <c r="N1119" s="31">
        <v>0.5</v>
      </c>
      <c r="O1119" s="31" t="s">
        <v>296</v>
      </c>
      <c r="P1119" s="31" t="s">
        <v>179</v>
      </c>
      <c r="Q1119" s="31" t="s">
        <v>569</v>
      </c>
      <c r="R1119" s="31" t="s">
        <v>191</v>
      </c>
      <c r="S1119" s="31" t="s">
        <v>165</v>
      </c>
      <c r="T1119" s="31" t="s">
        <v>1364</v>
      </c>
      <c r="U1119" s="31" t="s">
        <v>1365</v>
      </c>
      <c r="AS1119" s="31">
        <v>100</v>
      </c>
      <c r="AZ1119" s="19">
        <f t="shared" si="282"/>
        <v>100</v>
      </c>
      <c r="BB1119" s="55">
        <v>2</v>
      </c>
      <c r="BC1119">
        <v>0.5</v>
      </c>
      <c r="BD1119" s="31"/>
      <c r="BE1119" s="66" t="s">
        <v>1667</v>
      </c>
      <c r="BF1119" s="66"/>
      <c r="CL1119" s="70">
        <f t="shared" si="283"/>
        <v>0</v>
      </c>
      <c r="CM1119" s="66">
        <f t="shared" si="284"/>
        <v>0</v>
      </c>
      <c r="CN1119" s="66">
        <f t="shared" si="271"/>
        <v>1</v>
      </c>
      <c r="CO1119" s="66">
        <f t="shared" si="274"/>
        <v>163.34500000000003</v>
      </c>
      <c r="CP1119" s="104"/>
      <c r="CQ1119" s="55"/>
      <c r="CR1119" s="56"/>
      <c r="CS1119" s="56"/>
      <c r="CT1119" s="56"/>
      <c r="CU1119" s="56"/>
      <c r="CV1119" s="56"/>
      <c r="CW1119" s="113"/>
      <c r="DB1119" s="19" t="e">
        <f t="shared" si="275"/>
        <v>#DIV/0!</v>
      </c>
      <c r="DC1119" s="19" t="e">
        <f t="shared" si="276"/>
        <v>#DIV/0!</v>
      </c>
      <c r="DD1119" s="19" t="e">
        <f t="shared" si="277"/>
        <v>#DIV/0!</v>
      </c>
      <c r="DE1119" s="19" t="e">
        <f t="shared" si="278"/>
        <v>#DIV/0!</v>
      </c>
      <c r="DF1119" s="19" t="e">
        <f t="shared" si="279"/>
        <v>#DIV/0!</v>
      </c>
      <c r="DG1119" s="67" t="e">
        <f t="shared" si="280"/>
        <v>#DIV/0!</v>
      </c>
      <c r="DH1119" s="67" t="e">
        <f t="shared" si="281"/>
        <v>#DIV/0!</v>
      </c>
      <c r="DJ1119" s="19"/>
      <c r="DK1119" s="31"/>
      <c r="DL1119" s="55"/>
      <c r="DM1119" s="58"/>
      <c r="DN1119" s="58"/>
      <c r="DO1119" s="68"/>
      <c r="DP1119" s="68"/>
      <c r="DQ1119" s="69"/>
      <c r="DR1119" s="58"/>
      <c r="DS1119" s="58"/>
      <c r="DT1119" s="58"/>
      <c r="DU1119" s="58"/>
      <c r="DV1119" s="58"/>
      <c r="DW1119" s="58"/>
      <c r="DX1119" s="58"/>
      <c r="DY1119" s="58"/>
      <c r="DZ1119" s="58"/>
      <c r="EA1119" s="58"/>
      <c r="EB1119" s="58"/>
      <c r="EC1119" s="58"/>
      <c r="ED1119" s="58"/>
      <c r="EE1119" s="58"/>
      <c r="EF1119" s="58"/>
      <c r="EG1119" s="58"/>
      <c r="EH1119" s="58"/>
      <c r="EI1119" s="58"/>
      <c r="EJ1119" s="58"/>
      <c r="EK1119" s="58"/>
      <c r="EL1119" s="58"/>
      <c r="EM1119" s="58"/>
      <c r="EN1119" s="58"/>
      <c r="EO1119" s="58"/>
      <c r="EP1119" s="70"/>
    </row>
    <row r="1120" spans="1:146">
      <c r="A1120" s="57">
        <v>43331</v>
      </c>
      <c r="B1120" s="19" t="s">
        <v>1703</v>
      </c>
      <c r="C1120" s="56" t="s">
        <v>1704</v>
      </c>
      <c r="D1120" s="56"/>
      <c r="E1120" s="58">
        <v>67</v>
      </c>
      <c r="F1120" s="58">
        <v>3</v>
      </c>
      <c r="G1120" s="63" t="str">
        <f t="shared" si="286"/>
        <v>67-3</v>
      </c>
      <c r="H1120" s="31">
        <v>1</v>
      </c>
      <c r="I1120" s="31">
        <v>64</v>
      </c>
      <c r="J1120" s="64" t="str">
        <f>IF(((VLOOKUP($G1120,Depth_Lookup!$A$3:$J$5461,9,FALSE))-(I1120/100))&gt;=0,"Good","Too Long")</f>
        <v>Good</v>
      </c>
      <c r="K1120" s="65">
        <f>(VLOOKUP($G1120,Depth_Lookup!$A$3:$J$561,10,FALSE))+(H1120/100)</f>
        <v>163.44</v>
      </c>
      <c r="L1120" s="65">
        <f>(VLOOKUP($G1120,Depth_Lookup!$A$3:$J$561,10,FALSE))+(I1120/100)</f>
        <v>164.07</v>
      </c>
      <c r="M1120" s="54" t="s">
        <v>725</v>
      </c>
      <c r="N1120" s="31">
        <v>0.5</v>
      </c>
      <c r="O1120" s="31" t="s">
        <v>296</v>
      </c>
      <c r="P1120" s="31" t="s">
        <v>179</v>
      </c>
      <c r="Q1120" s="31" t="s">
        <v>569</v>
      </c>
      <c r="R1120" s="31" t="s">
        <v>119</v>
      </c>
      <c r="S1120" s="31" t="s">
        <v>165</v>
      </c>
      <c r="T1120" s="31" t="s">
        <v>1385</v>
      </c>
      <c r="U1120" s="31" t="s">
        <v>1386</v>
      </c>
      <c r="AP1120" s="19">
        <v>50</v>
      </c>
      <c r="AS1120" s="31">
        <v>50</v>
      </c>
      <c r="AZ1120" s="19">
        <f t="shared" si="282"/>
        <v>100</v>
      </c>
      <c r="BB1120" s="55">
        <v>3</v>
      </c>
      <c r="BC1120">
        <v>0.5</v>
      </c>
      <c r="BD1120" s="31"/>
      <c r="BE1120" s="66"/>
      <c r="BF1120" s="66"/>
      <c r="CL1120" s="70">
        <f t="shared" si="283"/>
        <v>0</v>
      </c>
      <c r="CM1120" s="66">
        <f t="shared" si="284"/>
        <v>0</v>
      </c>
      <c r="CN1120" s="66">
        <f t="shared" si="271"/>
        <v>0</v>
      </c>
      <c r="CO1120" s="66">
        <f t="shared" si="274"/>
        <v>163.755</v>
      </c>
      <c r="CP1120" s="104"/>
      <c r="CQ1120" s="55"/>
      <c r="CR1120" s="56"/>
      <c r="CS1120" s="56"/>
      <c r="CT1120" s="56"/>
      <c r="CU1120" s="56"/>
      <c r="CV1120" s="56"/>
      <c r="CW1120" s="113"/>
      <c r="CX1120" s="19">
        <v>50</v>
      </c>
      <c r="CY1120" s="19">
        <v>270</v>
      </c>
      <c r="CZ1120" s="19">
        <v>65</v>
      </c>
      <c r="DA1120" s="19">
        <v>0</v>
      </c>
      <c r="DB1120" s="19">
        <f t="shared" si="275"/>
        <v>150.93802906795497</v>
      </c>
      <c r="DC1120" s="19">
        <f t="shared" si="276"/>
        <v>150.93802906795497</v>
      </c>
      <c r="DD1120" s="19">
        <f t="shared" si="277"/>
        <v>22.175667195808462</v>
      </c>
      <c r="DE1120" s="19">
        <f t="shared" si="278"/>
        <v>240.93802906795497</v>
      </c>
      <c r="DF1120" s="19">
        <f t="shared" si="279"/>
        <v>67.824332804191542</v>
      </c>
      <c r="DG1120" s="67">
        <f t="shared" si="280"/>
        <v>330.93802906795497</v>
      </c>
      <c r="DH1120" s="67">
        <f t="shared" si="281"/>
        <v>67.824332804191542</v>
      </c>
      <c r="DJ1120" s="19"/>
      <c r="DK1120" s="31"/>
      <c r="DL1120" s="55"/>
      <c r="DM1120" s="58"/>
      <c r="DN1120" s="58"/>
      <c r="DO1120" s="68"/>
      <c r="DP1120" s="68"/>
      <c r="DQ1120" s="69"/>
      <c r="DR1120" s="58"/>
      <c r="DS1120" s="58"/>
      <c r="DT1120" s="58"/>
      <c r="DU1120" s="58"/>
      <c r="DV1120" s="58"/>
      <c r="DW1120" s="58"/>
      <c r="DX1120" s="58"/>
      <c r="DY1120" s="58"/>
      <c r="DZ1120" s="58"/>
      <c r="EA1120" s="58"/>
      <c r="EB1120" s="58"/>
      <c r="EC1120" s="58"/>
      <c r="ED1120" s="58"/>
      <c r="EE1120" s="58"/>
      <c r="EF1120" s="58"/>
      <c r="EG1120" s="58"/>
      <c r="EH1120" s="58"/>
      <c r="EI1120" s="58"/>
      <c r="EJ1120" s="58"/>
      <c r="EK1120" s="58"/>
      <c r="EL1120" s="58"/>
      <c r="EM1120" s="58"/>
      <c r="EN1120" s="58"/>
      <c r="EO1120" s="58"/>
      <c r="EP1120" s="70"/>
    </row>
    <row r="1121" spans="1:146">
      <c r="A1121" s="57">
        <v>43331</v>
      </c>
      <c r="B1121" s="19" t="s">
        <v>1703</v>
      </c>
      <c r="C1121" s="56" t="s">
        <v>1704</v>
      </c>
      <c r="D1121" s="56"/>
      <c r="E1121" s="58">
        <v>67</v>
      </c>
      <c r="F1121" s="58">
        <v>3</v>
      </c>
      <c r="G1121" s="63" t="str">
        <f t="shared" si="286"/>
        <v>67-3</v>
      </c>
      <c r="H1121" s="31">
        <v>14.5</v>
      </c>
      <c r="I1121" s="31">
        <v>16</v>
      </c>
      <c r="J1121" s="64" t="str">
        <f>IF(((VLOOKUP($G1121,Depth_Lookup!$A$3:$J$5461,9,FALSE))-(I1121/100))&gt;=0,"Good","Too Long")</f>
        <v>Good</v>
      </c>
      <c r="K1121" s="65">
        <f>(VLOOKUP($G1121,Depth_Lookup!$A$3:$J$561,10,FALSE))+(H1121/100)</f>
        <v>163.57500000000002</v>
      </c>
      <c r="L1121" s="65">
        <f>(VLOOKUP($G1121,Depth_Lookup!$A$3:$J$561,10,FALSE))+(I1121/100)</f>
        <v>163.59</v>
      </c>
      <c r="M1121" s="54" t="s">
        <v>725</v>
      </c>
      <c r="N1121" s="31">
        <v>0.5</v>
      </c>
      <c r="O1121" s="31" t="s">
        <v>296</v>
      </c>
      <c r="P1121" s="31" t="s">
        <v>179</v>
      </c>
      <c r="Q1121" s="31" t="s">
        <v>569</v>
      </c>
      <c r="R1121" s="31" t="s">
        <v>119</v>
      </c>
      <c r="S1121" s="31" t="s">
        <v>165</v>
      </c>
      <c r="T1121" s="31" t="s">
        <v>1364</v>
      </c>
      <c r="U1121" s="31" t="s">
        <v>1365</v>
      </c>
      <c r="AS1121" s="31">
        <v>100</v>
      </c>
      <c r="AZ1121" s="19">
        <f t="shared" si="282"/>
        <v>100</v>
      </c>
      <c r="BB1121" s="55">
        <v>3</v>
      </c>
      <c r="BC1121">
        <v>1</v>
      </c>
      <c r="BD1121" s="31"/>
      <c r="BE1121" s="66" t="s">
        <v>1667</v>
      </c>
      <c r="BF1121" s="66"/>
      <c r="CL1121" s="70">
        <f t="shared" si="283"/>
        <v>0</v>
      </c>
      <c r="CM1121" s="66">
        <f t="shared" si="284"/>
        <v>0</v>
      </c>
      <c r="CN1121" s="66">
        <f t="shared" si="271"/>
        <v>1</v>
      </c>
      <c r="CO1121" s="66">
        <f t="shared" si="274"/>
        <v>163.58250000000001</v>
      </c>
      <c r="CP1121" s="104"/>
      <c r="CQ1121" s="55"/>
      <c r="CR1121" s="56"/>
      <c r="CS1121" s="56"/>
      <c r="CT1121" s="56"/>
      <c r="CU1121" s="56"/>
      <c r="CV1121" s="56"/>
      <c r="CW1121" s="113"/>
      <c r="DB1121" s="19" t="e">
        <f t="shared" si="275"/>
        <v>#DIV/0!</v>
      </c>
      <c r="DC1121" s="19" t="e">
        <f t="shared" si="276"/>
        <v>#DIV/0!</v>
      </c>
      <c r="DD1121" s="19" t="e">
        <f t="shared" si="277"/>
        <v>#DIV/0!</v>
      </c>
      <c r="DE1121" s="19" t="e">
        <f t="shared" si="278"/>
        <v>#DIV/0!</v>
      </c>
      <c r="DF1121" s="19" t="e">
        <f t="shared" si="279"/>
        <v>#DIV/0!</v>
      </c>
      <c r="DG1121" s="67" t="e">
        <f t="shared" si="280"/>
        <v>#DIV/0!</v>
      </c>
      <c r="DH1121" s="67" t="e">
        <f t="shared" si="281"/>
        <v>#DIV/0!</v>
      </c>
      <c r="DJ1121" s="19"/>
      <c r="DK1121" s="31"/>
      <c r="DL1121" s="55"/>
      <c r="DM1121" s="58"/>
      <c r="DN1121" s="58"/>
      <c r="DO1121" s="68"/>
      <c r="DP1121" s="68"/>
      <c r="DQ1121" s="69"/>
      <c r="DR1121" s="58"/>
      <c r="DS1121" s="58"/>
      <c r="DT1121" s="58"/>
      <c r="DU1121" s="58"/>
      <c r="DV1121" s="58"/>
      <c r="DW1121" s="58"/>
      <c r="DX1121" s="58"/>
      <c r="DY1121" s="58"/>
      <c r="DZ1121" s="58"/>
      <c r="EA1121" s="58"/>
      <c r="EB1121" s="58"/>
      <c r="EC1121" s="58"/>
      <c r="ED1121" s="58"/>
      <c r="EE1121" s="58"/>
      <c r="EF1121" s="58"/>
      <c r="EG1121" s="58"/>
      <c r="EH1121" s="58"/>
      <c r="EI1121" s="58"/>
      <c r="EJ1121" s="58"/>
      <c r="EK1121" s="58"/>
      <c r="EL1121" s="58"/>
      <c r="EM1121" s="58"/>
      <c r="EN1121" s="58"/>
      <c r="EO1121" s="58"/>
      <c r="EP1121" s="70"/>
    </row>
    <row r="1122" spans="1:146">
      <c r="A1122" s="57">
        <v>43331</v>
      </c>
      <c r="B1122" s="19" t="s">
        <v>1703</v>
      </c>
      <c r="C1122" s="56" t="s">
        <v>1704</v>
      </c>
      <c r="D1122" s="56"/>
      <c r="E1122" s="58">
        <v>67</v>
      </c>
      <c r="F1122" s="58">
        <v>3</v>
      </c>
      <c r="G1122" s="63" t="str">
        <f t="shared" si="286"/>
        <v>67-3</v>
      </c>
      <c r="H1122" s="31">
        <v>17</v>
      </c>
      <c r="I1122" s="31">
        <v>22</v>
      </c>
      <c r="J1122" s="64" t="str">
        <f>IF(((VLOOKUP($G1122,Depth_Lookup!$A$3:$J$5461,9,FALSE))-(I1122/100))&gt;=0,"Good","Too Long")</f>
        <v>Good</v>
      </c>
      <c r="K1122" s="65">
        <f>(VLOOKUP($G1122,Depth_Lookup!$A$3:$J$561,10,FALSE))+(H1122/100)</f>
        <v>163.6</v>
      </c>
      <c r="L1122" s="65">
        <f>(VLOOKUP($G1122,Depth_Lookup!$A$3:$J$561,10,FALSE))+(I1122/100)</f>
        <v>163.65</v>
      </c>
      <c r="M1122" s="54" t="s">
        <v>293</v>
      </c>
      <c r="N1122" s="31">
        <v>0.5</v>
      </c>
      <c r="O1122" s="31" t="s">
        <v>296</v>
      </c>
      <c r="P1122" s="31" t="s">
        <v>179</v>
      </c>
      <c r="Q1122" s="31" t="s">
        <v>569</v>
      </c>
      <c r="R1122" s="31" t="s">
        <v>119</v>
      </c>
      <c r="S1122" s="31" t="s">
        <v>165</v>
      </c>
      <c r="T1122" s="31" t="s">
        <v>1364</v>
      </c>
      <c r="U1122" s="31" t="s">
        <v>1365</v>
      </c>
      <c r="AS1122" s="31">
        <v>100</v>
      </c>
      <c r="AZ1122" s="19">
        <f t="shared" si="282"/>
        <v>100</v>
      </c>
      <c r="BB1122" s="55">
        <v>2</v>
      </c>
      <c r="BC1122">
        <v>0.5</v>
      </c>
      <c r="BD1122" s="31"/>
      <c r="BE1122" s="66"/>
      <c r="BF1122" s="66"/>
      <c r="CL1122" s="70">
        <f t="shared" si="283"/>
        <v>0</v>
      </c>
      <c r="CM1122" s="66">
        <f t="shared" si="284"/>
        <v>0</v>
      </c>
      <c r="CN1122" s="66">
        <f t="shared" si="271"/>
        <v>0</v>
      </c>
      <c r="CO1122" s="66">
        <f t="shared" si="274"/>
        <v>163.625</v>
      </c>
      <c r="CP1122" s="104"/>
      <c r="CQ1122" s="55"/>
      <c r="CR1122" s="56"/>
      <c r="CS1122" s="56"/>
      <c r="CT1122" s="56"/>
      <c r="CU1122" s="56"/>
      <c r="CV1122" s="56"/>
      <c r="CW1122" s="113"/>
      <c r="CX1122" s="19">
        <v>43</v>
      </c>
      <c r="CY1122" s="19">
        <v>90</v>
      </c>
      <c r="CZ1122" s="19">
        <v>52</v>
      </c>
      <c r="DA1122" s="19">
        <v>0</v>
      </c>
      <c r="DB1122" s="19">
        <f t="shared" si="275"/>
        <v>-143.92439249384768</v>
      </c>
      <c r="DC1122" s="19">
        <f t="shared" si="276"/>
        <v>216.07560750615232</v>
      </c>
      <c r="DD1122" s="19">
        <f t="shared" si="277"/>
        <v>32.271050822589714</v>
      </c>
      <c r="DE1122" s="19">
        <f t="shared" si="278"/>
        <v>306.07560750615232</v>
      </c>
      <c r="DF1122" s="19">
        <f t="shared" si="279"/>
        <v>57.728949177410286</v>
      </c>
      <c r="DG1122" s="67">
        <f t="shared" si="280"/>
        <v>36.075607506152323</v>
      </c>
      <c r="DH1122" s="67">
        <f t="shared" si="281"/>
        <v>57.728949177410286</v>
      </c>
      <c r="DJ1122" s="19"/>
      <c r="DK1122" s="31"/>
      <c r="DL1122" s="55"/>
      <c r="DM1122" s="58"/>
      <c r="DN1122" s="58"/>
      <c r="DO1122" s="68"/>
      <c r="DP1122" s="68"/>
      <c r="DQ1122" s="69"/>
      <c r="DR1122" s="58"/>
      <c r="DS1122" s="58"/>
      <c r="DT1122" s="58"/>
      <c r="DU1122" s="58"/>
      <c r="DV1122" s="58"/>
      <c r="DW1122" s="58"/>
      <c r="DX1122" s="58"/>
      <c r="DY1122" s="58"/>
      <c r="DZ1122" s="58"/>
      <c r="EA1122" s="58"/>
      <c r="EB1122" s="58"/>
      <c r="EC1122" s="58"/>
      <c r="ED1122" s="58"/>
      <c r="EE1122" s="58"/>
      <c r="EF1122" s="58"/>
      <c r="EG1122" s="58"/>
      <c r="EH1122" s="58"/>
      <c r="EI1122" s="58"/>
      <c r="EJ1122" s="58"/>
      <c r="EK1122" s="58"/>
      <c r="EL1122" s="58"/>
      <c r="EM1122" s="58"/>
      <c r="EN1122" s="58"/>
      <c r="EO1122" s="58"/>
      <c r="EP1122" s="70"/>
    </row>
    <row r="1123" spans="1:146">
      <c r="A1123" s="57">
        <v>43331</v>
      </c>
      <c r="B1123" s="19" t="s">
        <v>1703</v>
      </c>
      <c r="C1123" s="56" t="s">
        <v>1704</v>
      </c>
      <c r="D1123" s="56"/>
      <c r="E1123" s="58">
        <v>67</v>
      </c>
      <c r="F1123" s="58">
        <v>3</v>
      </c>
      <c r="G1123" s="63" t="str">
        <f t="shared" si="286"/>
        <v>67-3</v>
      </c>
      <c r="H1123" s="31">
        <v>25.5</v>
      </c>
      <c r="I1123" s="31">
        <v>43</v>
      </c>
      <c r="J1123" s="64" t="str">
        <f>IF(((VLOOKUP($G1123,Depth_Lookup!$A$3:$J$5461,9,FALSE))-(I1123/100))&gt;=0,"Good","Too Long")</f>
        <v>Good</v>
      </c>
      <c r="K1123" s="65">
        <f>(VLOOKUP($G1123,Depth_Lookup!$A$3:$J$561,10,FALSE))+(H1123/100)</f>
        <v>163.685</v>
      </c>
      <c r="L1123" s="65">
        <f>(VLOOKUP($G1123,Depth_Lookup!$A$3:$J$561,10,FALSE))+(I1123/100)</f>
        <v>163.86</v>
      </c>
      <c r="M1123" s="54" t="s">
        <v>725</v>
      </c>
      <c r="N1123" s="31">
        <v>0.5</v>
      </c>
      <c r="O1123" s="31" t="s">
        <v>296</v>
      </c>
      <c r="P1123" s="31" t="s">
        <v>179</v>
      </c>
      <c r="Q1123" s="31" t="s">
        <v>569</v>
      </c>
      <c r="R1123" s="31" t="s">
        <v>119</v>
      </c>
      <c r="S1123" s="31" t="s">
        <v>165</v>
      </c>
      <c r="T1123" s="31" t="s">
        <v>1385</v>
      </c>
      <c r="U1123" s="31" t="s">
        <v>1386</v>
      </c>
      <c r="AP1123" s="19">
        <v>50</v>
      </c>
      <c r="AS1123" s="31">
        <v>50</v>
      </c>
      <c r="AZ1123" s="19">
        <f t="shared" si="282"/>
        <v>100</v>
      </c>
      <c r="BB1123" s="55">
        <v>3</v>
      </c>
      <c r="BC1123">
        <v>0.5</v>
      </c>
      <c r="BD1123" s="31"/>
      <c r="BE1123" s="66" t="s">
        <v>1667</v>
      </c>
      <c r="BF1123" s="66"/>
      <c r="CL1123" s="70">
        <f t="shared" si="283"/>
        <v>0</v>
      </c>
      <c r="CM1123" s="66">
        <f t="shared" si="284"/>
        <v>0</v>
      </c>
      <c r="CN1123" s="66">
        <f t="shared" si="271"/>
        <v>1</v>
      </c>
      <c r="CO1123" s="66">
        <f t="shared" si="274"/>
        <v>163.77250000000001</v>
      </c>
      <c r="CP1123" s="104"/>
      <c r="CQ1123" s="55"/>
      <c r="CR1123" s="56"/>
      <c r="CS1123" s="56"/>
      <c r="CT1123" s="56"/>
      <c r="CU1123" s="56"/>
      <c r="CV1123" s="56"/>
      <c r="CW1123" s="113"/>
      <c r="DB1123" s="19" t="e">
        <f t="shared" si="275"/>
        <v>#DIV/0!</v>
      </c>
      <c r="DC1123" s="19" t="e">
        <f t="shared" si="276"/>
        <v>#DIV/0!</v>
      </c>
      <c r="DD1123" s="19" t="e">
        <f t="shared" si="277"/>
        <v>#DIV/0!</v>
      </c>
      <c r="DE1123" s="19" t="e">
        <f t="shared" si="278"/>
        <v>#DIV/0!</v>
      </c>
      <c r="DF1123" s="19" t="e">
        <f t="shared" si="279"/>
        <v>#DIV/0!</v>
      </c>
      <c r="DG1123" s="67" t="e">
        <f t="shared" si="280"/>
        <v>#DIV/0!</v>
      </c>
      <c r="DH1123" s="67" t="e">
        <f t="shared" si="281"/>
        <v>#DIV/0!</v>
      </c>
      <c r="DJ1123" s="19"/>
      <c r="DK1123" s="31"/>
      <c r="DL1123" s="55"/>
      <c r="DM1123" s="58"/>
      <c r="DN1123" s="58"/>
      <c r="DO1123" s="68"/>
      <c r="DP1123" s="68"/>
      <c r="DQ1123" s="69"/>
      <c r="DR1123" s="58"/>
      <c r="DS1123" s="58"/>
      <c r="DT1123" s="58"/>
      <c r="DU1123" s="58"/>
      <c r="DV1123" s="58"/>
      <c r="DW1123" s="58"/>
      <c r="DX1123" s="58"/>
      <c r="DY1123" s="58"/>
      <c r="DZ1123" s="58"/>
      <c r="EA1123" s="58"/>
      <c r="EB1123" s="58"/>
      <c r="EC1123" s="58"/>
      <c r="ED1123" s="58"/>
      <c r="EE1123" s="58"/>
      <c r="EF1123" s="58"/>
      <c r="EG1123" s="58"/>
      <c r="EH1123" s="58"/>
      <c r="EI1123" s="58"/>
      <c r="EJ1123" s="58"/>
      <c r="EK1123" s="58"/>
      <c r="EL1123" s="58"/>
      <c r="EM1123" s="58"/>
      <c r="EN1123" s="58"/>
      <c r="EO1123" s="58"/>
      <c r="EP1123" s="70"/>
    </row>
    <row r="1124" spans="1:146">
      <c r="A1124" s="57">
        <v>43331</v>
      </c>
      <c r="B1124" s="19" t="s">
        <v>1703</v>
      </c>
      <c r="C1124" s="56" t="s">
        <v>1704</v>
      </c>
      <c r="D1124" s="56"/>
      <c r="E1124" s="58">
        <v>67</v>
      </c>
      <c r="F1124" s="58">
        <v>3</v>
      </c>
      <c r="G1124" s="63" t="str">
        <f t="shared" si="286"/>
        <v>67-3</v>
      </c>
      <c r="H1124" s="31">
        <v>42</v>
      </c>
      <c r="I1124" s="31">
        <v>62.5</v>
      </c>
      <c r="J1124" s="64" t="str">
        <f>IF(((VLOOKUP($G1124,Depth_Lookup!$A$3:$J$5461,9,FALSE))-(I1124/100))&gt;=0,"Good","Too Long")</f>
        <v>Good</v>
      </c>
      <c r="K1124" s="65">
        <f>(VLOOKUP($G1124,Depth_Lookup!$A$3:$J$561,10,FALSE))+(H1124/100)</f>
        <v>163.85</v>
      </c>
      <c r="L1124" s="65">
        <f>(VLOOKUP($G1124,Depth_Lookup!$A$3:$J$561,10,FALSE))+(I1124/100)</f>
        <v>164.05500000000001</v>
      </c>
      <c r="M1124" s="54" t="s">
        <v>725</v>
      </c>
      <c r="N1124" s="31">
        <v>3</v>
      </c>
      <c r="O1124" s="31" t="s">
        <v>296</v>
      </c>
      <c r="P1124" s="31" t="s">
        <v>179</v>
      </c>
      <c r="Q1124" s="31" t="s">
        <v>570</v>
      </c>
      <c r="R1124" s="31" t="s">
        <v>730</v>
      </c>
      <c r="S1124" s="31" t="s">
        <v>165</v>
      </c>
      <c r="T1124" s="31" t="s">
        <v>1723</v>
      </c>
      <c r="U1124" s="31" t="s">
        <v>1390</v>
      </c>
      <c r="AS1124" s="31">
        <v>100</v>
      </c>
      <c r="AZ1124" s="19">
        <f t="shared" si="282"/>
        <v>100</v>
      </c>
      <c r="BB1124" s="55">
        <v>2</v>
      </c>
      <c r="BC1124">
        <v>10</v>
      </c>
      <c r="BD1124" s="31"/>
      <c r="BE1124" s="66"/>
      <c r="BF1124" s="66"/>
      <c r="CL1124" s="70">
        <f t="shared" si="283"/>
        <v>0</v>
      </c>
      <c r="CM1124" s="66">
        <f t="shared" si="284"/>
        <v>0</v>
      </c>
      <c r="CN1124" s="66">
        <f t="shared" ref="CN1124:CN1187" si="287">IF(COUNTA(BE1124)&gt;0,1,0)</f>
        <v>0</v>
      </c>
      <c r="CO1124" s="66">
        <f t="shared" si="274"/>
        <v>163.95249999999999</v>
      </c>
      <c r="CP1124" s="104"/>
      <c r="CQ1124" s="55"/>
      <c r="CR1124" s="56"/>
      <c r="CS1124" s="56"/>
      <c r="CT1124" s="56"/>
      <c r="CU1124" s="56"/>
      <c r="CV1124" s="56"/>
      <c r="CW1124" s="113"/>
      <c r="CX1124" s="19">
        <v>56</v>
      </c>
      <c r="CY1124" s="19">
        <v>270</v>
      </c>
      <c r="CZ1124" s="19">
        <v>78</v>
      </c>
      <c r="DA1124" s="31">
        <v>0</v>
      </c>
      <c r="DB1124" s="19">
        <f t="shared" si="275"/>
        <v>162.50889784769629</v>
      </c>
      <c r="DC1124" s="19">
        <f t="shared" si="276"/>
        <v>162.50889784769629</v>
      </c>
      <c r="DD1124" s="19">
        <f t="shared" si="277"/>
        <v>11.460184160797118</v>
      </c>
      <c r="DE1124" s="19">
        <f t="shared" si="278"/>
        <v>252.50889784769629</v>
      </c>
      <c r="DF1124" s="19">
        <f t="shared" si="279"/>
        <v>78.539815839202888</v>
      </c>
      <c r="DG1124" s="67">
        <f t="shared" si="280"/>
        <v>342.50889784769629</v>
      </c>
      <c r="DH1124" s="67">
        <f t="shared" si="281"/>
        <v>78.539815839202888</v>
      </c>
      <c r="DJ1124" s="19"/>
      <c r="DK1124" s="31"/>
      <c r="DL1124" s="55"/>
      <c r="DM1124" s="58"/>
      <c r="DN1124" s="58"/>
      <c r="DO1124" s="68"/>
      <c r="DP1124" s="68"/>
      <c r="DQ1124" s="69"/>
      <c r="DR1124" s="58"/>
      <c r="DS1124" s="58"/>
      <c r="DT1124" s="58"/>
      <c r="DU1124" s="58"/>
      <c r="DV1124" s="58"/>
      <c r="DW1124" s="58"/>
      <c r="DX1124" s="58"/>
      <c r="DY1124" s="58"/>
      <c r="DZ1124" s="58"/>
      <c r="EA1124" s="58"/>
      <c r="EB1124" s="58"/>
      <c r="EC1124" s="58"/>
      <c r="ED1124" s="58"/>
      <c r="EE1124" s="58"/>
      <c r="EF1124" s="58"/>
      <c r="EG1124" s="58"/>
      <c r="EH1124" s="58"/>
      <c r="EI1124" s="58"/>
      <c r="EJ1124" s="58"/>
      <c r="EK1124" s="58"/>
      <c r="EL1124" s="58"/>
      <c r="EM1124" s="58"/>
      <c r="EN1124" s="58"/>
      <c r="EO1124" s="58"/>
      <c r="EP1124" s="70"/>
    </row>
    <row r="1125" spans="1:146">
      <c r="A1125" s="57">
        <v>43331</v>
      </c>
      <c r="B1125" s="19" t="s">
        <v>1703</v>
      </c>
      <c r="C1125" s="56" t="s">
        <v>1704</v>
      </c>
      <c r="D1125" s="56"/>
      <c r="E1125" s="58">
        <v>67</v>
      </c>
      <c r="F1125" s="58">
        <v>3</v>
      </c>
      <c r="G1125" s="63" t="str">
        <f t="shared" si="286"/>
        <v>67-3</v>
      </c>
      <c r="H1125" s="31">
        <v>71</v>
      </c>
      <c r="I1125" s="31">
        <v>81.5</v>
      </c>
      <c r="J1125" s="64" t="str">
        <f>IF(((VLOOKUP($G1125,Depth_Lookup!$A$3:$J$5461,9,FALSE))-(I1125/100))&gt;=0,"Good","Too Long")</f>
        <v>Good</v>
      </c>
      <c r="K1125" s="65">
        <f>(VLOOKUP($G1125,Depth_Lookup!$A$3:$J$561,10,FALSE))+(H1125/100)</f>
        <v>164.14000000000001</v>
      </c>
      <c r="L1125" s="65">
        <f>(VLOOKUP($G1125,Depth_Lookup!$A$3:$J$561,10,FALSE))+(I1125/100)</f>
        <v>164.245</v>
      </c>
      <c r="M1125" s="54" t="s">
        <v>725</v>
      </c>
      <c r="N1125" s="31">
        <v>1</v>
      </c>
      <c r="O1125" s="31" t="s">
        <v>296</v>
      </c>
      <c r="P1125" s="31" t="s">
        <v>179</v>
      </c>
      <c r="Q1125" s="31" t="s">
        <v>569</v>
      </c>
      <c r="R1125" s="31" t="s">
        <v>119</v>
      </c>
      <c r="S1125" s="31" t="s">
        <v>165</v>
      </c>
      <c r="T1125" s="31" t="s">
        <v>1364</v>
      </c>
      <c r="U1125" s="31" t="s">
        <v>1365</v>
      </c>
      <c r="AS1125" s="31">
        <v>100</v>
      </c>
      <c r="AZ1125" s="19">
        <f t="shared" si="282"/>
        <v>100</v>
      </c>
      <c r="BB1125" s="55">
        <v>2</v>
      </c>
      <c r="BC1125">
        <v>5</v>
      </c>
      <c r="BD1125" s="31"/>
      <c r="BE1125" s="66"/>
      <c r="BF1125" s="66"/>
      <c r="CL1125" s="70">
        <f t="shared" si="283"/>
        <v>0</v>
      </c>
      <c r="CM1125" s="66">
        <f t="shared" si="284"/>
        <v>0</v>
      </c>
      <c r="CN1125" s="66">
        <f t="shared" si="287"/>
        <v>0</v>
      </c>
      <c r="CO1125" s="66">
        <f t="shared" si="274"/>
        <v>164.1925</v>
      </c>
      <c r="CP1125" s="104"/>
      <c r="CQ1125" s="55"/>
      <c r="CR1125" s="56"/>
      <c r="CS1125" s="56"/>
      <c r="CT1125" s="56"/>
      <c r="CU1125" s="56"/>
      <c r="CV1125" s="56"/>
      <c r="CW1125" s="113"/>
      <c r="CX1125" s="31">
        <v>54</v>
      </c>
      <c r="CY1125" s="31">
        <v>270</v>
      </c>
      <c r="CZ1125" s="31">
        <v>72</v>
      </c>
      <c r="DA1125" s="31">
        <v>0</v>
      </c>
      <c r="DB1125" s="19">
        <f t="shared" si="275"/>
        <v>155.90515744788928</v>
      </c>
      <c r="DC1125" s="19">
        <f t="shared" si="276"/>
        <v>155.90515744788928</v>
      </c>
      <c r="DD1125" s="19">
        <f t="shared" si="277"/>
        <v>16.520869834547749</v>
      </c>
      <c r="DE1125" s="19">
        <f t="shared" si="278"/>
        <v>245.90515744788928</v>
      </c>
      <c r="DF1125" s="19">
        <f t="shared" si="279"/>
        <v>73.479130165452247</v>
      </c>
      <c r="DG1125" s="67">
        <f t="shared" si="280"/>
        <v>335.90515744788928</v>
      </c>
      <c r="DH1125" s="67">
        <f t="shared" si="281"/>
        <v>73.479130165452247</v>
      </c>
      <c r="DJ1125" s="19"/>
      <c r="DK1125" s="31"/>
      <c r="DL1125" s="55"/>
      <c r="DM1125" s="58"/>
      <c r="DN1125" s="58"/>
      <c r="DO1125" s="68"/>
      <c r="DP1125" s="68"/>
      <c r="DQ1125" s="69"/>
      <c r="DR1125" s="58"/>
      <c r="DS1125" s="58"/>
      <c r="DT1125" s="58"/>
      <c r="DU1125" s="58"/>
      <c r="DV1125" s="58"/>
      <c r="DW1125" s="58"/>
      <c r="DX1125" s="58"/>
      <c r="DY1125" s="58"/>
      <c r="DZ1125" s="58"/>
      <c r="EA1125" s="58"/>
      <c r="EB1125" s="58"/>
      <c r="EC1125" s="58"/>
      <c r="ED1125" s="58"/>
      <c r="EE1125" s="58"/>
      <c r="EF1125" s="58"/>
      <c r="EG1125" s="58"/>
      <c r="EH1125" s="58"/>
      <c r="EI1125" s="58"/>
      <c r="EJ1125" s="58"/>
      <c r="EK1125" s="58"/>
      <c r="EL1125" s="58"/>
      <c r="EM1125" s="58"/>
      <c r="EN1125" s="58"/>
      <c r="EO1125" s="58"/>
      <c r="EP1125" s="70"/>
    </row>
    <row r="1126" spans="1:146">
      <c r="A1126" s="57">
        <v>43331</v>
      </c>
      <c r="B1126" s="19" t="s">
        <v>1724</v>
      </c>
      <c r="C1126" s="56" t="s">
        <v>1704</v>
      </c>
      <c r="D1126" s="56"/>
      <c r="E1126" s="58">
        <v>67</v>
      </c>
      <c r="F1126" s="58">
        <v>4</v>
      </c>
      <c r="G1126" s="63" t="str">
        <f t="shared" si="286"/>
        <v>67-4</v>
      </c>
      <c r="H1126" s="31">
        <v>2</v>
      </c>
      <c r="I1126" s="31">
        <v>19.5</v>
      </c>
      <c r="J1126" s="64" t="str">
        <f>IF(((VLOOKUP($G1126,Depth_Lookup!$A$3:$J$5461,9,FALSE))-(I1126/100))&gt;=0,"Good","Too Long")</f>
        <v>Good</v>
      </c>
      <c r="K1126" s="65">
        <f>(VLOOKUP($G1126,Depth_Lookup!$A$3:$J$561,10,FALSE))+(H1126/100)</f>
        <v>164.28</v>
      </c>
      <c r="L1126" s="65">
        <f>(VLOOKUP($G1126,Depth_Lookup!$A$3:$J$561,10,FALSE))+(I1126/100)</f>
        <v>164.45499999999998</v>
      </c>
      <c r="M1126" s="54" t="s">
        <v>725</v>
      </c>
      <c r="N1126" s="31">
        <v>3</v>
      </c>
      <c r="O1126" s="31" t="s">
        <v>296</v>
      </c>
      <c r="P1126" s="31" t="s">
        <v>179</v>
      </c>
      <c r="Q1126" s="31" t="s">
        <v>570</v>
      </c>
      <c r="R1126" s="31" t="s">
        <v>731</v>
      </c>
      <c r="S1126" s="31" t="s">
        <v>165</v>
      </c>
      <c r="T1126" s="31" t="s">
        <v>1725</v>
      </c>
      <c r="U1126" s="31" t="s">
        <v>1390</v>
      </c>
      <c r="AS1126" s="31">
        <v>100</v>
      </c>
      <c r="AZ1126" s="19">
        <f t="shared" si="282"/>
        <v>100</v>
      </c>
      <c r="BB1126" s="55">
        <v>2</v>
      </c>
      <c r="BC1126">
        <v>5</v>
      </c>
      <c r="BD1126" s="31"/>
      <c r="BE1126" s="66"/>
      <c r="BF1126" s="66" t="s">
        <v>1365</v>
      </c>
      <c r="CL1126" s="70">
        <f t="shared" si="283"/>
        <v>0</v>
      </c>
      <c r="CM1126" s="66">
        <f t="shared" si="284"/>
        <v>0</v>
      </c>
      <c r="CN1126" s="66">
        <f t="shared" si="287"/>
        <v>0</v>
      </c>
      <c r="CO1126" s="66">
        <f t="shared" si="274"/>
        <v>164.36750000000001</v>
      </c>
      <c r="CP1126" s="104"/>
      <c r="CQ1126" s="55"/>
      <c r="CR1126" s="56"/>
      <c r="CS1126" s="56"/>
      <c r="CT1126" s="56"/>
      <c r="CU1126" s="56"/>
      <c r="CV1126" s="56"/>
      <c r="CW1126" s="113"/>
      <c r="CX1126" s="31">
        <v>67</v>
      </c>
      <c r="CY1126" s="31">
        <v>270</v>
      </c>
      <c r="CZ1126" s="31">
        <v>76</v>
      </c>
      <c r="DA1126" s="31">
        <v>0</v>
      </c>
      <c r="DB1126" s="19">
        <f t="shared" si="275"/>
        <v>149.57087728720211</v>
      </c>
      <c r="DC1126" s="19">
        <f t="shared" si="276"/>
        <v>149.57087728720211</v>
      </c>
      <c r="DD1126" s="19">
        <f t="shared" si="277"/>
        <v>12.133039700921897</v>
      </c>
      <c r="DE1126" s="19">
        <f t="shared" si="278"/>
        <v>239.57087728720211</v>
      </c>
      <c r="DF1126" s="19">
        <f t="shared" si="279"/>
        <v>77.866960299078102</v>
      </c>
      <c r="DG1126" s="67">
        <f t="shared" si="280"/>
        <v>329.57087728720211</v>
      </c>
      <c r="DH1126" s="67">
        <f t="shared" si="281"/>
        <v>77.866960299078102</v>
      </c>
      <c r="DJ1126" s="19"/>
      <c r="DK1126" s="31"/>
      <c r="DL1126" s="55"/>
      <c r="DM1126" s="58"/>
      <c r="DN1126" s="58"/>
      <c r="DO1126" s="68"/>
      <c r="DP1126" s="68"/>
      <c r="DQ1126" s="69"/>
      <c r="DR1126" s="58"/>
      <c r="DS1126" s="58"/>
      <c r="DT1126" s="58"/>
      <c r="DU1126" s="58"/>
      <c r="DV1126" s="58"/>
      <c r="DW1126" s="58"/>
      <c r="DX1126" s="58"/>
      <c r="DY1126" s="58"/>
      <c r="DZ1126" s="58"/>
      <c r="EA1126" s="58"/>
      <c r="EB1126" s="58"/>
      <c r="EC1126" s="58"/>
      <c r="ED1126" s="58"/>
      <c r="EE1126" s="58"/>
      <c r="EF1126" s="58"/>
      <c r="EG1126" s="58"/>
      <c r="EH1126" s="58"/>
      <c r="EI1126" s="58"/>
      <c r="EJ1126" s="58"/>
      <c r="EK1126" s="58"/>
      <c r="EL1126" s="58"/>
      <c r="EM1126" s="58"/>
      <c r="EN1126" s="58"/>
      <c r="EO1126" s="58"/>
      <c r="EP1126" s="70"/>
    </row>
    <row r="1127" spans="1:146">
      <c r="A1127" s="57">
        <v>43331</v>
      </c>
      <c r="B1127" s="19" t="s">
        <v>1724</v>
      </c>
      <c r="C1127" s="56" t="s">
        <v>1704</v>
      </c>
      <c r="D1127" s="56"/>
      <c r="E1127" s="58">
        <v>67</v>
      </c>
      <c r="F1127" s="58">
        <v>4</v>
      </c>
      <c r="G1127" s="63" t="str">
        <f t="shared" si="286"/>
        <v>67-4</v>
      </c>
      <c r="H1127" s="31">
        <v>23</v>
      </c>
      <c r="I1127" s="31">
        <v>30</v>
      </c>
      <c r="J1127" s="64" t="str">
        <f>IF(((VLOOKUP($G1127,Depth_Lookup!$A$3:$J$5461,9,FALSE))-(I1127/100))&gt;=0,"Good","Too Long")</f>
        <v>Good</v>
      </c>
      <c r="K1127" s="65">
        <f>(VLOOKUP($G1127,Depth_Lookup!$A$3:$J$561,10,FALSE))+(H1127/100)</f>
        <v>164.48999999999998</v>
      </c>
      <c r="L1127" s="65">
        <f>(VLOOKUP($G1127,Depth_Lookup!$A$3:$J$561,10,FALSE))+(I1127/100)</f>
        <v>164.56</v>
      </c>
      <c r="M1127" s="54" t="s">
        <v>725</v>
      </c>
      <c r="N1127" s="31">
        <v>0.5</v>
      </c>
      <c r="O1127" s="31" t="s">
        <v>296</v>
      </c>
      <c r="P1127" s="31" t="s">
        <v>179</v>
      </c>
      <c r="Q1127" s="31" t="s">
        <v>569</v>
      </c>
      <c r="R1127" s="31" t="s">
        <v>119</v>
      </c>
      <c r="S1127" s="31" t="s">
        <v>165</v>
      </c>
      <c r="T1127" s="31" t="s">
        <v>1385</v>
      </c>
      <c r="U1127" s="31" t="s">
        <v>1386</v>
      </c>
      <c r="AP1127" s="19">
        <v>50</v>
      </c>
      <c r="AS1127" s="31">
        <v>50</v>
      </c>
      <c r="AZ1127" s="19">
        <f t="shared" si="282"/>
        <v>100</v>
      </c>
      <c r="BB1127" s="55">
        <v>2</v>
      </c>
      <c r="BC1127">
        <v>0.5</v>
      </c>
      <c r="BD1127" s="31"/>
      <c r="BE1127" s="66"/>
      <c r="BF1127" s="66"/>
      <c r="CL1127" s="70">
        <f t="shared" si="283"/>
        <v>0</v>
      </c>
      <c r="CM1127" s="66">
        <f t="shared" si="284"/>
        <v>0</v>
      </c>
      <c r="CN1127" s="66">
        <f t="shared" si="287"/>
        <v>0</v>
      </c>
      <c r="CO1127" s="66">
        <f t="shared" si="274"/>
        <v>164.52499999999998</v>
      </c>
      <c r="CP1127" s="104"/>
      <c r="CQ1127" s="55"/>
      <c r="CR1127" s="56"/>
      <c r="CS1127" s="56"/>
      <c r="CT1127" s="56"/>
      <c r="CU1127" s="56"/>
      <c r="CV1127" s="56"/>
      <c r="CW1127" s="113"/>
      <c r="CX1127" s="31">
        <v>49</v>
      </c>
      <c r="CY1127" s="31">
        <v>270</v>
      </c>
      <c r="CZ1127" s="31">
        <v>0</v>
      </c>
      <c r="DA1127" s="31">
        <v>0</v>
      </c>
      <c r="DB1127" s="19">
        <f t="shared" si="275"/>
        <v>90</v>
      </c>
      <c r="DC1127" s="19">
        <f t="shared" si="276"/>
        <v>90</v>
      </c>
      <c r="DD1127" s="19">
        <f t="shared" si="277"/>
        <v>41.000000000000007</v>
      </c>
      <c r="DE1127" s="19">
        <f t="shared" si="278"/>
        <v>180</v>
      </c>
      <c r="DF1127" s="19">
        <f t="shared" si="279"/>
        <v>48.999999999999993</v>
      </c>
      <c r="DG1127" s="67">
        <f t="shared" si="280"/>
        <v>270</v>
      </c>
      <c r="DH1127" s="67">
        <f t="shared" si="281"/>
        <v>48.999999999999993</v>
      </c>
      <c r="DJ1127" s="19"/>
      <c r="DK1127" s="31"/>
      <c r="DL1127" s="55"/>
      <c r="DM1127" s="58"/>
      <c r="DN1127" s="58"/>
      <c r="DO1127" s="68"/>
      <c r="DP1127" s="68"/>
      <c r="DQ1127" s="69"/>
      <c r="DR1127" s="58"/>
      <c r="DS1127" s="58"/>
      <c r="DT1127" s="58"/>
      <c r="DU1127" s="58"/>
      <c r="DV1127" s="58"/>
      <c r="DW1127" s="58"/>
      <c r="DX1127" s="58"/>
      <c r="DY1127" s="58"/>
      <c r="DZ1127" s="58"/>
      <c r="EA1127" s="58"/>
      <c r="EB1127" s="58"/>
      <c r="EC1127" s="58"/>
      <c r="ED1127" s="58"/>
      <c r="EE1127" s="58"/>
      <c r="EF1127" s="58"/>
      <c r="EG1127" s="58"/>
      <c r="EH1127" s="58"/>
      <c r="EI1127" s="58"/>
      <c r="EJ1127" s="58"/>
      <c r="EK1127" s="58"/>
      <c r="EL1127" s="58"/>
      <c r="EM1127" s="58"/>
      <c r="EN1127" s="58"/>
      <c r="EO1127" s="58"/>
      <c r="EP1127" s="70"/>
    </row>
    <row r="1128" spans="1:146">
      <c r="A1128" s="57">
        <v>43331</v>
      </c>
      <c r="B1128" s="19" t="s">
        <v>1724</v>
      </c>
      <c r="C1128" s="56" t="s">
        <v>1704</v>
      </c>
      <c r="D1128" s="56"/>
      <c r="E1128" s="58">
        <v>67</v>
      </c>
      <c r="F1128" s="58">
        <v>4</v>
      </c>
      <c r="G1128" s="63" t="str">
        <f t="shared" si="286"/>
        <v>67-4</v>
      </c>
      <c r="H1128" s="31">
        <v>29</v>
      </c>
      <c r="I1128" s="31">
        <v>35.5</v>
      </c>
      <c r="J1128" s="64" t="str">
        <f>IF(((VLOOKUP($G1128,Depth_Lookup!$A$3:$J$5461,9,FALSE))-(I1128/100))&gt;=0,"Good","Too Long")</f>
        <v>Good</v>
      </c>
      <c r="K1128" s="65">
        <f>(VLOOKUP($G1128,Depth_Lookup!$A$3:$J$561,10,FALSE))+(H1128/100)</f>
        <v>164.54999999999998</v>
      </c>
      <c r="L1128" s="65">
        <f>(VLOOKUP($G1128,Depth_Lookup!$A$3:$J$561,10,FALSE))+(I1128/100)</f>
        <v>164.61499999999998</v>
      </c>
      <c r="M1128" s="54" t="s">
        <v>292</v>
      </c>
      <c r="N1128" s="31">
        <v>3</v>
      </c>
      <c r="O1128" s="31" t="s">
        <v>296</v>
      </c>
      <c r="P1128" s="31" t="s">
        <v>179</v>
      </c>
      <c r="Q1128" s="31" t="s">
        <v>570</v>
      </c>
      <c r="R1128" s="31" t="s">
        <v>731</v>
      </c>
      <c r="S1128" s="31" t="s">
        <v>165</v>
      </c>
      <c r="T1128" s="31" t="s">
        <v>1725</v>
      </c>
      <c r="U1128" s="31" t="s">
        <v>1390</v>
      </c>
      <c r="AS1128" s="31">
        <v>100</v>
      </c>
      <c r="AZ1128" s="19">
        <f t="shared" si="282"/>
        <v>100</v>
      </c>
      <c r="BB1128" s="55">
        <v>1</v>
      </c>
      <c r="BC1128">
        <v>5</v>
      </c>
      <c r="BD1128" s="31"/>
      <c r="BE1128" s="66"/>
      <c r="BF1128" s="66" t="s">
        <v>1365</v>
      </c>
      <c r="CL1128" s="70">
        <f t="shared" si="283"/>
        <v>0</v>
      </c>
      <c r="CM1128" s="66">
        <f t="shared" si="284"/>
        <v>0</v>
      </c>
      <c r="CN1128" s="66">
        <f t="shared" si="287"/>
        <v>0</v>
      </c>
      <c r="CO1128" s="66">
        <f t="shared" si="274"/>
        <v>164.58249999999998</v>
      </c>
      <c r="CP1128" s="104"/>
      <c r="CQ1128" s="55"/>
      <c r="CR1128" s="56"/>
      <c r="CS1128" s="56"/>
      <c r="CT1128" s="56"/>
      <c r="CU1128" s="56"/>
      <c r="CV1128" s="56"/>
      <c r="CW1128" s="113"/>
      <c r="CX1128" s="31">
        <v>41</v>
      </c>
      <c r="CY1128" s="31">
        <v>270</v>
      </c>
      <c r="CZ1128" s="31">
        <v>47</v>
      </c>
      <c r="DA1128" s="31">
        <v>0</v>
      </c>
      <c r="DB1128" s="19">
        <f t="shared" si="275"/>
        <v>140.97098029804692</v>
      </c>
      <c r="DC1128" s="19">
        <f t="shared" si="276"/>
        <v>140.97098029804692</v>
      </c>
      <c r="DD1128" s="19">
        <f t="shared" si="277"/>
        <v>35.919685057589788</v>
      </c>
      <c r="DE1128" s="19">
        <f t="shared" si="278"/>
        <v>230.97098029804692</v>
      </c>
      <c r="DF1128" s="19">
        <f t="shared" si="279"/>
        <v>54.080314942410212</v>
      </c>
      <c r="DG1128" s="67">
        <f t="shared" si="280"/>
        <v>320.97098029804692</v>
      </c>
      <c r="DH1128" s="67">
        <f t="shared" si="281"/>
        <v>54.080314942410212</v>
      </c>
      <c r="DJ1128" s="19"/>
      <c r="DK1128" s="31"/>
      <c r="DL1128" s="55"/>
      <c r="DM1128" s="58"/>
      <c r="DN1128" s="58"/>
      <c r="DO1128" s="68"/>
      <c r="DP1128" s="68"/>
      <c r="DQ1128" s="69"/>
      <c r="DR1128" s="58"/>
      <c r="DS1128" s="58"/>
      <c r="DT1128" s="58"/>
      <c r="DU1128" s="58"/>
      <c r="DV1128" s="58"/>
      <c r="DW1128" s="58"/>
      <c r="DX1128" s="58"/>
      <c r="DY1128" s="58"/>
      <c r="DZ1128" s="58"/>
      <c r="EA1128" s="58"/>
      <c r="EB1128" s="58"/>
      <c r="EC1128" s="58"/>
      <c r="ED1128" s="58"/>
      <c r="EE1128" s="58"/>
      <c r="EF1128" s="58"/>
      <c r="EG1128" s="58"/>
      <c r="EH1128" s="58"/>
      <c r="EI1128" s="58"/>
      <c r="EJ1128" s="58"/>
      <c r="EK1128" s="58"/>
      <c r="EL1128" s="58"/>
      <c r="EM1128" s="58"/>
      <c r="EN1128" s="58"/>
      <c r="EO1128" s="58"/>
      <c r="EP1128" s="70"/>
    </row>
    <row r="1129" spans="1:146">
      <c r="A1129" s="57">
        <v>43331</v>
      </c>
      <c r="B1129" s="19" t="s">
        <v>1724</v>
      </c>
      <c r="C1129" s="56" t="s">
        <v>1704</v>
      </c>
      <c r="D1129" s="56"/>
      <c r="E1129" s="58">
        <v>68</v>
      </c>
      <c r="F1129" s="58">
        <v>1</v>
      </c>
      <c r="G1129" s="63" t="str">
        <f t="shared" si="286"/>
        <v>68-1</v>
      </c>
      <c r="H1129" s="31">
        <v>12</v>
      </c>
      <c r="I1129" s="31">
        <v>32</v>
      </c>
      <c r="J1129" s="64" t="str">
        <f>IF(((VLOOKUP($G1129,Depth_Lookup!$A$3:$J$5461,9,FALSE))-(I1129/100))&gt;=0,"Good","Too Long")</f>
        <v>Good</v>
      </c>
      <c r="K1129" s="65">
        <f>(VLOOKUP($G1129,Depth_Lookup!$A$3:$J$561,10,FALSE))+(H1129/100)</f>
        <v>164.82</v>
      </c>
      <c r="L1129" s="65">
        <f>(VLOOKUP($G1129,Depth_Lookup!$A$3:$J$561,10,FALSE))+(I1129/100)</f>
        <v>165.01999999999998</v>
      </c>
      <c r="M1129" s="54" t="s">
        <v>725</v>
      </c>
      <c r="N1129" s="31">
        <v>0.5</v>
      </c>
      <c r="O1129" s="31" t="s">
        <v>295</v>
      </c>
      <c r="P1129" s="31" t="s">
        <v>179</v>
      </c>
      <c r="Q1129" s="31" t="s">
        <v>569</v>
      </c>
      <c r="R1129" s="31" t="s">
        <v>187</v>
      </c>
      <c r="S1129" s="31" t="s">
        <v>165</v>
      </c>
      <c r="T1129" s="31" t="s">
        <v>1385</v>
      </c>
      <c r="U1129" s="31" t="s">
        <v>1386</v>
      </c>
      <c r="AP1129" s="19">
        <v>50</v>
      </c>
      <c r="AS1129" s="31">
        <v>50</v>
      </c>
      <c r="AZ1129" s="19">
        <f t="shared" si="282"/>
        <v>100</v>
      </c>
      <c r="BB1129" s="55">
        <v>1</v>
      </c>
      <c r="BC1129" s="66">
        <v>0.5</v>
      </c>
      <c r="BD1129" s="31"/>
      <c r="BE1129" s="66"/>
      <c r="BF1129" s="66" t="s">
        <v>1365</v>
      </c>
      <c r="CL1129" s="70">
        <f t="shared" si="283"/>
        <v>0</v>
      </c>
      <c r="CM1129" s="66">
        <f t="shared" si="284"/>
        <v>0</v>
      </c>
      <c r="CN1129" s="66">
        <f t="shared" si="287"/>
        <v>0</v>
      </c>
      <c r="CO1129" s="66">
        <f t="shared" si="274"/>
        <v>164.92</v>
      </c>
      <c r="CP1129" s="104"/>
      <c r="CQ1129" s="55"/>
      <c r="CR1129" s="56"/>
      <c r="CS1129" s="56"/>
      <c r="CT1129" s="56"/>
      <c r="CU1129" s="56"/>
      <c r="CV1129" s="56"/>
      <c r="CW1129" s="113"/>
      <c r="CX1129" s="31">
        <v>29</v>
      </c>
      <c r="CY1129" s="31">
        <v>270</v>
      </c>
      <c r="CZ1129" s="31">
        <v>63</v>
      </c>
      <c r="DA1129" s="31">
        <v>0</v>
      </c>
      <c r="DB1129" s="19">
        <f t="shared" si="275"/>
        <v>164.22848597042639</v>
      </c>
      <c r="DC1129" s="19">
        <f t="shared" si="276"/>
        <v>164.22848597042639</v>
      </c>
      <c r="DD1129" s="19">
        <f t="shared" si="277"/>
        <v>26.120721037961612</v>
      </c>
      <c r="DE1129" s="19">
        <f t="shared" si="278"/>
        <v>254.22848597042639</v>
      </c>
      <c r="DF1129" s="19">
        <f t="shared" si="279"/>
        <v>63.879278962038384</v>
      </c>
      <c r="DG1129" s="67">
        <f t="shared" si="280"/>
        <v>344.22848597042639</v>
      </c>
      <c r="DH1129" s="67">
        <f t="shared" si="281"/>
        <v>63.879278962038384</v>
      </c>
      <c r="DJ1129" s="19"/>
      <c r="DK1129" s="31"/>
      <c r="DL1129" s="55"/>
      <c r="DM1129" s="58"/>
      <c r="DN1129" s="58"/>
      <c r="DO1129" s="68"/>
      <c r="DP1129" s="68"/>
      <c r="DQ1129" s="69"/>
      <c r="DR1129" s="58"/>
      <c r="DS1129" s="58"/>
      <c r="DT1129" s="58"/>
      <c r="DU1129" s="58"/>
      <c r="DV1129" s="58"/>
      <c r="DW1129" s="58"/>
      <c r="DX1129" s="58"/>
      <c r="DY1129" s="58"/>
      <c r="DZ1129" s="58"/>
      <c r="EA1129" s="58"/>
      <c r="EB1129" s="58"/>
      <c r="EC1129" s="58"/>
      <c r="ED1129" s="58"/>
      <c r="EE1129" s="58"/>
      <c r="EF1129" s="58"/>
      <c r="EG1129" s="58"/>
      <c r="EH1129" s="58"/>
      <c r="EI1129" s="58"/>
      <c r="EJ1129" s="58"/>
      <c r="EK1129" s="58"/>
      <c r="EL1129" s="58"/>
      <c r="EM1129" s="58"/>
      <c r="EN1129" s="58"/>
      <c r="EO1129" s="58"/>
      <c r="EP1129" s="70"/>
    </row>
    <row r="1130" spans="1:146">
      <c r="A1130" s="57">
        <v>43331</v>
      </c>
      <c r="B1130" s="19" t="s">
        <v>1724</v>
      </c>
      <c r="C1130" s="56" t="s">
        <v>1704</v>
      </c>
      <c r="D1130" s="56"/>
      <c r="E1130" s="58">
        <v>68</v>
      </c>
      <c r="F1130" s="58">
        <v>1</v>
      </c>
      <c r="G1130" s="63" t="str">
        <f t="shared" si="286"/>
        <v>68-1</v>
      </c>
      <c r="H1130" s="31">
        <v>31.5</v>
      </c>
      <c r="I1130" s="31">
        <v>38.5</v>
      </c>
      <c r="J1130" s="64" t="str">
        <f>IF(((VLOOKUP($G1130,Depth_Lookup!$A$3:$J$5461,9,FALSE))-(I1130/100))&gt;=0,"Good","Too Long")</f>
        <v>Good</v>
      </c>
      <c r="K1130" s="65">
        <f>(VLOOKUP($G1130,Depth_Lookup!$A$3:$J$561,10,FALSE))+(H1130/100)</f>
        <v>165.01499999999999</v>
      </c>
      <c r="L1130" s="65">
        <f>(VLOOKUP($G1130,Depth_Lookup!$A$3:$J$561,10,FALSE))+(I1130/100)</f>
        <v>165.08499999999998</v>
      </c>
      <c r="M1130" s="54" t="s">
        <v>725</v>
      </c>
      <c r="N1130" s="31">
        <v>0.5</v>
      </c>
      <c r="O1130" s="31" t="s">
        <v>296</v>
      </c>
      <c r="P1130" s="31" t="s">
        <v>179</v>
      </c>
      <c r="Q1130" s="31" t="s">
        <v>569</v>
      </c>
      <c r="R1130" s="31" t="s">
        <v>119</v>
      </c>
      <c r="S1130" s="31" t="s">
        <v>165</v>
      </c>
      <c r="T1130" s="31" t="s">
        <v>1364</v>
      </c>
      <c r="U1130" s="31" t="s">
        <v>1365</v>
      </c>
      <c r="AS1130" s="31">
        <v>100</v>
      </c>
      <c r="AZ1130" s="19">
        <f t="shared" si="282"/>
        <v>100</v>
      </c>
      <c r="BB1130" s="55">
        <v>3</v>
      </c>
      <c r="BC1130" s="66">
        <v>1</v>
      </c>
      <c r="BD1130" s="31"/>
      <c r="BE1130" s="66" t="s">
        <v>1386</v>
      </c>
      <c r="BF1130" s="66"/>
      <c r="CL1130" s="70">
        <f t="shared" si="283"/>
        <v>0</v>
      </c>
      <c r="CM1130" s="66">
        <f t="shared" si="284"/>
        <v>0</v>
      </c>
      <c r="CN1130" s="66">
        <f t="shared" si="287"/>
        <v>1</v>
      </c>
      <c r="CO1130" s="66">
        <f t="shared" si="274"/>
        <v>165.04999999999998</v>
      </c>
      <c r="CP1130" s="104"/>
      <c r="CQ1130" s="55"/>
      <c r="CR1130" s="56"/>
      <c r="CS1130" s="56"/>
      <c r="CT1130" s="56"/>
      <c r="CU1130" s="56"/>
      <c r="CV1130" s="56"/>
      <c r="CW1130" s="113"/>
      <c r="CX1130" s="31">
        <v>67</v>
      </c>
      <c r="CY1130" s="31">
        <v>90</v>
      </c>
      <c r="CZ1130" s="31">
        <v>51</v>
      </c>
      <c r="DA1130" s="31">
        <v>180</v>
      </c>
      <c r="DB1130" s="19">
        <f t="shared" si="275"/>
        <v>-62.337247304528802</v>
      </c>
      <c r="DC1130" s="19">
        <f t="shared" si="276"/>
        <v>297.66275269547123</v>
      </c>
      <c r="DD1130" s="19">
        <f t="shared" si="277"/>
        <v>20.604026152148247</v>
      </c>
      <c r="DE1130" s="19">
        <f t="shared" si="278"/>
        <v>27.662752695471198</v>
      </c>
      <c r="DF1130" s="19">
        <f t="shared" si="279"/>
        <v>69.395973847851749</v>
      </c>
      <c r="DG1130" s="67">
        <f t="shared" si="280"/>
        <v>117.66275269547123</v>
      </c>
      <c r="DH1130" s="67">
        <f t="shared" si="281"/>
        <v>69.395973847851749</v>
      </c>
      <c r="DJ1130" s="19"/>
      <c r="DK1130" s="31" t="s">
        <v>1433</v>
      </c>
      <c r="DL1130" s="55"/>
      <c r="DM1130" s="58"/>
      <c r="DN1130" s="58"/>
      <c r="DO1130" s="68"/>
      <c r="DP1130" s="68"/>
      <c r="DQ1130" s="69"/>
      <c r="DR1130" s="58"/>
      <c r="DS1130" s="58"/>
      <c r="DT1130" s="58"/>
      <c r="DU1130" s="58"/>
      <c r="DV1130" s="58"/>
      <c r="DW1130" s="58"/>
      <c r="DX1130" s="58"/>
      <c r="DY1130" s="58"/>
      <c r="DZ1130" s="58"/>
      <c r="EA1130" s="58"/>
      <c r="EB1130" s="58"/>
      <c r="EC1130" s="58"/>
      <c r="ED1130" s="58"/>
      <c r="EE1130" s="58"/>
      <c r="EF1130" s="58"/>
      <c r="EG1130" s="58"/>
      <c r="EH1130" s="58"/>
      <c r="EI1130" s="58"/>
      <c r="EJ1130" s="58"/>
      <c r="EK1130" s="58"/>
      <c r="EL1130" s="58"/>
      <c r="EM1130" s="58"/>
      <c r="EN1130" s="58"/>
      <c r="EO1130" s="58"/>
      <c r="EP1130" s="70"/>
    </row>
    <row r="1131" spans="1:146">
      <c r="A1131" s="57">
        <v>43331</v>
      </c>
      <c r="B1131" s="19" t="s">
        <v>1437</v>
      </c>
      <c r="C1131" s="56" t="s">
        <v>744</v>
      </c>
      <c r="D1131" s="56"/>
      <c r="E1131" s="58">
        <v>68</v>
      </c>
      <c r="F1131" s="58">
        <v>1</v>
      </c>
      <c r="G1131" s="63" t="str">
        <f t="shared" ref="G1131" si="288">E1131&amp;"-"&amp;F1131</f>
        <v>68-1</v>
      </c>
      <c r="H1131" s="31">
        <v>31.5</v>
      </c>
      <c r="I1131" s="31">
        <v>38.5</v>
      </c>
      <c r="J1131" s="64" t="str">
        <f>IF(((VLOOKUP($G1131,Depth_Lookup!$A$3:$J$5461,9,FALSE))-(I1131/100))&gt;=0,"Good","Too Long")</f>
        <v>Good</v>
      </c>
      <c r="K1131" s="65">
        <f>(VLOOKUP($G1131,Depth_Lookup!$A$3:$J$561,10,FALSE))+(H1131/100)</f>
        <v>165.01499999999999</v>
      </c>
      <c r="L1131" s="65">
        <f>(VLOOKUP($G1131,Depth_Lookup!$A$3:$J$561,10,FALSE))+(I1131/100)</f>
        <v>165.08499999999998</v>
      </c>
      <c r="M1131" s="54" t="s">
        <v>725</v>
      </c>
      <c r="N1131" s="31">
        <v>0.5</v>
      </c>
      <c r="O1131" s="31" t="s">
        <v>296</v>
      </c>
      <c r="P1131" s="31" t="s">
        <v>179</v>
      </c>
      <c r="Q1131" s="31" t="s">
        <v>569</v>
      </c>
      <c r="R1131" s="31" t="s">
        <v>119</v>
      </c>
      <c r="S1131" s="31" t="s">
        <v>165</v>
      </c>
      <c r="T1131" s="31" t="s">
        <v>1364</v>
      </c>
      <c r="U1131" s="31" t="s">
        <v>1365</v>
      </c>
      <c r="AS1131" s="31"/>
      <c r="BB1131" s="55">
        <v>3</v>
      </c>
      <c r="BC1131" s="66">
        <v>1</v>
      </c>
      <c r="BD1131" s="31"/>
      <c r="BE1131" s="66"/>
      <c r="BF1131" s="66"/>
      <c r="CL1131" s="70"/>
      <c r="CM1131" s="66"/>
      <c r="CN1131" s="66"/>
      <c r="CO1131" s="66">
        <f t="shared" si="274"/>
        <v>165.04999999999998</v>
      </c>
      <c r="CP1131" s="104"/>
      <c r="CQ1131" s="55"/>
      <c r="CR1131" s="56"/>
      <c r="CS1131" s="56"/>
      <c r="CT1131" s="56"/>
      <c r="CU1131" s="56"/>
      <c r="CV1131" s="56"/>
      <c r="CW1131" s="113"/>
      <c r="CX1131" s="31">
        <v>22</v>
      </c>
      <c r="CY1131" s="31">
        <v>270</v>
      </c>
      <c r="CZ1131" s="31">
        <v>59</v>
      </c>
      <c r="DA1131" s="31">
        <v>0</v>
      </c>
      <c r="DB1131" s="19">
        <f t="shared" si="275"/>
        <v>166.35465029827458</v>
      </c>
      <c r="DC1131" s="19">
        <f t="shared" si="276"/>
        <v>166.35465029827458</v>
      </c>
      <c r="DD1131" s="19">
        <f t="shared" si="277"/>
        <v>30.280701708265234</v>
      </c>
      <c r="DE1131" s="19">
        <f t="shared" si="278"/>
        <v>256.35465029827458</v>
      </c>
      <c r="DF1131" s="19">
        <f t="shared" si="279"/>
        <v>59.719298291734766</v>
      </c>
      <c r="DG1131" s="67">
        <f t="shared" si="280"/>
        <v>346.35465029827458</v>
      </c>
      <c r="DH1131" s="67">
        <f t="shared" si="281"/>
        <v>59.719298291734766</v>
      </c>
      <c r="DJ1131" s="19"/>
      <c r="DK1131" s="31" t="s">
        <v>1434</v>
      </c>
      <c r="DL1131" s="55"/>
      <c r="DM1131" s="58"/>
      <c r="DN1131" s="58"/>
      <c r="DO1131" s="68"/>
      <c r="DP1131" s="68"/>
      <c r="DQ1131" s="69"/>
      <c r="DR1131" s="58"/>
      <c r="DS1131" s="58"/>
      <c r="DT1131" s="58"/>
      <c r="DU1131" s="58"/>
      <c r="DV1131" s="58"/>
      <c r="DW1131" s="58"/>
      <c r="DX1131" s="58"/>
      <c r="DY1131" s="58"/>
      <c r="DZ1131" s="58"/>
      <c r="EA1131" s="58"/>
      <c r="EB1131" s="58"/>
      <c r="EC1131" s="58"/>
      <c r="ED1131" s="58"/>
      <c r="EE1131" s="58"/>
      <c r="EF1131" s="58"/>
      <c r="EG1131" s="58"/>
      <c r="EH1131" s="58"/>
      <c r="EI1131" s="58"/>
      <c r="EJ1131" s="58"/>
      <c r="EK1131" s="58"/>
      <c r="EL1131" s="58"/>
      <c r="EM1131" s="58"/>
      <c r="EN1131" s="58"/>
      <c r="EO1131" s="58"/>
      <c r="EP1131" s="70"/>
    </row>
    <row r="1132" spans="1:146">
      <c r="A1132" s="57">
        <v>43331</v>
      </c>
      <c r="B1132" s="19" t="s">
        <v>1724</v>
      </c>
      <c r="C1132" s="56" t="s">
        <v>1704</v>
      </c>
      <c r="D1132" s="56"/>
      <c r="E1132" s="58">
        <v>68</v>
      </c>
      <c r="F1132" s="58">
        <v>1</v>
      </c>
      <c r="G1132" s="63" t="str">
        <f t="shared" si="286"/>
        <v>68-1</v>
      </c>
      <c r="H1132" s="31">
        <v>50</v>
      </c>
      <c r="I1132" s="31">
        <v>80</v>
      </c>
      <c r="J1132" s="64" t="str">
        <f>IF(((VLOOKUP($G1132,Depth_Lookup!$A$3:$J$5461,9,FALSE))-(I1132/100))&gt;=0,"Good","Too Long")</f>
        <v>Good</v>
      </c>
      <c r="K1132" s="65">
        <f>(VLOOKUP($G1132,Depth_Lookup!$A$3:$J$561,10,FALSE))+(H1132/100)</f>
        <v>165.2</v>
      </c>
      <c r="L1132" s="65">
        <f>(VLOOKUP($G1132,Depth_Lookup!$A$3:$J$561,10,FALSE))+(I1132/100)</f>
        <v>165.5</v>
      </c>
      <c r="M1132" s="54" t="s">
        <v>725</v>
      </c>
      <c r="N1132" s="31">
        <v>0.5</v>
      </c>
      <c r="O1132" s="31" t="s">
        <v>734</v>
      </c>
      <c r="P1132" s="31" t="s">
        <v>179</v>
      </c>
      <c r="Q1132" s="31" t="s">
        <v>569</v>
      </c>
      <c r="R1132" s="31" t="s">
        <v>119</v>
      </c>
      <c r="S1132" s="31" t="s">
        <v>165</v>
      </c>
      <c r="T1132" s="31" t="s">
        <v>1364</v>
      </c>
      <c r="U1132" s="31" t="s">
        <v>1365</v>
      </c>
      <c r="AS1132" s="31">
        <v>100</v>
      </c>
      <c r="AZ1132" s="19">
        <f t="shared" si="282"/>
        <v>100</v>
      </c>
      <c r="BB1132" s="55">
        <v>4</v>
      </c>
      <c r="BC1132">
        <v>0.5</v>
      </c>
      <c r="BD1132" s="31"/>
      <c r="BE1132" s="66"/>
      <c r="BF1132" s="66"/>
      <c r="CL1132" s="70">
        <f t="shared" si="283"/>
        <v>0</v>
      </c>
      <c r="CM1132" s="66">
        <f t="shared" si="284"/>
        <v>0</v>
      </c>
      <c r="CN1132" s="66">
        <f t="shared" si="287"/>
        <v>0</v>
      </c>
      <c r="CO1132" s="66">
        <f t="shared" si="274"/>
        <v>165.35</v>
      </c>
      <c r="CP1132" s="104"/>
      <c r="CQ1132" s="55"/>
      <c r="CR1132" s="56"/>
      <c r="CS1132" s="56"/>
      <c r="CT1132" s="56"/>
      <c r="CU1132" s="56"/>
      <c r="CV1132" s="56"/>
      <c r="CW1132" s="113"/>
      <c r="CX1132" s="31">
        <v>12</v>
      </c>
      <c r="CY1132" s="31">
        <v>90</v>
      </c>
      <c r="CZ1132" s="31">
        <v>10</v>
      </c>
      <c r="DA1132" s="31">
        <v>0</v>
      </c>
      <c r="DB1132" s="19">
        <f t="shared" si="275"/>
        <v>-129.67751293798412</v>
      </c>
      <c r="DC1132" s="19">
        <f t="shared" si="276"/>
        <v>230.32248706201588</v>
      </c>
      <c r="DD1132" s="19">
        <f t="shared" si="277"/>
        <v>74.561287694282512</v>
      </c>
      <c r="DE1132" s="19">
        <f t="shared" si="278"/>
        <v>320.32248706201585</v>
      </c>
      <c r="DF1132" s="19">
        <f t="shared" si="279"/>
        <v>15.438712305717488</v>
      </c>
      <c r="DG1132" s="67">
        <f t="shared" si="280"/>
        <v>50.322487062015881</v>
      </c>
      <c r="DH1132" s="67">
        <f t="shared" si="281"/>
        <v>15.438712305717488</v>
      </c>
      <c r="DJ1132" s="19"/>
      <c r="DK1132" s="31" t="s">
        <v>1753</v>
      </c>
      <c r="DL1132" s="55"/>
      <c r="DM1132" s="58"/>
      <c r="DN1132" s="58"/>
      <c r="DO1132" s="68"/>
      <c r="DP1132" s="68"/>
      <c r="DQ1132" s="69"/>
      <c r="DR1132" s="58"/>
      <c r="DS1132" s="58"/>
      <c r="DT1132" s="58"/>
      <c r="DU1132" s="58"/>
      <c r="DV1132" s="58"/>
      <c r="DW1132" s="58"/>
      <c r="DX1132" s="58"/>
      <c r="DY1132" s="58"/>
      <c r="DZ1132" s="58"/>
      <c r="EA1132" s="58"/>
      <c r="EB1132" s="58"/>
      <c r="EC1132" s="58"/>
      <c r="ED1132" s="58"/>
      <c r="EE1132" s="58"/>
      <c r="EF1132" s="58"/>
      <c r="EG1132" s="58"/>
      <c r="EH1132" s="58"/>
      <c r="EI1132" s="58"/>
      <c r="EJ1132" s="58"/>
      <c r="EK1132" s="58"/>
      <c r="EL1132" s="58"/>
      <c r="EM1132" s="58"/>
      <c r="EN1132" s="58"/>
      <c r="EO1132" s="58"/>
      <c r="EP1132" s="70"/>
    </row>
    <row r="1133" spans="1:146">
      <c r="A1133" s="57">
        <v>43331</v>
      </c>
      <c r="B1133" s="19" t="s">
        <v>1724</v>
      </c>
      <c r="C1133" s="56" t="s">
        <v>1704</v>
      </c>
      <c r="D1133" s="56"/>
      <c r="E1133" s="58">
        <v>68</v>
      </c>
      <c r="F1133" s="58">
        <v>1</v>
      </c>
      <c r="G1133" s="63" t="str">
        <f t="shared" si="286"/>
        <v>68-1</v>
      </c>
      <c r="H1133" s="31">
        <v>54</v>
      </c>
      <c r="I1133" s="31">
        <v>56</v>
      </c>
      <c r="J1133" s="64" t="str">
        <f>IF(((VLOOKUP($G1133,Depth_Lookup!$A$3:$J$5461,9,FALSE))-(I1133/100))&gt;=0,"Good","Too Long")</f>
        <v>Good</v>
      </c>
      <c r="K1133" s="65">
        <f>(VLOOKUP($G1133,Depth_Lookup!$A$3:$J$561,10,FALSE))+(H1133/100)</f>
        <v>165.23999999999998</v>
      </c>
      <c r="L1133" s="65">
        <f>(VLOOKUP($G1133,Depth_Lookup!$A$3:$J$561,10,FALSE))+(I1133/100)</f>
        <v>165.26</v>
      </c>
      <c r="M1133" s="54" t="s">
        <v>292</v>
      </c>
      <c r="N1133" s="31">
        <v>1</v>
      </c>
      <c r="O1133" s="31" t="s">
        <v>296</v>
      </c>
      <c r="P1133" s="31" t="s">
        <v>179</v>
      </c>
      <c r="Q1133" s="31" t="s">
        <v>570</v>
      </c>
      <c r="R1133" s="31" t="s">
        <v>119</v>
      </c>
      <c r="S1133" s="31" t="s">
        <v>165</v>
      </c>
      <c r="T1133" s="31" t="s">
        <v>1622</v>
      </c>
      <c r="U1133" s="31" t="s">
        <v>1367</v>
      </c>
      <c r="AS1133" s="31">
        <v>100</v>
      </c>
      <c r="AZ1133" s="19">
        <f t="shared" si="282"/>
        <v>100</v>
      </c>
      <c r="BB1133" s="55">
        <v>1</v>
      </c>
      <c r="BC1133">
        <v>1</v>
      </c>
      <c r="BD1133" s="31"/>
      <c r="BE1133" s="66"/>
      <c r="BF1133" s="66"/>
      <c r="CL1133" s="70">
        <f t="shared" si="283"/>
        <v>0</v>
      </c>
      <c r="CM1133" s="66">
        <f t="shared" si="284"/>
        <v>0</v>
      </c>
      <c r="CN1133" s="66">
        <f t="shared" si="287"/>
        <v>0</v>
      </c>
      <c r="CO1133" s="66">
        <f t="shared" si="274"/>
        <v>165.25</v>
      </c>
      <c r="CP1133" s="104"/>
      <c r="CQ1133" s="55"/>
      <c r="CR1133" s="56"/>
      <c r="CS1133" s="56"/>
      <c r="CT1133" s="56"/>
      <c r="CU1133" s="56"/>
      <c r="CV1133" s="56"/>
      <c r="CW1133" s="113"/>
      <c r="CX1133" s="31">
        <v>32</v>
      </c>
      <c r="CY1133" s="31">
        <v>270</v>
      </c>
      <c r="CZ1133" s="31">
        <v>56</v>
      </c>
      <c r="DA1133" s="31">
        <v>0</v>
      </c>
      <c r="DB1133" s="19">
        <f t="shared" si="275"/>
        <v>157.14556456626781</v>
      </c>
      <c r="DC1133" s="19">
        <f t="shared" si="276"/>
        <v>157.14556456626781</v>
      </c>
      <c r="DD1133" s="19">
        <f t="shared" si="277"/>
        <v>31.863262917051017</v>
      </c>
      <c r="DE1133" s="19">
        <f t="shared" si="278"/>
        <v>247.14556456626781</v>
      </c>
      <c r="DF1133" s="19">
        <f t="shared" si="279"/>
        <v>58.136737082948983</v>
      </c>
      <c r="DG1133" s="67">
        <f t="shared" si="280"/>
        <v>337.14556456626781</v>
      </c>
      <c r="DH1133" s="67">
        <f t="shared" si="281"/>
        <v>58.136737082948983</v>
      </c>
      <c r="DJ1133" s="19"/>
      <c r="DK1133" s="31"/>
      <c r="DL1133" s="55"/>
      <c r="DM1133" s="58"/>
      <c r="DN1133" s="58"/>
      <c r="DO1133" s="68"/>
      <c r="DP1133" s="68"/>
      <c r="DQ1133" s="69"/>
      <c r="DR1133" s="58"/>
      <c r="DS1133" s="58"/>
      <c r="DT1133" s="58"/>
      <c r="DU1133" s="58"/>
      <c r="DV1133" s="58"/>
      <c r="DW1133" s="58"/>
      <c r="DX1133" s="58"/>
      <c r="DY1133" s="58"/>
      <c r="DZ1133" s="58"/>
      <c r="EA1133" s="58"/>
      <c r="EB1133" s="58"/>
      <c r="EC1133" s="58"/>
      <c r="ED1133" s="58"/>
      <c r="EE1133" s="58"/>
      <c r="EF1133" s="58"/>
      <c r="EG1133" s="58"/>
      <c r="EH1133" s="58"/>
      <c r="EI1133" s="58"/>
      <c r="EJ1133" s="58"/>
      <c r="EK1133" s="58"/>
      <c r="EL1133" s="58"/>
      <c r="EM1133" s="58"/>
      <c r="EN1133" s="58"/>
      <c r="EO1133" s="58"/>
      <c r="EP1133" s="70"/>
    </row>
    <row r="1134" spans="1:146">
      <c r="A1134" s="57">
        <v>43331</v>
      </c>
      <c r="B1134" s="19" t="s">
        <v>1724</v>
      </c>
      <c r="C1134" s="56" t="s">
        <v>1704</v>
      </c>
      <c r="D1134" s="56"/>
      <c r="E1134" s="58">
        <v>68</v>
      </c>
      <c r="F1134" s="58">
        <v>1</v>
      </c>
      <c r="G1134" s="63" t="str">
        <f t="shared" si="286"/>
        <v>68-1</v>
      </c>
      <c r="H1134" s="31">
        <v>69</v>
      </c>
      <c r="I1134" s="31">
        <v>72.5</v>
      </c>
      <c r="J1134" s="64" t="str">
        <f>IF(((VLOOKUP($G1134,Depth_Lookup!$A$3:$J$5461,9,FALSE))-(I1134/100))&gt;=0,"Good","Too Long")</f>
        <v>Good</v>
      </c>
      <c r="K1134" s="65">
        <f>(VLOOKUP($G1134,Depth_Lookup!$A$3:$J$561,10,FALSE))+(H1134/100)</f>
        <v>165.39</v>
      </c>
      <c r="L1134" s="65">
        <f>(VLOOKUP($G1134,Depth_Lookup!$A$3:$J$561,10,FALSE))+(I1134/100)</f>
        <v>165.42499999999998</v>
      </c>
      <c r="M1134" s="54" t="s">
        <v>725</v>
      </c>
      <c r="N1134" s="31">
        <v>2</v>
      </c>
      <c r="O1134" s="31" t="s">
        <v>296</v>
      </c>
      <c r="P1134" s="31" t="s">
        <v>179</v>
      </c>
      <c r="Q1134" s="31" t="s">
        <v>570</v>
      </c>
      <c r="R1134" s="31" t="s">
        <v>189</v>
      </c>
      <c r="S1134" s="31" t="s">
        <v>165</v>
      </c>
      <c r="T1134" s="31" t="s">
        <v>1622</v>
      </c>
      <c r="U1134" s="31" t="s">
        <v>1367</v>
      </c>
      <c r="AS1134" s="31">
        <v>100</v>
      </c>
      <c r="AZ1134" s="19">
        <f t="shared" si="282"/>
        <v>100</v>
      </c>
      <c r="BB1134" s="55">
        <v>2</v>
      </c>
      <c r="BC1134">
        <v>10</v>
      </c>
      <c r="BD1134" s="31"/>
      <c r="BE1134" s="66"/>
      <c r="BF1134" s="66"/>
      <c r="CL1134" s="70">
        <f t="shared" si="283"/>
        <v>0</v>
      </c>
      <c r="CM1134" s="66">
        <f t="shared" si="284"/>
        <v>0</v>
      </c>
      <c r="CN1134" s="66">
        <f t="shared" si="287"/>
        <v>0</v>
      </c>
      <c r="CO1134" s="66">
        <f t="shared" si="274"/>
        <v>165.40749999999997</v>
      </c>
      <c r="CP1134" s="104"/>
      <c r="CQ1134" s="55"/>
      <c r="CR1134" s="56"/>
      <c r="CS1134" s="56"/>
      <c r="CT1134" s="56"/>
      <c r="CU1134" s="56"/>
      <c r="CV1134" s="56"/>
      <c r="CW1134" s="113"/>
      <c r="CX1134" s="31">
        <v>25</v>
      </c>
      <c r="CY1134" s="31">
        <v>270</v>
      </c>
      <c r="CZ1134" s="31">
        <v>56</v>
      </c>
      <c r="DA1134" s="31">
        <v>0</v>
      </c>
      <c r="DB1134" s="19">
        <f t="shared" si="275"/>
        <v>162.5401530494226</v>
      </c>
      <c r="DC1134" s="19">
        <f t="shared" si="276"/>
        <v>162.5401530494226</v>
      </c>
      <c r="DD1134" s="19">
        <f t="shared" si="277"/>
        <v>32.758533435223335</v>
      </c>
      <c r="DE1134" s="19">
        <f t="shared" si="278"/>
        <v>252.5401530494226</v>
      </c>
      <c r="DF1134" s="19">
        <f t="shared" si="279"/>
        <v>57.241466564776665</v>
      </c>
      <c r="DG1134" s="67">
        <f t="shared" si="280"/>
        <v>342.5401530494226</v>
      </c>
      <c r="DH1134" s="67">
        <f t="shared" si="281"/>
        <v>57.241466564776665</v>
      </c>
      <c r="DJ1134" s="19"/>
      <c r="DK1134" s="31"/>
      <c r="DL1134" s="55"/>
      <c r="DM1134" s="58"/>
      <c r="DN1134" s="58"/>
      <c r="DO1134" s="68"/>
      <c r="DP1134" s="68"/>
      <c r="DQ1134" s="69"/>
      <c r="DR1134" s="58"/>
      <c r="DS1134" s="58"/>
      <c r="DT1134" s="58"/>
      <c r="DU1134" s="58"/>
      <c r="DV1134" s="58"/>
      <c r="DW1134" s="58"/>
      <c r="DX1134" s="58"/>
      <c r="DY1134" s="58"/>
      <c r="DZ1134" s="58"/>
      <c r="EA1134" s="58"/>
      <c r="EB1134" s="58"/>
      <c r="EC1134" s="58"/>
      <c r="ED1134" s="58"/>
      <c r="EE1134" s="58"/>
      <c r="EF1134" s="58"/>
      <c r="EG1134" s="58"/>
      <c r="EH1134" s="58"/>
      <c r="EI1134" s="58"/>
      <c r="EJ1134" s="58"/>
      <c r="EK1134" s="58"/>
      <c r="EL1134" s="58"/>
      <c r="EM1134" s="58"/>
      <c r="EN1134" s="58"/>
      <c r="EO1134" s="58"/>
      <c r="EP1134" s="70"/>
    </row>
    <row r="1135" spans="1:146">
      <c r="A1135" s="57">
        <v>43331</v>
      </c>
      <c r="B1135" s="19" t="s">
        <v>1724</v>
      </c>
      <c r="C1135" s="56" t="s">
        <v>1704</v>
      </c>
      <c r="D1135" s="56"/>
      <c r="E1135" s="58">
        <v>68</v>
      </c>
      <c r="F1135" s="58">
        <v>2</v>
      </c>
      <c r="G1135" s="63" t="str">
        <f t="shared" si="286"/>
        <v>68-2</v>
      </c>
      <c r="H1135" s="31">
        <v>0.5</v>
      </c>
      <c r="I1135" s="31">
        <v>18</v>
      </c>
      <c r="J1135" s="64" t="str">
        <f>IF(((VLOOKUP($G1135,Depth_Lookup!$A$3:$J$5461,9,FALSE))-(I1135/100))&gt;=0,"Good","Too Long")</f>
        <v>Good</v>
      </c>
      <c r="K1135" s="65">
        <f>(VLOOKUP($G1135,Depth_Lookup!$A$3:$J$561,10,FALSE))+(H1135/100)</f>
        <v>165.51</v>
      </c>
      <c r="L1135" s="65">
        <f>(VLOOKUP($G1135,Depth_Lookup!$A$3:$J$561,10,FALSE))+(I1135/100)</f>
        <v>165.685</v>
      </c>
      <c r="M1135" s="54" t="s">
        <v>725</v>
      </c>
      <c r="N1135" s="31">
        <v>0.5</v>
      </c>
      <c r="O1135" s="31" t="s">
        <v>296</v>
      </c>
      <c r="P1135" s="31" t="s">
        <v>179</v>
      </c>
      <c r="Q1135" s="31" t="s">
        <v>569</v>
      </c>
      <c r="R1135" s="31" t="s">
        <v>119</v>
      </c>
      <c r="S1135" s="31" t="s">
        <v>165</v>
      </c>
      <c r="T1135" s="31" t="s">
        <v>1364</v>
      </c>
      <c r="U1135" s="31" t="s">
        <v>1365</v>
      </c>
      <c r="AS1135" s="31">
        <v>100</v>
      </c>
      <c r="AZ1135" s="19">
        <f t="shared" si="282"/>
        <v>100</v>
      </c>
      <c r="BB1135" s="55">
        <v>3</v>
      </c>
      <c r="BC1135">
        <v>0.5</v>
      </c>
      <c r="BD1135" s="31"/>
      <c r="BE1135" s="66"/>
      <c r="BF1135" s="66"/>
      <c r="CL1135" s="70">
        <f t="shared" si="283"/>
        <v>0</v>
      </c>
      <c r="CM1135" s="66">
        <f t="shared" si="284"/>
        <v>0</v>
      </c>
      <c r="CN1135" s="66">
        <f t="shared" si="287"/>
        <v>0</v>
      </c>
      <c r="CO1135" s="66">
        <f t="shared" si="274"/>
        <v>165.5975</v>
      </c>
      <c r="CP1135" s="104"/>
      <c r="CQ1135" s="55"/>
      <c r="CR1135" s="56"/>
      <c r="CS1135" s="56"/>
      <c r="CT1135" s="56"/>
      <c r="CU1135" s="56"/>
      <c r="CV1135" s="56"/>
      <c r="CW1135" s="113"/>
      <c r="CX1135" s="31">
        <v>57</v>
      </c>
      <c r="CY1135" s="31">
        <v>270</v>
      </c>
      <c r="CZ1135" s="31">
        <v>32</v>
      </c>
      <c r="DA1135" s="31">
        <v>180</v>
      </c>
      <c r="DB1135" s="19">
        <f t="shared" si="275"/>
        <v>67.912936603930007</v>
      </c>
      <c r="DC1135" s="19">
        <f t="shared" si="276"/>
        <v>67.912936603930007</v>
      </c>
      <c r="DD1135" s="19">
        <f t="shared" si="277"/>
        <v>31.037420654147784</v>
      </c>
      <c r="DE1135" s="19">
        <f t="shared" si="278"/>
        <v>157.91293660393001</v>
      </c>
      <c r="DF1135" s="19">
        <f t="shared" si="279"/>
        <v>58.96257934585222</v>
      </c>
      <c r="DG1135" s="67">
        <f t="shared" si="280"/>
        <v>247.91293660393001</v>
      </c>
      <c r="DH1135" s="67">
        <f t="shared" si="281"/>
        <v>58.96257934585222</v>
      </c>
      <c r="DJ1135" s="19"/>
      <c r="DK1135" s="31" t="s">
        <v>1433</v>
      </c>
      <c r="DL1135" s="55"/>
      <c r="DM1135" s="58"/>
      <c r="DN1135" s="58"/>
      <c r="DO1135" s="68"/>
      <c r="DP1135" s="68"/>
      <c r="DQ1135" s="69"/>
      <c r="DR1135" s="58"/>
      <c r="DS1135" s="58"/>
      <c r="DT1135" s="58"/>
      <c r="DU1135" s="58"/>
      <c r="DV1135" s="58"/>
      <c r="DW1135" s="58"/>
      <c r="DX1135" s="58"/>
      <c r="DY1135" s="58"/>
      <c r="DZ1135" s="58"/>
      <c r="EA1135" s="58"/>
      <c r="EB1135" s="58"/>
      <c r="EC1135" s="58"/>
      <c r="ED1135" s="58"/>
      <c r="EE1135" s="58"/>
      <c r="EF1135" s="58"/>
      <c r="EG1135" s="58"/>
      <c r="EH1135" s="58"/>
      <c r="EI1135" s="58"/>
      <c r="EJ1135" s="58"/>
      <c r="EK1135" s="58"/>
      <c r="EL1135" s="58"/>
      <c r="EM1135" s="58"/>
      <c r="EN1135" s="58"/>
      <c r="EO1135" s="58"/>
      <c r="EP1135" s="70"/>
    </row>
    <row r="1136" spans="1:146">
      <c r="A1136" s="57">
        <v>43331</v>
      </c>
      <c r="B1136" s="19" t="s">
        <v>1724</v>
      </c>
      <c r="C1136" s="56" t="s">
        <v>1704</v>
      </c>
      <c r="D1136" s="56"/>
      <c r="E1136" s="58">
        <v>68</v>
      </c>
      <c r="F1136" s="58">
        <v>2</v>
      </c>
      <c r="G1136" s="63" t="str">
        <f t="shared" si="286"/>
        <v>68-2</v>
      </c>
      <c r="H1136" s="31">
        <v>8</v>
      </c>
      <c r="I1136" s="31">
        <v>19.5</v>
      </c>
      <c r="J1136" s="64" t="str">
        <f>IF(((VLOOKUP($G1136,Depth_Lookup!$A$3:$J$5461,9,FALSE))-(I1136/100))&gt;=0,"Good","Too Long")</f>
        <v>Good</v>
      </c>
      <c r="K1136" s="65">
        <f>(VLOOKUP($G1136,Depth_Lookup!$A$3:$J$561,10,FALSE))+(H1136/100)</f>
        <v>165.58500000000001</v>
      </c>
      <c r="L1136" s="65">
        <f>(VLOOKUP($G1136,Depth_Lookup!$A$3:$J$561,10,FALSE))+(I1136/100)</f>
        <v>165.7</v>
      </c>
      <c r="M1136" s="54" t="s">
        <v>292</v>
      </c>
      <c r="N1136" s="31">
        <v>1</v>
      </c>
      <c r="O1136" s="31" t="s">
        <v>296</v>
      </c>
      <c r="P1136" s="31" t="s">
        <v>179</v>
      </c>
      <c r="Q1136" s="31" t="s">
        <v>570</v>
      </c>
      <c r="R1136" s="31" t="s">
        <v>187</v>
      </c>
      <c r="S1136" s="31" t="s">
        <v>165</v>
      </c>
      <c r="T1136" s="31" t="s">
        <v>1466</v>
      </c>
      <c r="U1136" s="31" t="s">
        <v>1367</v>
      </c>
      <c r="AG1136" s="31"/>
      <c r="AS1136" s="31">
        <v>100</v>
      </c>
      <c r="AZ1136" s="19">
        <f t="shared" si="282"/>
        <v>100</v>
      </c>
      <c r="BB1136" s="55">
        <v>1</v>
      </c>
      <c r="BC1136">
        <v>1</v>
      </c>
      <c r="BD1136" s="31"/>
      <c r="BE1136" s="66"/>
      <c r="BF1136" s="66"/>
      <c r="CL1136" s="70">
        <f t="shared" si="283"/>
        <v>0</v>
      </c>
      <c r="CM1136" s="66">
        <f t="shared" si="284"/>
        <v>0</v>
      </c>
      <c r="CN1136" s="66">
        <f t="shared" si="287"/>
        <v>0</v>
      </c>
      <c r="CO1136" s="66">
        <f t="shared" si="274"/>
        <v>165.64249999999998</v>
      </c>
      <c r="CP1136" s="104"/>
      <c r="CQ1136" s="55"/>
      <c r="CR1136" s="56"/>
      <c r="CS1136" s="56"/>
      <c r="CT1136" s="56"/>
      <c r="CU1136" s="56"/>
      <c r="CV1136" s="56"/>
      <c r="CW1136" s="113"/>
      <c r="CX1136" s="31">
        <v>60</v>
      </c>
      <c r="CY1136" s="31">
        <v>90</v>
      </c>
      <c r="CZ1136" s="31">
        <v>22</v>
      </c>
      <c r="DA1136" s="31">
        <v>0</v>
      </c>
      <c r="DB1136" s="19">
        <f t="shared" si="275"/>
        <v>-103.13029018861852</v>
      </c>
      <c r="DC1136" s="19">
        <f t="shared" si="276"/>
        <v>256.86970981138148</v>
      </c>
      <c r="DD1136" s="19">
        <f t="shared" si="277"/>
        <v>29.347133742000327</v>
      </c>
      <c r="DE1136" s="19">
        <f t="shared" si="278"/>
        <v>346.86970981138148</v>
      </c>
      <c r="DF1136" s="19">
        <f t="shared" si="279"/>
        <v>60.652866257999676</v>
      </c>
      <c r="DG1136" s="67">
        <f t="shared" si="280"/>
        <v>76.869709811381483</v>
      </c>
      <c r="DH1136" s="67">
        <f t="shared" si="281"/>
        <v>60.652866257999676</v>
      </c>
      <c r="DJ1136" s="19"/>
      <c r="DK1136" s="31" t="s">
        <v>1434</v>
      </c>
      <c r="DL1136" s="55"/>
      <c r="DM1136" s="58"/>
      <c r="DN1136" s="58"/>
      <c r="DO1136" s="68"/>
      <c r="DP1136" s="68"/>
      <c r="DQ1136" s="69"/>
      <c r="DR1136" s="58"/>
      <c r="DS1136" s="58"/>
      <c r="DT1136" s="58"/>
      <c r="DU1136" s="58"/>
      <c r="DV1136" s="58"/>
      <c r="DW1136" s="58"/>
      <c r="DX1136" s="58"/>
      <c r="DY1136" s="58"/>
      <c r="DZ1136" s="58"/>
      <c r="EA1136" s="58"/>
      <c r="EB1136" s="58"/>
      <c r="EC1136" s="58"/>
      <c r="ED1136" s="58"/>
      <c r="EE1136" s="58"/>
      <c r="EF1136" s="58"/>
      <c r="EG1136" s="58"/>
      <c r="EH1136" s="58"/>
      <c r="EI1136" s="58"/>
      <c r="EJ1136" s="58"/>
      <c r="EK1136" s="58"/>
      <c r="EL1136" s="58"/>
      <c r="EM1136" s="58"/>
      <c r="EN1136" s="58"/>
      <c r="EO1136" s="58"/>
      <c r="EP1136" s="70"/>
    </row>
    <row r="1137" spans="1:146">
      <c r="A1137" s="57">
        <v>43331</v>
      </c>
      <c r="B1137" s="19" t="s">
        <v>1724</v>
      </c>
      <c r="C1137" s="56" t="s">
        <v>1704</v>
      </c>
      <c r="D1137" s="56"/>
      <c r="E1137" s="58">
        <v>68</v>
      </c>
      <c r="F1137" s="58">
        <v>2</v>
      </c>
      <c r="G1137" s="63" t="str">
        <f t="shared" si="286"/>
        <v>68-2</v>
      </c>
      <c r="H1137" s="31">
        <v>20</v>
      </c>
      <c r="I1137" s="31">
        <v>25</v>
      </c>
      <c r="J1137" s="64" t="str">
        <f>IF(((VLOOKUP($G1137,Depth_Lookup!$A$3:$J$5461,9,FALSE))-(I1137/100))&gt;=0,"Good","Too Long")</f>
        <v>Good</v>
      </c>
      <c r="K1137" s="65">
        <f>(VLOOKUP($G1137,Depth_Lookup!$A$3:$J$561,10,FALSE))+(H1137/100)</f>
        <v>165.70499999999998</v>
      </c>
      <c r="L1137" s="65">
        <f>(VLOOKUP($G1137,Depth_Lookup!$A$3:$J$561,10,FALSE))+(I1137/100)</f>
        <v>165.755</v>
      </c>
      <c r="M1137" s="54" t="s">
        <v>292</v>
      </c>
      <c r="N1137" s="31">
        <v>1</v>
      </c>
      <c r="O1137" s="31" t="s">
        <v>296</v>
      </c>
      <c r="P1137" s="31" t="s">
        <v>179</v>
      </c>
      <c r="Q1137" s="31" t="s">
        <v>570</v>
      </c>
      <c r="R1137" s="31" t="s">
        <v>730</v>
      </c>
      <c r="S1137" s="31" t="s">
        <v>165</v>
      </c>
      <c r="T1137" s="31" t="s">
        <v>1726</v>
      </c>
      <c r="U1137" s="31" t="s">
        <v>1695</v>
      </c>
      <c r="AG1137" s="31"/>
      <c r="AS1137" s="31">
        <v>100</v>
      </c>
      <c r="AZ1137" s="19">
        <f t="shared" si="282"/>
        <v>100</v>
      </c>
      <c r="BB1137" s="55">
        <v>1</v>
      </c>
      <c r="BC1137">
        <v>5</v>
      </c>
      <c r="BD1137" s="31"/>
      <c r="BE1137" s="66"/>
      <c r="BF1137" s="66"/>
      <c r="CL1137" s="70">
        <f t="shared" si="283"/>
        <v>0</v>
      </c>
      <c r="CM1137" s="66">
        <f t="shared" si="284"/>
        <v>0</v>
      </c>
      <c r="CN1137" s="66">
        <f t="shared" si="287"/>
        <v>0</v>
      </c>
      <c r="CO1137" s="66">
        <f t="shared" si="274"/>
        <v>165.73</v>
      </c>
      <c r="CP1137" s="104"/>
      <c r="CQ1137" s="55"/>
      <c r="CR1137" s="56"/>
      <c r="CS1137" s="56"/>
      <c r="CT1137" s="56"/>
      <c r="CU1137" s="56"/>
      <c r="CV1137" s="56"/>
      <c r="CW1137" s="113"/>
      <c r="CX1137" s="31">
        <v>39</v>
      </c>
      <c r="CY1137" s="31">
        <v>90</v>
      </c>
      <c r="CZ1137" s="31">
        <v>21</v>
      </c>
      <c r="DA1137" s="31">
        <v>0</v>
      </c>
      <c r="DB1137" s="19">
        <f t="shared" si="275"/>
        <v>-115.36247718519986</v>
      </c>
      <c r="DC1137" s="19">
        <f t="shared" si="276"/>
        <v>244.63752281480015</v>
      </c>
      <c r="DD1137" s="19">
        <f t="shared" si="277"/>
        <v>48.13459270721696</v>
      </c>
      <c r="DE1137" s="19">
        <f t="shared" si="278"/>
        <v>334.63752281480015</v>
      </c>
      <c r="DF1137" s="19">
        <f t="shared" si="279"/>
        <v>41.86540729278304</v>
      </c>
      <c r="DG1137" s="67">
        <f t="shared" si="280"/>
        <v>64.63752281480015</v>
      </c>
      <c r="DH1137" s="67">
        <f t="shared" si="281"/>
        <v>41.86540729278304</v>
      </c>
      <c r="DJ1137" s="19"/>
      <c r="DK1137" s="31"/>
      <c r="DL1137" s="55"/>
      <c r="DM1137" s="58"/>
      <c r="DN1137" s="58"/>
      <c r="DO1137" s="68"/>
      <c r="DP1137" s="68"/>
      <c r="DQ1137" s="69"/>
      <c r="DR1137" s="58"/>
      <c r="DS1137" s="58"/>
      <c r="DT1137" s="58"/>
      <c r="DU1137" s="58"/>
      <c r="DV1137" s="58"/>
      <c r="DW1137" s="58"/>
      <c r="DX1137" s="58"/>
      <c r="DY1137" s="58"/>
      <c r="DZ1137" s="58"/>
      <c r="EA1137" s="58"/>
      <c r="EB1137" s="58"/>
      <c r="EC1137" s="58"/>
      <c r="ED1137" s="58"/>
      <c r="EE1137" s="58"/>
      <c r="EF1137" s="58"/>
      <c r="EG1137" s="58"/>
      <c r="EH1137" s="58"/>
      <c r="EI1137" s="58"/>
      <c r="EJ1137" s="58"/>
      <c r="EK1137" s="58"/>
      <c r="EL1137" s="58"/>
      <c r="EM1137" s="58"/>
      <c r="EN1137" s="58"/>
      <c r="EO1137" s="58"/>
      <c r="EP1137" s="70"/>
    </row>
    <row r="1138" spans="1:146">
      <c r="A1138" s="57">
        <v>43331</v>
      </c>
      <c r="B1138" s="19" t="s">
        <v>1724</v>
      </c>
      <c r="C1138" s="56" t="s">
        <v>1704</v>
      </c>
      <c r="D1138" s="56"/>
      <c r="E1138" s="58">
        <v>68</v>
      </c>
      <c r="F1138" s="58">
        <v>2</v>
      </c>
      <c r="G1138" s="63" t="str">
        <f t="shared" si="286"/>
        <v>68-2</v>
      </c>
      <c r="H1138" s="31">
        <v>27</v>
      </c>
      <c r="I1138" s="31">
        <v>37.5</v>
      </c>
      <c r="J1138" s="64" t="str">
        <f>IF(((VLOOKUP($G1138,Depth_Lookup!$A$3:$J$5461,9,FALSE))-(I1138/100))&gt;=0,"Good","Too Long")</f>
        <v>Good</v>
      </c>
      <c r="K1138" s="65">
        <f>(VLOOKUP($G1138,Depth_Lookup!$A$3:$J$561,10,FALSE))+(H1138/100)</f>
        <v>165.77500000000001</v>
      </c>
      <c r="L1138" s="65">
        <f>(VLOOKUP($G1138,Depth_Lookup!$A$3:$J$561,10,FALSE))+(I1138/100)</f>
        <v>165.88</v>
      </c>
      <c r="M1138" s="54" t="s">
        <v>725</v>
      </c>
      <c r="N1138" s="31">
        <v>0.5</v>
      </c>
      <c r="O1138" s="31" t="s">
        <v>296</v>
      </c>
      <c r="P1138" s="31" t="s">
        <v>179</v>
      </c>
      <c r="Q1138" s="31" t="s">
        <v>569</v>
      </c>
      <c r="R1138" s="31" t="s">
        <v>119</v>
      </c>
      <c r="S1138" s="31" t="s">
        <v>165</v>
      </c>
      <c r="T1138" s="31" t="s">
        <v>1364</v>
      </c>
      <c r="U1138" s="31" t="s">
        <v>1365</v>
      </c>
      <c r="AG1138" s="31"/>
      <c r="AS1138" s="31">
        <v>100</v>
      </c>
      <c r="AZ1138" s="19">
        <f t="shared" si="282"/>
        <v>100</v>
      </c>
      <c r="BB1138" s="55">
        <v>3</v>
      </c>
      <c r="BC1138">
        <v>0.5</v>
      </c>
      <c r="BD1138" s="31"/>
      <c r="BE1138" s="66"/>
      <c r="BF1138" s="66"/>
      <c r="CL1138" s="70">
        <f t="shared" si="283"/>
        <v>0</v>
      </c>
      <c r="CM1138" s="66">
        <f t="shared" si="284"/>
        <v>0</v>
      </c>
      <c r="CN1138" s="66">
        <f t="shared" si="287"/>
        <v>0</v>
      </c>
      <c r="CO1138" s="66">
        <f t="shared" si="274"/>
        <v>165.82749999999999</v>
      </c>
      <c r="CP1138" s="104"/>
      <c r="CQ1138" s="55"/>
      <c r="CR1138" s="56"/>
      <c r="CS1138" s="56"/>
      <c r="CT1138" s="56"/>
      <c r="CU1138" s="56"/>
      <c r="CV1138" s="56"/>
      <c r="CW1138" s="113"/>
      <c r="DB1138" s="19" t="e">
        <f t="shared" si="275"/>
        <v>#DIV/0!</v>
      </c>
      <c r="DC1138" s="19" t="e">
        <f t="shared" si="276"/>
        <v>#DIV/0!</v>
      </c>
      <c r="DD1138" s="19" t="e">
        <f t="shared" si="277"/>
        <v>#DIV/0!</v>
      </c>
      <c r="DE1138" s="19" t="e">
        <f t="shared" si="278"/>
        <v>#DIV/0!</v>
      </c>
      <c r="DF1138" s="19" t="e">
        <f t="shared" si="279"/>
        <v>#DIV/0!</v>
      </c>
      <c r="DG1138" s="67" t="e">
        <f t="shared" si="280"/>
        <v>#DIV/0!</v>
      </c>
      <c r="DH1138" s="67" t="e">
        <f t="shared" si="281"/>
        <v>#DIV/0!</v>
      </c>
      <c r="DJ1138" s="19"/>
      <c r="DK1138" s="31"/>
      <c r="DL1138" s="55"/>
      <c r="DM1138" s="58"/>
      <c r="DN1138" s="58"/>
      <c r="DO1138" s="68"/>
      <c r="DP1138" s="68"/>
      <c r="DQ1138" s="69"/>
      <c r="DR1138" s="58"/>
      <c r="DS1138" s="58"/>
      <c r="DT1138" s="58"/>
      <c r="DU1138" s="58"/>
      <c r="DV1138" s="58"/>
      <c r="DW1138" s="58"/>
      <c r="DX1138" s="58"/>
      <c r="DY1138" s="58"/>
      <c r="DZ1138" s="58"/>
      <c r="EA1138" s="58"/>
      <c r="EB1138" s="58"/>
      <c r="EC1138" s="58"/>
      <c r="ED1138" s="58"/>
      <c r="EE1138" s="58"/>
      <c r="EF1138" s="58"/>
      <c r="EG1138" s="58"/>
      <c r="EH1138" s="58"/>
      <c r="EI1138" s="58"/>
      <c r="EJ1138" s="58"/>
      <c r="EK1138" s="58"/>
      <c r="EL1138" s="58"/>
      <c r="EM1138" s="58"/>
      <c r="EN1138" s="58"/>
      <c r="EO1138" s="58"/>
      <c r="EP1138" s="70"/>
    </row>
    <row r="1139" spans="1:146">
      <c r="A1139" s="57">
        <v>43331</v>
      </c>
      <c r="B1139" s="19" t="s">
        <v>1724</v>
      </c>
      <c r="C1139" s="56" t="s">
        <v>1704</v>
      </c>
      <c r="D1139" s="56"/>
      <c r="E1139" s="58">
        <v>68</v>
      </c>
      <c r="F1139" s="58">
        <v>2</v>
      </c>
      <c r="G1139" s="63" t="str">
        <f t="shared" si="286"/>
        <v>68-2</v>
      </c>
      <c r="H1139" s="31">
        <v>47</v>
      </c>
      <c r="I1139" s="31">
        <v>50</v>
      </c>
      <c r="J1139" s="64" t="str">
        <f>IF(((VLOOKUP($G1139,Depth_Lookup!$A$3:$J$5461,9,FALSE))-(I1139/100))&gt;=0,"Good","Too Long")</f>
        <v>Good</v>
      </c>
      <c r="K1139" s="65">
        <f>(VLOOKUP($G1139,Depth_Lookup!$A$3:$J$561,10,FALSE))+(H1139/100)</f>
        <v>165.97499999999999</v>
      </c>
      <c r="L1139" s="65">
        <f>(VLOOKUP($G1139,Depth_Lookup!$A$3:$J$561,10,FALSE))+(I1139/100)</f>
        <v>166.005</v>
      </c>
      <c r="M1139" s="54" t="s">
        <v>292</v>
      </c>
      <c r="N1139" s="31">
        <v>2</v>
      </c>
      <c r="O1139" s="31" t="s">
        <v>296</v>
      </c>
      <c r="P1139" s="31" t="s">
        <v>179</v>
      </c>
      <c r="Q1139" s="31" t="s">
        <v>569</v>
      </c>
      <c r="R1139" s="31" t="s">
        <v>119</v>
      </c>
      <c r="S1139" s="31" t="s">
        <v>165</v>
      </c>
      <c r="T1139" s="31" t="s">
        <v>1364</v>
      </c>
      <c r="U1139" s="31" t="s">
        <v>1365</v>
      </c>
      <c r="AG1139" s="31"/>
      <c r="AS1139" s="31">
        <v>100</v>
      </c>
      <c r="AZ1139" s="19">
        <f t="shared" si="282"/>
        <v>100</v>
      </c>
      <c r="BB1139" s="55">
        <v>1</v>
      </c>
      <c r="BC1139">
        <v>5</v>
      </c>
      <c r="BD1139" s="31"/>
      <c r="BE1139" s="66"/>
      <c r="BF1139" s="66"/>
      <c r="CL1139" s="70">
        <f t="shared" si="283"/>
        <v>0</v>
      </c>
      <c r="CM1139" s="66">
        <f t="shared" si="284"/>
        <v>0</v>
      </c>
      <c r="CN1139" s="66">
        <f t="shared" si="287"/>
        <v>0</v>
      </c>
      <c r="CO1139" s="66">
        <f t="shared" si="274"/>
        <v>165.99</v>
      </c>
      <c r="CP1139" s="104"/>
      <c r="CQ1139" s="55"/>
      <c r="CR1139" s="56"/>
      <c r="CS1139" s="56"/>
      <c r="CT1139" s="56"/>
      <c r="CU1139" s="56"/>
      <c r="CV1139" s="56"/>
      <c r="CW1139" s="113"/>
      <c r="CX1139" s="31">
        <v>16</v>
      </c>
      <c r="CY1139" s="31">
        <v>270</v>
      </c>
      <c r="CZ1139" s="31">
        <v>48</v>
      </c>
      <c r="DA1139" s="31">
        <v>0</v>
      </c>
      <c r="DB1139" s="19">
        <f t="shared" si="275"/>
        <v>165.5231423160489</v>
      </c>
      <c r="DC1139" s="19">
        <f t="shared" si="276"/>
        <v>165.5231423160489</v>
      </c>
      <c r="DD1139" s="19">
        <f t="shared" si="277"/>
        <v>41.082407632551153</v>
      </c>
      <c r="DE1139" s="19">
        <f t="shared" si="278"/>
        <v>255.5231423160489</v>
      </c>
      <c r="DF1139" s="19">
        <f t="shared" si="279"/>
        <v>48.917592367448847</v>
      </c>
      <c r="DG1139" s="67">
        <f t="shared" si="280"/>
        <v>345.5231423160489</v>
      </c>
      <c r="DH1139" s="67">
        <f t="shared" si="281"/>
        <v>48.917592367448847</v>
      </c>
      <c r="DJ1139" s="19"/>
      <c r="DK1139" s="31"/>
      <c r="DL1139" s="55"/>
      <c r="DM1139" s="58"/>
      <c r="DN1139" s="58"/>
      <c r="DO1139" s="68"/>
      <c r="DP1139" s="68"/>
      <c r="DQ1139" s="69"/>
      <c r="DR1139" s="58"/>
      <c r="DS1139" s="58"/>
      <c r="DT1139" s="58"/>
      <c r="DU1139" s="58"/>
      <c r="DV1139" s="58"/>
      <c r="DW1139" s="58"/>
      <c r="DX1139" s="58"/>
      <c r="DY1139" s="58"/>
      <c r="DZ1139" s="58"/>
      <c r="EA1139" s="58"/>
      <c r="EB1139" s="58"/>
      <c r="EC1139" s="58"/>
      <c r="ED1139" s="58"/>
      <c r="EE1139" s="58"/>
      <c r="EF1139" s="58"/>
      <c r="EG1139" s="58"/>
      <c r="EH1139" s="58"/>
      <c r="EI1139" s="58"/>
      <c r="EJ1139" s="58"/>
      <c r="EK1139" s="58"/>
      <c r="EL1139" s="58"/>
      <c r="EM1139" s="58"/>
      <c r="EN1139" s="58"/>
      <c r="EO1139" s="58"/>
      <c r="EP1139" s="70"/>
    </row>
    <row r="1140" spans="1:146">
      <c r="A1140" s="57">
        <v>43331</v>
      </c>
      <c r="B1140" s="19" t="s">
        <v>1724</v>
      </c>
      <c r="C1140" s="56" t="s">
        <v>1704</v>
      </c>
      <c r="D1140" s="56"/>
      <c r="E1140" s="58">
        <v>68</v>
      </c>
      <c r="F1140" s="58">
        <v>2</v>
      </c>
      <c r="G1140" s="63" t="str">
        <f t="shared" si="286"/>
        <v>68-2</v>
      </c>
      <c r="H1140" s="31">
        <v>65</v>
      </c>
      <c r="I1140" s="31">
        <v>72.5</v>
      </c>
      <c r="J1140" s="64" t="str">
        <f>IF(((VLOOKUP($G1140,Depth_Lookup!$A$3:$J$5461,9,FALSE))-(I1140/100))&gt;=0,"Good","Too Long")</f>
        <v>Good</v>
      </c>
      <c r="K1140" s="65">
        <f>(VLOOKUP($G1140,Depth_Lookup!$A$3:$J$561,10,FALSE))+(H1140/100)</f>
        <v>166.155</v>
      </c>
      <c r="L1140" s="65">
        <f>(VLOOKUP($G1140,Depth_Lookup!$A$3:$J$561,10,FALSE))+(I1140/100)</f>
        <v>166.23</v>
      </c>
      <c r="M1140" s="54" t="s">
        <v>293</v>
      </c>
      <c r="N1140" s="31">
        <v>0.5</v>
      </c>
      <c r="O1140" s="31" t="s">
        <v>734</v>
      </c>
      <c r="P1140" s="31" t="s">
        <v>179</v>
      </c>
      <c r="Q1140" s="31" t="s">
        <v>570</v>
      </c>
      <c r="R1140" s="31" t="s">
        <v>188</v>
      </c>
      <c r="S1140" s="31" t="s">
        <v>165</v>
      </c>
      <c r="T1140" s="31" t="s">
        <v>1583</v>
      </c>
      <c r="U1140" s="31" t="s">
        <v>1367</v>
      </c>
      <c r="AG1140" s="31"/>
      <c r="AS1140" s="31">
        <v>100</v>
      </c>
      <c r="AZ1140" s="19">
        <f t="shared" si="282"/>
        <v>100</v>
      </c>
      <c r="BB1140" s="55">
        <v>5</v>
      </c>
      <c r="BC1140">
        <v>5</v>
      </c>
      <c r="BD1140" s="31"/>
      <c r="BE1140" s="66"/>
      <c r="BF1140" s="66"/>
      <c r="CL1140" s="70">
        <f t="shared" si="283"/>
        <v>0</v>
      </c>
      <c r="CM1140" s="66">
        <f t="shared" si="284"/>
        <v>0</v>
      </c>
      <c r="CN1140" s="66">
        <f t="shared" si="287"/>
        <v>0</v>
      </c>
      <c r="CO1140" s="66">
        <f t="shared" si="274"/>
        <v>166.1925</v>
      </c>
      <c r="CP1140" s="104"/>
      <c r="CQ1140" s="55"/>
      <c r="CR1140" s="56"/>
      <c r="CS1140" s="56"/>
      <c r="CT1140" s="56"/>
      <c r="CU1140" s="56"/>
      <c r="CV1140" s="56"/>
      <c r="CW1140" s="113"/>
      <c r="DB1140" s="19" t="e">
        <f t="shared" si="275"/>
        <v>#DIV/0!</v>
      </c>
      <c r="DC1140" s="19" t="e">
        <f t="shared" si="276"/>
        <v>#DIV/0!</v>
      </c>
      <c r="DD1140" s="19" t="e">
        <f t="shared" si="277"/>
        <v>#DIV/0!</v>
      </c>
      <c r="DE1140" s="19" t="e">
        <f t="shared" si="278"/>
        <v>#DIV/0!</v>
      </c>
      <c r="DF1140" s="19" t="e">
        <f t="shared" si="279"/>
        <v>#DIV/0!</v>
      </c>
      <c r="DG1140" s="67" t="e">
        <f t="shared" si="280"/>
        <v>#DIV/0!</v>
      </c>
      <c r="DH1140" s="67" t="e">
        <f t="shared" si="281"/>
        <v>#DIV/0!</v>
      </c>
      <c r="DJ1140" s="19"/>
      <c r="DK1140" s="31"/>
      <c r="DL1140" s="55"/>
      <c r="DM1140" s="58"/>
      <c r="DN1140" s="58"/>
      <c r="DO1140" s="68"/>
      <c r="DP1140" s="68"/>
      <c r="DQ1140" s="69"/>
      <c r="DR1140" s="58"/>
      <c r="DS1140" s="58"/>
      <c r="DT1140" s="58"/>
      <c r="DU1140" s="58"/>
      <c r="DV1140" s="58"/>
      <c r="DW1140" s="58"/>
      <c r="DX1140" s="58"/>
      <c r="DY1140" s="58"/>
      <c r="DZ1140" s="58"/>
      <c r="EA1140" s="58"/>
      <c r="EB1140" s="58"/>
      <c r="EC1140" s="58"/>
      <c r="ED1140" s="58"/>
      <c r="EE1140" s="58"/>
      <c r="EF1140" s="58"/>
      <c r="EG1140" s="58"/>
      <c r="EH1140" s="58"/>
      <c r="EI1140" s="58"/>
      <c r="EJ1140" s="58"/>
      <c r="EK1140" s="58"/>
      <c r="EL1140" s="58"/>
      <c r="EM1140" s="58"/>
      <c r="EN1140" s="58"/>
      <c r="EO1140" s="58"/>
      <c r="EP1140" s="70"/>
    </row>
    <row r="1141" spans="1:146">
      <c r="A1141" s="57">
        <v>43331</v>
      </c>
      <c r="B1141" s="19" t="s">
        <v>1703</v>
      </c>
      <c r="C1141" s="56" t="s">
        <v>1704</v>
      </c>
      <c r="D1141" s="56"/>
      <c r="E1141" s="58">
        <v>68</v>
      </c>
      <c r="F1141" s="58">
        <v>3</v>
      </c>
      <c r="G1141" s="63" t="str">
        <f t="shared" si="286"/>
        <v>68-3</v>
      </c>
      <c r="H1141" s="31">
        <v>3</v>
      </c>
      <c r="I1141" s="31">
        <v>39</v>
      </c>
      <c r="J1141" s="64" t="str">
        <f>IF(((VLOOKUP($G1141,Depth_Lookup!$A$3:$J$5461,9,FALSE))-(I1141/100))&gt;=0,"Good","Too Long")</f>
        <v>Good</v>
      </c>
      <c r="K1141" s="65">
        <f>(VLOOKUP($G1141,Depth_Lookup!$A$3:$J$561,10,FALSE))+(H1141/100)</f>
        <v>166.29499999999999</v>
      </c>
      <c r="L1141" s="65">
        <f>(VLOOKUP($G1141,Depth_Lookup!$A$3:$J$561,10,FALSE))+(I1141/100)</f>
        <v>166.65499999999997</v>
      </c>
      <c r="M1141" s="54" t="s">
        <v>725</v>
      </c>
      <c r="N1141" s="31">
        <v>10</v>
      </c>
      <c r="O1141" s="31" t="s">
        <v>296</v>
      </c>
      <c r="P1141" s="31" t="s">
        <v>179</v>
      </c>
      <c r="Q1141" s="31" t="s">
        <v>570</v>
      </c>
      <c r="R1141" s="31" t="s">
        <v>731</v>
      </c>
      <c r="S1141" s="31" t="s">
        <v>165</v>
      </c>
      <c r="T1141" s="31" t="s">
        <v>1727</v>
      </c>
      <c r="U1141" s="31" t="s">
        <v>1695</v>
      </c>
      <c r="AG1141" s="31"/>
      <c r="AS1141" s="31">
        <v>100</v>
      </c>
      <c r="AZ1141" s="19">
        <f t="shared" si="282"/>
        <v>100</v>
      </c>
      <c r="BB1141" s="55">
        <v>2</v>
      </c>
      <c r="BC1141">
        <v>5</v>
      </c>
      <c r="BD1141" s="31"/>
      <c r="BE1141" s="66"/>
      <c r="BF1141" s="66" t="s">
        <v>1368</v>
      </c>
      <c r="CL1141" s="70">
        <f t="shared" si="283"/>
        <v>0</v>
      </c>
      <c r="CM1141" s="66">
        <f t="shared" si="284"/>
        <v>0</v>
      </c>
      <c r="CN1141" s="66">
        <f t="shared" si="287"/>
        <v>0</v>
      </c>
      <c r="CO1141" s="66">
        <f t="shared" si="274"/>
        <v>166.47499999999997</v>
      </c>
      <c r="CP1141" s="104"/>
      <c r="CQ1141" s="55"/>
      <c r="CR1141" s="56"/>
      <c r="CS1141" s="56"/>
      <c r="CT1141" s="56"/>
      <c r="CU1141" s="56"/>
      <c r="CV1141" s="56"/>
      <c r="CW1141" s="113"/>
      <c r="CX1141" s="31">
        <v>58</v>
      </c>
      <c r="CY1141" s="31">
        <v>270</v>
      </c>
      <c r="CZ1141" s="31">
        <v>69</v>
      </c>
      <c r="DA1141" s="31">
        <v>180</v>
      </c>
      <c r="DB1141" s="19">
        <f t="shared" si="275"/>
        <v>31.562858262305127</v>
      </c>
      <c r="DC1141" s="19">
        <f t="shared" si="276"/>
        <v>31.562858262305127</v>
      </c>
      <c r="DD1141" s="19">
        <f t="shared" si="277"/>
        <v>18.111764239484284</v>
      </c>
      <c r="DE1141" s="19">
        <f t="shared" si="278"/>
        <v>121.56285826230513</v>
      </c>
      <c r="DF1141" s="19">
        <f t="shared" si="279"/>
        <v>71.888235760515713</v>
      </c>
      <c r="DG1141" s="67">
        <f t="shared" si="280"/>
        <v>211.56285826230513</v>
      </c>
      <c r="DH1141" s="67">
        <f t="shared" si="281"/>
        <v>71.888235760515713</v>
      </c>
      <c r="DJ1141" s="19"/>
      <c r="DK1141" s="31"/>
      <c r="DL1141" s="55"/>
      <c r="DM1141" s="58"/>
      <c r="DN1141" s="58"/>
      <c r="DO1141" s="68"/>
      <c r="DP1141" s="68"/>
      <c r="DQ1141" s="69"/>
      <c r="DR1141" s="58"/>
      <c r="DS1141" s="58"/>
      <c r="DT1141" s="58"/>
      <c r="DU1141" s="58"/>
      <c r="DV1141" s="58"/>
      <c r="DW1141" s="58"/>
      <c r="DX1141" s="58"/>
      <c r="DY1141" s="58"/>
      <c r="DZ1141" s="58"/>
      <c r="EA1141" s="58"/>
      <c r="EB1141" s="58"/>
      <c r="EC1141" s="58"/>
      <c r="ED1141" s="58"/>
      <c r="EE1141" s="58"/>
      <c r="EF1141" s="58"/>
      <c r="EG1141" s="58"/>
      <c r="EH1141" s="58"/>
      <c r="EI1141" s="58"/>
      <c r="EJ1141" s="58"/>
      <c r="EK1141" s="58"/>
      <c r="EL1141" s="58"/>
      <c r="EM1141" s="58"/>
      <c r="EN1141" s="58"/>
      <c r="EO1141" s="58"/>
      <c r="EP1141" s="70"/>
    </row>
    <row r="1142" spans="1:146">
      <c r="A1142" s="57">
        <v>43331</v>
      </c>
      <c r="B1142" s="19" t="s">
        <v>1703</v>
      </c>
      <c r="C1142" s="56" t="s">
        <v>1704</v>
      </c>
      <c r="D1142" s="56"/>
      <c r="E1142" s="58">
        <v>68</v>
      </c>
      <c r="F1142" s="58">
        <v>3</v>
      </c>
      <c r="G1142" s="63" t="str">
        <f t="shared" si="286"/>
        <v>68-3</v>
      </c>
      <c r="H1142" s="31">
        <v>40</v>
      </c>
      <c r="I1142" s="31">
        <v>43</v>
      </c>
      <c r="J1142" s="64" t="str">
        <f>IF(((VLOOKUP($G1142,Depth_Lookup!$A$3:$J$5461,9,FALSE))-(I1142/100))&gt;=0,"Good","Too Long")</f>
        <v>Good</v>
      </c>
      <c r="K1142" s="65">
        <f>(VLOOKUP($G1142,Depth_Lookup!$A$3:$J$561,10,FALSE))+(H1142/100)</f>
        <v>166.66499999999999</v>
      </c>
      <c r="L1142" s="65">
        <f>(VLOOKUP($G1142,Depth_Lookup!$A$3:$J$561,10,FALSE))+(I1142/100)</f>
        <v>166.69499999999999</v>
      </c>
      <c r="M1142" s="54" t="s">
        <v>292</v>
      </c>
      <c r="N1142" s="31">
        <v>2</v>
      </c>
      <c r="O1142" s="31" t="s">
        <v>296</v>
      </c>
      <c r="P1142" s="31" t="s">
        <v>179</v>
      </c>
      <c r="Q1142" s="31" t="s">
        <v>570</v>
      </c>
      <c r="R1142" s="31" t="s">
        <v>187</v>
      </c>
      <c r="S1142" s="31" t="s">
        <v>165</v>
      </c>
      <c r="T1142" s="31" t="s">
        <v>1466</v>
      </c>
      <c r="U1142" s="31" t="s">
        <v>1367</v>
      </c>
      <c r="AG1142" s="31"/>
      <c r="AS1142" s="31">
        <v>100</v>
      </c>
      <c r="AZ1142" s="19">
        <f t="shared" si="282"/>
        <v>100</v>
      </c>
      <c r="BB1142" s="55">
        <v>1</v>
      </c>
      <c r="BC1142">
        <v>5</v>
      </c>
      <c r="BD1142" s="31"/>
      <c r="BE1142" s="66"/>
      <c r="BF1142" s="66"/>
      <c r="CL1142" s="70">
        <f t="shared" si="283"/>
        <v>0</v>
      </c>
      <c r="CM1142" s="66">
        <f t="shared" si="284"/>
        <v>0</v>
      </c>
      <c r="CN1142" s="66">
        <f t="shared" si="287"/>
        <v>0</v>
      </c>
      <c r="CO1142" s="66">
        <f t="shared" si="274"/>
        <v>166.68</v>
      </c>
      <c r="CP1142" s="104"/>
      <c r="CQ1142" s="55"/>
      <c r="CR1142" s="56"/>
      <c r="CS1142" s="56"/>
      <c r="CT1142" s="56"/>
      <c r="CU1142" s="56"/>
      <c r="CV1142" s="56"/>
      <c r="CW1142" s="113"/>
      <c r="CX1142" s="31">
        <v>31</v>
      </c>
      <c r="CY1142" s="31">
        <v>90</v>
      </c>
      <c r="CZ1142" s="31">
        <v>2</v>
      </c>
      <c r="DA1142" s="31">
        <v>180</v>
      </c>
      <c r="DB1142" s="19">
        <f t="shared" si="275"/>
        <v>-86.673830019467076</v>
      </c>
      <c r="DC1142" s="19">
        <f t="shared" si="276"/>
        <v>273.32616998053294</v>
      </c>
      <c r="DD1142" s="19">
        <f t="shared" si="277"/>
        <v>58.957336449113463</v>
      </c>
      <c r="DE1142" s="19">
        <f t="shared" si="278"/>
        <v>3.3261699805329243</v>
      </c>
      <c r="DF1142" s="19">
        <f t="shared" si="279"/>
        <v>31.042663550886537</v>
      </c>
      <c r="DG1142" s="67">
        <f t="shared" si="280"/>
        <v>93.326169980532939</v>
      </c>
      <c r="DH1142" s="67">
        <f t="shared" si="281"/>
        <v>31.042663550886537</v>
      </c>
      <c r="DJ1142" s="19"/>
      <c r="DK1142" s="31"/>
      <c r="DL1142" s="55"/>
      <c r="DM1142" s="58"/>
      <c r="DN1142" s="58"/>
      <c r="DO1142" s="68"/>
      <c r="DP1142" s="68"/>
      <c r="DQ1142" s="69"/>
      <c r="DR1142" s="58"/>
      <c r="DS1142" s="58"/>
      <c r="DT1142" s="58"/>
      <c r="DU1142" s="58"/>
      <c r="DV1142" s="58"/>
      <c r="DW1142" s="58"/>
      <c r="DX1142" s="58"/>
      <c r="DY1142" s="58"/>
      <c r="DZ1142" s="58"/>
      <c r="EA1142" s="58"/>
      <c r="EB1142" s="58"/>
      <c r="EC1142" s="58"/>
      <c r="ED1142" s="58"/>
      <c r="EE1142" s="58"/>
      <c r="EF1142" s="58"/>
      <c r="EG1142" s="58"/>
      <c r="EH1142" s="58"/>
      <c r="EI1142" s="58"/>
      <c r="EJ1142" s="58"/>
      <c r="EK1142" s="58"/>
      <c r="EL1142" s="58"/>
      <c r="EM1142" s="58"/>
      <c r="EN1142" s="58"/>
      <c r="EO1142" s="58"/>
      <c r="EP1142" s="70"/>
    </row>
    <row r="1143" spans="1:146">
      <c r="A1143" s="57">
        <v>43331</v>
      </c>
      <c r="B1143" s="19" t="s">
        <v>1703</v>
      </c>
      <c r="C1143" s="56" t="s">
        <v>1704</v>
      </c>
      <c r="D1143" s="56"/>
      <c r="E1143" s="58">
        <v>68</v>
      </c>
      <c r="F1143" s="58">
        <v>3</v>
      </c>
      <c r="G1143" s="63" t="str">
        <f t="shared" si="286"/>
        <v>68-3</v>
      </c>
      <c r="H1143" s="31">
        <v>42</v>
      </c>
      <c r="I1143" s="31">
        <v>46</v>
      </c>
      <c r="J1143" s="64" t="str">
        <f>IF(((VLOOKUP($G1143,Depth_Lookup!$A$3:$J$5461,9,FALSE))-(I1143/100))&gt;=0,"Good","Too Long")</f>
        <v>Good</v>
      </c>
      <c r="K1143" s="65">
        <f>(VLOOKUP($G1143,Depth_Lookup!$A$3:$J$561,10,FALSE))+(H1143/100)</f>
        <v>166.68499999999997</v>
      </c>
      <c r="L1143" s="65">
        <f>(VLOOKUP($G1143,Depth_Lookup!$A$3:$J$561,10,FALSE))+(I1143/100)</f>
        <v>166.72499999999999</v>
      </c>
      <c r="M1143" s="54" t="s">
        <v>292</v>
      </c>
      <c r="N1143" s="31">
        <v>4</v>
      </c>
      <c r="O1143" s="31" t="s">
        <v>296</v>
      </c>
      <c r="P1143" s="31" t="s">
        <v>179</v>
      </c>
      <c r="Q1143" s="31" t="s">
        <v>571</v>
      </c>
      <c r="R1143" s="31" t="s">
        <v>731</v>
      </c>
      <c r="S1143" s="31" t="s">
        <v>165</v>
      </c>
      <c r="T1143" s="31" t="s">
        <v>1719</v>
      </c>
      <c r="U1143" s="31" t="s">
        <v>1695</v>
      </c>
      <c r="AG1143" s="31"/>
      <c r="AS1143" s="31">
        <v>100</v>
      </c>
      <c r="AZ1143" s="19">
        <f t="shared" si="282"/>
        <v>100</v>
      </c>
      <c r="BB1143" s="55">
        <v>1</v>
      </c>
      <c r="BC1143">
        <v>50</v>
      </c>
      <c r="BD1143" s="31"/>
      <c r="BE1143" s="66"/>
      <c r="BF1143" s="66"/>
      <c r="BG1143" s="59">
        <v>4</v>
      </c>
      <c r="BH1143" s="59" t="s">
        <v>1376</v>
      </c>
      <c r="BI1143" s="59" t="s">
        <v>179</v>
      </c>
      <c r="CD1143" s="59">
        <v>100</v>
      </c>
      <c r="CL1143" s="70">
        <f t="shared" si="283"/>
        <v>100</v>
      </c>
      <c r="CM1143" s="66">
        <f t="shared" si="284"/>
        <v>1</v>
      </c>
      <c r="CN1143" s="66">
        <f t="shared" si="287"/>
        <v>0</v>
      </c>
      <c r="CO1143" s="66">
        <f t="shared" si="274"/>
        <v>166.70499999999998</v>
      </c>
      <c r="CP1143" s="104"/>
      <c r="CQ1143" s="55"/>
      <c r="CR1143" s="56"/>
      <c r="CS1143" s="56"/>
      <c r="CT1143" s="56"/>
      <c r="CU1143" s="56"/>
      <c r="CV1143" s="56"/>
      <c r="CW1143" s="113"/>
      <c r="CX1143" s="19">
        <v>29</v>
      </c>
      <c r="CY1143" s="19">
        <v>270</v>
      </c>
      <c r="CZ1143" s="19">
        <v>30</v>
      </c>
      <c r="DA1143" s="31">
        <v>0</v>
      </c>
      <c r="DB1143" s="19">
        <f t="shared" si="275"/>
        <v>136.1664130066805</v>
      </c>
      <c r="DC1143" s="19">
        <f t="shared" si="276"/>
        <v>136.1664130066805</v>
      </c>
      <c r="DD1143" s="19">
        <f t="shared" si="277"/>
        <v>51.327273679935033</v>
      </c>
      <c r="DE1143" s="19">
        <f t="shared" si="278"/>
        <v>226.1664130066805</v>
      </c>
      <c r="DF1143" s="19">
        <f t="shared" si="279"/>
        <v>38.672726320064967</v>
      </c>
      <c r="DG1143" s="67">
        <f t="shared" si="280"/>
        <v>316.1664130066805</v>
      </c>
      <c r="DH1143" s="67">
        <f t="shared" si="281"/>
        <v>38.672726320064967</v>
      </c>
      <c r="DJ1143" s="19"/>
      <c r="DK1143" s="31"/>
      <c r="DL1143" s="55"/>
      <c r="DM1143" s="58"/>
      <c r="DN1143" s="58"/>
      <c r="DO1143" s="68"/>
      <c r="DP1143" s="68"/>
      <c r="DQ1143" s="69"/>
      <c r="DR1143" s="58"/>
      <c r="DS1143" s="58"/>
      <c r="DT1143" s="58"/>
      <c r="DU1143" s="58"/>
      <c r="DV1143" s="58"/>
      <c r="DW1143" s="58"/>
      <c r="DX1143" s="58"/>
      <c r="DY1143" s="58"/>
      <c r="DZ1143" s="58"/>
      <c r="EA1143" s="58"/>
      <c r="EB1143" s="58"/>
      <c r="EC1143" s="58"/>
      <c r="ED1143" s="58"/>
      <c r="EE1143" s="58"/>
      <c r="EF1143" s="58"/>
      <c r="EG1143" s="58"/>
      <c r="EH1143" s="58"/>
      <c r="EI1143" s="58"/>
      <c r="EJ1143" s="58"/>
      <c r="EK1143" s="58"/>
      <c r="EL1143" s="58"/>
      <c r="EM1143" s="58"/>
      <c r="EN1143" s="58"/>
      <c r="EO1143" s="58"/>
      <c r="EP1143" s="70"/>
    </row>
    <row r="1144" spans="1:146">
      <c r="A1144" s="57">
        <v>43331</v>
      </c>
      <c r="B1144" s="19" t="s">
        <v>1703</v>
      </c>
      <c r="C1144" s="56" t="s">
        <v>1704</v>
      </c>
      <c r="D1144" s="56"/>
      <c r="E1144" s="58">
        <v>68</v>
      </c>
      <c r="F1144" s="58">
        <v>3</v>
      </c>
      <c r="G1144" s="63" t="str">
        <f t="shared" si="286"/>
        <v>68-3</v>
      </c>
      <c r="H1144" s="31">
        <v>61</v>
      </c>
      <c r="I1144" s="31">
        <v>71.5</v>
      </c>
      <c r="J1144" s="64" t="str">
        <f>IF(((VLOOKUP($G1144,Depth_Lookup!$A$3:$J$5461,9,FALSE))-(I1144/100))&gt;=0,"Good","Too Long")</f>
        <v>Good</v>
      </c>
      <c r="K1144" s="65">
        <f>(VLOOKUP($G1144,Depth_Lookup!$A$3:$J$561,10,FALSE))+(H1144/100)</f>
        <v>166.875</v>
      </c>
      <c r="L1144" s="65">
        <f>(VLOOKUP($G1144,Depth_Lookup!$A$3:$J$561,10,FALSE))+(I1144/100)</f>
        <v>166.98</v>
      </c>
      <c r="M1144" s="54" t="s">
        <v>725</v>
      </c>
      <c r="N1144" s="31">
        <v>0.5</v>
      </c>
      <c r="O1144" s="31" t="s">
        <v>296</v>
      </c>
      <c r="P1144" s="31" t="s">
        <v>179</v>
      </c>
      <c r="Q1144" s="31" t="s">
        <v>569</v>
      </c>
      <c r="R1144" s="31" t="s">
        <v>119</v>
      </c>
      <c r="S1144" s="31" t="s">
        <v>165</v>
      </c>
      <c r="T1144" s="31" t="s">
        <v>1364</v>
      </c>
      <c r="U1144" s="31" t="s">
        <v>1365</v>
      </c>
      <c r="AG1144" s="31"/>
      <c r="AS1144" s="31">
        <v>100</v>
      </c>
      <c r="AZ1144" s="19">
        <f t="shared" si="282"/>
        <v>100</v>
      </c>
      <c r="BB1144" s="55">
        <v>3</v>
      </c>
      <c r="BC1144">
        <v>0.5</v>
      </c>
      <c r="BD1144" s="31"/>
      <c r="BE1144" s="66"/>
      <c r="BF1144" s="66" t="s">
        <v>1368</v>
      </c>
      <c r="CL1144" s="70">
        <f t="shared" si="283"/>
        <v>0</v>
      </c>
      <c r="CM1144" s="66">
        <f t="shared" si="284"/>
        <v>0</v>
      </c>
      <c r="CN1144" s="66">
        <f t="shared" si="287"/>
        <v>0</v>
      </c>
      <c r="CO1144" s="66">
        <f t="shared" si="274"/>
        <v>166.92750000000001</v>
      </c>
      <c r="CP1144" s="104"/>
      <c r="CQ1144" s="55"/>
      <c r="CR1144" s="56"/>
      <c r="CS1144" s="56"/>
      <c r="CT1144" s="56"/>
      <c r="CU1144" s="56"/>
      <c r="CV1144" s="56"/>
      <c r="CW1144" s="113"/>
      <c r="DB1144" s="19" t="e">
        <f t="shared" si="275"/>
        <v>#DIV/0!</v>
      </c>
      <c r="DC1144" s="19" t="e">
        <f t="shared" si="276"/>
        <v>#DIV/0!</v>
      </c>
      <c r="DD1144" s="19" t="e">
        <f t="shared" si="277"/>
        <v>#DIV/0!</v>
      </c>
      <c r="DE1144" s="19" t="e">
        <f t="shared" si="278"/>
        <v>#DIV/0!</v>
      </c>
      <c r="DF1144" s="19" t="e">
        <f t="shared" si="279"/>
        <v>#DIV/0!</v>
      </c>
      <c r="DG1144" s="67" t="e">
        <f t="shared" si="280"/>
        <v>#DIV/0!</v>
      </c>
      <c r="DH1144" s="67" t="e">
        <f t="shared" si="281"/>
        <v>#DIV/0!</v>
      </c>
      <c r="DJ1144" s="19"/>
      <c r="DK1144" s="31"/>
      <c r="DL1144" s="55"/>
      <c r="DM1144" s="58"/>
      <c r="DN1144" s="58"/>
      <c r="DO1144" s="68"/>
      <c r="DP1144" s="68"/>
      <c r="DQ1144" s="69"/>
      <c r="DR1144" s="58"/>
      <c r="DS1144" s="58"/>
      <c r="DT1144" s="58"/>
      <c r="DU1144" s="58"/>
      <c r="DV1144" s="58"/>
      <c r="DW1144" s="58"/>
      <c r="DX1144" s="58"/>
      <c r="DY1144" s="58"/>
      <c r="DZ1144" s="58"/>
      <c r="EA1144" s="58"/>
      <c r="EB1144" s="58"/>
      <c r="EC1144" s="58"/>
      <c r="ED1144" s="58"/>
      <c r="EE1144" s="58"/>
      <c r="EF1144" s="58"/>
      <c r="EG1144" s="58"/>
      <c r="EH1144" s="58"/>
      <c r="EI1144" s="58"/>
      <c r="EJ1144" s="58"/>
      <c r="EK1144" s="58"/>
      <c r="EL1144" s="58"/>
      <c r="EM1144" s="58"/>
      <c r="EN1144" s="58"/>
      <c r="EO1144" s="58"/>
      <c r="EP1144" s="70"/>
    </row>
    <row r="1145" spans="1:146">
      <c r="A1145" s="57">
        <v>43331</v>
      </c>
      <c r="B1145" s="19" t="s">
        <v>1703</v>
      </c>
      <c r="C1145" s="56" t="s">
        <v>1704</v>
      </c>
      <c r="D1145" s="56"/>
      <c r="E1145" s="58">
        <v>68</v>
      </c>
      <c r="F1145" s="58">
        <v>3</v>
      </c>
      <c r="G1145" s="63" t="str">
        <f t="shared" si="286"/>
        <v>68-3</v>
      </c>
      <c r="H1145" s="31">
        <v>64</v>
      </c>
      <c r="I1145" s="31">
        <v>67</v>
      </c>
      <c r="J1145" s="64" t="str">
        <f>IF(((VLOOKUP($G1145,Depth_Lookup!$A$3:$J$5461,9,FALSE))-(I1145/100))&gt;=0,"Good","Too Long")</f>
        <v>Good</v>
      </c>
      <c r="K1145" s="65">
        <f>(VLOOKUP($G1145,Depth_Lookup!$A$3:$J$561,10,FALSE))+(H1145/100)</f>
        <v>166.90499999999997</v>
      </c>
      <c r="L1145" s="65">
        <f>(VLOOKUP($G1145,Depth_Lookup!$A$3:$J$561,10,FALSE))+(I1145/100)</f>
        <v>166.93499999999997</v>
      </c>
      <c r="M1145" s="54" t="s">
        <v>292</v>
      </c>
      <c r="N1145" s="31">
        <v>4</v>
      </c>
      <c r="O1145" s="31" t="s">
        <v>296</v>
      </c>
      <c r="P1145" s="31" t="s">
        <v>179</v>
      </c>
      <c r="Q1145" s="31" t="s">
        <v>571</v>
      </c>
      <c r="R1145" s="31" t="s">
        <v>731</v>
      </c>
      <c r="S1145" s="31" t="s">
        <v>165</v>
      </c>
      <c r="T1145" s="31" t="s">
        <v>1719</v>
      </c>
      <c r="U1145" s="31" t="s">
        <v>1695</v>
      </c>
      <c r="AG1145" s="31"/>
      <c r="AS1145" s="31">
        <v>100</v>
      </c>
      <c r="AZ1145" s="19">
        <f t="shared" si="282"/>
        <v>100</v>
      </c>
      <c r="BB1145" s="55">
        <v>1</v>
      </c>
      <c r="BC1145">
        <v>20</v>
      </c>
      <c r="BD1145" s="31"/>
      <c r="BE1145" s="66"/>
      <c r="BF1145" s="66"/>
      <c r="BG1145" s="59">
        <v>4</v>
      </c>
      <c r="BH1145" s="59" t="s">
        <v>1376</v>
      </c>
      <c r="BI1145" s="59" t="s">
        <v>179</v>
      </c>
      <c r="CD1145" s="59">
        <v>100</v>
      </c>
      <c r="CL1145" s="70">
        <f t="shared" si="283"/>
        <v>100</v>
      </c>
      <c r="CM1145" s="66">
        <f t="shared" si="284"/>
        <v>1</v>
      </c>
      <c r="CN1145" s="66">
        <f t="shared" si="287"/>
        <v>0</v>
      </c>
      <c r="CO1145" s="66">
        <f t="shared" si="274"/>
        <v>166.91999999999996</v>
      </c>
      <c r="CP1145" s="104"/>
      <c r="CQ1145" s="55"/>
      <c r="CR1145" s="56"/>
      <c r="CS1145" s="56"/>
      <c r="CT1145" s="56"/>
      <c r="CU1145" s="56"/>
      <c r="CV1145" s="56"/>
      <c r="CW1145" s="113"/>
      <c r="CX1145" s="31">
        <v>2</v>
      </c>
      <c r="CY1145" s="31">
        <v>270</v>
      </c>
      <c r="CZ1145" s="31">
        <v>50</v>
      </c>
      <c r="DA1145" s="31">
        <v>0</v>
      </c>
      <c r="DB1145" s="19">
        <f t="shared" si="275"/>
        <v>178.32159904623882</v>
      </c>
      <c r="DC1145" s="19">
        <f t="shared" si="276"/>
        <v>178.32159904623882</v>
      </c>
      <c r="DD1145" s="19">
        <f t="shared" si="277"/>
        <v>39.987893845863226</v>
      </c>
      <c r="DE1145" s="19">
        <f t="shared" si="278"/>
        <v>268.32159904623882</v>
      </c>
      <c r="DF1145" s="19">
        <f t="shared" si="279"/>
        <v>50.012106154136774</v>
      </c>
      <c r="DG1145" s="67">
        <f t="shared" si="280"/>
        <v>358.32159904623882</v>
      </c>
      <c r="DH1145" s="67">
        <f t="shared" si="281"/>
        <v>50.012106154136774</v>
      </c>
      <c r="DJ1145" s="19"/>
      <c r="DK1145" s="31"/>
      <c r="DL1145" s="55"/>
      <c r="DM1145" s="58"/>
      <c r="DN1145" s="58"/>
      <c r="DO1145" s="68"/>
      <c r="DP1145" s="68"/>
      <c r="DQ1145" s="69"/>
      <c r="DR1145" s="58"/>
      <c r="DS1145" s="58"/>
      <c r="DT1145" s="58"/>
      <c r="DU1145" s="58"/>
      <c r="DV1145" s="58"/>
      <c r="DW1145" s="58"/>
      <c r="DX1145" s="58"/>
      <c r="DY1145" s="58"/>
      <c r="DZ1145" s="58"/>
      <c r="EA1145" s="58"/>
      <c r="EB1145" s="58"/>
      <c r="EC1145" s="58"/>
      <c r="ED1145" s="58"/>
      <c r="EE1145" s="58"/>
      <c r="EF1145" s="58"/>
      <c r="EG1145" s="58"/>
      <c r="EH1145" s="58"/>
      <c r="EI1145" s="58"/>
      <c r="EJ1145" s="58"/>
      <c r="EK1145" s="58"/>
      <c r="EL1145" s="58"/>
      <c r="EM1145" s="58"/>
      <c r="EN1145" s="58"/>
      <c r="EO1145" s="58"/>
      <c r="EP1145" s="70"/>
    </row>
    <row r="1146" spans="1:146">
      <c r="A1146" s="57">
        <v>43331</v>
      </c>
      <c r="B1146" s="19" t="s">
        <v>1703</v>
      </c>
      <c r="C1146" s="56" t="s">
        <v>1704</v>
      </c>
      <c r="D1146" s="56"/>
      <c r="E1146" s="58">
        <v>68</v>
      </c>
      <c r="F1146" s="58">
        <v>4</v>
      </c>
      <c r="G1146" s="63" t="str">
        <f t="shared" si="286"/>
        <v>68-4</v>
      </c>
      <c r="H1146" s="31">
        <v>2</v>
      </c>
      <c r="I1146" s="31">
        <v>18</v>
      </c>
      <c r="J1146" s="64" t="str">
        <f>IF(((VLOOKUP($G1146,Depth_Lookup!$A$3:$J$5461,9,FALSE))-(I1146/100))&gt;=0,"Good","Too Long")</f>
        <v>Good</v>
      </c>
      <c r="K1146" s="65">
        <f>(VLOOKUP($G1146,Depth_Lookup!$A$3:$J$561,10,FALSE))+(H1146/100)</f>
        <v>167.02500000000001</v>
      </c>
      <c r="L1146" s="65">
        <f>(VLOOKUP($G1146,Depth_Lookup!$A$3:$J$561,10,FALSE))+(I1146/100)</f>
        <v>167.185</v>
      </c>
      <c r="M1146" s="54" t="s">
        <v>725</v>
      </c>
      <c r="N1146" s="31">
        <v>2</v>
      </c>
      <c r="O1146" s="31" t="s">
        <v>296</v>
      </c>
      <c r="P1146" s="31" t="s">
        <v>179</v>
      </c>
      <c r="Q1146" s="31" t="s">
        <v>570</v>
      </c>
      <c r="R1146" s="31" t="s">
        <v>730</v>
      </c>
      <c r="S1146" s="31" t="s">
        <v>165</v>
      </c>
      <c r="T1146" s="31" t="s">
        <v>1715</v>
      </c>
      <c r="U1146" s="31" t="s">
        <v>1695</v>
      </c>
      <c r="AG1146" s="31"/>
      <c r="AS1146" s="31">
        <v>100</v>
      </c>
      <c r="AZ1146" s="19">
        <f t="shared" si="282"/>
        <v>100</v>
      </c>
      <c r="BB1146" s="55">
        <v>2</v>
      </c>
      <c r="BC1146">
        <v>5</v>
      </c>
      <c r="BD1146" s="31"/>
      <c r="BE1146" s="66"/>
      <c r="BF1146" s="66" t="s">
        <v>1368</v>
      </c>
      <c r="CL1146" s="70">
        <f t="shared" si="283"/>
        <v>0</v>
      </c>
      <c r="CM1146" s="66">
        <f t="shared" si="284"/>
        <v>0</v>
      </c>
      <c r="CN1146" s="66">
        <f t="shared" si="287"/>
        <v>0</v>
      </c>
      <c r="CO1146" s="66">
        <f t="shared" si="274"/>
        <v>167.10500000000002</v>
      </c>
      <c r="CP1146" s="104"/>
      <c r="CQ1146" s="55"/>
      <c r="CR1146" s="56"/>
      <c r="CS1146" s="56"/>
      <c r="CT1146" s="56"/>
      <c r="CU1146" s="56"/>
      <c r="CV1146" s="56"/>
      <c r="CW1146" s="113"/>
      <c r="CX1146" s="31">
        <v>4</v>
      </c>
      <c r="CY1146" s="31">
        <v>270</v>
      </c>
      <c r="CZ1146" s="31">
        <v>15</v>
      </c>
      <c r="DA1146" s="31">
        <v>0</v>
      </c>
      <c r="DB1146" s="19">
        <f t="shared" si="275"/>
        <v>165.3737160513266</v>
      </c>
      <c r="DC1146" s="19">
        <f t="shared" si="276"/>
        <v>165.3737160513266</v>
      </c>
      <c r="DD1146" s="19">
        <f t="shared" si="277"/>
        <v>74.521348554015361</v>
      </c>
      <c r="DE1146" s="19">
        <f t="shared" si="278"/>
        <v>255.3737160513266</v>
      </c>
      <c r="DF1146" s="19">
        <f t="shared" si="279"/>
        <v>15.478651445984639</v>
      </c>
      <c r="DG1146" s="67">
        <f t="shared" si="280"/>
        <v>345.3737160513266</v>
      </c>
      <c r="DH1146" s="67">
        <f t="shared" si="281"/>
        <v>15.478651445984639</v>
      </c>
      <c r="DJ1146" s="19"/>
      <c r="DK1146" s="31"/>
      <c r="DL1146" s="55"/>
      <c r="DM1146" s="58"/>
      <c r="DN1146" s="58"/>
      <c r="DO1146" s="68"/>
      <c r="DP1146" s="68"/>
      <c r="DQ1146" s="69"/>
      <c r="DR1146" s="58"/>
      <c r="DS1146" s="58"/>
      <c r="DT1146" s="58"/>
      <c r="DU1146" s="58"/>
      <c r="DV1146" s="58"/>
      <c r="DW1146" s="58"/>
      <c r="DX1146" s="58"/>
      <c r="DY1146" s="58"/>
      <c r="DZ1146" s="58"/>
      <c r="EA1146" s="58"/>
      <c r="EB1146" s="58"/>
      <c r="EC1146" s="58"/>
      <c r="ED1146" s="58"/>
      <c r="EE1146" s="58"/>
      <c r="EF1146" s="58"/>
      <c r="EG1146" s="58"/>
      <c r="EH1146" s="58"/>
      <c r="EI1146" s="58"/>
      <c r="EJ1146" s="58"/>
      <c r="EK1146" s="58"/>
      <c r="EL1146" s="58"/>
      <c r="EM1146" s="58"/>
      <c r="EN1146" s="58"/>
      <c r="EO1146" s="58"/>
      <c r="EP1146" s="70"/>
    </row>
    <row r="1147" spans="1:146">
      <c r="A1147" s="57">
        <v>43331</v>
      </c>
      <c r="B1147" s="19" t="s">
        <v>1703</v>
      </c>
      <c r="C1147" s="56" t="s">
        <v>1704</v>
      </c>
      <c r="D1147" s="56"/>
      <c r="E1147" s="58">
        <v>68</v>
      </c>
      <c r="F1147" s="58">
        <v>4</v>
      </c>
      <c r="G1147" s="63" t="str">
        <f t="shared" si="286"/>
        <v>68-4</v>
      </c>
      <c r="H1147" s="31">
        <v>19</v>
      </c>
      <c r="I1147" s="31">
        <v>49.5</v>
      </c>
      <c r="J1147" s="64" t="str">
        <f>IF(((VLOOKUP($G1147,Depth_Lookup!$A$3:$J$5461,9,FALSE))-(I1147/100))&gt;=0,"Good","Too Long")</f>
        <v>Good</v>
      </c>
      <c r="K1147" s="65">
        <f>(VLOOKUP($G1147,Depth_Lookup!$A$3:$J$561,10,FALSE))+(H1147/100)</f>
        <v>167.19499999999999</v>
      </c>
      <c r="L1147" s="65">
        <f>(VLOOKUP($G1147,Depth_Lookup!$A$3:$J$561,10,FALSE))+(I1147/100)</f>
        <v>167.5</v>
      </c>
      <c r="M1147" s="54" t="s">
        <v>725</v>
      </c>
      <c r="N1147" s="31">
        <v>1</v>
      </c>
      <c r="O1147" s="31" t="s">
        <v>296</v>
      </c>
      <c r="P1147" s="31" t="s">
        <v>179</v>
      </c>
      <c r="Q1147" s="31" t="s">
        <v>569</v>
      </c>
      <c r="R1147" s="31" t="s">
        <v>119</v>
      </c>
      <c r="S1147" s="31" t="s">
        <v>165</v>
      </c>
      <c r="T1147" s="31" t="s">
        <v>1370</v>
      </c>
      <c r="U1147" s="31" t="s">
        <v>1368</v>
      </c>
      <c r="AG1147" s="31"/>
      <c r="AS1147" s="31">
        <v>100</v>
      </c>
      <c r="AZ1147" s="19">
        <f t="shared" si="282"/>
        <v>100</v>
      </c>
      <c r="BB1147" s="55">
        <v>3</v>
      </c>
      <c r="BC1147">
        <v>1</v>
      </c>
      <c r="BD1147" s="31"/>
      <c r="BE1147" s="66"/>
      <c r="BF1147" s="66"/>
      <c r="CL1147" s="70">
        <f t="shared" si="283"/>
        <v>0</v>
      </c>
      <c r="CM1147" s="66">
        <f t="shared" si="284"/>
        <v>0</v>
      </c>
      <c r="CN1147" s="66">
        <f t="shared" si="287"/>
        <v>0</v>
      </c>
      <c r="CO1147" s="66">
        <f t="shared" si="274"/>
        <v>167.3475</v>
      </c>
      <c r="CP1147" s="104"/>
      <c r="CQ1147" s="55"/>
      <c r="CR1147" s="56"/>
      <c r="CS1147" s="56"/>
      <c r="CT1147" s="56"/>
      <c r="CU1147" s="56"/>
      <c r="CV1147" s="56"/>
      <c r="CW1147" s="113"/>
      <c r="CX1147" s="31">
        <v>8</v>
      </c>
      <c r="CY1147" s="31">
        <v>90</v>
      </c>
      <c r="CZ1147" s="31">
        <v>36</v>
      </c>
      <c r="DA1147" s="31">
        <v>0</v>
      </c>
      <c r="DB1147" s="19">
        <f t="shared" si="275"/>
        <v>-169.05204133473109</v>
      </c>
      <c r="DC1147" s="19">
        <f t="shared" si="276"/>
        <v>190.94795866526891</v>
      </c>
      <c r="DD1147" s="19">
        <f t="shared" si="277"/>
        <v>53.498164365760424</v>
      </c>
      <c r="DE1147" s="19">
        <f t="shared" si="278"/>
        <v>280.94795866526891</v>
      </c>
      <c r="DF1147" s="19">
        <f t="shared" si="279"/>
        <v>36.501835634239576</v>
      </c>
      <c r="DG1147" s="67">
        <f t="shared" si="280"/>
        <v>10.947958665268914</v>
      </c>
      <c r="DH1147" s="67">
        <f t="shared" si="281"/>
        <v>36.501835634239576</v>
      </c>
      <c r="DJ1147" s="19"/>
      <c r="DK1147" s="31"/>
      <c r="DL1147" s="55"/>
      <c r="DM1147" s="58"/>
      <c r="DN1147" s="58"/>
      <c r="DO1147" s="68"/>
      <c r="DP1147" s="68"/>
      <c r="DQ1147" s="69"/>
      <c r="DR1147" s="58"/>
      <c r="DS1147" s="58"/>
      <c r="DT1147" s="58"/>
      <c r="DU1147" s="58"/>
      <c r="DV1147" s="58"/>
      <c r="DW1147" s="58"/>
      <c r="DX1147" s="58"/>
      <c r="DY1147" s="58"/>
      <c r="DZ1147" s="58"/>
      <c r="EA1147" s="58"/>
      <c r="EB1147" s="58"/>
      <c r="EC1147" s="58"/>
      <c r="ED1147" s="58"/>
      <c r="EE1147" s="58"/>
      <c r="EF1147" s="58"/>
      <c r="EG1147" s="58"/>
      <c r="EH1147" s="58"/>
      <c r="EI1147" s="58"/>
      <c r="EJ1147" s="58"/>
      <c r="EK1147" s="58"/>
      <c r="EL1147" s="58"/>
      <c r="EM1147" s="58"/>
      <c r="EN1147" s="58"/>
      <c r="EO1147" s="58"/>
      <c r="EP1147" s="70"/>
    </row>
    <row r="1148" spans="1:146">
      <c r="A1148" s="57">
        <v>43331</v>
      </c>
      <c r="B1148" s="19" t="s">
        <v>1703</v>
      </c>
      <c r="C1148" s="56" t="s">
        <v>1704</v>
      </c>
      <c r="D1148" s="56"/>
      <c r="E1148" s="58">
        <v>68</v>
      </c>
      <c r="F1148" s="58">
        <v>4</v>
      </c>
      <c r="G1148" s="63" t="str">
        <f t="shared" si="286"/>
        <v>68-4</v>
      </c>
      <c r="H1148" s="31">
        <v>49.5</v>
      </c>
      <c r="I1148" s="31">
        <v>62</v>
      </c>
      <c r="J1148" s="64" t="str">
        <f>IF(((VLOOKUP($G1148,Depth_Lookup!$A$3:$J$5461,9,FALSE))-(I1148/100))&gt;=0,"Good","Too Long")</f>
        <v>Good</v>
      </c>
      <c r="K1148" s="65">
        <f>(VLOOKUP($G1148,Depth_Lookup!$A$3:$J$561,10,FALSE))+(H1148/100)</f>
        <v>167.5</v>
      </c>
      <c r="L1148" s="65">
        <f>(VLOOKUP($G1148,Depth_Lookup!$A$3:$J$561,10,FALSE))+(I1148/100)</f>
        <v>167.625</v>
      </c>
      <c r="M1148" s="54" t="s">
        <v>725</v>
      </c>
      <c r="N1148" s="31">
        <v>0.5</v>
      </c>
      <c r="O1148" s="31" t="s">
        <v>296</v>
      </c>
      <c r="P1148" s="31" t="s">
        <v>179</v>
      </c>
      <c r="Q1148" s="31" t="s">
        <v>569</v>
      </c>
      <c r="R1148" s="31" t="s">
        <v>119</v>
      </c>
      <c r="S1148" s="31" t="s">
        <v>165</v>
      </c>
      <c r="T1148" s="31" t="s">
        <v>1364</v>
      </c>
      <c r="U1148" s="31" t="s">
        <v>1365</v>
      </c>
      <c r="AG1148" s="31"/>
      <c r="AS1148" s="31">
        <v>100</v>
      </c>
      <c r="AZ1148" s="19">
        <f t="shared" si="282"/>
        <v>100</v>
      </c>
      <c r="BB1148" s="55">
        <v>4</v>
      </c>
      <c r="BC1148" s="66">
        <v>1</v>
      </c>
      <c r="BD1148" s="31"/>
      <c r="BE1148" s="66"/>
      <c r="BF1148" s="66"/>
      <c r="CL1148" s="70">
        <f t="shared" si="283"/>
        <v>0</v>
      </c>
      <c r="CM1148" s="66">
        <f t="shared" si="284"/>
        <v>0</v>
      </c>
      <c r="CN1148" s="66">
        <f t="shared" si="287"/>
        <v>0</v>
      </c>
      <c r="CO1148" s="66">
        <f t="shared" si="274"/>
        <v>167.5625</v>
      </c>
      <c r="CP1148" s="104"/>
      <c r="CQ1148" s="55"/>
      <c r="CR1148" s="56"/>
      <c r="CS1148" s="56"/>
      <c r="CT1148" s="56"/>
      <c r="CU1148" s="56"/>
      <c r="CV1148" s="56"/>
      <c r="CW1148" s="113"/>
      <c r="DB1148" s="19" t="e">
        <f t="shared" si="275"/>
        <v>#DIV/0!</v>
      </c>
      <c r="DC1148" s="19" t="e">
        <f t="shared" si="276"/>
        <v>#DIV/0!</v>
      </c>
      <c r="DD1148" s="19" t="e">
        <f t="shared" si="277"/>
        <v>#DIV/0!</v>
      </c>
      <c r="DE1148" s="19" t="e">
        <f t="shared" si="278"/>
        <v>#DIV/0!</v>
      </c>
      <c r="DF1148" s="19" t="e">
        <f t="shared" si="279"/>
        <v>#DIV/0!</v>
      </c>
      <c r="DG1148" s="67" t="e">
        <f t="shared" si="280"/>
        <v>#DIV/0!</v>
      </c>
      <c r="DH1148" s="67" t="e">
        <f t="shared" si="281"/>
        <v>#DIV/0!</v>
      </c>
      <c r="DJ1148" s="19"/>
      <c r="DK1148" s="31"/>
      <c r="DL1148" s="55"/>
      <c r="DM1148" s="58"/>
      <c r="DN1148" s="58"/>
      <c r="DO1148" s="68"/>
      <c r="DP1148" s="68"/>
      <c r="DQ1148" s="69"/>
      <c r="DR1148" s="58"/>
      <c r="DS1148" s="58"/>
      <c r="DT1148" s="58"/>
      <c r="DU1148" s="58"/>
      <c r="DV1148" s="58"/>
      <c r="DW1148" s="58"/>
      <c r="DX1148" s="58"/>
      <c r="DY1148" s="58"/>
      <c r="DZ1148" s="58"/>
      <c r="EA1148" s="58"/>
      <c r="EB1148" s="58"/>
      <c r="EC1148" s="58"/>
      <c r="ED1148" s="58"/>
      <c r="EE1148" s="58"/>
      <c r="EF1148" s="58"/>
      <c r="EG1148" s="58"/>
      <c r="EH1148" s="58"/>
      <c r="EI1148" s="58"/>
      <c r="EJ1148" s="58"/>
      <c r="EK1148" s="58"/>
      <c r="EL1148" s="58"/>
      <c r="EM1148" s="58"/>
      <c r="EN1148" s="58"/>
      <c r="EO1148" s="58"/>
      <c r="EP1148" s="70"/>
    </row>
    <row r="1149" spans="1:146">
      <c r="A1149" s="57">
        <v>43331</v>
      </c>
      <c r="B1149" s="19" t="s">
        <v>1703</v>
      </c>
      <c r="C1149" s="56" t="s">
        <v>1704</v>
      </c>
      <c r="D1149" s="56"/>
      <c r="E1149" s="58">
        <v>68</v>
      </c>
      <c r="F1149" s="58">
        <v>4</v>
      </c>
      <c r="G1149" s="63" t="str">
        <f t="shared" si="286"/>
        <v>68-4</v>
      </c>
      <c r="H1149" s="31">
        <v>62</v>
      </c>
      <c r="I1149" s="31">
        <v>81</v>
      </c>
      <c r="J1149" s="64" t="str">
        <f>IF(((VLOOKUP($G1149,Depth_Lookup!$A$3:$J$5461,9,FALSE))-(I1149/100))&gt;=0,"Good","Too Long")</f>
        <v>Good</v>
      </c>
      <c r="K1149" s="65">
        <f>(VLOOKUP($G1149,Depth_Lookup!$A$3:$J$561,10,FALSE))+(H1149/100)</f>
        <v>167.625</v>
      </c>
      <c r="L1149" s="65">
        <f>(VLOOKUP($G1149,Depth_Lookup!$A$3:$J$561,10,FALSE))+(I1149/100)</f>
        <v>167.815</v>
      </c>
      <c r="M1149" s="54" t="s">
        <v>725</v>
      </c>
      <c r="N1149" s="31">
        <v>3</v>
      </c>
      <c r="O1149" s="31" t="s">
        <v>296</v>
      </c>
      <c r="P1149" s="31" t="s">
        <v>179</v>
      </c>
      <c r="Q1149" s="31" t="s">
        <v>571</v>
      </c>
      <c r="R1149" s="31" t="s">
        <v>730</v>
      </c>
      <c r="S1149" s="31" t="s">
        <v>165</v>
      </c>
      <c r="T1149" s="31" t="s">
        <v>1715</v>
      </c>
      <c r="U1149" s="31" t="s">
        <v>1695</v>
      </c>
      <c r="AG1149" s="31"/>
      <c r="AS1149" s="31">
        <v>100</v>
      </c>
      <c r="AZ1149" s="19">
        <f t="shared" si="282"/>
        <v>100</v>
      </c>
      <c r="BB1149" s="55">
        <v>2</v>
      </c>
      <c r="BC1149" s="66">
        <v>10</v>
      </c>
      <c r="BD1149" s="31"/>
      <c r="BE1149" s="66"/>
      <c r="BF1149" s="66" t="s">
        <v>1368</v>
      </c>
      <c r="BG1149" s="59">
        <v>4</v>
      </c>
      <c r="BH1149" s="59" t="s">
        <v>1376</v>
      </c>
      <c r="BI1149" s="59" t="s">
        <v>179</v>
      </c>
      <c r="CD1149" s="59">
        <v>100</v>
      </c>
      <c r="CL1149" s="70">
        <f t="shared" si="283"/>
        <v>100</v>
      </c>
      <c r="CM1149" s="66">
        <f t="shared" si="284"/>
        <v>1</v>
      </c>
      <c r="CN1149" s="66">
        <f t="shared" si="287"/>
        <v>0</v>
      </c>
      <c r="CO1149" s="66">
        <f t="shared" si="274"/>
        <v>167.72</v>
      </c>
      <c r="CP1149" s="104"/>
      <c r="CQ1149" s="55"/>
      <c r="CR1149" s="56"/>
      <c r="CS1149" s="56"/>
      <c r="CT1149" s="56"/>
      <c r="CU1149" s="56"/>
      <c r="CV1149" s="56"/>
      <c r="CW1149" s="113"/>
      <c r="CX1149" s="31">
        <v>60</v>
      </c>
      <c r="CY1149" s="31">
        <v>270</v>
      </c>
      <c r="CZ1149" s="31">
        <v>2</v>
      </c>
      <c r="DA1149" s="31">
        <v>0</v>
      </c>
      <c r="DB1149" s="19">
        <f t="shared" si="275"/>
        <v>91.15501327404678</v>
      </c>
      <c r="DC1149" s="19">
        <f t="shared" si="276"/>
        <v>91.15501327404678</v>
      </c>
      <c r="DD1149" s="19">
        <f t="shared" si="277"/>
        <v>29.994958853587555</v>
      </c>
      <c r="DE1149" s="19">
        <f t="shared" si="278"/>
        <v>181.15501327404678</v>
      </c>
      <c r="DF1149" s="19">
        <f t="shared" si="279"/>
        <v>60.005041146412445</v>
      </c>
      <c r="DG1149" s="67">
        <f t="shared" si="280"/>
        <v>271.15501327404678</v>
      </c>
      <c r="DH1149" s="67">
        <f t="shared" si="281"/>
        <v>60.005041146412445</v>
      </c>
      <c r="DJ1149" s="19"/>
      <c r="DK1149" s="31"/>
      <c r="DL1149" s="55"/>
      <c r="DM1149" s="58"/>
      <c r="DN1149" s="58"/>
      <c r="DO1149" s="68"/>
      <c r="DP1149" s="68"/>
      <c r="DQ1149" s="69"/>
      <c r="DR1149" s="58"/>
      <c r="DS1149" s="58"/>
      <c r="DT1149" s="58"/>
      <c r="DU1149" s="58"/>
      <c r="DV1149" s="58"/>
      <c r="DW1149" s="58"/>
      <c r="DX1149" s="58"/>
      <c r="DY1149" s="58"/>
      <c r="DZ1149" s="58"/>
      <c r="EA1149" s="58"/>
      <c r="EB1149" s="58"/>
      <c r="EC1149" s="58"/>
      <c r="ED1149" s="58"/>
      <c r="EE1149" s="58"/>
      <c r="EF1149" s="58"/>
      <c r="EG1149" s="58"/>
      <c r="EH1149" s="58"/>
      <c r="EI1149" s="58"/>
      <c r="EJ1149" s="58"/>
      <c r="EK1149" s="58"/>
      <c r="EL1149" s="58"/>
      <c r="EM1149" s="58"/>
      <c r="EN1149" s="58"/>
      <c r="EO1149" s="58"/>
      <c r="EP1149" s="70"/>
    </row>
    <row r="1150" spans="1:146">
      <c r="A1150" s="57">
        <v>43331</v>
      </c>
      <c r="B1150" t="s">
        <v>1681</v>
      </c>
      <c r="C1150" s="56"/>
      <c r="D1150" s="56" t="s">
        <v>1363</v>
      </c>
      <c r="E1150" s="58">
        <v>69</v>
      </c>
      <c r="F1150" s="58">
        <v>1</v>
      </c>
      <c r="G1150" s="63" t="str">
        <f t="shared" si="286"/>
        <v>69-1</v>
      </c>
      <c r="H1150" s="31">
        <v>1</v>
      </c>
      <c r="I1150" s="31">
        <v>18.5</v>
      </c>
      <c r="J1150" s="64" t="str">
        <f>IF(((VLOOKUP($G1150,Depth_Lookup!$A$3:$J$5461,9,FALSE))-(I1150/100))&gt;=0,"Good","Too Long")</f>
        <v>Good</v>
      </c>
      <c r="K1150" s="65">
        <f>(VLOOKUP($G1150,Depth_Lookup!$A$3:$J$561,10,FALSE))+(H1150/100)</f>
        <v>167.70999999999998</v>
      </c>
      <c r="L1150" s="65">
        <f>(VLOOKUP($G1150,Depth_Lookup!$A$3:$J$561,10,FALSE))+(I1150/100)</f>
        <v>167.88499999999999</v>
      </c>
      <c r="M1150" s="54" t="s">
        <v>293</v>
      </c>
      <c r="N1150" s="31">
        <v>1</v>
      </c>
      <c r="O1150" s="31" t="s">
        <v>296</v>
      </c>
      <c r="P1150" s="31" t="s">
        <v>179</v>
      </c>
      <c r="Q1150" s="31" t="s">
        <v>569</v>
      </c>
      <c r="R1150" s="31" t="s">
        <v>188</v>
      </c>
      <c r="S1150" s="31" t="s">
        <v>165</v>
      </c>
      <c r="T1150" s="31" t="s">
        <v>1364</v>
      </c>
      <c r="U1150" s="31" t="s">
        <v>1365</v>
      </c>
      <c r="AS1150" s="31">
        <v>100</v>
      </c>
      <c r="AZ1150" s="19">
        <f t="shared" si="282"/>
        <v>100</v>
      </c>
      <c r="BB1150" s="55">
        <v>4</v>
      </c>
      <c r="BC1150" s="31">
        <v>0.5</v>
      </c>
      <c r="BD1150" s="31"/>
      <c r="BE1150" s="66"/>
      <c r="BF1150" s="66"/>
      <c r="CL1150" s="70">
        <f t="shared" si="283"/>
        <v>0</v>
      </c>
      <c r="CM1150" s="66">
        <f t="shared" si="284"/>
        <v>0</v>
      </c>
      <c r="CN1150" s="66">
        <f t="shared" si="287"/>
        <v>0</v>
      </c>
      <c r="CO1150" s="66">
        <f t="shared" si="274"/>
        <v>167.79749999999999</v>
      </c>
      <c r="CP1150" s="104"/>
      <c r="CQ1150" s="55"/>
      <c r="CR1150" s="56"/>
      <c r="CS1150" s="56"/>
      <c r="CT1150" s="56"/>
      <c r="CU1150" s="56"/>
      <c r="CV1150" s="56"/>
      <c r="CW1150" s="113"/>
      <c r="CX1150" s="31">
        <v>45</v>
      </c>
      <c r="CY1150" s="31">
        <v>270</v>
      </c>
      <c r="CZ1150" s="31">
        <v>37</v>
      </c>
      <c r="DA1150" s="31">
        <v>0</v>
      </c>
      <c r="DB1150" s="19">
        <f t="shared" si="275"/>
        <v>127</v>
      </c>
      <c r="DC1150" s="19">
        <f t="shared" si="276"/>
        <v>127</v>
      </c>
      <c r="DD1150" s="19">
        <f t="shared" si="277"/>
        <v>38.612106078037321</v>
      </c>
      <c r="DE1150" s="19">
        <f t="shared" si="278"/>
        <v>217</v>
      </c>
      <c r="DF1150" s="19">
        <f t="shared" si="279"/>
        <v>51.387893921962679</v>
      </c>
      <c r="DG1150" s="67">
        <f t="shared" si="280"/>
        <v>307</v>
      </c>
      <c r="DH1150" s="67">
        <f t="shared" si="281"/>
        <v>51.387893921962679</v>
      </c>
      <c r="DJ1150" s="19"/>
      <c r="DK1150" s="31" t="s">
        <v>1433</v>
      </c>
      <c r="DL1150" s="55"/>
      <c r="DM1150" s="58"/>
      <c r="DN1150" s="58"/>
      <c r="DO1150" s="68"/>
      <c r="DP1150" s="68"/>
      <c r="DQ1150" s="69"/>
      <c r="DR1150" s="58"/>
      <c r="DS1150" s="58"/>
      <c r="DT1150" s="58"/>
      <c r="DU1150" s="58"/>
      <c r="DV1150" s="58"/>
      <c r="DW1150" s="58"/>
      <c r="DX1150" s="58"/>
      <c r="DY1150" s="58"/>
      <c r="DZ1150" s="58"/>
      <c r="EA1150" s="58"/>
      <c r="EB1150" s="58"/>
      <c r="EC1150" s="58"/>
      <c r="ED1150" s="58"/>
      <c r="EE1150" s="58"/>
      <c r="EF1150" s="58"/>
      <c r="EG1150" s="58"/>
      <c r="EH1150" s="58"/>
      <c r="EI1150" s="58"/>
      <c r="EJ1150" s="58"/>
      <c r="EK1150" s="58"/>
      <c r="EL1150" s="58"/>
      <c r="EM1150" s="58"/>
      <c r="EN1150" s="58"/>
      <c r="EO1150" s="58"/>
      <c r="EP1150" s="70"/>
    </row>
    <row r="1151" spans="1:146">
      <c r="A1151" s="57">
        <v>43331</v>
      </c>
      <c r="B1151" t="s">
        <v>1437</v>
      </c>
      <c r="C1151" s="56"/>
      <c r="D1151" s="56" t="s">
        <v>1363</v>
      </c>
      <c r="E1151" s="58">
        <v>69</v>
      </c>
      <c r="F1151" s="58">
        <v>1</v>
      </c>
      <c r="G1151" s="63" t="str">
        <f t="shared" ref="G1151" si="289">E1151&amp;"-"&amp;F1151</f>
        <v>69-1</v>
      </c>
      <c r="H1151" s="31">
        <v>1</v>
      </c>
      <c r="I1151" s="31">
        <v>18.5</v>
      </c>
      <c r="J1151" s="64" t="str">
        <f>IF(((VLOOKUP($G1151,Depth_Lookup!$A$3:$J$5461,9,FALSE))-(I1151/100))&gt;=0,"Good","Too Long")</f>
        <v>Good</v>
      </c>
      <c r="K1151" s="65">
        <f>(VLOOKUP($G1151,Depth_Lookup!$A$3:$J$561,10,FALSE))+(H1151/100)</f>
        <v>167.70999999999998</v>
      </c>
      <c r="L1151" s="65">
        <f>(VLOOKUP($G1151,Depth_Lookup!$A$3:$J$561,10,FALSE))+(I1151/100)</f>
        <v>167.88499999999999</v>
      </c>
      <c r="M1151" s="54" t="s">
        <v>293</v>
      </c>
      <c r="N1151" s="31">
        <v>1</v>
      </c>
      <c r="O1151" s="31" t="s">
        <v>296</v>
      </c>
      <c r="P1151" s="31" t="s">
        <v>179</v>
      </c>
      <c r="Q1151" s="31" t="s">
        <v>569</v>
      </c>
      <c r="R1151" s="31" t="s">
        <v>188</v>
      </c>
      <c r="S1151" s="31" t="s">
        <v>165</v>
      </c>
      <c r="T1151" s="31" t="s">
        <v>1364</v>
      </c>
      <c r="U1151" s="31" t="s">
        <v>1365</v>
      </c>
      <c r="AS1151" s="31"/>
      <c r="BB1151" s="55"/>
      <c r="BC1151" s="31"/>
      <c r="BD1151" s="31"/>
      <c r="BE1151" s="66"/>
      <c r="BF1151" s="66"/>
      <c r="CL1151" s="70"/>
      <c r="CM1151" s="66"/>
      <c r="CN1151" s="66"/>
      <c r="CO1151" s="66">
        <f t="shared" si="274"/>
        <v>167.79749999999999</v>
      </c>
      <c r="CP1151" s="104"/>
      <c r="CQ1151" s="55"/>
      <c r="CR1151" s="56"/>
      <c r="CS1151" s="56"/>
      <c r="CT1151" s="56"/>
      <c r="CU1151" s="56"/>
      <c r="CV1151" s="56"/>
      <c r="CW1151" s="113"/>
      <c r="CX1151" s="31">
        <v>46</v>
      </c>
      <c r="CY1151" s="31">
        <v>90</v>
      </c>
      <c r="CZ1151" s="31">
        <v>47</v>
      </c>
      <c r="DA1151" s="31">
        <v>180</v>
      </c>
      <c r="DB1151" s="19">
        <f t="shared" si="275"/>
        <v>-43.998780416020281</v>
      </c>
      <c r="DC1151" s="19">
        <f t="shared" si="276"/>
        <v>316.00121958397972</v>
      </c>
      <c r="DD1151" s="19">
        <f t="shared" si="277"/>
        <v>33.854064779465631</v>
      </c>
      <c r="DE1151" s="19">
        <f t="shared" si="278"/>
        <v>46.001219583979719</v>
      </c>
      <c r="DF1151" s="19">
        <f t="shared" si="279"/>
        <v>56.145935220534369</v>
      </c>
      <c r="DG1151" s="67">
        <f t="shared" si="280"/>
        <v>136.00121958397972</v>
      </c>
      <c r="DH1151" s="67">
        <f t="shared" si="281"/>
        <v>56.145935220534369</v>
      </c>
      <c r="DJ1151" s="19"/>
      <c r="DK1151" s="31" t="s">
        <v>1434</v>
      </c>
      <c r="DL1151" s="55"/>
      <c r="DM1151" s="58"/>
      <c r="DN1151" s="58"/>
      <c r="DO1151" s="68"/>
      <c r="DP1151" s="68"/>
      <c r="DQ1151" s="69"/>
      <c r="DR1151" s="58"/>
      <c r="DS1151" s="58"/>
      <c r="DT1151" s="58"/>
      <c r="DU1151" s="58"/>
      <c r="DV1151" s="58"/>
      <c r="DW1151" s="58"/>
      <c r="DX1151" s="58"/>
      <c r="DY1151" s="58"/>
      <c r="DZ1151" s="58"/>
      <c r="EA1151" s="58"/>
      <c r="EB1151" s="58"/>
      <c r="EC1151" s="58"/>
      <c r="ED1151" s="58"/>
      <c r="EE1151" s="58"/>
      <c r="EF1151" s="58"/>
      <c r="EG1151" s="58"/>
      <c r="EH1151" s="58"/>
      <c r="EI1151" s="58"/>
      <c r="EJ1151" s="58"/>
      <c r="EK1151" s="58"/>
      <c r="EL1151" s="58"/>
      <c r="EM1151" s="58"/>
      <c r="EN1151" s="58"/>
      <c r="EO1151" s="58"/>
      <c r="EP1151" s="70"/>
    </row>
    <row r="1152" spans="1:146">
      <c r="A1152" s="57">
        <v>43331</v>
      </c>
      <c r="B1152" s="19" t="s">
        <v>1724</v>
      </c>
      <c r="C1152" s="56" t="s">
        <v>1704</v>
      </c>
      <c r="D1152" s="56"/>
      <c r="E1152" s="58">
        <v>68</v>
      </c>
      <c r="F1152" s="58">
        <v>4</v>
      </c>
      <c r="G1152" s="63" t="str">
        <f t="shared" si="286"/>
        <v>68-4</v>
      </c>
      <c r="H1152" s="31">
        <v>80</v>
      </c>
      <c r="I1152" s="31">
        <v>84</v>
      </c>
      <c r="J1152" s="64" t="str">
        <f>IF(((VLOOKUP($G1152,Depth_Lookup!$A$3:$J$5461,9,FALSE))-(I1152/100))&gt;=0,"Good","Too Long")</f>
        <v>Good</v>
      </c>
      <c r="K1152" s="65">
        <f>(VLOOKUP($G1152,Depth_Lookup!$A$3:$J$561,10,FALSE))+(H1152/100)</f>
        <v>167.80500000000001</v>
      </c>
      <c r="L1152" s="65">
        <f>(VLOOKUP($G1152,Depth_Lookup!$A$3:$J$561,10,FALSE))+(I1152/100)</f>
        <v>167.845</v>
      </c>
      <c r="M1152" s="54" t="s">
        <v>725</v>
      </c>
      <c r="N1152" s="31">
        <v>0.5</v>
      </c>
      <c r="O1152" s="31" t="s">
        <v>296</v>
      </c>
      <c r="P1152" s="31" t="s">
        <v>179</v>
      </c>
      <c r="Q1152" s="31" t="s">
        <v>569</v>
      </c>
      <c r="R1152" s="31" t="s">
        <v>119</v>
      </c>
      <c r="S1152" s="31" t="s">
        <v>165</v>
      </c>
      <c r="T1152" s="31" t="s">
        <v>1364</v>
      </c>
      <c r="U1152" s="31" t="s">
        <v>1365</v>
      </c>
      <c r="AG1152" s="31"/>
      <c r="AS1152" s="31">
        <v>100</v>
      </c>
      <c r="AZ1152" s="19">
        <f t="shared" si="282"/>
        <v>100</v>
      </c>
      <c r="BB1152" s="55">
        <v>2</v>
      </c>
      <c r="BC1152" s="66">
        <v>0.5</v>
      </c>
      <c r="BD1152" s="31"/>
      <c r="BE1152" s="66"/>
      <c r="BF1152" s="66"/>
      <c r="CL1152" s="70">
        <f t="shared" si="283"/>
        <v>0</v>
      </c>
      <c r="CM1152" s="66">
        <f t="shared" si="284"/>
        <v>0</v>
      </c>
      <c r="CN1152" s="66">
        <f t="shared" si="287"/>
        <v>0</v>
      </c>
      <c r="CO1152" s="66">
        <f t="shared" si="274"/>
        <v>167.82499999999999</v>
      </c>
      <c r="CP1152" s="104"/>
      <c r="CQ1152" s="55"/>
      <c r="CR1152" s="56"/>
      <c r="CS1152" s="56"/>
      <c r="CT1152" s="56"/>
      <c r="CU1152" s="56"/>
      <c r="CV1152" s="56"/>
      <c r="CW1152" s="113"/>
      <c r="DB1152" s="19" t="e">
        <f t="shared" si="275"/>
        <v>#DIV/0!</v>
      </c>
      <c r="DC1152" s="19" t="e">
        <f t="shared" si="276"/>
        <v>#DIV/0!</v>
      </c>
      <c r="DD1152" s="19" t="e">
        <f t="shared" si="277"/>
        <v>#DIV/0!</v>
      </c>
      <c r="DE1152" s="19" t="e">
        <f t="shared" si="278"/>
        <v>#DIV/0!</v>
      </c>
      <c r="DF1152" s="19" t="e">
        <f t="shared" si="279"/>
        <v>#DIV/0!</v>
      </c>
      <c r="DG1152" s="67" t="e">
        <f t="shared" si="280"/>
        <v>#DIV/0!</v>
      </c>
      <c r="DH1152" s="67" t="e">
        <f t="shared" si="281"/>
        <v>#DIV/0!</v>
      </c>
      <c r="DJ1152" s="19"/>
      <c r="DK1152" s="31"/>
      <c r="DL1152" s="55"/>
      <c r="DM1152" s="58"/>
      <c r="DN1152" s="58"/>
      <c r="DO1152" s="68"/>
      <c r="DP1152" s="68"/>
      <c r="DQ1152" s="69"/>
      <c r="DR1152" s="58"/>
      <c r="DS1152" s="58"/>
      <c r="DT1152" s="58"/>
      <c r="DU1152" s="58"/>
      <c r="DV1152" s="58"/>
      <c r="DW1152" s="58"/>
      <c r="DX1152" s="58"/>
      <c r="DY1152" s="58"/>
      <c r="DZ1152" s="58"/>
      <c r="EA1152" s="58"/>
      <c r="EB1152" s="58"/>
      <c r="EC1152" s="58"/>
      <c r="ED1152" s="58"/>
      <c r="EE1152" s="58"/>
      <c r="EF1152" s="58"/>
      <c r="EG1152" s="58"/>
      <c r="EH1152" s="58"/>
      <c r="EI1152" s="58"/>
      <c r="EJ1152" s="58"/>
      <c r="EK1152" s="58"/>
      <c r="EL1152" s="58"/>
      <c r="EM1152" s="58"/>
      <c r="EN1152" s="58"/>
      <c r="EO1152" s="58"/>
      <c r="EP1152" s="70"/>
    </row>
    <row r="1153" spans="1:146">
      <c r="A1153" s="57">
        <v>43331</v>
      </c>
      <c r="B1153" t="s">
        <v>1681</v>
      </c>
      <c r="C1153" s="56"/>
      <c r="D1153" s="56" t="s">
        <v>1363</v>
      </c>
      <c r="E1153" s="58">
        <v>69</v>
      </c>
      <c r="F1153" s="58">
        <v>1</v>
      </c>
      <c r="G1153" s="63" t="str">
        <f t="shared" si="286"/>
        <v>69-1</v>
      </c>
      <c r="H1153" s="31">
        <v>14</v>
      </c>
      <c r="I1153" s="31">
        <v>18.5</v>
      </c>
      <c r="J1153" s="64" t="str">
        <f>IF(((VLOOKUP($G1153,Depth_Lookup!$A$3:$J$5461,9,FALSE))-(I1153/100))&gt;=0,"Good","Too Long")</f>
        <v>Good</v>
      </c>
      <c r="K1153" s="65">
        <f>(VLOOKUP($G1153,Depth_Lookup!$A$3:$J$561,10,FALSE))+(H1153/100)</f>
        <v>167.83999999999997</v>
      </c>
      <c r="L1153" s="65">
        <f>(VLOOKUP($G1153,Depth_Lookup!$A$3:$J$561,10,FALSE))+(I1153/100)</f>
        <v>167.88499999999999</v>
      </c>
      <c r="M1153" s="54" t="s">
        <v>292</v>
      </c>
      <c r="N1153" s="31">
        <v>1</v>
      </c>
      <c r="O1153" s="31" t="s">
        <v>296</v>
      </c>
      <c r="P1153" s="31" t="s">
        <v>182</v>
      </c>
      <c r="Q1153" s="31" t="s">
        <v>570</v>
      </c>
      <c r="R1153" s="31" t="s">
        <v>187</v>
      </c>
      <c r="S1153" s="31" t="s">
        <v>165</v>
      </c>
      <c r="T1153" s="31" t="s">
        <v>1728</v>
      </c>
      <c r="U1153" s="31" t="s">
        <v>1377</v>
      </c>
      <c r="AS1153" s="31">
        <v>100</v>
      </c>
      <c r="AZ1153" s="19">
        <f t="shared" si="282"/>
        <v>100</v>
      </c>
      <c r="BB1153" s="55">
        <v>1</v>
      </c>
      <c r="BC1153" s="31">
        <v>0.5</v>
      </c>
      <c r="BD1153" s="31"/>
      <c r="BE1153" s="66"/>
      <c r="BF1153" s="66" t="s">
        <v>1368</v>
      </c>
      <c r="CL1153" s="70">
        <f t="shared" si="283"/>
        <v>0</v>
      </c>
      <c r="CM1153" s="66">
        <f t="shared" si="284"/>
        <v>0</v>
      </c>
      <c r="CN1153" s="66">
        <f t="shared" si="287"/>
        <v>0</v>
      </c>
      <c r="CO1153" s="66">
        <f t="shared" si="274"/>
        <v>167.86249999999998</v>
      </c>
      <c r="CP1153" s="104"/>
      <c r="CQ1153" s="55"/>
      <c r="CR1153" s="56"/>
      <c r="CS1153" s="56"/>
      <c r="CT1153" s="56"/>
      <c r="CU1153" s="56"/>
      <c r="CV1153" s="56"/>
      <c r="CW1153" s="113"/>
      <c r="CX1153" s="31">
        <v>27</v>
      </c>
      <c r="CY1153" s="31">
        <v>270</v>
      </c>
      <c r="CZ1153" s="31">
        <v>85</v>
      </c>
      <c r="DA1153" s="31">
        <v>180</v>
      </c>
      <c r="DB1153" s="19">
        <f t="shared" si="275"/>
        <v>2.5524242987540902</v>
      </c>
      <c r="DC1153" s="19">
        <f t="shared" si="276"/>
        <v>2.5524242987540902</v>
      </c>
      <c r="DD1153" s="19">
        <f t="shared" si="277"/>
        <v>4.9950645722941953</v>
      </c>
      <c r="DE1153" s="19">
        <f t="shared" si="278"/>
        <v>92.55242429875409</v>
      </c>
      <c r="DF1153" s="19">
        <f t="shared" si="279"/>
        <v>85.004935427705803</v>
      </c>
      <c r="DG1153" s="67">
        <f t="shared" si="280"/>
        <v>182.55242429875409</v>
      </c>
      <c r="DH1153" s="67">
        <f t="shared" si="281"/>
        <v>85.004935427705803</v>
      </c>
      <c r="DJ1153" s="19"/>
      <c r="DK1153" s="31"/>
      <c r="DL1153" s="55"/>
      <c r="DM1153" s="58"/>
      <c r="DN1153" s="58"/>
      <c r="DO1153" s="68"/>
      <c r="DP1153" s="68"/>
      <c r="DQ1153" s="69"/>
      <c r="DR1153" s="58"/>
      <c r="DS1153" s="58"/>
      <c r="DT1153" s="58"/>
      <c r="DU1153" s="58"/>
      <c r="DV1153" s="58"/>
      <c r="DW1153" s="58"/>
      <c r="DX1153" s="58"/>
      <c r="DY1153" s="58"/>
      <c r="DZ1153" s="58"/>
      <c r="EA1153" s="58"/>
      <c r="EB1153" s="58"/>
      <c r="EC1153" s="58"/>
      <c r="ED1153" s="58"/>
      <c r="EE1153" s="58"/>
      <c r="EF1153" s="58"/>
      <c r="EG1153" s="58"/>
      <c r="EH1153" s="58"/>
      <c r="EI1153" s="58"/>
      <c r="EJ1153" s="58"/>
      <c r="EK1153" s="58"/>
      <c r="EL1153" s="58"/>
      <c r="EM1153" s="58"/>
      <c r="EN1153" s="58"/>
      <c r="EO1153" s="58"/>
      <c r="EP1153" s="70"/>
    </row>
    <row r="1154" spans="1:146">
      <c r="A1154" s="57">
        <v>43331</v>
      </c>
      <c r="B1154" t="s">
        <v>1681</v>
      </c>
      <c r="C1154" s="56"/>
      <c r="D1154" s="56" t="s">
        <v>1363</v>
      </c>
      <c r="E1154" s="58">
        <v>69</v>
      </c>
      <c r="F1154" s="58">
        <v>1</v>
      </c>
      <c r="G1154" s="63" t="str">
        <f t="shared" si="286"/>
        <v>69-1</v>
      </c>
      <c r="H1154" s="31">
        <v>19</v>
      </c>
      <c r="I1154" s="31">
        <v>42</v>
      </c>
      <c r="J1154" s="64" t="str">
        <f>IF(((VLOOKUP($G1154,Depth_Lookup!$A$3:$J$5461,9,FALSE))-(I1154/100))&gt;=0,"Good","Too Long")</f>
        <v>Good</v>
      </c>
      <c r="K1154" s="65">
        <f>(VLOOKUP($G1154,Depth_Lookup!$A$3:$J$561,10,FALSE))+(H1154/100)</f>
        <v>167.89</v>
      </c>
      <c r="L1154" s="65">
        <f>(VLOOKUP($G1154,Depth_Lookup!$A$3:$J$561,10,FALSE))+(I1154/100)</f>
        <v>168.11999999999998</v>
      </c>
      <c r="M1154" s="54" t="s">
        <v>293</v>
      </c>
      <c r="N1154" s="31">
        <v>0.5</v>
      </c>
      <c r="O1154" s="31" t="s">
        <v>740</v>
      </c>
      <c r="P1154" s="31" t="s">
        <v>179</v>
      </c>
      <c r="Q1154" s="31" t="s">
        <v>569</v>
      </c>
      <c r="R1154" s="31" t="s">
        <v>188</v>
      </c>
      <c r="S1154" s="31" t="s">
        <v>165</v>
      </c>
      <c r="T1154" s="31" t="s">
        <v>1690</v>
      </c>
      <c r="U1154" s="31" t="s">
        <v>1368</v>
      </c>
      <c r="AS1154" s="31">
        <v>100</v>
      </c>
      <c r="AZ1154" s="19">
        <f t="shared" si="282"/>
        <v>100</v>
      </c>
      <c r="BB1154" s="55">
        <v>5</v>
      </c>
      <c r="BC1154" s="31">
        <v>25</v>
      </c>
      <c r="BD1154" s="31"/>
      <c r="BE1154" s="66" t="s">
        <v>1729</v>
      </c>
      <c r="BF1154" s="66"/>
      <c r="CL1154" s="70">
        <f t="shared" si="283"/>
        <v>0</v>
      </c>
      <c r="CM1154" s="66">
        <f t="shared" si="284"/>
        <v>0</v>
      </c>
      <c r="CN1154" s="66">
        <f t="shared" si="287"/>
        <v>1</v>
      </c>
      <c r="CO1154" s="66">
        <f t="shared" si="274"/>
        <v>168.005</v>
      </c>
      <c r="CP1154" s="104"/>
      <c r="CQ1154" s="55"/>
      <c r="CR1154" s="56"/>
      <c r="CS1154" s="56"/>
      <c r="CT1154" s="56"/>
      <c r="CU1154" s="56"/>
      <c r="CV1154" s="56"/>
      <c r="CW1154" s="113"/>
      <c r="DB1154" s="19" t="e">
        <f t="shared" si="275"/>
        <v>#DIV/0!</v>
      </c>
      <c r="DC1154" s="19" t="e">
        <f t="shared" si="276"/>
        <v>#DIV/0!</v>
      </c>
      <c r="DD1154" s="19" t="e">
        <f t="shared" si="277"/>
        <v>#DIV/0!</v>
      </c>
      <c r="DE1154" s="19" t="e">
        <f t="shared" si="278"/>
        <v>#DIV/0!</v>
      </c>
      <c r="DF1154" s="19" t="e">
        <f t="shared" si="279"/>
        <v>#DIV/0!</v>
      </c>
      <c r="DG1154" s="67" t="e">
        <f t="shared" si="280"/>
        <v>#DIV/0!</v>
      </c>
      <c r="DH1154" s="67" t="e">
        <f t="shared" si="281"/>
        <v>#DIV/0!</v>
      </c>
      <c r="DJ1154" s="19"/>
      <c r="DK1154" s="31"/>
      <c r="DL1154" s="55"/>
      <c r="DM1154" s="58"/>
      <c r="DN1154" s="58"/>
      <c r="DO1154" s="68"/>
      <c r="DP1154" s="68"/>
      <c r="DQ1154" s="69"/>
      <c r="DR1154" s="58"/>
      <c r="DS1154" s="58"/>
      <c r="DT1154" s="58"/>
      <c r="DU1154" s="58"/>
      <c r="DV1154" s="58"/>
      <c r="DW1154" s="58"/>
      <c r="DX1154" s="58"/>
      <c r="DY1154" s="58"/>
      <c r="DZ1154" s="58"/>
      <c r="EA1154" s="58"/>
      <c r="EB1154" s="58"/>
      <c r="EC1154" s="58"/>
      <c r="ED1154" s="58"/>
      <c r="EE1154" s="58"/>
      <c r="EF1154" s="58"/>
      <c r="EG1154" s="58"/>
      <c r="EH1154" s="58"/>
      <c r="EI1154" s="58"/>
      <c r="EJ1154" s="58"/>
      <c r="EK1154" s="58"/>
      <c r="EL1154" s="58"/>
      <c r="EM1154" s="58"/>
      <c r="EN1154" s="58"/>
      <c r="EO1154" s="58"/>
      <c r="EP1154" s="70"/>
    </row>
    <row r="1155" spans="1:146">
      <c r="A1155" s="57">
        <v>43331</v>
      </c>
      <c r="B1155" t="s">
        <v>1681</v>
      </c>
      <c r="C1155" s="56"/>
      <c r="D1155" s="56" t="s">
        <v>1363</v>
      </c>
      <c r="E1155" s="58">
        <v>69</v>
      </c>
      <c r="F1155" s="58">
        <v>1</v>
      </c>
      <c r="G1155" s="63" t="str">
        <f t="shared" si="286"/>
        <v>69-1</v>
      </c>
      <c r="H1155" s="31">
        <v>27.5</v>
      </c>
      <c r="I1155" s="31">
        <v>46.5</v>
      </c>
      <c r="J1155" s="64" t="str">
        <f>IF(((VLOOKUP($G1155,Depth_Lookup!$A$3:$J$5461,9,FALSE))-(I1155/100))&gt;=0,"Good","Too Long")</f>
        <v>Good</v>
      </c>
      <c r="K1155" s="65">
        <f>(VLOOKUP($G1155,Depth_Lookup!$A$3:$J$561,10,FALSE))+(H1155/100)</f>
        <v>167.97499999999999</v>
      </c>
      <c r="L1155" s="65">
        <f>(VLOOKUP($G1155,Depth_Lookup!$A$3:$J$561,10,FALSE))+(I1155/100)</f>
        <v>168.16499999999999</v>
      </c>
      <c r="M1155" s="54" t="s">
        <v>725</v>
      </c>
      <c r="N1155" s="31">
        <v>1</v>
      </c>
      <c r="O1155" s="31" t="s">
        <v>296</v>
      </c>
      <c r="P1155" s="31" t="s">
        <v>179</v>
      </c>
      <c r="Q1155" s="31" t="s">
        <v>206</v>
      </c>
      <c r="R1155" s="31" t="s">
        <v>191</v>
      </c>
      <c r="S1155" s="31" t="s">
        <v>165</v>
      </c>
      <c r="T1155" s="31" t="s">
        <v>1730</v>
      </c>
      <c r="U1155" s="31" t="s">
        <v>1368</v>
      </c>
      <c r="AS1155" s="31">
        <v>100</v>
      </c>
      <c r="AZ1155" s="19">
        <f t="shared" si="282"/>
        <v>100</v>
      </c>
      <c r="BB1155" s="55">
        <v>3</v>
      </c>
      <c r="BC1155" s="31">
        <v>5</v>
      </c>
      <c r="BD1155" s="31"/>
      <c r="BE1155" s="66"/>
      <c r="BF1155" s="66" t="s">
        <v>1368</v>
      </c>
      <c r="CL1155" s="70">
        <f t="shared" si="283"/>
        <v>0</v>
      </c>
      <c r="CM1155" s="66">
        <f t="shared" si="284"/>
        <v>0</v>
      </c>
      <c r="CN1155" s="66">
        <f t="shared" si="287"/>
        <v>0</v>
      </c>
      <c r="CO1155" s="66">
        <f t="shared" ref="CO1155:CO1218" si="290">(L1155+K1155)/2</f>
        <v>168.07</v>
      </c>
      <c r="CP1155" s="104"/>
      <c r="CQ1155" s="55"/>
      <c r="CR1155" s="56"/>
      <c r="CS1155" s="56"/>
      <c r="CT1155" s="56"/>
      <c r="CU1155" s="56"/>
      <c r="CV1155" s="56"/>
      <c r="CW1155" s="113"/>
      <c r="CX1155" s="19">
        <v>45</v>
      </c>
      <c r="CY1155" s="19">
        <v>90</v>
      </c>
      <c r="CZ1155" s="19">
        <v>59</v>
      </c>
      <c r="DA1155" s="31">
        <v>0</v>
      </c>
      <c r="DB1155" s="19">
        <f t="shared" si="275"/>
        <v>-149</v>
      </c>
      <c r="DC1155" s="19">
        <f t="shared" si="276"/>
        <v>211</v>
      </c>
      <c r="DD1155" s="19">
        <f t="shared" si="277"/>
        <v>27.250191624192009</v>
      </c>
      <c r="DE1155" s="19">
        <f t="shared" si="278"/>
        <v>301</v>
      </c>
      <c r="DF1155" s="19">
        <f t="shared" si="279"/>
        <v>62.749808375807987</v>
      </c>
      <c r="DG1155" s="67">
        <f t="shared" si="280"/>
        <v>31</v>
      </c>
      <c r="DH1155" s="67">
        <f t="shared" si="281"/>
        <v>62.749808375807987</v>
      </c>
      <c r="DJ1155" s="19"/>
      <c r="DK1155" s="31"/>
      <c r="DL1155" s="55"/>
      <c r="DM1155" s="58"/>
      <c r="DN1155" s="58"/>
      <c r="DO1155" s="68"/>
      <c r="DP1155" s="68"/>
      <c r="DQ1155" s="69"/>
      <c r="DR1155" s="58"/>
      <c r="DS1155" s="58"/>
      <c r="DT1155" s="58"/>
      <c r="DU1155" s="58"/>
      <c r="DV1155" s="58"/>
      <c r="DW1155" s="58"/>
      <c r="DX1155" s="58"/>
      <c r="DY1155" s="58"/>
      <c r="DZ1155" s="58"/>
      <c r="EA1155" s="58"/>
      <c r="EB1155" s="58"/>
      <c r="EC1155" s="58"/>
      <c r="ED1155" s="58"/>
      <c r="EE1155" s="58"/>
      <c r="EF1155" s="58"/>
      <c r="EG1155" s="58"/>
      <c r="EH1155" s="58"/>
      <c r="EI1155" s="58"/>
      <c r="EJ1155" s="58"/>
      <c r="EK1155" s="58"/>
      <c r="EL1155" s="58"/>
      <c r="EM1155" s="58"/>
      <c r="EN1155" s="58"/>
      <c r="EO1155" s="58"/>
      <c r="EP1155" s="70"/>
    </row>
    <row r="1156" spans="1:146">
      <c r="A1156" s="57">
        <v>43331</v>
      </c>
      <c r="B1156" t="s">
        <v>1681</v>
      </c>
      <c r="C1156" s="56"/>
      <c r="D1156" s="56" t="s">
        <v>1363</v>
      </c>
      <c r="E1156" s="58">
        <v>69</v>
      </c>
      <c r="F1156" s="58">
        <v>1</v>
      </c>
      <c r="G1156" s="63" t="str">
        <f t="shared" ref="G1156" si="291">E1156&amp;"-"&amp;F1156</f>
        <v>69-1</v>
      </c>
      <c r="H1156" s="31">
        <v>45</v>
      </c>
      <c r="I1156" s="31">
        <v>53</v>
      </c>
      <c r="J1156" s="64" t="str">
        <f>IF(((VLOOKUP($G1156,Depth_Lookup!$A$3:$J$5461,9,FALSE))-(I1156/100))&gt;=0,"Good","Too Long")</f>
        <v>Good</v>
      </c>
      <c r="K1156" s="65">
        <f>(VLOOKUP($G1156,Depth_Lookup!$A$3:$J$561,10,FALSE))+(H1156/100)</f>
        <v>168.14999999999998</v>
      </c>
      <c r="L1156" s="65">
        <f>(VLOOKUP($G1156,Depth_Lookup!$A$3:$J$561,10,FALSE))+(I1156/100)</f>
        <v>168.23</v>
      </c>
      <c r="N1156" s="31">
        <v>6</v>
      </c>
      <c r="O1156" s="31"/>
      <c r="P1156" s="31"/>
      <c r="Q1156" s="31"/>
      <c r="R1156" s="31"/>
      <c r="S1156" s="31"/>
      <c r="T1156" s="31" t="s">
        <v>1754</v>
      </c>
      <c r="U1156" s="31" t="s">
        <v>1619</v>
      </c>
      <c r="AS1156" s="31"/>
      <c r="BB1156" s="55"/>
      <c r="BC1156" s="31"/>
      <c r="BD1156" s="31"/>
      <c r="BE1156" s="66"/>
      <c r="BF1156" s="66"/>
      <c r="CL1156" s="70"/>
      <c r="CM1156" s="66"/>
      <c r="CN1156" s="66"/>
      <c r="CO1156" s="66">
        <f t="shared" si="290"/>
        <v>168.19</v>
      </c>
      <c r="CP1156" s="104"/>
      <c r="CQ1156" s="55"/>
      <c r="CR1156" s="56"/>
      <c r="CS1156" s="56"/>
      <c r="CT1156" s="56"/>
      <c r="CU1156" s="56"/>
      <c r="CV1156" s="56"/>
      <c r="CW1156" s="113"/>
      <c r="CX1156" s="31">
        <v>56</v>
      </c>
      <c r="CY1156" s="31">
        <v>90</v>
      </c>
      <c r="CZ1156" s="31">
        <v>27</v>
      </c>
      <c r="DA1156" s="31">
        <v>0</v>
      </c>
      <c r="DB1156" s="19">
        <f t="shared" ref="DB1156:DB1219" si="292">+(IF($CY1156&lt;$DA1156,((MIN($DA1156,$CY1156)+(DEGREES(ATAN((TAN(RADIANS($CZ1156))/((TAN(RADIANS($CX1156))*SIN(RADIANS(ABS($CY1156-$DA1156))))))-(COS(RADIANS(ABS($CY1156-$DA1156)))/SIN(RADIANS(ABS($CY1156-$DA1156)))))))-180)),((MAX($DA1156,$CY1156)-(DEGREES(ATAN((TAN(RADIANS($CZ1156))/((TAN(RADIANS($CX1156))*SIN(RADIANS(ABS($CY1156-$DA1156))))))-(COS(RADIANS(ABS($CY1156-$DA1156)))/SIN(RADIANS(ABS($CY1156-$DA1156)))))))-180))))</f>
        <v>-108.96678270111707</v>
      </c>
      <c r="DC1156" s="19">
        <f t="shared" ref="DC1156:DC1219" si="293">IF($DB1156&gt;0,$DB1156,360+$DB1156)</f>
        <v>251.03321729888293</v>
      </c>
      <c r="DD1156" s="19">
        <f t="shared" ref="DD1156:DD1219" si="294">+ABS(DEGREES(ATAN((COS(RADIANS(ABS($DB1156+180-(IF($CY1156&gt;$DA1156,MAX($CZ1156,$CY1156),MIN($CY1156,$DA1156))))))/(TAN(RADIANS($CX1156)))))))</f>
        <v>32.53329578111525</v>
      </c>
      <c r="DE1156" s="19">
        <f t="shared" ref="DE1156:DE1219" si="295">+IF(($DB1156+90)&gt;0,$DB1156+90,$DB1156+450)</f>
        <v>341.03321729888296</v>
      </c>
      <c r="DF1156" s="19">
        <f t="shared" ref="DF1156:DF1219" si="296">-$DD1156+90</f>
        <v>57.46670421888475</v>
      </c>
      <c r="DG1156" s="67">
        <f t="shared" ref="DG1156:DG1219" si="297">IF(($DC1156&lt;180),$DC1156+180,$DC1156-180)</f>
        <v>71.033217298882931</v>
      </c>
      <c r="DH1156" s="67">
        <f t="shared" ref="DH1156:DH1219" si="298">-$DD1156+90</f>
        <v>57.46670421888475</v>
      </c>
      <c r="DJ1156" s="19"/>
      <c r="DK1156" s="31"/>
      <c r="DL1156" s="55"/>
      <c r="DM1156" s="58"/>
      <c r="DN1156" s="58"/>
      <c r="DO1156" s="68"/>
      <c r="DP1156" s="68"/>
      <c r="DQ1156" s="69"/>
      <c r="DR1156" s="58"/>
      <c r="DS1156" s="58"/>
      <c r="DT1156" s="58"/>
      <c r="DU1156" s="58"/>
      <c r="DV1156" s="58"/>
      <c r="DW1156" s="58"/>
      <c r="DX1156" s="58"/>
      <c r="DY1156" s="58"/>
      <c r="DZ1156" s="58"/>
      <c r="EA1156" s="58"/>
      <c r="EB1156" s="58"/>
      <c r="EC1156" s="58"/>
      <c r="ED1156" s="58"/>
      <c r="EE1156" s="58"/>
      <c r="EF1156" s="58"/>
      <c r="EG1156" s="58"/>
      <c r="EH1156" s="58"/>
      <c r="EI1156" s="58"/>
      <c r="EJ1156" s="58"/>
      <c r="EK1156" s="58"/>
      <c r="EL1156" s="58"/>
      <c r="EM1156" s="58"/>
      <c r="EN1156" s="58"/>
      <c r="EO1156" s="58"/>
      <c r="EP1156" s="70"/>
    </row>
    <row r="1157" spans="1:146">
      <c r="A1157" s="57">
        <v>43331</v>
      </c>
      <c r="B1157" t="s">
        <v>1681</v>
      </c>
      <c r="C1157" s="56"/>
      <c r="D1157" s="56" t="s">
        <v>1363</v>
      </c>
      <c r="E1157" s="58">
        <v>69</v>
      </c>
      <c r="F1157" s="58">
        <v>1</v>
      </c>
      <c r="G1157" s="63" t="str">
        <f t="shared" si="286"/>
        <v>69-1</v>
      </c>
      <c r="H1157" s="31">
        <v>43.5</v>
      </c>
      <c r="I1157" s="31">
        <v>52.5</v>
      </c>
      <c r="J1157" s="64" t="str">
        <f>IF(((VLOOKUP($G1157,Depth_Lookup!$A$3:$J$5461,9,FALSE))-(I1157/100))&gt;=0,"Good","Too Long")</f>
        <v>Good</v>
      </c>
      <c r="K1157" s="65">
        <f>(VLOOKUP($G1157,Depth_Lookup!$A$3:$J$561,10,FALSE))+(H1157/100)</f>
        <v>168.13499999999999</v>
      </c>
      <c r="L1157" s="65">
        <f>(VLOOKUP($G1157,Depth_Lookup!$A$3:$J$561,10,FALSE))+(I1157/100)</f>
        <v>168.22499999999999</v>
      </c>
      <c r="M1157" s="54" t="s">
        <v>725</v>
      </c>
      <c r="N1157" s="31">
        <v>1</v>
      </c>
      <c r="O1157" s="31" t="s">
        <v>296</v>
      </c>
      <c r="P1157" s="31" t="s">
        <v>179</v>
      </c>
      <c r="Q1157" s="31" t="s">
        <v>569</v>
      </c>
      <c r="R1157" s="31" t="s">
        <v>191</v>
      </c>
      <c r="S1157" s="31" t="s">
        <v>165</v>
      </c>
      <c r="T1157" s="31" t="s">
        <v>1370</v>
      </c>
      <c r="U1157" s="31" t="s">
        <v>1368</v>
      </c>
      <c r="AS1157" s="31">
        <v>100</v>
      </c>
      <c r="AZ1157" s="19">
        <f t="shared" si="282"/>
        <v>100</v>
      </c>
      <c r="BB1157" s="55">
        <v>2</v>
      </c>
      <c r="BC1157" s="31">
        <v>0.5</v>
      </c>
      <c r="BD1157" s="31"/>
      <c r="BE1157" s="66" t="s">
        <v>1375</v>
      </c>
      <c r="BF1157" s="66"/>
      <c r="CL1157" s="70">
        <f t="shared" si="283"/>
        <v>0</v>
      </c>
      <c r="CM1157" s="66">
        <f t="shared" si="284"/>
        <v>0</v>
      </c>
      <c r="CN1157" s="66">
        <f t="shared" si="287"/>
        <v>1</v>
      </c>
      <c r="CO1157" s="66">
        <f t="shared" si="290"/>
        <v>168.18</v>
      </c>
      <c r="CP1157" s="104"/>
      <c r="CQ1157" s="55"/>
      <c r="CR1157" s="56"/>
      <c r="CS1157" s="56"/>
      <c r="CT1157" s="56"/>
      <c r="CU1157" s="56"/>
      <c r="CV1157" s="56"/>
      <c r="CW1157" s="113"/>
      <c r="CX1157" s="31">
        <v>17</v>
      </c>
      <c r="CY1157" s="31">
        <v>270</v>
      </c>
      <c r="CZ1157" s="31">
        <v>37</v>
      </c>
      <c r="DA1157" s="31">
        <v>0</v>
      </c>
      <c r="DB1157" s="19">
        <f t="shared" si="292"/>
        <v>157.91670425746122</v>
      </c>
      <c r="DC1157" s="19">
        <f t="shared" si="293"/>
        <v>157.91670425746122</v>
      </c>
      <c r="DD1157" s="19">
        <f t="shared" si="294"/>
        <v>50.881551504507335</v>
      </c>
      <c r="DE1157" s="19">
        <f t="shared" si="295"/>
        <v>247.91670425746122</v>
      </c>
      <c r="DF1157" s="19">
        <f t="shared" si="296"/>
        <v>39.118448495492665</v>
      </c>
      <c r="DG1157" s="67">
        <f t="shared" si="297"/>
        <v>337.91670425746122</v>
      </c>
      <c r="DH1157" s="67">
        <f t="shared" si="298"/>
        <v>39.118448495492665</v>
      </c>
      <c r="DJ1157" s="19"/>
      <c r="DK1157" s="31"/>
      <c r="DL1157" s="55"/>
      <c r="DM1157" s="58"/>
      <c r="DN1157" s="58"/>
      <c r="DO1157" s="68"/>
      <c r="DP1157" s="68"/>
      <c r="DQ1157" s="69"/>
      <c r="DR1157" s="58"/>
      <c r="DS1157" s="58"/>
      <c r="DT1157" s="58"/>
      <c r="DU1157" s="58"/>
      <c r="DV1157" s="58"/>
      <c r="DW1157" s="58"/>
      <c r="DX1157" s="58"/>
      <c r="DY1157" s="58"/>
      <c r="DZ1157" s="58"/>
      <c r="EA1157" s="58"/>
      <c r="EB1157" s="58"/>
      <c r="EC1157" s="58"/>
      <c r="ED1157" s="58"/>
      <c r="EE1157" s="58"/>
      <c r="EF1157" s="58"/>
      <c r="EG1157" s="58"/>
      <c r="EH1157" s="58"/>
      <c r="EI1157" s="58"/>
      <c r="EJ1157" s="58"/>
      <c r="EK1157" s="58"/>
      <c r="EL1157" s="58"/>
      <c r="EM1157" s="58"/>
      <c r="EN1157" s="58"/>
      <c r="EO1157" s="58"/>
      <c r="EP1157" s="70"/>
    </row>
    <row r="1158" spans="1:146">
      <c r="A1158" s="57">
        <v>43331</v>
      </c>
      <c r="B1158" t="s">
        <v>1681</v>
      </c>
      <c r="C1158" s="56"/>
      <c r="D1158" s="56" t="s">
        <v>1363</v>
      </c>
      <c r="E1158" s="58">
        <v>69</v>
      </c>
      <c r="F1158" s="58">
        <v>1</v>
      </c>
      <c r="G1158" s="63" t="str">
        <f t="shared" si="286"/>
        <v>69-1</v>
      </c>
      <c r="H1158" s="31">
        <v>57</v>
      </c>
      <c r="I1158" s="31">
        <v>73</v>
      </c>
      <c r="J1158" s="64" t="str">
        <f>IF(((VLOOKUP($G1158,Depth_Lookup!$A$3:$J$5461,9,FALSE))-(I1158/100))&gt;=0,"Good","Too Long")</f>
        <v>Good</v>
      </c>
      <c r="K1158" s="65">
        <f>(VLOOKUP($G1158,Depth_Lookup!$A$3:$J$561,10,FALSE))+(H1158/100)</f>
        <v>168.26999999999998</v>
      </c>
      <c r="L1158" s="65">
        <f>(VLOOKUP($G1158,Depth_Lookup!$A$3:$J$561,10,FALSE))+(I1158/100)</f>
        <v>168.42999999999998</v>
      </c>
      <c r="M1158" s="54" t="s">
        <v>293</v>
      </c>
      <c r="N1158" s="31">
        <v>1</v>
      </c>
      <c r="O1158" s="31" t="s">
        <v>740</v>
      </c>
      <c r="P1158" s="31" t="s">
        <v>179</v>
      </c>
      <c r="Q1158" s="31" t="s">
        <v>569</v>
      </c>
      <c r="R1158" s="31" t="s">
        <v>188</v>
      </c>
      <c r="S1158" s="31" t="s">
        <v>165</v>
      </c>
      <c r="T1158" s="31" t="s">
        <v>1370</v>
      </c>
      <c r="U1158" s="31" t="s">
        <v>1368</v>
      </c>
      <c r="AS1158" s="31">
        <v>100</v>
      </c>
      <c r="AZ1158" s="19">
        <f t="shared" si="282"/>
        <v>100</v>
      </c>
      <c r="BB1158" s="55">
        <v>5</v>
      </c>
      <c r="BC1158" s="31">
        <v>1</v>
      </c>
      <c r="BD1158" s="31"/>
      <c r="BE1158" s="66" t="s">
        <v>1375</v>
      </c>
      <c r="BF1158" s="66"/>
      <c r="CL1158" s="70">
        <f t="shared" si="283"/>
        <v>0</v>
      </c>
      <c r="CM1158" s="66">
        <f t="shared" si="284"/>
        <v>0</v>
      </c>
      <c r="CN1158" s="66">
        <f t="shared" si="287"/>
        <v>1</v>
      </c>
      <c r="CO1158" s="66">
        <f t="shared" si="290"/>
        <v>168.34999999999997</v>
      </c>
      <c r="CP1158" s="104"/>
      <c r="CQ1158" s="55"/>
      <c r="CR1158" s="56"/>
      <c r="CS1158" s="56"/>
      <c r="CT1158" s="56"/>
      <c r="CU1158" s="56"/>
      <c r="CV1158" s="56"/>
      <c r="CW1158" s="113"/>
      <c r="DB1158" s="19" t="e">
        <f t="shared" si="292"/>
        <v>#DIV/0!</v>
      </c>
      <c r="DC1158" s="19" t="e">
        <f t="shared" si="293"/>
        <v>#DIV/0!</v>
      </c>
      <c r="DD1158" s="19" t="e">
        <f t="shared" si="294"/>
        <v>#DIV/0!</v>
      </c>
      <c r="DE1158" s="19" t="e">
        <f t="shared" si="295"/>
        <v>#DIV/0!</v>
      </c>
      <c r="DF1158" s="19" t="e">
        <f t="shared" si="296"/>
        <v>#DIV/0!</v>
      </c>
      <c r="DG1158" s="67" t="e">
        <f t="shared" si="297"/>
        <v>#DIV/0!</v>
      </c>
      <c r="DH1158" s="67" t="e">
        <f t="shared" si="298"/>
        <v>#DIV/0!</v>
      </c>
      <c r="DJ1158" s="19"/>
      <c r="DK1158" s="31"/>
      <c r="DL1158" s="55"/>
      <c r="DM1158" s="58"/>
      <c r="DN1158" s="58"/>
      <c r="DO1158" s="68"/>
      <c r="DP1158" s="68"/>
      <c r="DQ1158" s="69"/>
      <c r="DR1158" s="58"/>
      <c r="DS1158" s="58"/>
      <c r="DT1158" s="58"/>
      <c r="DU1158" s="58"/>
      <c r="DV1158" s="58"/>
      <c r="DW1158" s="58"/>
      <c r="DX1158" s="58"/>
      <c r="DY1158" s="58"/>
      <c r="DZ1158" s="58"/>
      <c r="EA1158" s="58"/>
      <c r="EB1158" s="58"/>
      <c r="EC1158" s="58"/>
      <c r="ED1158" s="58"/>
      <c r="EE1158" s="58"/>
      <c r="EF1158" s="58"/>
      <c r="EG1158" s="58"/>
      <c r="EH1158" s="58"/>
      <c r="EI1158" s="58"/>
      <c r="EJ1158" s="58"/>
      <c r="EK1158" s="58"/>
      <c r="EL1158" s="58"/>
      <c r="EM1158" s="58"/>
      <c r="EN1158" s="58"/>
      <c r="EO1158" s="58"/>
      <c r="EP1158" s="70"/>
    </row>
    <row r="1159" spans="1:146">
      <c r="A1159" s="57">
        <v>43331</v>
      </c>
      <c r="B1159" t="s">
        <v>1681</v>
      </c>
      <c r="C1159" s="56"/>
      <c r="D1159" s="56" t="s">
        <v>1363</v>
      </c>
      <c r="E1159" s="58">
        <v>69</v>
      </c>
      <c r="F1159" s="58">
        <v>2</v>
      </c>
      <c r="G1159" s="63" t="str">
        <f t="shared" si="286"/>
        <v>69-2</v>
      </c>
      <c r="H1159" s="31">
        <v>1</v>
      </c>
      <c r="I1159" s="31">
        <v>69</v>
      </c>
      <c r="J1159" s="64" t="str">
        <f>IF(((VLOOKUP($G1159,Depth_Lookup!$A$3:$J$5461,9,FALSE))-(I1159/100))&gt;=0,"Good","Too Long")</f>
        <v>Good</v>
      </c>
      <c r="K1159" s="65">
        <f>(VLOOKUP($G1159,Depth_Lookup!$A$3:$J$561,10,FALSE))+(H1159/100)</f>
        <v>168.45499999999998</v>
      </c>
      <c r="L1159" s="65">
        <f>(VLOOKUP($G1159,Depth_Lookup!$A$3:$J$561,10,FALSE))+(I1159/100)</f>
        <v>169.13499999999999</v>
      </c>
      <c r="M1159" s="54" t="s">
        <v>293</v>
      </c>
      <c r="N1159" s="31">
        <v>0.5</v>
      </c>
      <c r="O1159" s="31" t="s">
        <v>734</v>
      </c>
      <c r="P1159" s="31" t="s">
        <v>179</v>
      </c>
      <c r="Q1159" s="31" t="s">
        <v>569</v>
      </c>
      <c r="R1159" s="31" t="s">
        <v>188</v>
      </c>
      <c r="S1159" s="31" t="s">
        <v>165</v>
      </c>
      <c r="T1159" s="31" t="s">
        <v>1364</v>
      </c>
      <c r="U1159" s="31" t="s">
        <v>1365</v>
      </c>
      <c r="AS1159" s="31">
        <v>100</v>
      </c>
      <c r="AZ1159" s="19">
        <f t="shared" si="282"/>
        <v>100</v>
      </c>
      <c r="BB1159" s="55">
        <v>5</v>
      </c>
      <c r="BC1159" s="31">
        <v>0.5</v>
      </c>
      <c r="BD1159" s="31"/>
      <c r="BE1159" s="66"/>
      <c r="BF1159" s="66" t="s">
        <v>1368</v>
      </c>
      <c r="CL1159" s="70">
        <f t="shared" si="283"/>
        <v>0</v>
      </c>
      <c r="CM1159" s="66">
        <f t="shared" si="284"/>
        <v>0</v>
      </c>
      <c r="CN1159" s="66">
        <f t="shared" si="287"/>
        <v>0</v>
      </c>
      <c r="CO1159" s="66">
        <f t="shared" si="290"/>
        <v>168.79499999999999</v>
      </c>
      <c r="CP1159" s="104"/>
      <c r="CQ1159" s="55"/>
      <c r="CR1159" s="56"/>
      <c r="CS1159" s="56"/>
      <c r="CT1159" s="56"/>
      <c r="CU1159" s="56"/>
      <c r="CV1159" s="56"/>
      <c r="CW1159" s="113"/>
      <c r="DB1159" s="19" t="e">
        <f t="shared" si="292"/>
        <v>#DIV/0!</v>
      </c>
      <c r="DC1159" s="19" t="e">
        <f t="shared" si="293"/>
        <v>#DIV/0!</v>
      </c>
      <c r="DD1159" s="19" t="e">
        <f t="shared" si="294"/>
        <v>#DIV/0!</v>
      </c>
      <c r="DE1159" s="19" t="e">
        <f t="shared" si="295"/>
        <v>#DIV/0!</v>
      </c>
      <c r="DF1159" s="19" t="e">
        <f t="shared" si="296"/>
        <v>#DIV/0!</v>
      </c>
      <c r="DG1159" s="67" t="e">
        <f t="shared" si="297"/>
        <v>#DIV/0!</v>
      </c>
      <c r="DH1159" s="67" t="e">
        <f t="shared" si="298"/>
        <v>#DIV/0!</v>
      </c>
      <c r="DJ1159" s="19"/>
      <c r="DK1159" s="31"/>
      <c r="DL1159" s="55"/>
      <c r="DM1159" s="58"/>
      <c r="DN1159" s="58"/>
      <c r="DO1159" s="68"/>
      <c r="DP1159" s="68"/>
      <c r="DQ1159" s="69"/>
      <c r="DR1159" s="58"/>
      <c r="DS1159" s="58"/>
      <c r="DT1159" s="58"/>
      <c r="DU1159" s="58"/>
      <c r="DV1159" s="58"/>
      <c r="DW1159" s="58"/>
      <c r="DX1159" s="58"/>
      <c r="DY1159" s="58"/>
      <c r="DZ1159" s="58"/>
      <c r="EA1159" s="58"/>
      <c r="EB1159" s="58"/>
      <c r="EC1159" s="58"/>
      <c r="ED1159" s="58"/>
      <c r="EE1159" s="58"/>
      <c r="EF1159" s="58"/>
      <c r="EG1159" s="58"/>
      <c r="EH1159" s="58"/>
      <c r="EI1159" s="58"/>
      <c r="EJ1159" s="58"/>
      <c r="EK1159" s="58"/>
      <c r="EL1159" s="58"/>
      <c r="EM1159" s="58"/>
      <c r="EN1159" s="58"/>
      <c r="EO1159" s="58"/>
      <c r="EP1159" s="70"/>
    </row>
    <row r="1160" spans="1:146">
      <c r="A1160" s="57">
        <v>43331</v>
      </c>
      <c r="B1160" t="s">
        <v>1437</v>
      </c>
      <c r="C1160" s="56"/>
      <c r="D1160" s="56" t="s">
        <v>1363</v>
      </c>
      <c r="E1160" s="58">
        <v>69</v>
      </c>
      <c r="F1160" s="58">
        <v>2</v>
      </c>
      <c r="G1160" s="63" t="str">
        <f t="shared" ref="G1160" si="299">E1160&amp;"-"&amp;F1160</f>
        <v>69-2</v>
      </c>
      <c r="H1160" s="31">
        <v>8</v>
      </c>
      <c r="I1160" s="31">
        <v>20</v>
      </c>
      <c r="J1160" s="64" t="str">
        <f>IF(((VLOOKUP($G1160,Depth_Lookup!$A$3:$J$5461,9,FALSE))-(I1160/100))&gt;=0,"Good","Too Long")</f>
        <v>Good</v>
      </c>
      <c r="K1160" s="65">
        <f>(VLOOKUP($G1160,Depth_Lookup!$A$3:$J$561,10,FALSE))+(H1160/100)</f>
        <v>168.52500000000001</v>
      </c>
      <c r="L1160" s="65">
        <f>(VLOOKUP($G1160,Depth_Lookup!$A$3:$J$561,10,FALSE))+(I1160/100)</f>
        <v>168.64499999999998</v>
      </c>
      <c r="M1160" s="54" t="s">
        <v>725</v>
      </c>
      <c r="N1160" s="31"/>
      <c r="O1160" s="31"/>
      <c r="P1160" s="31"/>
      <c r="Q1160" s="31"/>
      <c r="R1160" s="31"/>
      <c r="S1160" s="31"/>
      <c r="T1160" s="31" t="s">
        <v>1560</v>
      </c>
      <c r="U1160" s="31" t="s">
        <v>1390</v>
      </c>
      <c r="AS1160" s="31"/>
      <c r="BB1160" s="55">
        <v>2</v>
      </c>
      <c r="BC1160" s="31"/>
      <c r="BD1160" s="31"/>
      <c r="BE1160" s="66"/>
      <c r="BF1160" s="66"/>
      <c r="CL1160" s="70"/>
      <c r="CM1160" s="66"/>
      <c r="CN1160" s="66"/>
      <c r="CO1160" s="66">
        <f t="shared" si="290"/>
        <v>168.58499999999998</v>
      </c>
      <c r="CP1160" s="104"/>
      <c r="CQ1160" s="55"/>
      <c r="CR1160" s="56"/>
      <c r="CS1160" s="56"/>
      <c r="CT1160" s="56"/>
      <c r="CU1160" s="56"/>
      <c r="CV1160" s="56"/>
      <c r="CW1160" s="113"/>
      <c r="CX1160" s="31">
        <v>43</v>
      </c>
      <c r="CY1160" s="31">
        <v>90</v>
      </c>
      <c r="CZ1160" s="31">
        <v>31</v>
      </c>
      <c r="DA1160" s="31">
        <v>180</v>
      </c>
      <c r="DB1160" s="19">
        <f t="shared" si="292"/>
        <v>-57.204530055419156</v>
      </c>
      <c r="DC1160" s="19">
        <f t="shared" si="293"/>
        <v>302.79546994458087</v>
      </c>
      <c r="DD1160" s="19">
        <f t="shared" si="294"/>
        <v>42.032866011372732</v>
      </c>
      <c r="DE1160" s="19">
        <f t="shared" si="295"/>
        <v>32.795469944580844</v>
      </c>
      <c r="DF1160" s="19">
        <f t="shared" si="296"/>
        <v>47.967133988627268</v>
      </c>
      <c r="DG1160" s="67">
        <f t="shared" si="297"/>
        <v>122.79546994458087</v>
      </c>
      <c r="DH1160" s="67">
        <f t="shared" si="298"/>
        <v>47.967133988627268</v>
      </c>
      <c r="DJ1160" s="19"/>
      <c r="DK1160" s="31"/>
      <c r="DL1160" s="55"/>
      <c r="DM1160" s="58"/>
      <c r="DN1160" s="58"/>
      <c r="DO1160" s="68"/>
      <c r="DP1160" s="68"/>
      <c r="DQ1160" s="69"/>
      <c r="DR1160" s="58"/>
      <c r="DS1160" s="58"/>
      <c r="DT1160" s="58"/>
      <c r="DU1160" s="58"/>
      <c r="DV1160" s="58"/>
      <c r="DW1160" s="58"/>
      <c r="DX1160" s="58"/>
      <c r="DY1160" s="58"/>
      <c r="DZ1160" s="58"/>
      <c r="EA1160" s="58"/>
      <c r="EB1160" s="58"/>
      <c r="EC1160" s="58"/>
      <c r="ED1160" s="58"/>
      <c r="EE1160" s="58"/>
      <c r="EF1160" s="58"/>
      <c r="EG1160" s="58"/>
      <c r="EH1160" s="58"/>
      <c r="EI1160" s="58"/>
      <c r="EJ1160" s="58"/>
      <c r="EK1160" s="58"/>
      <c r="EL1160" s="58"/>
      <c r="EM1160" s="58"/>
      <c r="EN1160" s="58"/>
      <c r="EO1160" s="58"/>
      <c r="EP1160" s="70"/>
    </row>
    <row r="1161" spans="1:146">
      <c r="A1161" s="57">
        <v>43331</v>
      </c>
      <c r="B1161" t="s">
        <v>1681</v>
      </c>
      <c r="C1161" s="56"/>
      <c r="D1161" s="56" t="s">
        <v>1363</v>
      </c>
      <c r="E1161" s="58">
        <v>69</v>
      </c>
      <c r="F1161" s="58">
        <v>2</v>
      </c>
      <c r="G1161" s="63" t="str">
        <f t="shared" si="286"/>
        <v>69-2</v>
      </c>
      <c r="H1161" s="31">
        <v>1</v>
      </c>
      <c r="I1161" s="31">
        <v>59.5</v>
      </c>
      <c r="J1161" s="64" t="str">
        <f>IF(((VLOOKUP($G1161,Depth_Lookup!$A$3:$J$5461,9,FALSE))-(I1161/100))&gt;=0,"Good","Too Long")</f>
        <v>Good</v>
      </c>
      <c r="K1161" s="65">
        <f>(VLOOKUP($G1161,Depth_Lookup!$A$3:$J$561,10,FALSE))+(H1161/100)</f>
        <v>168.45499999999998</v>
      </c>
      <c r="L1161" s="65">
        <f>(VLOOKUP($G1161,Depth_Lookup!$A$3:$J$561,10,FALSE))+(I1161/100)</f>
        <v>169.04</v>
      </c>
      <c r="M1161" s="54" t="s">
        <v>293</v>
      </c>
      <c r="N1161" s="31">
        <v>2</v>
      </c>
      <c r="O1161" s="31" t="s">
        <v>734</v>
      </c>
      <c r="P1161" s="31" t="s">
        <v>179</v>
      </c>
      <c r="Q1161" s="31" t="s">
        <v>569</v>
      </c>
      <c r="R1161" s="31" t="s">
        <v>188</v>
      </c>
      <c r="S1161" s="31" t="s">
        <v>165</v>
      </c>
      <c r="T1161" s="31" t="s">
        <v>1370</v>
      </c>
      <c r="U1161" s="31" t="s">
        <v>1368</v>
      </c>
      <c r="AS1161" s="31">
        <v>100</v>
      </c>
      <c r="AZ1161" s="19">
        <f t="shared" si="282"/>
        <v>100</v>
      </c>
      <c r="BB1161" s="55">
        <v>5</v>
      </c>
      <c r="BC1161" s="31">
        <v>1</v>
      </c>
      <c r="BD1161" s="31"/>
      <c r="BE1161" s="66" t="s">
        <v>1651</v>
      </c>
      <c r="BF1161" s="66"/>
      <c r="CL1161" s="70">
        <f t="shared" si="283"/>
        <v>0</v>
      </c>
      <c r="CM1161" s="66">
        <f t="shared" si="284"/>
        <v>0</v>
      </c>
      <c r="CN1161" s="66">
        <f t="shared" si="287"/>
        <v>1</v>
      </c>
      <c r="CO1161" s="66">
        <f t="shared" si="290"/>
        <v>168.7475</v>
      </c>
      <c r="CP1161" s="104"/>
      <c r="CQ1161" s="55"/>
      <c r="CR1161" s="56"/>
      <c r="CS1161" s="56"/>
      <c r="CT1161" s="56"/>
      <c r="CU1161" s="56"/>
      <c r="CV1161" s="56"/>
      <c r="CW1161" s="113"/>
      <c r="DB1161" s="19" t="e">
        <f t="shared" si="292"/>
        <v>#DIV/0!</v>
      </c>
      <c r="DC1161" s="19" t="e">
        <f t="shared" si="293"/>
        <v>#DIV/0!</v>
      </c>
      <c r="DD1161" s="19" t="e">
        <f t="shared" si="294"/>
        <v>#DIV/0!</v>
      </c>
      <c r="DE1161" s="19" t="e">
        <f t="shared" si="295"/>
        <v>#DIV/0!</v>
      </c>
      <c r="DF1161" s="19" t="e">
        <f t="shared" si="296"/>
        <v>#DIV/0!</v>
      </c>
      <c r="DG1161" s="67" t="e">
        <f t="shared" si="297"/>
        <v>#DIV/0!</v>
      </c>
      <c r="DH1161" s="67" t="e">
        <f t="shared" si="298"/>
        <v>#DIV/0!</v>
      </c>
      <c r="DJ1161" s="19"/>
      <c r="DK1161" s="31"/>
      <c r="DL1161" s="55"/>
      <c r="DM1161" s="58"/>
      <c r="DN1161" s="58"/>
      <c r="DO1161" s="68"/>
      <c r="DP1161" s="68"/>
      <c r="DQ1161" s="69"/>
      <c r="DR1161" s="58"/>
      <c r="DS1161" s="58"/>
      <c r="DT1161" s="58"/>
      <c r="DU1161" s="58"/>
      <c r="DV1161" s="58"/>
      <c r="DW1161" s="58"/>
      <c r="DX1161" s="58"/>
      <c r="DY1161" s="58"/>
      <c r="DZ1161" s="58"/>
      <c r="EA1161" s="58"/>
      <c r="EB1161" s="58"/>
      <c r="EC1161" s="58"/>
      <c r="ED1161" s="58"/>
      <c r="EE1161" s="58"/>
      <c r="EF1161" s="58"/>
      <c r="EG1161" s="58"/>
      <c r="EH1161" s="58"/>
      <c r="EI1161" s="58"/>
      <c r="EJ1161" s="58"/>
      <c r="EK1161" s="58"/>
      <c r="EL1161" s="58"/>
      <c r="EM1161" s="58"/>
      <c r="EN1161" s="58"/>
      <c r="EO1161" s="58"/>
      <c r="EP1161" s="70"/>
    </row>
    <row r="1162" spans="1:146">
      <c r="A1162" s="57">
        <v>43331</v>
      </c>
      <c r="B1162" t="s">
        <v>1681</v>
      </c>
      <c r="C1162" s="56"/>
      <c r="D1162" s="56" t="s">
        <v>1363</v>
      </c>
      <c r="E1162" s="58">
        <v>69</v>
      </c>
      <c r="F1162" s="58">
        <v>3</v>
      </c>
      <c r="G1162" s="63" t="str">
        <f t="shared" si="286"/>
        <v>69-3</v>
      </c>
      <c r="H1162" s="31">
        <v>1</v>
      </c>
      <c r="I1162" s="31">
        <v>25</v>
      </c>
      <c r="J1162" s="64" t="str">
        <f>IF(((VLOOKUP($G1162,Depth_Lookup!$A$3:$J$5461,9,FALSE))-(I1162/100))&gt;=0,"Good","Too Long")</f>
        <v>Good</v>
      </c>
      <c r="K1162" s="65">
        <f>(VLOOKUP($G1162,Depth_Lookup!$A$3:$J$561,10,FALSE))+(H1162/100)</f>
        <v>169.17</v>
      </c>
      <c r="L1162" s="65">
        <f>(VLOOKUP($G1162,Depth_Lookup!$A$3:$J$561,10,FALSE))+(I1162/100)</f>
        <v>169.41</v>
      </c>
      <c r="M1162" s="54" t="s">
        <v>293</v>
      </c>
      <c r="N1162" s="31">
        <v>0.5</v>
      </c>
      <c r="O1162" s="31" t="s">
        <v>734</v>
      </c>
      <c r="P1162" s="31" t="s">
        <v>179</v>
      </c>
      <c r="Q1162" s="31" t="s">
        <v>569</v>
      </c>
      <c r="R1162" s="31" t="s">
        <v>188</v>
      </c>
      <c r="S1162" s="31" t="s">
        <v>165</v>
      </c>
      <c r="T1162" s="31" t="s">
        <v>1364</v>
      </c>
      <c r="U1162" s="31" t="s">
        <v>1365</v>
      </c>
      <c r="AS1162" s="31">
        <v>100</v>
      </c>
      <c r="AZ1162" s="19">
        <f t="shared" ref="AZ1162:AZ1227" si="300">SUM(V1162:AY1162)</f>
        <v>100</v>
      </c>
      <c r="BB1162" s="55">
        <v>3</v>
      </c>
      <c r="BC1162" s="31">
        <v>0.5</v>
      </c>
      <c r="BD1162" s="31"/>
      <c r="BE1162" s="66"/>
      <c r="BF1162" s="66" t="s">
        <v>1367</v>
      </c>
      <c r="CL1162" s="70">
        <f t="shared" ref="CL1162:CL1187" si="301">SUM(BK1162:CK1162)</f>
        <v>0</v>
      </c>
      <c r="CM1162" s="66">
        <f t="shared" si="284"/>
        <v>0</v>
      </c>
      <c r="CN1162" s="66">
        <f t="shared" si="287"/>
        <v>0</v>
      </c>
      <c r="CO1162" s="66">
        <f t="shared" si="290"/>
        <v>169.29</v>
      </c>
      <c r="CP1162" s="104"/>
      <c r="CQ1162" s="55"/>
      <c r="CR1162" s="56"/>
      <c r="CS1162" s="56"/>
      <c r="CT1162" s="56"/>
      <c r="CU1162" s="56"/>
      <c r="CV1162" s="56"/>
      <c r="CW1162" s="113"/>
      <c r="DB1162" s="19" t="e">
        <f t="shared" si="292"/>
        <v>#DIV/0!</v>
      </c>
      <c r="DC1162" s="19" t="e">
        <f t="shared" si="293"/>
        <v>#DIV/0!</v>
      </c>
      <c r="DD1162" s="19" t="e">
        <f t="shared" si="294"/>
        <v>#DIV/0!</v>
      </c>
      <c r="DE1162" s="19" t="e">
        <f t="shared" si="295"/>
        <v>#DIV/0!</v>
      </c>
      <c r="DF1162" s="19" t="e">
        <f t="shared" si="296"/>
        <v>#DIV/0!</v>
      </c>
      <c r="DG1162" s="67" t="e">
        <f t="shared" si="297"/>
        <v>#DIV/0!</v>
      </c>
      <c r="DH1162" s="67" t="e">
        <f t="shared" si="298"/>
        <v>#DIV/0!</v>
      </c>
      <c r="DI1162" s="82"/>
      <c r="DJ1162" s="82"/>
      <c r="DK1162" s="31"/>
      <c r="DL1162" s="55"/>
      <c r="DM1162" s="58"/>
      <c r="DO1162" s="68"/>
      <c r="DP1162" s="68"/>
      <c r="DQ1162" s="69"/>
      <c r="DR1162" s="58"/>
      <c r="DS1162" s="58"/>
      <c r="DT1162" s="58"/>
      <c r="DU1162" s="58"/>
      <c r="DV1162" s="58"/>
      <c r="DW1162" s="58"/>
      <c r="DX1162" s="58"/>
      <c r="DY1162" s="58"/>
      <c r="DZ1162" s="58"/>
      <c r="EA1162" s="58"/>
      <c r="EB1162" s="58"/>
      <c r="EC1162" s="58"/>
      <c r="ED1162" s="58"/>
      <c r="EE1162" s="58"/>
      <c r="EF1162" s="58"/>
      <c r="EG1162" s="58"/>
      <c r="EH1162" s="58"/>
      <c r="EI1162" s="58"/>
      <c r="EJ1162" s="58"/>
      <c r="EK1162" s="58"/>
      <c r="EL1162" s="58"/>
      <c r="EM1162" s="58"/>
      <c r="EN1162" s="58"/>
      <c r="EO1162" s="58"/>
      <c r="EP1162" s="70"/>
    </row>
    <row r="1163" spans="1:146">
      <c r="A1163" s="57">
        <v>43331</v>
      </c>
      <c r="B1163" t="s">
        <v>1681</v>
      </c>
      <c r="C1163" s="56"/>
      <c r="D1163" s="56" t="s">
        <v>1363</v>
      </c>
      <c r="E1163" s="58">
        <v>69</v>
      </c>
      <c r="F1163" s="58">
        <v>3</v>
      </c>
      <c r="G1163" s="63" t="str">
        <f t="shared" si="286"/>
        <v>69-3</v>
      </c>
      <c r="H1163" s="31">
        <v>10</v>
      </c>
      <c r="I1163" s="31">
        <v>11.5</v>
      </c>
      <c r="J1163" s="64" t="str">
        <f>IF(((VLOOKUP($G1163,Depth_Lookup!$A$3:$J$5461,9,FALSE))-(I1163/100))&gt;=0,"Good","Too Long")</f>
        <v>Good</v>
      </c>
      <c r="K1163" s="65">
        <f>(VLOOKUP($G1163,Depth_Lookup!$A$3:$J$561,10,FALSE))+(H1163/100)</f>
        <v>169.26</v>
      </c>
      <c r="L1163" s="65">
        <f>(VLOOKUP($G1163,Depth_Lookup!$A$3:$J$561,10,FALSE))+(I1163/100)</f>
        <v>169.27500000000001</v>
      </c>
      <c r="M1163" s="54" t="s">
        <v>292</v>
      </c>
      <c r="N1163" s="31">
        <v>1</v>
      </c>
      <c r="O1163" s="31" t="s">
        <v>724</v>
      </c>
      <c r="P1163" s="31" t="s">
        <v>729</v>
      </c>
      <c r="Q1163" s="31" t="s">
        <v>570</v>
      </c>
      <c r="R1163" s="31" t="s">
        <v>730</v>
      </c>
      <c r="S1163" s="31" t="s">
        <v>165</v>
      </c>
      <c r="T1163" s="31" t="s">
        <v>1731</v>
      </c>
      <c r="U1163" s="31" t="s">
        <v>1390</v>
      </c>
      <c r="AS1163" s="31">
        <v>100</v>
      </c>
      <c r="AZ1163" s="19">
        <f t="shared" si="300"/>
        <v>100</v>
      </c>
      <c r="BB1163" s="55">
        <v>1</v>
      </c>
      <c r="BC1163" s="31">
        <v>50</v>
      </c>
      <c r="BD1163" s="31"/>
      <c r="BE1163" s="66" t="s">
        <v>1732</v>
      </c>
      <c r="BF1163" s="66" t="s">
        <v>1365</v>
      </c>
      <c r="CL1163" s="70">
        <f t="shared" si="301"/>
        <v>0</v>
      </c>
      <c r="CM1163" s="66">
        <f t="shared" si="284"/>
        <v>0</v>
      </c>
      <c r="CN1163" s="66">
        <f t="shared" si="287"/>
        <v>1</v>
      </c>
      <c r="CO1163" s="66">
        <f t="shared" si="290"/>
        <v>169.26749999999998</v>
      </c>
      <c r="CP1163" s="104"/>
      <c r="CQ1163" s="55"/>
      <c r="CR1163" s="56"/>
      <c r="CS1163" s="56"/>
      <c r="CT1163" s="56"/>
      <c r="CU1163" s="56"/>
      <c r="CV1163" s="56"/>
      <c r="CW1163" s="113"/>
      <c r="CX1163" s="19">
        <v>6</v>
      </c>
      <c r="CY1163" s="19">
        <v>90</v>
      </c>
      <c r="CZ1163" s="19">
        <v>36</v>
      </c>
      <c r="DA1163" s="31">
        <v>180</v>
      </c>
      <c r="DB1163" s="19">
        <f t="shared" si="292"/>
        <v>-8.2315071954723749</v>
      </c>
      <c r="DC1163" s="19">
        <f t="shared" si="293"/>
        <v>351.76849280452763</v>
      </c>
      <c r="DD1163" s="19">
        <f t="shared" si="294"/>
        <v>53.717401314096826</v>
      </c>
      <c r="DE1163" s="19">
        <f t="shared" si="295"/>
        <v>81.768492804527625</v>
      </c>
      <c r="DF1163" s="19">
        <f t="shared" si="296"/>
        <v>36.282598685903174</v>
      </c>
      <c r="DG1163" s="67">
        <f t="shared" si="297"/>
        <v>171.76849280452763</v>
      </c>
      <c r="DH1163" s="67">
        <f t="shared" si="298"/>
        <v>36.282598685903174</v>
      </c>
      <c r="DI1163" s="82"/>
      <c r="DJ1163" s="82"/>
      <c r="DK1163" s="31"/>
      <c r="DL1163" s="55"/>
      <c r="DM1163" s="58"/>
      <c r="DO1163" s="68"/>
      <c r="DP1163" s="68"/>
      <c r="DQ1163" s="69"/>
      <c r="DR1163" s="58"/>
      <c r="DS1163" s="58"/>
      <c r="DT1163" s="58"/>
      <c r="DU1163" s="58"/>
      <c r="DV1163" s="58"/>
      <c r="DW1163" s="58"/>
      <c r="DX1163" s="58"/>
      <c r="DY1163" s="58"/>
      <c r="DZ1163" s="58"/>
      <c r="EA1163" s="58"/>
      <c r="EB1163" s="58"/>
      <c r="EC1163" s="58"/>
      <c r="ED1163" s="58"/>
      <c r="EE1163" s="58"/>
      <c r="EF1163" s="58"/>
      <c r="EG1163" s="58"/>
      <c r="EH1163" s="58"/>
      <c r="EI1163" s="58"/>
      <c r="EJ1163" s="58"/>
      <c r="EK1163" s="58"/>
      <c r="EL1163" s="58"/>
      <c r="EM1163" s="58"/>
      <c r="EN1163" s="58"/>
      <c r="EO1163" s="58"/>
      <c r="EP1163" s="70"/>
    </row>
    <row r="1164" spans="1:146">
      <c r="A1164" s="57">
        <v>43331</v>
      </c>
      <c r="B1164" t="s">
        <v>1681</v>
      </c>
      <c r="C1164" s="56"/>
      <c r="D1164" s="56" t="s">
        <v>1363</v>
      </c>
      <c r="E1164" s="58">
        <v>69</v>
      </c>
      <c r="F1164" s="58">
        <v>4</v>
      </c>
      <c r="G1164" s="63" t="str">
        <f t="shared" si="286"/>
        <v>69-4</v>
      </c>
      <c r="H1164" s="31">
        <v>1</v>
      </c>
      <c r="I1164" s="31">
        <v>36</v>
      </c>
      <c r="J1164" s="64" t="str">
        <f>IF(((VLOOKUP($G1164,Depth_Lookup!$A$3:$J$5461,9,FALSE))-(I1164/100))&gt;=0,"Good","Too Long")</f>
        <v>Good</v>
      </c>
      <c r="K1164" s="65">
        <f>(VLOOKUP($G1164,Depth_Lookup!$A$3:$J$561,10,FALSE))+(H1164/100)</f>
        <v>169.935</v>
      </c>
      <c r="L1164" s="65">
        <f>(VLOOKUP($G1164,Depth_Lookup!$A$3:$J$561,10,FALSE))+(I1164/100)</f>
        <v>170.28500000000003</v>
      </c>
      <c r="M1164" s="54" t="s">
        <v>293</v>
      </c>
      <c r="N1164" s="31">
        <v>1</v>
      </c>
      <c r="O1164" s="31" t="s">
        <v>734</v>
      </c>
      <c r="P1164" s="31" t="s">
        <v>179</v>
      </c>
      <c r="Q1164" s="31" t="s">
        <v>569</v>
      </c>
      <c r="R1164" s="31" t="s">
        <v>188</v>
      </c>
      <c r="S1164" s="31" t="s">
        <v>165</v>
      </c>
      <c r="T1164" s="31" t="s">
        <v>1567</v>
      </c>
      <c r="U1164" s="31" t="s">
        <v>1368</v>
      </c>
      <c r="AS1164" s="31">
        <v>100</v>
      </c>
      <c r="AZ1164" s="19">
        <f t="shared" si="300"/>
        <v>100</v>
      </c>
      <c r="BB1164" s="55">
        <v>5</v>
      </c>
      <c r="BC1164" s="31">
        <v>1</v>
      </c>
      <c r="BD1164" s="31"/>
      <c r="BE1164" s="66" t="s">
        <v>1657</v>
      </c>
      <c r="BF1164" s="66"/>
      <c r="CL1164" s="70">
        <f t="shared" si="301"/>
        <v>0</v>
      </c>
      <c r="CM1164" s="66">
        <f t="shared" si="284"/>
        <v>0</v>
      </c>
      <c r="CN1164" s="66">
        <f t="shared" si="287"/>
        <v>1</v>
      </c>
      <c r="CO1164" s="66">
        <f t="shared" si="290"/>
        <v>170.11</v>
      </c>
      <c r="CP1164" s="104"/>
      <c r="CQ1164" s="55"/>
      <c r="CR1164" s="56"/>
      <c r="CS1164" s="56"/>
      <c r="CT1164" s="56"/>
      <c r="CU1164" s="56"/>
      <c r="CV1164" s="56"/>
      <c r="CW1164" s="113"/>
      <c r="DB1164" s="19" t="e">
        <f t="shared" si="292"/>
        <v>#DIV/0!</v>
      </c>
      <c r="DC1164" s="19" t="e">
        <f t="shared" si="293"/>
        <v>#DIV/0!</v>
      </c>
      <c r="DD1164" s="19" t="e">
        <f t="shared" si="294"/>
        <v>#DIV/0!</v>
      </c>
      <c r="DE1164" s="19" t="e">
        <f t="shared" si="295"/>
        <v>#DIV/0!</v>
      </c>
      <c r="DF1164" s="19" t="e">
        <f t="shared" si="296"/>
        <v>#DIV/0!</v>
      </c>
      <c r="DG1164" s="67" t="e">
        <f t="shared" si="297"/>
        <v>#DIV/0!</v>
      </c>
      <c r="DH1164" s="67" t="e">
        <f t="shared" si="298"/>
        <v>#DIV/0!</v>
      </c>
      <c r="DI1164" s="82"/>
      <c r="DJ1164" s="82"/>
      <c r="DK1164" s="31"/>
      <c r="DL1164" s="55"/>
      <c r="DM1164" s="58"/>
      <c r="DO1164" s="68"/>
      <c r="DP1164" s="68"/>
      <c r="DQ1164" s="69"/>
      <c r="DR1164" s="58"/>
      <c r="DS1164" s="58"/>
      <c r="DT1164" s="58"/>
      <c r="DU1164" s="58"/>
      <c r="DV1164" s="58"/>
      <c r="DW1164" s="58"/>
      <c r="DX1164" s="58"/>
      <c r="DY1164" s="58"/>
      <c r="DZ1164" s="58"/>
      <c r="EA1164" s="58"/>
      <c r="EB1164" s="58"/>
      <c r="EC1164" s="58"/>
      <c r="ED1164" s="58"/>
      <c r="EE1164" s="58"/>
      <c r="EF1164" s="58"/>
      <c r="EG1164" s="58"/>
      <c r="EH1164" s="58"/>
      <c r="EI1164" s="58"/>
      <c r="EJ1164" s="58"/>
      <c r="EK1164" s="58"/>
      <c r="EL1164" s="58"/>
      <c r="EM1164" s="58"/>
      <c r="EN1164" s="58"/>
      <c r="EO1164" s="58"/>
      <c r="EP1164" s="70"/>
    </row>
    <row r="1165" spans="1:146">
      <c r="A1165" s="57">
        <v>43331</v>
      </c>
      <c r="B1165" t="s">
        <v>1681</v>
      </c>
      <c r="C1165" s="56"/>
      <c r="D1165" s="56" t="s">
        <v>1363</v>
      </c>
      <c r="E1165" s="58">
        <v>69</v>
      </c>
      <c r="F1165" s="58">
        <v>4</v>
      </c>
      <c r="G1165" s="63" t="str">
        <f t="shared" si="286"/>
        <v>69-4</v>
      </c>
      <c r="H1165" s="31">
        <v>8.5</v>
      </c>
      <c r="I1165" s="31">
        <v>36</v>
      </c>
      <c r="J1165" s="64" t="str">
        <f>IF(((VLOOKUP($G1165,Depth_Lookup!$A$3:$J$5461,9,FALSE))-(I1165/100))&gt;=0,"Good","Too Long")</f>
        <v>Good</v>
      </c>
      <c r="K1165" s="65">
        <f>(VLOOKUP($G1165,Depth_Lookup!$A$3:$J$561,10,FALSE))+(H1165/100)</f>
        <v>170.01000000000002</v>
      </c>
      <c r="L1165" s="65">
        <f>(VLOOKUP($G1165,Depth_Lookup!$A$3:$J$561,10,FALSE))+(I1165/100)</f>
        <v>170.28500000000003</v>
      </c>
      <c r="M1165" s="54" t="s">
        <v>725</v>
      </c>
      <c r="N1165" s="31">
        <v>1</v>
      </c>
      <c r="O1165" s="31" t="s">
        <v>296</v>
      </c>
      <c r="P1165" s="31" t="s">
        <v>179</v>
      </c>
      <c r="Q1165" s="31" t="s">
        <v>206</v>
      </c>
      <c r="R1165" s="31" t="s">
        <v>189</v>
      </c>
      <c r="S1165" s="31" t="s">
        <v>165</v>
      </c>
      <c r="T1165" s="31" t="s">
        <v>1364</v>
      </c>
      <c r="U1165" s="31" t="s">
        <v>1365</v>
      </c>
      <c r="AS1165" s="31">
        <v>100</v>
      </c>
      <c r="AZ1165" s="19">
        <f t="shared" si="300"/>
        <v>100</v>
      </c>
      <c r="BB1165" s="55">
        <v>3</v>
      </c>
      <c r="BC1165" s="31">
        <v>1</v>
      </c>
      <c r="BD1165" s="31"/>
      <c r="BE1165" s="66" t="s">
        <v>1375</v>
      </c>
      <c r="BF1165" s="66" t="s">
        <v>1368</v>
      </c>
      <c r="CL1165" s="70">
        <f t="shared" si="301"/>
        <v>0</v>
      </c>
      <c r="CM1165" s="66">
        <f t="shared" si="284"/>
        <v>0</v>
      </c>
      <c r="CN1165" s="66">
        <f t="shared" si="287"/>
        <v>1</v>
      </c>
      <c r="CO1165" s="66">
        <f t="shared" si="290"/>
        <v>170.14750000000004</v>
      </c>
      <c r="CP1165" s="104"/>
      <c r="CQ1165" s="55"/>
      <c r="CR1165" s="56"/>
      <c r="CS1165" s="56"/>
      <c r="CT1165" s="56"/>
      <c r="CU1165" s="56"/>
      <c r="CV1165" s="56"/>
      <c r="CW1165" s="113"/>
      <c r="CX1165" s="19">
        <v>61</v>
      </c>
      <c r="CY1165" s="19">
        <v>270</v>
      </c>
      <c r="CZ1165" s="19">
        <v>70</v>
      </c>
      <c r="DA1165" s="31">
        <v>0</v>
      </c>
      <c r="DB1165" s="19">
        <f t="shared" si="292"/>
        <v>146.71030927542904</v>
      </c>
      <c r="DC1165" s="19">
        <f t="shared" si="293"/>
        <v>146.71030927542904</v>
      </c>
      <c r="DD1165" s="19">
        <f t="shared" si="294"/>
        <v>16.922118312711788</v>
      </c>
      <c r="DE1165" s="19">
        <f t="shared" si="295"/>
        <v>236.71030927542904</v>
      </c>
      <c r="DF1165" s="19">
        <f t="shared" si="296"/>
        <v>73.077881687288212</v>
      </c>
      <c r="DG1165" s="67">
        <f t="shared" si="297"/>
        <v>326.71030927542904</v>
      </c>
      <c r="DH1165" s="67">
        <f t="shared" si="298"/>
        <v>73.077881687288212</v>
      </c>
      <c r="DI1165" s="82"/>
      <c r="DJ1165" s="82"/>
      <c r="DK1165" s="31"/>
      <c r="DL1165" s="55"/>
      <c r="DM1165" s="58"/>
      <c r="DO1165" s="68"/>
      <c r="DP1165" s="68"/>
      <c r="DQ1165" s="69"/>
      <c r="DR1165" s="58"/>
      <c r="DS1165" s="58"/>
      <c r="DT1165" s="58"/>
      <c r="DU1165" s="58"/>
      <c r="DV1165" s="58"/>
      <c r="DW1165" s="58"/>
      <c r="DX1165" s="58"/>
      <c r="DY1165" s="58"/>
      <c r="DZ1165" s="58"/>
      <c r="EA1165" s="58"/>
      <c r="EB1165" s="58"/>
      <c r="EC1165" s="58"/>
      <c r="ED1165" s="58"/>
      <c r="EE1165" s="58"/>
      <c r="EF1165" s="58"/>
      <c r="EG1165" s="58"/>
      <c r="EH1165" s="58"/>
      <c r="EI1165" s="58"/>
      <c r="EJ1165" s="58"/>
      <c r="EK1165" s="58"/>
      <c r="EL1165" s="58"/>
      <c r="EM1165" s="58"/>
      <c r="EN1165" s="58"/>
      <c r="EO1165" s="58"/>
      <c r="EP1165" s="70"/>
    </row>
    <row r="1166" spans="1:146">
      <c r="A1166" s="57">
        <v>43331</v>
      </c>
      <c r="B1166" t="s">
        <v>1681</v>
      </c>
      <c r="C1166" s="56"/>
      <c r="D1166" s="56" t="s">
        <v>1363</v>
      </c>
      <c r="E1166" s="58">
        <v>69</v>
      </c>
      <c r="F1166" s="58">
        <v>4</v>
      </c>
      <c r="G1166" s="63" t="str">
        <f t="shared" si="286"/>
        <v>69-4</v>
      </c>
      <c r="H1166" s="31">
        <v>35</v>
      </c>
      <c r="I1166" s="31">
        <v>63</v>
      </c>
      <c r="J1166" s="64" t="str">
        <f>IF(((VLOOKUP($G1166,Depth_Lookup!$A$3:$J$5461,9,FALSE))-(I1166/100))&gt;=0,"Good","Too Long")</f>
        <v>Good</v>
      </c>
      <c r="K1166" s="65">
        <f>(VLOOKUP($G1166,Depth_Lookup!$A$3:$J$561,10,FALSE))+(H1166/100)</f>
        <v>170.27500000000001</v>
      </c>
      <c r="L1166" s="65">
        <f>(VLOOKUP($G1166,Depth_Lookup!$A$3:$J$561,10,FALSE))+(I1166/100)</f>
        <v>170.55500000000001</v>
      </c>
      <c r="M1166" s="54" t="s">
        <v>293</v>
      </c>
      <c r="N1166" s="31">
        <v>2</v>
      </c>
      <c r="O1166" s="31" t="s">
        <v>296</v>
      </c>
      <c r="P1166" s="31" t="s">
        <v>193</v>
      </c>
      <c r="Q1166" s="31" t="s">
        <v>206</v>
      </c>
      <c r="R1166" s="31" t="s">
        <v>119</v>
      </c>
      <c r="S1166" s="31" t="s">
        <v>165</v>
      </c>
      <c r="T1166" s="31" t="s">
        <v>1690</v>
      </c>
      <c r="U1166" s="31" t="s">
        <v>1365</v>
      </c>
      <c r="AS1166" s="31">
        <v>100</v>
      </c>
      <c r="AZ1166" s="19">
        <f t="shared" si="300"/>
        <v>100</v>
      </c>
      <c r="BB1166" s="55">
        <v>3</v>
      </c>
      <c r="BC1166" s="31">
        <v>2</v>
      </c>
      <c r="BD1166" s="31"/>
      <c r="BE1166" s="66"/>
      <c r="BF1166" s="66" t="s">
        <v>1368</v>
      </c>
      <c r="CL1166" s="70">
        <f t="shared" si="301"/>
        <v>0</v>
      </c>
      <c r="CM1166" s="66">
        <f t="shared" si="284"/>
        <v>0</v>
      </c>
      <c r="CN1166" s="66">
        <f t="shared" si="287"/>
        <v>0</v>
      </c>
      <c r="CO1166" s="66">
        <f t="shared" si="290"/>
        <v>170.41500000000002</v>
      </c>
      <c r="CP1166" s="104"/>
      <c r="CQ1166" s="55"/>
      <c r="CR1166" s="56"/>
      <c r="CS1166" s="56"/>
      <c r="CT1166" s="56"/>
      <c r="CU1166" s="56"/>
      <c r="CV1166" s="56"/>
      <c r="CW1166" s="113"/>
      <c r="DB1166" s="19" t="e">
        <f t="shared" si="292"/>
        <v>#DIV/0!</v>
      </c>
      <c r="DC1166" s="19" t="e">
        <f t="shared" si="293"/>
        <v>#DIV/0!</v>
      </c>
      <c r="DD1166" s="19" t="e">
        <f t="shared" si="294"/>
        <v>#DIV/0!</v>
      </c>
      <c r="DE1166" s="19" t="e">
        <f t="shared" si="295"/>
        <v>#DIV/0!</v>
      </c>
      <c r="DF1166" s="19" t="e">
        <f t="shared" si="296"/>
        <v>#DIV/0!</v>
      </c>
      <c r="DG1166" s="67" t="e">
        <f t="shared" si="297"/>
        <v>#DIV/0!</v>
      </c>
      <c r="DH1166" s="67" t="e">
        <f t="shared" si="298"/>
        <v>#DIV/0!</v>
      </c>
      <c r="DI1166" s="82"/>
      <c r="DJ1166" s="82"/>
      <c r="DK1166" s="31"/>
      <c r="DL1166" s="55"/>
      <c r="DM1166" s="58"/>
      <c r="DO1166" s="68"/>
      <c r="DP1166" s="68"/>
      <c r="DQ1166" s="69"/>
      <c r="DR1166" s="58"/>
      <c r="DS1166" s="58"/>
      <c r="DT1166" s="58"/>
      <c r="DU1166" s="58"/>
      <c r="DV1166" s="58"/>
      <c r="DW1166" s="58"/>
      <c r="DX1166" s="58"/>
      <c r="DY1166" s="58"/>
      <c r="DZ1166" s="58"/>
      <c r="EA1166" s="58"/>
      <c r="EB1166" s="58"/>
      <c r="EC1166" s="58"/>
      <c r="ED1166" s="58"/>
      <c r="EE1166" s="58"/>
      <c r="EF1166" s="58"/>
      <c r="EG1166" s="58"/>
      <c r="EH1166" s="58"/>
      <c r="EI1166" s="58"/>
      <c r="EJ1166" s="58"/>
      <c r="EK1166" s="58"/>
      <c r="EL1166" s="58"/>
      <c r="EM1166" s="58"/>
      <c r="EN1166" s="58"/>
      <c r="EO1166" s="58"/>
      <c r="EP1166" s="70"/>
    </row>
    <row r="1167" spans="1:146">
      <c r="A1167" s="57">
        <v>43331</v>
      </c>
      <c r="B1167" t="s">
        <v>1681</v>
      </c>
      <c r="C1167" s="56"/>
      <c r="D1167" s="56" t="s">
        <v>1363</v>
      </c>
      <c r="E1167" s="58">
        <v>69</v>
      </c>
      <c r="F1167" s="58">
        <v>4</v>
      </c>
      <c r="G1167" s="63" t="str">
        <f t="shared" si="286"/>
        <v>69-4</v>
      </c>
      <c r="H1167" s="31">
        <v>52.5</v>
      </c>
      <c r="I1167" s="31">
        <v>58.5</v>
      </c>
      <c r="J1167" s="64" t="str">
        <f>IF(((VLOOKUP($G1167,Depth_Lookup!$A$3:$J$5461,9,FALSE))-(I1167/100))&gt;=0,"Good","Too Long")</f>
        <v>Good</v>
      </c>
      <c r="K1167" s="65">
        <f>(VLOOKUP($G1167,Depth_Lookup!$A$3:$J$561,10,FALSE))+(H1167/100)</f>
        <v>170.45000000000002</v>
      </c>
      <c r="L1167" s="65">
        <f>(VLOOKUP($G1167,Depth_Lookup!$A$3:$J$561,10,FALSE))+(I1167/100)</f>
        <v>170.51000000000002</v>
      </c>
      <c r="M1167" s="54" t="s">
        <v>292</v>
      </c>
      <c r="N1167" s="31">
        <v>1</v>
      </c>
      <c r="O1167" s="31" t="s">
        <v>295</v>
      </c>
      <c r="P1167" s="31" t="s">
        <v>179</v>
      </c>
      <c r="Q1167" s="31" t="s">
        <v>569</v>
      </c>
      <c r="R1167" s="31" t="s">
        <v>187</v>
      </c>
      <c r="S1167" s="31" t="s">
        <v>165</v>
      </c>
      <c r="T1167" s="31" t="s">
        <v>1370</v>
      </c>
      <c r="U1167" s="31" t="s">
        <v>1368</v>
      </c>
      <c r="AS1167" s="31">
        <v>100</v>
      </c>
      <c r="AZ1167" s="19">
        <f t="shared" si="300"/>
        <v>100</v>
      </c>
      <c r="BB1167" s="55">
        <v>1</v>
      </c>
      <c r="BC1167" s="31">
        <v>0.5</v>
      </c>
      <c r="BD1167" s="31"/>
      <c r="BE1167" s="66" t="s">
        <v>1365</v>
      </c>
      <c r="BF1167" s="66"/>
      <c r="CL1167" s="70">
        <f t="shared" si="301"/>
        <v>0</v>
      </c>
      <c r="CM1167" s="66">
        <f t="shared" ref="CM1167:CM1187" si="302">IF(COUNTA(BG1167:BJ1167)&gt;0,1,0)</f>
        <v>0</v>
      </c>
      <c r="CN1167" s="66">
        <f t="shared" si="287"/>
        <v>1</v>
      </c>
      <c r="CO1167" s="66">
        <f t="shared" si="290"/>
        <v>170.48000000000002</v>
      </c>
      <c r="CP1167" s="104"/>
      <c r="CQ1167" s="55"/>
      <c r="CR1167" s="56"/>
      <c r="CS1167" s="56"/>
      <c r="CT1167" s="56"/>
      <c r="CU1167" s="56"/>
      <c r="CV1167" s="56"/>
      <c r="CW1167" s="113"/>
      <c r="CX1167" s="19">
        <v>77</v>
      </c>
      <c r="CY1167" s="19">
        <v>90</v>
      </c>
      <c r="CZ1167" s="19">
        <v>58</v>
      </c>
      <c r="DA1167" s="31">
        <v>180</v>
      </c>
      <c r="DB1167" s="19">
        <f t="shared" si="292"/>
        <v>-69.722425660517757</v>
      </c>
      <c r="DC1167" s="19">
        <f t="shared" si="293"/>
        <v>290.27757433948227</v>
      </c>
      <c r="DD1167" s="19">
        <f t="shared" si="294"/>
        <v>12.219288050640309</v>
      </c>
      <c r="DE1167" s="19">
        <f t="shared" si="295"/>
        <v>20.277574339482243</v>
      </c>
      <c r="DF1167" s="19">
        <f t="shared" si="296"/>
        <v>77.780711949359699</v>
      </c>
      <c r="DG1167" s="67">
        <f t="shared" si="297"/>
        <v>110.27757433948227</v>
      </c>
      <c r="DH1167" s="67">
        <f t="shared" si="298"/>
        <v>77.780711949359699</v>
      </c>
      <c r="DI1167" s="82"/>
      <c r="DJ1167" s="82"/>
      <c r="DK1167" s="31"/>
      <c r="DL1167" s="55"/>
      <c r="DM1167" s="58"/>
      <c r="DO1167" s="68"/>
      <c r="DP1167" s="68"/>
      <c r="DQ1167" s="69"/>
      <c r="DR1167" s="58"/>
      <c r="DS1167" s="58"/>
      <c r="DT1167" s="58"/>
      <c r="DU1167" s="58"/>
      <c r="DV1167" s="58"/>
      <c r="DW1167" s="58"/>
      <c r="DX1167" s="58"/>
      <c r="DY1167" s="58"/>
      <c r="DZ1167" s="58"/>
      <c r="EA1167" s="58"/>
      <c r="EB1167" s="58"/>
      <c r="EC1167" s="58"/>
      <c r="ED1167" s="58"/>
      <c r="EE1167" s="58"/>
      <c r="EF1167" s="58"/>
      <c r="EG1167" s="58"/>
      <c r="EH1167" s="58"/>
      <c r="EI1167" s="58"/>
      <c r="EJ1167" s="58"/>
      <c r="EK1167" s="58"/>
      <c r="EL1167" s="58"/>
      <c r="EM1167" s="58"/>
      <c r="EN1167" s="58"/>
      <c r="EO1167" s="58"/>
      <c r="EP1167" s="70"/>
    </row>
    <row r="1168" spans="1:146">
      <c r="A1168" s="57">
        <v>43331</v>
      </c>
      <c r="B1168" t="s">
        <v>1681</v>
      </c>
      <c r="C1168" s="56"/>
      <c r="D1168" s="56" t="s">
        <v>1363</v>
      </c>
      <c r="E1168" s="58">
        <v>69</v>
      </c>
      <c r="F1168" s="58">
        <v>4</v>
      </c>
      <c r="G1168" s="63" t="str">
        <f t="shared" si="286"/>
        <v>69-4</v>
      </c>
      <c r="H1168" s="31">
        <v>69</v>
      </c>
      <c r="I1168" s="31">
        <v>78</v>
      </c>
      <c r="J1168" s="64" t="str">
        <f>IF(((VLOOKUP($G1168,Depth_Lookup!$A$3:$J$5461,9,FALSE))-(I1168/100))&gt;=0,"Good","Too Long")</f>
        <v>Good</v>
      </c>
      <c r="K1168" s="65">
        <f>(VLOOKUP($G1168,Depth_Lookup!$A$3:$J$561,10,FALSE))+(H1168/100)</f>
        <v>170.61500000000001</v>
      </c>
      <c r="L1168" s="65">
        <f>(VLOOKUP($G1168,Depth_Lookup!$A$3:$J$561,10,FALSE))+(I1168/100)</f>
        <v>170.70500000000001</v>
      </c>
      <c r="M1168" s="54" t="s">
        <v>293</v>
      </c>
      <c r="N1168" s="31">
        <v>1</v>
      </c>
      <c r="O1168" s="31" t="s">
        <v>734</v>
      </c>
      <c r="P1168" s="31" t="s">
        <v>182</v>
      </c>
      <c r="Q1168" s="31" t="s">
        <v>569</v>
      </c>
      <c r="R1168" s="31" t="s">
        <v>188</v>
      </c>
      <c r="S1168" s="31" t="s">
        <v>165</v>
      </c>
      <c r="T1168" s="31" t="s">
        <v>1370</v>
      </c>
      <c r="U1168" s="31" t="s">
        <v>1368</v>
      </c>
      <c r="AS1168" s="31">
        <v>100</v>
      </c>
      <c r="AZ1168" s="19">
        <f t="shared" si="300"/>
        <v>100</v>
      </c>
      <c r="BB1168" s="55">
        <v>5</v>
      </c>
      <c r="BC1168" s="31">
        <v>2</v>
      </c>
      <c r="BD1168" s="31"/>
      <c r="BE1168" s="66" t="s">
        <v>1375</v>
      </c>
      <c r="BF1168" s="66"/>
      <c r="CL1168" s="70">
        <f t="shared" si="301"/>
        <v>0</v>
      </c>
      <c r="CM1168" s="66">
        <f t="shared" si="302"/>
        <v>0</v>
      </c>
      <c r="CN1168" s="66">
        <f t="shared" si="287"/>
        <v>1</v>
      </c>
      <c r="CO1168" s="66">
        <f t="shared" si="290"/>
        <v>170.66000000000003</v>
      </c>
      <c r="CP1168" s="104"/>
      <c r="CQ1168" s="55"/>
      <c r="CR1168" s="56"/>
      <c r="CS1168" s="56"/>
      <c r="CT1168" s="56"/>
      <c r="CU1168" s="56"/>
      <c r="CV1168" s="56"/>
      <c r="CW1168" s="113"/>
      <c r="DB1168" s="19" t="e">
        <f t="shared" si="292"/>
        <v>#DIV/0!</v>
      </c>
      <c r="DC1168" s="19" t="e">
        <f t="shared" si="293"/>
        <v>#DIV/0!</v>
      </c>
      <c r="DD1168" s="19" t="e">
        <f t="shared" si="294"/>
        <v>#DIV/0!</v>
      </c>
      <c r="DE1168" s="19" t="e">
        <f t="shared" si="295"/>
        <v>#DIV/0!</v>
      </c>
      <c r="DF1168" s="19" t="e">
        <f t="shared" si="296"/>
        <v>#DIV/0!</v>
      </c>
      <c r="DG1168" s="67" t="e">
        <f t="shared" si="297"/>
        <v>#DIV/0!</v>
      </c>
      <c r="DH1168" s="67" t="e">
        <f t="shared" si="298"/>
        <v>#DIV/0!</v>
      </c>
      <c r="DI1168" s="82"/>
      <c r="DJ1168" s="82"/>
      <c r="DK1168" s="31"/>
      <c r="DL1168" s="55"/>
      <c r="DM1168" s="58"/>
      <c r="DO1168" s="68"/>
      <c r="DP1168" s="68"/>
      <c r="DQ1168" s="69"/>
      <c r="DR1168" s="58"/>
      <c r="DS1168" s="58"/>
      <c r="DT1168" s="58"/>
      <c r="DU1168" s="58"/>
      <c r="DV1168" s="58"/>
      <c r="DW1168" s="58"/>
      <c r="DX1168" s="58"/>
      <c r="DY1168" s="58"/>
      <c r="DZ1168" s="58"/>
      <c r="EA1168" s="58"/>
      <c r="EB1168" s="58"/>
      <c r="EC1168" s="58"/>
      <c r="ED1168" s="58"/>
      <c r="EE1168" s="58"/>
      <c r="EF1168" s="58"/>
      <c r="EG1168" s="58"/>
      <c r="EH1168" s="58"/>
      <c r="EI1168" s="58"/>
      <c r="EJ1168" s="58"/>
      <c r="EK1168" s="58"/>
      <c r="EL1168" s="58"/>
      <c r="EM1168" s="58"/>
      <c r="EN1168" s="58"/>
      <c r="EO1168" s="58"/>
      <c r="EP1168" s="70"/>
    </row>
    <row r="1169" spans="1:146">
      <c r="A1169" s="57">
        <v>43331</v>
      </c>
      <c r="B1169" t="s">
        <v>1681</v>
      </c>
      <c r="C1169" s="56"/>
      <c r="D1169" s="56" t="s">
        <v>1363</v>
      </c>
      <c r="E1169" s="58">
        <v>69</v>
      </c>
      <c r="F1169" s="58">
        <v>4</v>
      </c>
      <c r="G1169" s="63" t="str">
        <f t="shared" ref="G1169" si="303">E1169&amp;"-"&amp;F1169</f>
        <v>69-4</v>
      </c>
      <c r="H1169" s="31">
        <v>70</v>
      </c>
      <c r="I1169" s="31">
        <v>80</v>
      </c>
      <c r="J1169" s="64" t="str">
        <f>IF(((VLOOKUP($G1169,Depth_Lookup!$A$3:$J$5461,9,FALSE))-(I1169/100))&gt;=0,"Good","Too Long")</f>
        <v>Good</v>
      </c>
      <c r="K1169" s="65">
        <f>(VLOOKUP($G1169,Depth_Lookup!$A$3:$J$561,10,FALSE))+(H1169/100)</f>
        <v>170.625</v>
      </c>
      <c r="L1169" s="65">
        <f>(VLOOKUP($G1169,Depth_Lookup!$A$3:$J$561,10,FALSE))+(I1169/100)</f>
        <v>170.72500000000002</v>
      </c>
      <c r="M1169" s="54" t="s">
        <v>292</v>
      </c>
      <c r="N1169" s="31"/>
      <c r="O1169" s="31"/>
      <c r="P1169" s="31"/>
      <c r="Q1169" s="31"/>
      <c r="R1169" s="31"/>
      <c r="S1169" s="31"/>
      <c r="T1169" s="31"/>
      <c r="AS1169" s="31"/>
      <c r="BB1169" s="55">
        <v>1</v>
      </c>
      <c r="BC1169" s="31"/>
      <c r="BD1169" s="31"/>
      <c r="BE1169" s="66"/>
      <c r="BF1169" s="66"/>
      <c r="CL1169" s="70"/>
      <c r="CM1169" s="66"/>
      <c r="CN1169" s="66"/>
      <c r="CO1169" s="66">
        <f t="shared" si="290"/>
        <v>170.67500000000001</v>
      </c>
      <c r="CP1169" s="104"/>
      <c r="CQ1169" s="55"/>
      <c r="CR1169" s="56"/>
      <c r="CS1169" s="56"/>
      <c r="CT1169" s="56"/>
      <c r="CU1169" s="56"/>
      <c r="CV1169" s="56"/>
      <c r="CW1169" s="113"/>
      <c r="CX1169" s="19">
        <v>8</v>
      </c>
      <c r="CY1169" s="19">
        <v>270</v>
      </c>
      <c r="CZ1169" s="19">
        <v>5</v>
      </c>
      <c r="DA1169" s="31">
        <v>180</v>
      </c>
      <c r="DB1169" s="19">
        <f t="shared" si="292"/>
        <v>58.097150337703795</v>
      </c>
      <c r="DC1169" s="19">
        <f t="shared" si="293"/>
        <v>58.097150337703795</v>
      </c>
      <c r="DD1169" s="19">
        <f t="shared" si="294"/>
        <v>80.600076568026736</v>
      </c>
      <c r="DE1169" s="19">
        <f t="shared" si="295"/>
        <v>148.09715033770379</v>
      </c>
      <c r="DF1169" s="19">
        <f t="shared" si="296"/>
        <v>9.3999234319732636</v>
      </c>
      <c r="DG1169" s="67">
        <f t="shared" si="297"/>
        <v>238.09715033770379</v>
      </c>
      <c r="DH1169" s="67">
        <f t="shared" si="298"/>
        <v>9.3999234319732636</v>
      </c>
      <c r="DI1169" s="82"/>
      <c r="DJ1169" s="82"/>
      <c r="DK1169" s="31"/>
      <c r="DL1169" s="55"/>
      <c r="DM1169" s="58"/>
      <c r="DO1169" s="68"/>
      <c r="DP1169" s="68"/>
      <c r="DQ1169" s="69"/>
      <c r="DR1169" s="58"/>
      <c r="DS1169" s="58"/>
      <c r="DT1169" s="58"/>
      <c r="DU1169" s="58"/>
      <c r="DV1169" s="58"/>
      <c r="DW1169" s="58"/>
      <c r="DX1169" s="58"/>
      <c r="DY1169" s="58"/>
      <c r="DZ1169" s="58"/>
      <c r="EA1169" s="58"/>
      <c r="EB1169" s="58"/>
      <c r="EC1169" s="58"/>
      <c r="ED1169" s="58"/>
      <c r="EE1169" s="58"/>
      <c r="EF1169" s="58"/>
      <c r="EG1169" s="58"/>
      <c r="EH1169" s="58"/>
      <c r="EI1169" s="58"/>
      <c r="EJ1169" s="58"/>
      <c r="EK1169" s="58"/>
      <c r="EL1169" s="58"/>
      <c r="EM1169" s="58"/>
      <c r="EN1169" s="58"/>
      <c r="EO1169" s="58"/>
      <c r="EP1169" s="70"/>
    </row>
    <row r="1170" spans="1:146">
      <c r="A1170" s="57">
        <v>43331</v>
      </c>
      <c r="B1170" t="s">
        <v>1681</v>
      </c>
      <c r="C1170" s="56"/>
      <c r="D1170" s="56" t="s">
        <v>1363</v>
      </c>
      <c r="E1170" s="58">
        <v>69</v>
      </c>
      <c r="F1170" s="58">
        <v>4</v>
      </c>
      <c r="G1170" s="63" t="str">
        <f t="shared" si="286"/>
        <v>69-4</v>
      </c>
      <c r="H1170" s="31">
        <v>76</v>
      </c>
      <c r="I1170" s="31">
        <v>90.5</v>
      </c>
      <c r="J1170" s="64" t="str">
        <f>IF(((VLOOKUP($G1170,Depth_Lookup!$A$3:$J$5461,9,FALSE))-(I1170/100))&gt;=0,"Good","Too Long")</f>
        <v>Good</v>
      </c>
      <c r="K1170" s="65">
        <f>(VLOOKUP($G1170,Depth_Lookup!$A$3:$J$561,10,FALSE))+(H1170/100)</f>
        <v>170.685</v>
      </c>
      <c r="L1170" s="65">
        <f>(VLOOKUP($G1170,Depth_Lookup!$A$3:$J$561,10,FALSE))+(I1170/100)</f>
        <v>170.83</v>
      </c>
      <c r="M1170" s="54" t="s">
        <v>293</v>
      </c>
      <c r="N1170" s="31">
        <v>0.5</v>
      </c>
      <c r="O1170" s="31" t="s">
        <v>734</v>
      </c>
      <c r="P1170" s="31" t="s">
        <v>179</v>
      </c>
      <c r="Q1170" s="31" t="s">
        <v>569</v>
      </c>
      <c r="R1170" s="31" t="s">
        <v>188</v>
      </c>
      <c r="S1170" s="31" t="s">
        <v>165</v>
      </c>
      <c r="T1170" s="31" t="s">
        <v>1364</v>
      </c>
      <c r="U1170" s="31" t="s">
        <v>1365</v>
      </c>
      <c r="AS1170" s="31">
        <v>100</v>
      </c>
      <c r="AZ1170" s="19">
        <f t="shared" si="300"/>
        <v>100</v>
      </c>
      <c r="BB1170" s="55">
        <v>5</v>
      </c>
      <c r="BC1170" s="31">
        <v>0.5</v>
      </c>
      <c r="BD1170" s="31"/>
      <c r="BE1170" s="66"/>
      <c r="BF1170" s="66"/>
      <c r="CL1170" s="70">
        <f t="shared" si="301"/>
        <v>0</v>
      </c>
      <c r="CM1170" s="66">
        <f t="shared" si="302"/>
        <v>0</v>
      </c>
      <c r="CN1170" s="66">
        <f t="shared" si="287"/>
        <v>0</v>
      </c>
      <c r="CO1170" s="66">
        <f t="shared" si="290"/>
        <v>170.75749999999999</v>
      </c>
      <c r="CP1170" s="104"/>
      <c r="CQ1170" s="55"/>
      <c r="CR1170" s="56"/>
      <c r="CS1170" s="56"/>
      <c r="CT1170" s="56"/>
      <c r="CU1170" s="56"/>
      <c r="CV1170" s="56"/>
      <c r="CW1170" s="113"/>
      <c r="DB1170" s="19" t="e">
        <f t="shared" si="292"/>
        <v>#DIV/0!</v>
      </c>
      <c r="DC1170" s="19" t="e">
        <f t="shared" si="293"/>
        <v>#DIV/0!</v>
      </c>
      <c r="DD1170" s="19" t="e">
        <f t="shared" si="294"/>
        <v>#DIV/0!</v>
      </c>
      <c r="DE1170" s="19" t="e">
        <f t="shared" si="295"/>
        <v>#DIV/0!</v>
      </c>
      <c r="DF1170" s="19" t="e">
        <f t="shared" si="296"/>
        <v>#DIV/0!</v>
      </c>
      <c r="DG1170" s="67" t="e">
        <f t="shared" si="297"/>
        <v>#DIV/0!</v>
      </c>
      <c r="DH1170" s="67" t="e">
        <f t="shared" si="298"/>
        <v>#DIV/0!</v>
      </c>
      <c r="DI1170" s="82"/>
      <c r="DJ1170" s="82"/>
      <c r="DK1170" s="31"/>
      <c r="DL1170" s="55"/>
      <c r="DM1170" s="58"/>
      <c r="DO1170" s="68"/>
      <c r="DP1170" s="68"/>
      <c r="DQ1170" s="69"/>
      <c r="DR1170" s="58"/>
      <c r="DS1170" s="58"/>
      <c r="DT1170" s="58"/>
      <c r="DU1170" s="58"/>
      <c r="DV1170" s="58"/>
      <c r="DW1170" s="58"/>
      <c r="DX1170" s="58"/>
      <c r="DY1170" s="58"/>
      <c r="DZ1170" s="58"/>
      <c r="EA1170" s="58"/>
      <c r="EB1170" s="58"/>
      <c r="EC1170" s="58"/>
      <c r="ED1170" s="58"/>
      <c r="EE1170" s="58"/>
      <c r="EF1170" s="58"/>
      <c r="EG1170" s="58"/>
      <c r="EH1170" s="58"/>
      <c r="EI1170" s="58"/>
      <c r="EJ1170" s="58"/>
      <c r="EK1170" s="58"/>
      <c r="EL1170" s="58"/>
      <c r="EM1170" s="58"/>
      <c r="EN1170" s="58"/>
      <c r="EO1170" s="58"/>
      <c r="EP1170" s="70"/>
    </row>
    <row r="1171" spans="1:146">
      <c r="A1171" s="57">
        <v>43331</v>
      </c>
      <c r="B1171" t="s">
        <v>1681</v>
      </c>
      <c r="C1171" s="56"/>
      <c r="D1171" s="56" t="s">
        <v>1363</v>
      </c>
      <c r="E1171" s="58">
        <v>70</v>
      </c>
      <c r="F1171" s="58">
        <v>1</v>
      </c>
      <c r="G1171" s="63" t="str">
        <f t="shared" si="286"/>
        <v>70-1</v>
      </c>
      <c r="H1171" s="31">
        <v>7</v>
      </c>
      <c r="I1171" s="31">
        <v>82</v>
      </c>
      <c r="J1171" s="64" t="str">
        <f>IF(((VLOOKUP($G1171,Depth_Lookup!$A$3:$J$5461,9,FALSE))-(I1171/100))&gt;=0,"Good","Too Long")</f>
        <v>Good</v>
      </c>
      <c r="K1171" s="65">
        <f>(VLOOKUP($G1171,Depth_Lookup!$A$3:$J$561,10,FALSE))+(H1171/100)</f>
        <v>170.76999999999998</v>
      </c>
      <c r="L1171" s="65">
        <f>(VLOOKUP($G1171,Depth_Lookup!$A$3:$J$561,10,FALSE))+(I1171/100)</f>
        <v>171.51999999999998</v>
      </c>
      <c r="M1171" s="54" t="s">
        <v>293</v>
      </c>
      <c r="N1171" s="31">
        <v>0.5</v>
      </c>
      <c r="O1171" s="31" t="s">
        <v>734</v>
      </c>
      <c r="P1171" s="31" t="s">
        <v>179</v>
      </c>
      <c r="Q1171" s="31" t="s">
        <v>569</v>
      </c>
      <c r="R1171" s="31" t="s">
        <v>188</v>
      </c>
      <c r="S1171" s="31" t="s">
        <v>165</v>
      </c>
      <c r="T1171" s="31" t="s">
        <v>1364</v>
      </c>
      <c r="U1171" s="31" t="s">
        <v>1365</v>
      </c>
      <c r="AS1171" s="31">
        <v>100</v>
      </c>
      <c r="AZ1171" s="19">
        <f t="shared" si="300"/>
        <v>100</v>
      </c>
      <c r="BB1171" s="55">
        <v>4</v>
      </c>
      <c r="BC1171" s="31">
        <v>0.5</v>
      </c>
      <c r="BD1171" s="31"/>
      <c r="BE1171" s="66"/>
      <c r="BF1171" s="66" t="s">
        <v>1368</v>
      </c>
      <c r="CL1171" s="70">
        <f t="shared" si="301"/>
        <v>0</v>
      </c>
      <c r="CM1171" s="66">
        <f t="shared" si="302"/>
        <v>0</v>
      </c>
      <c r="CN1171" s="66">
        <f t="shared" si="287"/>
        <v>0</v>
      </c>
      <c r="CO1171" s="66">
        <f t="shared" si="290"/>
        <v>171.14499999999998</v>
      </c>
      <c r="CP1171" s="104"/>
      <c r="CQ1171" s="55"/>
      <c r="CR1171" s="56"/>
      <c r="CS1171" s="56"/>
      <c r="CT1171" s="56"/>
      <c r="CU1171" s="56"/>
      <c r="CV1171" s="56"/>
      <c r="CW1171" s="113"/>
      <c r="CX1171" s="19">
        <v>49</v>
      </c>
      <c r="CY1171" s="19">
        <v>90</v>
      </c>
      <c r="CZ1171" s="19">
        <v>30</v>
      </c>
      <c r="DA1171" s="31">
        <v>0</v>
      </c>
      <c r="DB1171" s="19">
        <f t="shared" si="292"/>
        <v>-116.6512934056821</v>
      </c>
      <c r="DC1171" s="19">
        <f t="shared" si="293"/>
        <v>243.34870659431789</v>
      </c>
      <c r="DD1171" s="19">
        <f t="shared" si="294"/>
        <v>37.844621981975706</v>
      </c>
      <c r="DE1171" s="19">
        <f t="shared" si="295"/>
        <v>333.34870659431789</v>
      </c>
      <c r="DF1171" s="19">
        <f t="shared" si="296"/>
        <v>52.155378018024294</v>
      </c>
      <c r="DG1171" s="67">
        <f t="shared" si="297"/>
        <v>63.348706594317889</v>
      </c>
      <c r="DH1171" s="67">
        <f t="shared" si="298"/>
        <v>52.155378018024294</v>
      </c>
      <c r="DI1171" s="82"/>
      <c r="DJ1171" s="82"/>
      <c r="DK1171" s="31" t="s">
        <v>1605</v>
      </c>
      <c r="DL1171" s="55"/>
      <c r="DM1171" s="58"/>
      <c r="DO1171" s="68"/>
      <c r="DP1171" s="68"/>
      <c r="DQ1171" s="69"/>
      <c r="DR1171" s="58"/>
      <c r="DS1171" s="58"/>
      <c r="DT1171" s="58"/>
      <c r="DU1171" s="58"/>
      <c r="DV1171" s="58"/>
      <c r="DW1171" s="58"/>
      <c r="DX1171" s="58"/>
      <c r="DY1171" s="58"/>
      <c r="DZ1171" s="58"/>
      <c r="EA1171" s="58"/>
      <c r="EB1171" s="58"/>
      <c r="EC1171" s="58"/>
      <c r="ED1171" s="58"/>
      <c r="EE1171" s="58"/>
      <c r="EF1171" s="58"/>
      <c r="EG1171" s="58"/>
      <c r="EH1171" s="58"/>
      <c r="EI1171" s="58"/>
      <c r="EJ1171" s="58"/>
      <c r="EK1171" s="58"/>
      <c r="EL1171" s="58"/>
      <c r="EM1171" s="58"/>
      <c r="EN1171" s="58"/>
      <c r="EO1171" s="58"/>
      <c r="EP1171" s="70"/>
    </row>
    <row r="1172" spans="1:146">
      <c r="A1172" s="57">
        <v>43331</v>
      </c>
      <c r="B1172" t="s">
        <v>1681</v>
      </c>
      <c r="C1172" s="56"/>
      <c r="D1172" s="56" t="s">
        <v>1363</v>
      </c>
      <c r="E1172" s="58">
        <v>70</v>
      </c>
      <c r="F1172" s="58">
        <v>1</v>
      </c>
      <c r="G1172" s="63" t="str">
        <f t="shared" si="286"/>
        <v>70-1</v>
      </c>
      <c r="H1172" s="31">
        <v>8.5</v>
      </c>
      <c r="I1172" s="31">
        <v>34</v>
      </c>
      <c r="J1172" s="64" t="str">
        <f>IF(((VLOOKUP($G1172,Depth_Lookup!$A$3:$J$5461,9,FALSE))-(I1172/100))&gt;=0,"Good","Too Long")</f>
        <v>Good</v>
      </c>
      <c r="K1172" s="65">
        <f>(VLOOKUP($G1172,Depth_Lookup!$A$3:$J$561,10,FALSE))+(H1172/100)</f>
        <v>170.785</v>
      </c>
      <c r="L1172" s="65">
        <f>(VLOOKUP($G1172,Depth_Lookup!$A$3:$J$561,10,FALSE))+(I1172/100)</f>
        <v>171.04</v>
      </c>
      <c r="M1172" s="54" t="s">
        <v>293</v>
      </c>
      <c r="N1172" s="31">
        <v>1</v>
      </c>
      <c r="O1172" s="31" t="s">
        <v>734</v>
      </c>
      <c r="P1172" s="31" t="s">
        <v>179</v>
      </c>
      <c r="Q1172" s="31" t="s">
        <v>569</v>
      </c>
      <c r="R1172" s="31" t="s">
        <v>188</v>
      </c>
      <c r="S1172" s="31" t="s">
        <v>165</v>
      </c>
      <c r="T1172" s="31" t="s">
        <v>1370</v>
      </c>
      <c r="U1172" s="31" t="s">
        <v>1368</v>
      </c>
      <c r="AS1172" s="31">
        <v>100</v>
      </c>
      <c r="AZ1172" s="19">
        <f t="shared" si="300"/>
        <v>100</v>
      </c>
      <c r="BB1172" s="55">
        <v>5</v>
      </c>
      <c r="BC1172" s="31">
        <v>0.5</v>
      </c>
      <c r="BD1172" s="31"/>
      <c r="BE1172" s="66" t="s">
        <v>1645</v>
      </c>
      <c r="BF1172" s="66"/>
      <c r="CL1172" s="70">
        <f t="shared" si="301"/>
        <v>0</v>
      </c>
      <c r="CM1172" s="66">
        <f t="shared" si="302"/>
        <v>0</v>
      </c>
      <c r="CN1172" s="66">
        <f t="shared" si="287"/>
        <v>1</v>
      </c>
      <c r="CO1172" s="66">
        <f t="shared" si="290"/>
        <v>170.91249999999999</v>
      </c>
      <c r="CP1172" s="104"/>
      <c r="CQ1172" s="55"/>
      <c r="CR1172" s="56"/>
      <c r="CS1172" s="56"/>
      <c r="CT1172" s="56"/>
      <c r="CU1172" s="56"/>
      <c r="CV1172" s="56"/>
      <c r="CW1172" s="113"/>
      <c r="DB1172" s="19" t="e">
        <f t="shared" si="292"/>
        <v>#DIV/0!</v>
      </c>
      <c r="DC1172" s="19" t="e">
        <f t="shared" si="293"/>
        <v>#DIV/0!</v>
      </c>
      <c r="DD1172" s="19" t="e">
        <f t="shared" si="294"/>
        <v>#DIV/0!</v>
      </c>
      <c r="DE1172" s="19" t="e">
        <f t="shared" si="295"/>
        <v>#DIV/0!</v>
      </c>
      <c r="DF1172" s="19" t="e">
        <f t="shared" si="296"/>
        <v>#DIV/0!</v>
      </c>
      <c r="DG1172" s="67" t="e">
        <f t="shared" si="297"/>
        <v>#DIV/0!</v>
      </c>
      <c r="DH1172" s="67" t="e">
        <f t="shared" si="298"/>
        <v>#DIV/0!</v>
      </c>
      <c r="DI1172" s="82"/>
      <c r="DJ1172" s="82"/>
      <c r="DK1172" s="31"/>
      <c r="DL1172" s="55"/>
      <c r="DM1172" s="58"/>
      <c r="DO1172" s="68"/>
      <c r="DP1172" s="68"/>
      <c r="DQ1172" s="69"/>
      <c r="DR1172" s="58"/>
      <c r="DS1172" s="58"/>
      <c r="DT1172" s="58"/>
      <c r="DU1172" s="58"/>
      <c r="DV1172" s="58"/>
      <c r="DW1172" s="58"/>
      <c r="DX1172" s="58"/>
      <c r="DY1172" s="58"/>
      <c r="DZ1172" s="58"/>
      <c r="EA1172" s="58"/>
      <c r="EB1172" s="58"/>
      <c r="EC1172" s="58"/>
      <c r="ED1172" s="58"/>
      <c r="EE1172" s="58"/>
      <c r="EF1172" s="58"/>
      <c r="EG1172" s="58"/>
      <c r="EH1172" s="58"/>
      <c r="EI1172" s="58"/>
      <c r="EJ1172" s="58"/>
      <c r="EK1172" s="58"/>
      <c r="EL1172" s="58"/>
      <c r="EM1172" s="58"/>
      <c r="EN1172" s="58"/>
      <c r="EO1172" s="58"/>
      <c r="EP1172" s="70"/>
    </row>
    <row r="1173" spans="1:146">
      <c r="A1173" s="57">
        <v>43331</v>
      </c>
      <c r="B1173" t="s">
        <v>1437</v>
      </c>
      <c r="C1173" s="56"/>
      <c r="D1173" s="56" t="s">
        <v>1363</v>
      </c>
      <c r="E1173" s="58">
        <v>70</v>
      </c>
      <c r="F1173" s="58">
        <v>1</v>
      </c>
      <c r="G1173" s="63" t="str">
        <f t="shared" ref="G1173" si="304">E1173&amp;"-"&amp;F1173</f>
        <v>70-1</v>
      </c>
      <c r="H1173" s="31">
        <v>8.5</v>
      </c>
      <c r="I1173" s="31">
        <v>34</v>
      </c>
      <c r="J1173" s="64" t="str">
        <f>IF(((VLOOKUP($G1173,Depth_Lookup!$A$3:$J$5461,9,FALSE))-(I1173/100))&gt;=0,"Good","Too Long")</f>
        <v>Good</v>
      </c>
      <c r="K1173" s="65">
        <f>(VLOOKUP($G1173,Depth_Lookup!$A$3:$J$561,10,FALSE))+(H1173/100)</f>
        <v>170.785</v>
      </c>
      <c r="L1173" s="65">
        <f>(VLOOKUP($G1173,Depth_Lookup!$A$3:$J$561,10,FALSE))+(I1173/100)</f>
        <v>171.04</v>
      </c>
      <c r="M1173" s="54" t="s">
        <v>292</v>
      </c>
      <c r="N1173" s="31">
        <v>20</v>
      </c>
      <c r="O1173" s="31"/>
      <c r="P1173" s="31"/>
      <c r="Q1173" s="31"/>
      <c r="R1173" s="31"/>
      <c r="S1173" s="31"/>
      <c r="T1173" s="31" t="s">
        <v>1755</v>
      </c>
      <c r="U1173" s="31" t="s">
        <v>1495</v>
      </c>
      <c r="AS1173" s="31"/>
      <c r="BB1173" s="55">
        <v>1</v>
      </c>
      <c r="BC1173" s="31"/>
      <c r="BD1173" s="31"/>
      <c r="BE1173" s="66"/>
      <c r="BF1173" s="66"/>
      <c r="CL1173" s="70"/>
      <c r="CM1173" s="66"/>
      <c r="CN1173" s="66"/>
      <c r="CO1173" s="66">
        <f t="shared" si="290"/>
        <v>170.91249999999999</v>
      </c>
      <c r="CP1173" s="104"/>
      <c r="CQ1173" s="55"/>
      <c r="CR1173" s="56"/>
      <c r="CS1173" s="56"/>
      <c r="CT1173" s="56"/>
      <c r="CU1173" s="56"/>
      <c r="CV1173" s="56"/>
      <c r="CW1173" s="113"/>
      <c r="CX1173" s="19">
        <v>59</v>
      </c>
      <c r="CY1173" s="19">
        <v>90</v>
      </c>
      <c r="CZ1173" s="19">
        <v>58</v>
      </c>
      <c r="DA1173" s="31">
        <v>0</v>
      </c>
      <c r="DB1173" s="19">
        <f t="shared" si="292"/>
        <v>-133.87787423253837</v>
      </c>
      <c r="DC1173" s="19">
        <f t="shared" si="293"/>
        <v>226.12212576746163</v>
      </c>
      <c r="DD1173" s="19">
        <f t="shared" si="294"/>
        <v>23.417998270469131</v>
      </c>
      <c r="DE1173" s="19">
        <f t="shared" si="295"/>
        <v>316.12212576746163</v>
      </c>
      <c r="DF1173" s="19">
        <f t="shared" si="296"/>
        <v>66.582001729530873</v>
      </c>
      <c r="DG1173" s="67">
        <f t="shared" si="297"/>
        <v>46.122125767461625</v>
      </c>
      <c r="DH1173" s="67">
        <f t="shared" si="298"/>
        <v>66.582001729530873</v>
      </c>
      <c r="DI1173" s="82"/>
      <c r="DJ1173" s="82"/>
      <c r="DK1173" s="31"/>
      <c r="DL1173" s="55"/>
      <c r="DM1173" s="58"/>
      <c r="DO1173" s="68"/>
      <c r="DP1173" s="68"/>
      <c r="DQ1173" s="69"/>
      <c r="DR1173" s="58"/>
      <c r="DS1173" s="58"/>
      <c r="DT1173" s="58"/>
      <c r="DU1173" s="58"/>
      <c r="DV1173" s="58"/>
      <c r="DW1173" s="58"/>
      <c r="DX1173" s="58"/>
      <c r="DY1173" s="58"/>
      <c r="DZ1173" s="58"/>
      <c r="EA1173" s="58"/>
      <c r="EB1173" s="58"/>
      <c r="EC1173" s="58"/>
      <c r="ED1173" s="58"/>
      <c r="EE1173" s="58"/>
      <c r="EF1173" s="58"/>
      <c r="EG1173" s="58"/>
      <c r="EH1173" s="58"/>
      <c r="EI1173" s="58"/>
      <c r="EJ1173" s="58"/>
      <c r="EK1173" s="58"/>
      <c r="EL1173" s="58"/>
      <c r="EM1173" s="58"/>
      <c r="EN1173" s="58"/>
      <c r="EO1173" s="58"/>
      <c r="EP1173" s="70"/>
    </row>
    <row r="1174" spans="1:146">
      <c r="A1174" s="57">
        <v>43331</v>
      </c>
      <c r="B1174" t="s">
        <v>1681</v>
      </c>
      <c r="C1174" s="56"/>
      <c r="D1174" s="56" t="s">
        <v>1363</v>
      </c>
      <c r="E1174" s="58">
        <v>70</v>
      </c>
      <c r="F1174" s="58">
        <v>1</v>
      </c>
      <c r="G1174" s="63" t="str">
        <f t="shared" si="286"/>
        <v>70-1</v>
      </c>
      <c r="H1174" s="31">
        <v>77.5</v>
      </c>
      <c r="I1174" s="31">
        <v>83</v>
      </c>
      <c r="J1174" s="64" t="str">
        <f>IF(((VLOOKUP($G1174,Depth_Lookup!$A$3:$J$5461,9,FALSE))-(I1174/100))&gt;=0,"Good","Too Long")</f>
        <v>Good</v>
      </c>
      <c r="K1174" s="65">
        <f>(VLOOKUP($G1174,Depth_Lookup!$A$3:$J$561,10,FALSE))+(H1174/100)</f>
        <v>171.47499999999999</v>
      </c>
      <c r="L1174" s="65">
        <f>(VLOOKUP($G1174,Depth_Lookup!$A$3:$J$561,10,FALSE))+(I1174/100)</f>
        <v>171.53</v>
      </c>
      <c r="M1174" s="54" t="s">
        <v>292</v>
      </c>
      <c r="N1174" s="31">
        <v>1</v>
      </c>
      <c r="O1174" s="31" t="s">
        <v>296</v>
      </c>
      <c r="P1174" s="31" t="s">
        <v>179</v>
      </c>
      <c r="Q1174" s="31" t="s">
        <v>569</v>
      </c>
      <c r="R1174" s="31" t="s">
        <v>730</v>
      </c>
      <c r="S1174" s="31" t="s">
        <v>165</v>
      </c>
      <c r="T1174" s="31" t="s">
        <v>1733</v>
      </c>
      <c r="U1174" s="31" t="s">
        <v>1684</v>
      </c>
      <c r="AS1174" s="31">
        <v>100</v>
      </c>
      <c r="AZ1174" s="19">
        <f t="shared" si="300"/>
        <v>100</v>
      </c>
      <c r="BB1174" s="55">
        <v>1</v>
      </c>
      <c r="BC1174" s="31">
        <v>0.5</v>
      </c>
      <c r="BD1174" s="31"/>
      <c r="BE1174" s="66" t="s">
        <v>1639</v>
      </c>
      <c r="BF1174" s="66" t="s">
        <v>1365</v>
      </c>
      <c r="CL1174" s="70">
        <f t="shared" si="301"/>
        <v>0</v>
      </c>
      <c r="CM1174" s="66">
        <f t="shared" si="302"/>
        <v>0</v>
      </c>
      <c r="CN1174" s="66">
        <f t="shared" si="287"/>
        <v>1</v>
      </c>
      <c r="CO1174" s="66">
        <f t="shared" si="290"/>
        <v>171.5025</v>
      </c>
      <c r="CP1174" s="104"/>
      <c r="CQ1174" s="55"/>
      <c r="CR1174" s="56"/>
      <c r="CS1174" s="56"/>
      <c r="CT1174" s="56"/>
      <c r="CU1174" s="56"/>
      <c r="CV1174" s="56"/>
      <c r="CW1174" s="113"/>
      <c r="CX1174" s="19">
        <v>75</v>
      </c>
      <c r="CY1174" s="19">
        <v>90</v>
      </c>
      <c r="CZ1174" s="19">
        <v>40</v>
      </c>
      <c r="DA1174" s="31">
        <v>0</v>
      </c>
      <c r="DB1174" s="19">
        <f t="shared" si="292"/>
        <v>-102.67144318458649</v>
      </c>
      <c r="DC1174" s="19">
        <f t="shared" si="293"/>
        <v>257.32855681541349</v>
      </c>
      <c r="DD1174" s="19">
        <f t="shared" si="294"/>
        <v>14.650560146778679</v>
      </c>
      <c r="DE1174" s="19">
        <f t="shared" si="295"/>
        <v>347.32855681541349</v>
      </c>
      <c r="DF1174" s="19">
        <f t="shared" si="296"/>
        <v>75.349439853221327</v>
      </c>
      <c r="DG1174" s="67">
        <f t="shared" si="297"/>
        <v>77.328556815413492</v>
      </c>
      <c r="DH1174" s="67">
        <f t="shared" si="298"/>
        <v>75.349439853221327</v>
      </c>
      <c r="DI1174" s="82"/>
      <c r="DJ1174" s="82"/>
      <c r="DK1174" s="31"/>
      <c r="DL1174" s="55"/>
      <c r="DM1174" s="58"/>
      <c r="DO1174" s="68"/>
      <c r="DP1174" s="68"/>
      <c r="DQ1174" s="69"/>
      <c r="DR1174" s="58"/>
      <c r="DS1174" s="58"/>
      <c r="DT1174" s="58"/>
      <c r="DU1174" s="58"/>
      <c r="DV1174" s="58"/>
      <c r="DW1174" s="58"/>
      <c r="DX1174" s="58"/>
      <c r="DY1174" s="58"/>
      <c r="DZ1174" s="58"/>
      <c r="EA1174" s="58"/>
      <c r="EB1174" s="58"/>
      <c r="EC1174" s="58"/>
      <c r="ED1174" s="58"/>
      <c r="EE1174" s="58"/>
      <c r="EF1174" s="58"/>
      <c r="EG1174" s="58"/>
      <c r="EH1174" s="58"/>
      <c r="EI1174" s="58"/>
      <c r="EJ1174" s="58"/>
      <c r="EK1174" s="58"/>
      <c r="EL1174" s="58"/>
      <c r="EM1174" s="58"/>
      <c r="EN1174" s="58"/>
      <c r="EO1174" s="58"/>
      <c r="EP1174" s="70"/>
    </row>
    <row r="1175" spans="1:146">
      <c r="A1175" s="57">
        <v>43331</v>
      </c>
      <c r="B1175" t="s">
        <v>1681</v>
      </c>
      <c r="C1175" s="56"/>
      <c r="D1175" s="56" t="s">
        <v>1363</v>
      </c>
      <c r="E1175" s="58">
        <v>70</v>
      </c>
      <c r="F1175" s="58">
        <v>2</v>
      </c>
      <c r="G1175" s="63" t="str">
        <f t="shared" si="286"/>
        <v>70-2</v>
      </c>
      <c r="H1175" s="31">
        <v>0</v>
      </c>
      <c r="I1175" s="31">
        <v>9</v>
      </c>
      <c r="J1175" s="64" t="str">
        <f>IF(((VLOOKUP($G1175,Depth_Lookup!$A$3:$J$5461,9,FALSE))-(I1175/100))&gt;=0,"Good","Too Long")</f>
        <v>Good</v>
      </c>
      <c r="K1175" s="65">
        <f>(VLOOKUP($G1175,Depth_Lookup!$A$3:$J$561,10,FALSE))+(H1175/100)</f>
        <v>171.54</v>
      </c>
      <c r="L1175" s="65">
        <f>(VLOOKUP($G1175,Depth_Lookup!$A$3:$J$561,10,FALSE))+(I1175/100)</f>
        <v>171.63</v>
      </c>
      <c r="M1175" s="54" t="s">
        <v>292</v>
      </c>
      <c r="N1175" s="31">
        <v>2</v>
      </c>
      <c r="O1175" s="31" t="s">
        <v>296</v>
      </c>
      <c r="P1175" s="31" t="s">
        <v>193</v>
      </c>
      <c r="Q1175" s="31" t="s">
        <v>572</v>
      </c>
      <c r="R1175" s="31" t="s">
        <v>730</v>
      </c>
      <c r="S1175" s="31" t="s">
        <v>165</v>
      </c>
      <c r="T1175" s="31" t="s">
        <v>1734</v>
      </c>
      <c r="U1175" s="31" t="s">
        <v>1368</v>
      </c>
      <c r="AS1175" s="31">
        <v>100</v>
      </c>
      <c r="AZ1175" s="19">
        <f t="shared" si="300"/>
        <v>100</v>
      </c>
      <c r="BB1175" s="55">
        <v>2</v>
      </c>
      <c r="BC1175" s="31">
        <v>1</v>
      </c>
      <c r="BD1175" s="31"/>
      <c r="BE1175" s="66" t="s">
        <v>1651</v>
      </c>
      <c r="BF1175" s="66"/>
      <c r="CL1175" s="70">
        <f t="shared" si="301"/>
        <v>0</v>
      </c>
      <c r="CM1175" s="66">
        <f t="shared" si="302"/>
        <v>0</v>
      </c>
      <c r="CN1175" s="66">
        <f t="shared" si="287"/>
        <v>1</v>
      </c>
      <c r="CO1175" s="66">
        <f t="shared" si="290"/>
        <v>171.58499999999998</v>
      </c>
      <c r="CP1175" s="104"/>
      <c r="CQ1175" s="55"/>
      <c r="CR1175" s="56"/>
      <c r="CS1175" s="56"/>
      <c r="CT1175" s="56"/>
      <c r="CU1175" s="56"/>
      <c r="CV1175" s="56"/>
      <c r="CW1175" s="113"/>
      <c r="CX1175" s="31">
        <v>16</v>
      </c>
      <c r="CY1175" s="31">
        <v>270</v>
      </c>
      <c r="CZ1175" s="31">
        <v>46</v>
      </c>
      <c r="DA1175" s="31">
        <v>180</v>
      </c>
      <c r="DB1175" s="19">
        <f t="shared" si="292"/>
        <v>15.477772000212468</v>
      </c>
      <c r="DC1175" s="19">
        <f t="shared" si="293"/>
        <v>15.477772000212468</v>
      </c>
      <c r="DD1175" s="19">
        <f t="shared" si="294"/>
        <v>42.943315738719789</v>
      </c>
      <c r="DE1175" s="19">
        <f t="shared" si="295"/>
        <v>105.47777200021247</v>
      </c>
      <c r="DF1175" s="19">
        <f t="shared" si="296"/>
        <v>47.056684261280211</v>
      </c>
      <c r="DG1175" s="67">
        <f t="shared" si="297"/>
        <v>195.47777200021247</v>
      </c>
      <c r="DH1175" s="67">
        <f t="shared" si="298"/>
        <v>47.056684261280211</v>
      </c>
      <c r="DI1175" s="82"/>
      <c r="DJ1175" s="82"/>
      <c r="DK1175" s="31"/>
      <c r="DL1175" s="55"/>
      <c r="DM1175" s="58"/>
      <c r="DO1175" s="68"/>
      <c r="DP1175" s="68"/>
      <c r="DQ1175" s="69"/>
      <c r="DR1175" s="58"/>
      <c r="DS1175" s="58"/>
      <c r="DT1175" s="58"/>
      <c r="DU1175" s="58"/>
      <c r="DV1175" s="58"/>
      <c r="DW1175" s="58"/>
      <c r="DX1175" s="58"/>
      <c r="DY1175" s="58"/>
      <c r="DZ1175" s="58"/>
      <c r="EA1175" s="58"/>
      <c r="EB1175" s="58"/>
      <c r="EC1175" s="58"/>
      <c r="ED1175" s="58"/>
      <c r="EE1175" s="58"/>
      <c r="EF1175" s="58"/>
      <c r="EG1175" s="58"/>
      <c r="EH1175" s="58"/>
      <c r="EI1175" s="58"/>
      <c r="EJ1175" s="58"/>
      <c r="EK1175" s="58"/>
      <c r="EL1175" s="58"/>
      <c r="EM1175" s="58"/>
      <c r="EN1175" s="58"/>
      <c r="EO1175" s="58"/>
      <c r="EP1175" s="70"/>
    </row>
    <row r="1176" spans="1:146">
      <c r="A1176" s="57">
        <v>43331</v>
      </c>
      <c r="B1176" t="s">
        <v>1681</v>
      </c>
      <c r="C1176" s="56"/>
      <c r="D1176" s="56" t="s">
        <v>1363</v>
      </c>
      <c r="E1176" s="58">
        <v>70</v>
      </c>
      <c r="F1176" s="58">
        <v>2</v>
      </c>
      <c r="G1176" s="63" t="str">
        <f t="shared" si="286"/>
        <v>70-2</v>
      </c>
      <c r="H1176" s="31">
        <v>1</v>
      </c>
      <c r="I1176" s="31">
        <v>91</v>
      </c>
      <c r="J1176" s="64" t="str">
        <f>IF(((VLOOKUP($G1176,Depth_Lookup!$A$3:$J$5461,9,FALSE))-(I1176/100))&gt;=0,"Good","Too Long")</f>
        <v>Good</v>
      </c>
      <c r="K1176" s="65">
        <f>(VLOOKUP($G1176,Depth_Lookup!$A$3:$J$561,10,FALSE))+(H1176/100)</f>
        <v>171.54999999999998</v>
      </c>
      <c r="L1176" s="65">
        <f>(VLOOKUP($G1176,Depth_Lookup!$A$3:$J$561,10,FALSE))+(I1176/100)</f>
        <v>172.45</v>
      </c>
      <c r="M1176" s="54" t="s">
        <v>293</v>
      </c>
      <c r="N1176" s="31">
        <v>0.5</v>
      </c>
      <c r="O1176" s="31" t="s">
        <v>296</v>
      </c>
      <c r="P1176" s="31" t="s">
        <v>193</v>
      </c>
      <c r="Q1176" s="31" t="s">
        <v>206</v>
      </c>
      <c r="R1176" s="31" t="s">
        <v>188</v>
      </c>
      <c r="S1176" s="31" t="s">
        <v>165</v>
      </c>
      <c r="T1176" s="31" t="s">
        <v>1364</v>
      </c>
      <c r="U1176" s="31" t="s">
        <v>1365</v>
      </c>
      <c r="AS1176" s="31">
        <v>100</v>
      </c>
      <c r="AZ1176" s="19">
        <f t="shared" si="300"/>
        <v>100</v>
      </c>
      <c r="BB1176" s="55">
        <v>5</v>
      </c>
      <c r="BC1176" s="31">
        <v>0.5</v>
      </c>
      <c r="BD1176" s="31"/>
      <c r="BE1176" s="66"/>
      <c r="BF1176" s="66" t="s">
        <v>1735</v>
      </c>
      <c r="CL1176" s="70">
        <f t="shared" si="301"/>
        <v>0</v>
      </c>
      <c r="CM1176" s="66">
        <f t="shared" si="302"/>
        <v>0</v>
      </c>
      <c r="CN1176" s="66">
        <f t="shared" si="287"/>
        <v>0</v>
      </c>
      <c r="CO1176" s="66">
        <f t="shared" si="290"/>
        <v>172</v>
      </c>
      <c r="CP1176" s="104"/>
      <c r="CQ1176" s="55"/>
      <c r="CR1176" s="56"/>
      <c r="CS1176" s="56"/>
      <c r="CT1176" s="56"/>
      <c r="CU1176" s="56"/>
      <c r="CV1176" s="56"/>
      <c r="CW1176" s="113"/>
      <c r="CX1176" s="31">
        <v>33</v>
      </c>
      <c r="CY1176" s="31">
        <v>90</v>
      </c>
      <c r="CZ1176" s="31">
        <v>52</v>
      </c>
      <c r="DA1176" s="31">
        <v>180</v>
      </c>
      <c r="DB1176" s="19">
        <f t="shared" si="292"/>
        <v>-26.901998677923245</v>
      </c>
      <c r="DC1176" s="19">
        <f t="shared" si="293"/>
        <v>333.09800132207675</v>
      </c>
      <c r="DD1176" s="19">
        <f t="shared" si="294"/>
        <v>34.866325326101169</v>
      </c>
      <c r="DE1176" s="19">
        <f t="shared" si="295"/>
        <v>63.098001322076755</v>
      </c>
      <c r="DF1176" s="19">
        <f t="shared" si="296"/>
        <v>55.133674673898831</v>
      </c>
      <c r="DG1176" s="67">
        <f t="shared" si="297"/>
        <v>153.09800132207675</v>
      </c>
      <c r="DH1176" s="67">
        <f t="shared" si="298"/>
        <v>55.133674673898831</v>
      </c>
      <c r="DI1176" s="82"/>
      <c r="DJ1176" s="82"/>
      <c r="DK1176" s="31" t="s">
        <v>1433</v>
      </c>
      <c r="DL1176" s="55"/>
      <c r="DM1176" s="58"/>
      <c r="DN1176" s="59" t="s">
        <v>1756</v>
      </c>
      <c r="DO1176" s="68"/>
      <c r="DP1176" s="68"/>
      <c r="DQ1176" s="69"/>
      <c r="DR1176" s="58"/>
      <c r="DS1176" s="58"/>
      <c r="DT1176" s="58"/>
      <c r="DU1176" s="58"/>
      <c r="DV1176" s="58"/>
      <c r="DW1176" s="58"/>
      <c r="DX1176" s="58"/>
      <c r="DY1176" s="58"/>
      <c r="DZ1176" s="58"/>
      <c r="EA1176" s="58"/>
      <c r="EB1176" s="58"/>
      <c r="EC1176" s="58"/>
      <c r="ED1176" s="58"/>
      <c r="EE1176" s="58"/>
      <c r="EF1176" s="58"/>
      <c r="EG1176" s="58"/>
      <c r="EH1176" s="58"/>
      <c r="EI1176" s="58"/>
      <c r="EJ1176" s="58"/>
      <c r="EK1176" s="58"/>
      <c r="EL1176" s="58"/>
      <c r="EM1176" s="58"/>
      <c r="EN1176" s="58"/>
      <c r="EO1176" s="58"/>
      <c r="EP1176" s="70"/>
    </row>
    <row r="1177" spans="1:146">
      <c r="A1177" s="57">
        <v>43331</v>
      </c>
      <c r="B1177" t="s">
        <v>1437</v>
      </c>
      <c r="C1177" s="56"/>
      <c r="D1177" s="56" t="s">
        <v>1363</v>
      </c>
      <c r="E1177" s="58">
        <v>70</v>
      </c>
      <c r="F1177" s="58">
        <v>2</v>
      </c>
      <c r="G1177" s="63" t="str">
        <f t="shared" ref="G1177" si="305">E1177&amp;"-"&amp;F1177</f>
        <v>70-2</v>
      </c>
      <c r="H1177" s="31">
        <v>1</v>
      </c>
      <c r="I1177" s="31">
        <v>91</v>
      </c>
      <c r="J1177" s="64" t="str">
        <f>IF(((VLOOKUP($G1177,Depth_Lookup!$A$3:$J$5461,9,FALSE))-(I1177/100))&gt;=0,"Good","Too Long")</f>
        <v>Good</v>
      </c>
      <c r="K1177" s="65">
        <f>(VLOOKUP($G1177,Depth_Lookup!$A$3:$J$561,10,FALSE))+(H1177/100)</f>
        <v>171.54999999999998</v>
      </c>
      <c r="L1177" s="65">
        <f>(VLOOKUP($G1177,Depth_Lookup!$A$3:$J$561,10,FALSE))+(I1177/100)</f>
        <v>172.45</v>
      </c>
      <c r="M1177" s="54" t="s">
        <v>293</v>
      </c>
      <c r="N1177" s="31">
        <v>0.5</v>
      </c>
      <c r="O1177" s="31" t="s">
        <v>296</v>
      </c>
      <c r="P1177" s="31" t="s">
        <v>193</v>
      </c>
      <c r="Q1177" s="31" t="s">
        <v>206</v>
      </c>
      <c r="R1177" s="31" t="s">
        <v>188</v>
      </c>
      <c r="S1177" s="31" t="s">
        <v>165</v>
      </c>
      <c r="T1177" s="31" t="s">
        <v>1364</v>
      </c>
      <c r="U1177" s="31" t="s">
        <v>1365</v>
      </c>
      <c r="AS1177" s="31"/>
      <c r="BB1177" s="55">
        <v>5</v>
      </c>
      <c r="BC1177" s="31">
        <v>0.5</v>
      </c>
      <c r="BD1177" s="31"/>
      <c r="BE1177" s="66"/>
      <c r="BF1177" s="66"/>
      <c r="CL1177" s="70"/>
      <c r="CM1177" s="66"/>
      <c r="CN1177" s="66"/>
      <c r="CO1177" s="66">
        <f t="shared" si="290"/>
        <v>172</v>
      </c>
      <c r="CP1177" s="104"/>
      <c r="CQ1177" s="55"/>
      <c r="CR1177" s="56"/>
      <c r="CS1177" s="56"/>
      <c r="CT1177" s="56"/>
      <c r="CU1177" s="56"/>
      <c r="CV1177" s="56"/>
      <c r="CW1177" s="113"/>
      <c r="CX1177" s="31">
        <v>19</v>
      </c>
      <c r="CY1177" s="31">
        <v>270</v>
      </c>
      <c r="CZ1177" s="31">
        <v>18</v>
      </c>
      <c r="DA1177" s="31">
        <v>0</v>
      </c>
      <c r="DB1177" s="19">
        <f t="shared" si="292"/>
        <v>133.33890976069904</v>
      </c>
      <c r="DC1177" s="19">
        <f t="shared" si="293"/>
        <v>133.33890976069904</v>
      </c>
      <c r="DD1177" s="19">
        <f t="shared" si="294"/>
        <v>64.665802825538648</v>
      </c>
      <c r="DE1177" s="19">
        <f t="shared" si="295"/>
        <v>223.33890976069904</v>
      </c>
      <c r="DF1177" s="19">
        <f t="shared" si="296"/>
        <v>25.334197174461352</v>
      </c>
      <c r="DG1177" s="67">
        <f t="shared" si="297"/>
        <v>313.33890976069904</v>
      </c>
      <c r="DH1177" s="67">
        <f t="shared" si="298"/>
        <v>25.334197174461352</v>
      </c>
      <c r="DI1177" s="82"/>
      <c r="DJ1177" s="82"/>
      <c r="DK1177" s="31" t="s">
        <v>1434</v>
      </c>
      <c r="DL1177" s="55"/>
      <c r="DM1177" s="58"/>
      <c r="DO1177" s="68"/>
      <c r="DP1177" s="68"/>
      <c r="DQ1177" s="69"/>
      <c r="DR1177" s="58"/>
      <c r="DS1177" s="58"/>
      <c r="DT1177" s="58"/>
      <c r="DU1177" s="58"/>
      <c r="DV1177" s="58"/>
      <c r="DW1177" s="58"/>
      <c r="DX1177" s="58"/>
      <c r="DY1177" s="58"/>
      <c r="DZ1177" s="58"/>
      <c r="EA1177" s="58"/>
      <c r="EB1177" s="58"/>
      <c r="EC1177" s="58"/>
      <c r="ED1177" s="58"/>
      <c r="EE1177" s="58"/>
      <c r="EF1177" s="58"/>
      <c r="EG1177" s="58"/>
      <c r="EH1177" s="58"/>
      <c r="EI1177" s="58"/>
      <c r="EJ1177" s="58"/>
      <c r="EK1177" s="58"/>
      <c r="EL1177" s="58"/>
      <c r="EM1177" s="58"/>
      <c r="EN1177" s="58"/>
      <c r="EO1177" s="58"/>
      <c r="EP1177" s="70"/>
    </row>
    <row r="1178" spans="1:146">
      <c r="A1178" s="57">
        <v>43331</v>
      </c>
      <c r="B1178" t="s">
        <v>1681</v>
      </c>
      <c r="C1178" s="56"/>
      <c r="D1178" s="56" t="s">
        <v>1363</v>
      </c>
      <c r="E1178" s="58">
        <v>70</v>
      </c>
      <c r="F1178" s="58">
        <v>2</v>
      </c>
      <c r="G1178" s="63" t="str">
        <f t="shared" si="286"/>
        <v>70-2</v>
      </c>
      <c r="H1178" s="31">
        <v>62</v>
      </c>
      <c r="I1178" s="31">
        <v>72</v>
      </c>
      <c r="J1178" s="64" t="str">
        <f>IF(((VLOOKUP($G1178,Depth_Lookup!$A$3:$J$5461,9,FALSE))-(I1178/100))&gt;=0,"Good","Too Long")</f>
        <v>Good</v>
      </c>
      <c r="K1178" s="65">
        <f>(VLOOKUP($G1178,Depth_Lookup!$A$3:$J$561,10,FALSE))+(H1178/100)</f>
        <v>172.16</v>
      </c>
      <c r="L1178" s="65">
        <f>(VLOOKUP($G1178,Depth_Lookup!$A$3:$J$561,10,FALSE))+(I1178/100)</f>
        <v>172.26</v>
      </c>
      <c r="M1178" s="54" t="s">
        <v>292</v>
      </c>
      <c r="N1178" s="31">
        <v>2</v>
      </c>
      <c r="O1178" s="31" t="s">
        <v>296</v>
      </c>
      <c r="P1178" s="31" t="s">
        <v>193</v>
      </c>
      <c r="Q1178" s="31" t="s">
        <v>572</v>
      </c>
      <c r="R1178" s="31" t="s">
        <v>730</v>
      </c>
      <c r="S1178" s="31" t="s">
        <v>165</v>
      </c>
      <c r="T1178" s="31" t="s">
        <v>1733</v>
      </c>
      <c r="U1178" s="31" t="s">
        <v>1684</v>
      </c>
      <c r="AS1178" s="31">
        <v>100</v>
      </c>
      <c r="AZ1178" s="19">
        <f t="shared" si="300"/>
        <v>100</v>
      </c>
      <c r="BB1178" s="55">
        <v>1</v>
      </c>
      <c r="BC1178" s="31">
        <v>1</v>
      </c>
      <c r="BD1178" s="31"/>
      <c r="BE1178" s="66" t="s">
        <v>1639</v>
      </c>
      <c r="BF1178" s="66" t="s">
        <v>1365</v>
      </c>
      <c r="CL1178" s="70">
        <f t="shared" si="301"/>
        <v>0</v>
      </c>
      <c r="CM1178" s="66">
        <f t="shared" si="302"/>
        <v>0</v>
      </c>
      <c r="CN1178" s="66">
        <f t="shared" si="287"/>
        <v>1</v>
      </c>
      <c r="CO1178" s="66">
        <f t="shared" si="290"/>
        <v>172.20999999999998</v>
      </c>
      <c r="CP1178" s="104"/>
      <c r="CQ1178" s="55"/>
      <c r="CR1178" s="56"/>
      <c r="CS1178" s="56"/>
      <c r="CT1178" s="56"/>
      <c r="CU1178" s="56"/>
      <c r="CV1178" s="56"/>
      <c r="CW1178" s="113"/>
      <c r="CX1178" s="31">
        <v>54</v>
      </c>
      <c r="CY1178" s="31">
        <v>90</v>
      </c>
      <c r="CZ1178" s="31">
        <v>27</v>
      </c>
      <c r="DA1178" s="31">
        <v>180</v>
      </c>
      <c r="DB1178" s="19">
        <f t="shared" si="292"/>
        <v>-69.685855394838285</v>
      </c>
      <c r="DC1178" s="19">
        <f t="shared" si="293"/>
        <v>290.31414460516169</v>
      </c>
      <c r="DD1178" s="19">
        <f t="shared" si="294"/>
        <v>34.26871552331064</v>
      </c>
      <c r="DE1178" s="19">
        <f t="shared" si="295"/>
        <v>20.314144605161715</v>
      </c>
      <c r="DF1178" s="19">
        <f t="shared" si="296"/>
        <v>55.73128447668936</v>
      </c>
      <c r="DG1178" s="67">
        <f t="shared" si="297"/>
        <v>110.31414460516169</v>
      </c>
      <c r="DH1178" s="67">
        <f t="shared" si="298"/>
        <v>55.73128447668936</v>
      </c>
      <c r="DI1178" s="82"/>
      <c r="DJ1178" s="82"/>
      <c r="DK1178" s="31"/>
      <c r="DL1178" s="55"/>
      <c r="DM1178" s="58"/>
      <c r="DO1178" s="68"/>
      <c r="DP1178" s="68"/>
      <c r="DQ1178" s="69"/>
      <c r="DR1178" s="58"/>
      <c r="DS1178" s="58"/>
      <c r="DT1178" s="58"/>
      <c r="DU1178" s="58"/>
      <c r="DV1178" s="58"/>
      <c r="DW1178" s="58"/>
      <c r="DX1178" s="58"/>
      <c r="DY1178" s="58"/>
      <c r="DZ1178" s="58"/>
      <c r="EA1178" s="58"/>
      <c r="EB1178" s="58"/>
      <c r="EC1178" s="58"/>
      <c r="ED1178" s="58"/>
      <c r="EE1178" s="58"/>
      <c r="EF1178" s="58"/>
      <c r="EG1178" s="58"/>
      <c r="EH1178" s="58"/>
      <c r="EI1178" s="58"/>
      <c r="EJ1178" s="58"/>
      <c r="EK1178" s="58"/>
      <c r="EL1178" s="58"/>
      <c r="EM1178" s="58"/>
      <c r="EN1178" s="58"/>
      <c r="EO1178" s="58"/>
      <c r="EP1178" s="70"/>
    </row>
    <row r="1179" spans="1:146">
      <c r="A1179" s="57">
        <v>43331</v>
      </c>
      <c r="B1179" t="s">
        <v>1681</v>
      </c>
      <c r="C1179" s="56"/>
      <c r="D1179" s="56" t="s">
        <v>1363</v>
      </c>
      <c r="E1179" s="58">
        <v>70</v>
      </c>
      <c r="F1179" s="58">
        <v>2</v>
      </c>
      <c r="G1179" s="63" t="str">
        <f t="shared" si="286"/>
        <v>70-2</v>
      </c>
      <c r="H1179" s="31">
        <v>74</v>
      </c>
      <c r="I1179" s="31">
        <v>97</v>
      </c>
      <c r="J1179" s="64" t="str">
        <f>IF(((VLOOKUP($G1179,Depth_Lookup!$A$3:$J$5461,9,FALSE))-(I1179/100))&gt;=0,"Good","Too Long")</f>
        <v>Good</v>
      </c>
      <c r="K1179" s="65">
        <f>(VLOOKUP($G1179,Depth_Lookup!$A$3:$J$561,10,FALSE))+(H1179/100)</f>
        <v>172.28</v>
      </c>
      <c r="L1179" s="65">
        <f>(VLOOKUP($G1179,Depth_Lookup!$A$3:$J$561,10,FALSE))+(I1179/100)</f>
        <v>172.51</v>
      </c>
      <c r="M1179" s="54" t="s">
        <v>293</v>
      </c>
      <c r="N1179" s="31">
        <v>2</v>
      </c>
      <c r="O1179" s="31" t="s">
        <v>734</v>
      </c>
      <c r="P1179" s="31" t="s">
        <v>179</v>
      </c>
      <c r="Q1179" s="31" t="s">
        <v>569</v>
      </c>
      <c r="R1179" s="31" t="s">
        <v>188</v>
      </c>
      <c r="S1179" s="31" t="s">
        <v>165</v>
      </c>
      <c r="T1179" s="31" t="s">
        <v>1370</v>
      </c>
      <c r="U1179" s="31" t="s">
        <v>1368</v>
      </c>
      <c r="AS1179" s="31">
        <v>100</v>
      </c>
      <c r="AZ1179" s="19">
        <f t="shared" si="300"/>
        <v>100</v>
      </c>
      <c r="BB1179" s="55">
        <v>5</v>
      </c>
      <c r="BC1179" s="31">
        <v>5</v>
      </c>
      <c r="BD1179" s="31"/>
      <c r="BE1179" s="66" t="s">
        <v>1645</v>
      </c>
      <c r="BF1179" s="66"/>
      <c r="CL1179" s="70">
        <f t="shared" si="301"/>
        <v>0</v>
      </c>
      <c r="CM1179" s="66">
        <f t="shared" si="302"/>
        <v>0</v>
      </c>
      <c r="CN1179" s="66">
        <f t="shared" si="287"/>
        <v>1</v>
      </c>
      <c r="CO1179" s="66">
        <f t="shared" si="290"/>
        <v>172.39499999999998</v>
      </c>
      <c r="CP1179" s="104"/>
      <c r="CQ1179" s="55"/>
      <c r="CR1179" s="56"/>
      <c r="CS1179" s="56"/>
      <c r="CT1179" s="56"/>
      <c r="CU1179" s="56"/>
      <c r="CV1179" s="56"/>
      <c r="CW1179" s="113"/>
      <c r="DB1179" s="19" t="e">
        <f t="shared" si="292"/>
        <v>#DIV/0!</v>
      </c>
      <c r="DC1179" s="19" t="e">
        <f t="shared" si="293"/>
        <v>#DIV/0!</v>
      </c>
      <c r="DD1179" s="19" t="e">
        <f t="shared" si="294"/>
        <v>#DIV/0!</v>
      </c>
      <c r="DE1179" s="19" t="e">
        <f t="shared" si="295"/>
        <v>#DIV/0!</v>
      </c>
      <c r="DF1179" s="19" t="e">
        <f t="shared" si="296"/>
        <v>#DIV/0!</v>
      </c>
      <c r="DG1179" s="67" t="e">
        <f t="shared" si="297"/>
        <v>#DIV/0!</v>
      </c>
      <c r="DH1179" s="67" t="e">
        <f t="shared" si="298"/>
        <v>#DIV/0!</v>
      </c>
      <c r="DI1179" s="82"/>
      <c r="DJ1179" s="82"/>
      <c r="DK1179" s="31"/>
      <c r="DL1179" s="55"/>
      <c r="DM1179" s="58"/>
      <c r="DO1179" s="68"/>
      <c r="DP1179" s="68"/>
      <c r="DQ1179" s="69"/>
      <c r="DR1179" s="58"/>
      <c r="DS1179" s="58"/>
      <c r="DT1179" s="58"/>
      <c r="DU1179" s="58"/>
      <c r="DV1179" s="58"/>
      <c r="DW1179" s="58"/>
      <c r="DX1179" s="58"/>
      <c r="DY1179" s="58"/>
      <c r="DZ1179" s="58"/>
      <c r="EA1179" s="58"/>
      <c r="EB1179" s="58"/>
      <c r="EC1179" s="58"/>
      <c r="ED1179" s="58"/>
      <c r="EE1179" s="58"/>
      <c r="EF1179" s="58"/>
      <c r="EG1179" s="58"/>
      <c r="EH1179" s="58"/>
      <c r="EI1179" s="58"/>
      <c r="EJ1179" s="58"/>
      <c r="EK1179" s="58"/>
      <c r="EL1179" s="58"/>
      <c r="EM1179" s="58"/>
      <c r="EN1179" s="58"/>
      <c r="EO1179" s="58"/>
      <c r="EP1179" s="70"/>
    </row>
    <row r="1180" spans="1:146">
      <c r="A1180" s="57">
        <v>43331</v>
      </c>
      <c r="B1180" s="19" t="s">
        <v>1659</v>
      </c>
      <c r="C1180" s="56" t="s">
        <v>1704</v>
      </c>
      <c r="D1180" s="56"/>
      <c r="E1180" s="58">
        <v>70</v>
      </c>
      <c r="F1180" s="58">
        <v>3</v>
      </c>
      <c r="G1180" s="63" t="str">
        <f t="shared" si="286"/>
        <v>70-3</v>
      </c>
      <c r="H1180" s="31">
        <v>4</v>
      </c>
      <c r="I1180" s="31">
        <v>20</v>
      </c>
      <c r="J1180" s="64" t="str">
        <f>IF(((VLOOKUP($G1180,Depth_Lookup!$A$3:$J$5461,9,FALSE))-(I1180/100))&gt;=0,"Good","Too Long")</f>
        <v>Good</v>
      </c>
      <c r="K1180" s="65">
        <f>(VLOOKUP($G1180,Depth_Lookup!$A$3:$J$561,10,FALSE))+(H1180/100)</f>
        <v>172.55499999999998</v>
      </c>
      <c r="L1180" s="65">
        <f>(VLOOKUP($G1180,Depth_Lookup!$A$3:$J$561,10,FALSE))+(I1180/100)</f>
        <v>172.71499999999997</v>
      </c>
      <c r="M1180" s="54" t="s">
        <v>725</v>
      </c>
      <c r="N1180" s="31">
        <v>1</v>
      </c>
      <c r="O1180" s="31" t="s">
        <v>296</v>
      </c>
      <c r="P1180" s="31" t="s">
        <v>179</v>
      </c>
      <c r="Q1180" s="31" t="s">
        <v>569</v>
      </c>
      <c r="R1180" s="31" t="s">
        <v>119</v>
      </c>
      <c r="S1180" s="31" t="s">
        <v>165</v>
      </c>
      <c r="T1180" s="31" t="s">
        <v>1370</v>
      </c>
      <c r="U1180" s="31" t="s">
        <v>1368</v>
      </c>
      <c r="AG1180" s="31"/>
      <c r="AS1180" s="31">
        <v>100</v>
      </c>
      <c r="AZ1180" s="19">
        <f t="shared" si="300"/>
        <v>100</v>
      </c>
      <c r="BB1180" s="55">
        <v>5</v>
      </c>
      <c r="BC1180" s="66">
        <v>20</v>
      </c>
      <c r="BD1180" s="31"/>
      <c r="BE1180" s="66"/>
      <c r="BF1180" s="66"/>
      <c r="CL1180" s="70">
        <f t="shared" si="301"/>
        <v>0</v>
      </c>
      <c r="CM1180" s="66">
        <f t="shared" si="302"/>
        <v>0</v>
      </c>
      <c r="CN1180" s="66">
        <f t="shared" si="287"/>
        <v>0</v>
      </c>
      <c r="CO1180" s="66">
        <f t="shared" si="290"/>
        <v>172.63499999999999</v>
      </c>
      <c r="CP1180" s="104"/>
      <c r="CQ1180" s="55"/>
      <c r="CR1180" s="56"/>
      <c r="CS1180" s="56"/>
      <c r="CT1180" s="56"/>
      <c r="CU1180" s="56"/>
      <c r="CV1180" s="56"/>
      <c r="CW1180" s="113"/>
      <c r="CX1180" s="31">
        <v>13</v>
      </c>
      <c r="CY1180" s="31">
        <v>270</v>
      </c>
      <c r="CZ1180" s="31">
        <v>19</v>
      </c>
      <c r="DA1180" s="31">
        <v>0</v>
      </c>
      <c r="DB1180" s="19">
        <f t="shared" si="292"/>
        <v>146.15854593037812</v>
      </c>
      <c r="DC1180" s="19">
        <f t="shared" si="293"/>
        <v>146.15854593037812</v>
      </c>
      <c r="DD1180" s="19">
        <f t="shared" si="294"/>
        <v>67.482963223069447</v>
      </c>
      <c r="DE1180" s="19">
        <f t="shared" si="295"/>
        <v>236.15854593037812</v>
      </c>
      <c r="DF1180" s="19">
        <f t="shared" si="296"/>
        <v>22.517036776930553</v>
      </c>
      <c r="DG1180" s="67">
        <f t="shared" si="297"/>
        <v>326.15854593037812</v>
      </c>
      <c r="DH1180" s="67">
        <f t="shared" si="298"/>
        <v>22.517036776930553</v>
      </c>
      <c r="DI1180" s="82"/>
      <c r="DJ1180" s="82"/>
      <c r="DK1180" s="31"/>
      <c r="DL1180" s="55"/>
      <c r="DM1180" s="58"/>
      <c r="DO1180" s="68"/>
      <c r="DP1180" s="68"/>
      <c r="DQ1180" s="69"/>
      <c r="DR1180" s="58"/>
      <c r="DS1180" s="58"/>
      <c r="DT1180" s="58"/>
      <c r="DU1180" s="58"/>
      <c r="DV1180" s="58"/>
      <c r="DW1180" s="58"/>
      <c r="DX1180" s="58"/>
      <c r="DY1180" s="58"/>
      <c r="DZ1180" s="58"/>
      <c r="EA1180" s="58"/>
      <c r="EB1180" s="58"/>
      <c r="EC1180" s="58"/>
      <c r="ED1180" s="58"/>
      <c r="EE1180" s="58"/>
      <c r="EF1180" s="58"/>
      <c r="EG1180" s="58"/>
      <c r="EH1180" s="58"/>
      <c r="EI1180" s="58"/>
      <c r="EJ1180" s="58"/>
      <c r="EK1180" s="58"/>
      <c r="EL1180" s="58"/>
      <c r="EM1180" s="58"/>
      <c r="EN1180" s="58"/>
      <c r="EO1180" s="58"/>
      <c r="EP1180" s="70"/>
    </row>
    <row r="1181" spans="1:146">
      <c r="A1181" s="57">
        <v>43331</v>
      </c>
      <c r="B1181" s="19" t="s">
        <v>1659</v>
      </c>
      <c r="C1181" s="56" t="s">
        <v>1704</v>
      </c>
      <c r="D1181" s="56"/>
      <c r="E1181" s="58">
        <v>70</v>
      </c>
      <c r="F1181" s="58">
        <v>3</v>
      </c>
      <c r="G1181" s="63" t="str">
        <f t="shared" si="286"/>
        <v>70-3</v>
      </c>
      <c r="H1181" s="31">
        <v>20</v>
      </c>
      <c r="I1181" s="31">
        <v>52</v>
      </c>
      <c r="J1181" s="64" t="str">
        <f>IF(((VLOOKUP($G1181,Depth_Lookup!$A$3:$J$5461,9,FALSE))-(I1181/100))&gt;=0,"Good","Too Long")</f>
        <v>Good</v>
      </c>
      <c r="K1181" s="65">
        <f>(VLOOKUP($G1181,Depth_Lookup!$A$3:$J$561,10,FALSE))+(H1181/100)</f>
        <v>172.71499999999997</v>
      </c>
      <c r="L1181" s="65">
        <f>(VLOOKUP($G1181,Depth_Lookup!$A$3:$J$561,10,FALSE))+(I1181/100)</f>
        <v>173.035</v>
      </c>
      <c r="M1181" s="54" t="s">
        <v>725</v>
      </c>
      <c r="N1181" s="31">
        <v>4</v>
      </c>
      <c r="O1181" s="31" t="s">
        <v>296</v>
      </c>
      <c r="P1181" s="31" t="s">
        <v>179</v>
      </c>
      <c r="Q1181" s="31" t="s">
        <v>569</v>
      </c>
      <c r="R1181" s="31" t="s">
        <v>730</v>
      </c>
      <c r="S1181" s="31" t="s">
        <v>165</v>
      </c>
      <c r="T1181" s="31" t="s">
        <v>1736</v>
      </c>
      <c r="U1181" s="31" t="s">
        <v>1737</v>
      </c>
      <c r="AS1181" s="31">
        <v>100</v>
      </c>
      <c r="AZ1181" s="19">
        <f t="shared" si="300"/>
        <v>100</v>
      </c>
      <c r="BB1181" s="55">
        <v>4</v>
      </c>
      <c r="BC1181" s="66">
        <v>20</v>
      </c>
      <c r="BD1181" s="31"/>
      <c r="BE1181" s="66"/>
      <c r="BF1181" s="66" t="s">
        <v>1367</v>
      </c>
      <c r="CL1181" s="70">
        <f t="shared" si="301"/>
        <v>0</v>
      </c>
      <c r="CM1181" s="66">
        <f t="shared" si="302"/>
        <v>0</v>
      </c>
      <c r="CN1181" s="66">
        <f t="shared" si="287"/>
        <v>0</v>
      </c>
      <c r="CO1181" s="66">
        <f t="shared" si="290"/>
        <v>172.875</v>
      </c>
      <c r="CP1181" s="104"/>
      <c r="CQ1181" s="55"/>
      <c r="CR1181" s="56"/>
      <c r="CS1181" s="56"/>
      <c r="CT1181" s="56"/>
      <c r="CU1181" s="56"/>
      <c r="CV1181" s="56"/>
      <c r="CW1181" s="113"/>
      <c r="CX1181" s="31">
        <v>58</v>
      </c>
      <c r="CY1181" s="31">
        <v>90</v>
      </c>
      <c r="CZ1181" s="31">
        <v>63</v>
      </c>
      <c r="DA1181" s="31">
        <v>180</v>
      </c>
      <c r="DB1181" s="19">
        <f t="shared" si="292"/>
        <v>-39.194186966645844</v>
      </c>
      <c r="DC1181" s="19">
        <f t="shared" si="293"/>
        <v>320.80581303335418</v>
      </c>
      <c r="DD1181" s="19">
        <f t="shared" si="294"/>
        <v>21.548399756436179</v>
      </c>
      <c r="DE1181" s="19">
        <f t="shared" si="295"/>
        <v>50.805813033354156</v>
      </c>
      <c r="DF1181" s="19">
        <f t="shared" si="296"/>
        <v>68.451600243563817</v>
      </c>
      <c r="DG1181" s="67">
        <f t="shared" si="297"/>
        <v>140.80581303335418</v>
      </c>
      <c r="DH1181" s="67">
        <f t="shared" si="298"/>
        <v>68.451600243563817</v>
      </c>
      <c r="DI1181" s="82"/>
      <c r="DJ1181" s="82"/>
      <c r="DK1181" s="31"/>
      <c r="DL1181" s="55"/>
      <c r="DM1181" s="58"/>
      <c r="DO1181" s="68"/>
      <c r="DP1181" s="68"/>
      <c r="DQ1181" s="69"/>
      <c r="DR1181" s="58"/>
      <c r="DS1181" s="58"/>
      <c r="DT1181" s="58"/>
      <c r="DU1181" s="58"/>
      <c r="DV1181" s="58"/>
      <c r="DW1181" s="58"/>
      <c r="DX1181" s="58"/>
      <c r="DY1181" s="58"/>
      <c r="DZ1181" s="58"/>
      <c r="EA1181" s="58"/>
      <c r="EB1181" s="58"/>
      <c r="EC1181" s="58"/>
      <c r="ED1181" s="58"/>
      <c r="EE1181" s="58"/>
      <c r="EF1181" s="58"/>
      <c r="EG1181" s="58"/>
      <c r="EH1181" s="58"/>
      <c r="EI1181" s="58"/>
      <c r="EJ1181" s="58"/>
      <c r="EK1181" s="58"/>
      <c r="EL1181" s="58"/>
      <c r="EM1181" s="58"/>
      <c r="EN1181" s="58"/>
      <c r="EO1181" s="58"/>
      <c r="EP1181" s="70"/>
    </row>
    <row r="1182" spans="1:146">
      <c r="A1182" s="57">
        <v>43331</v>
      </c>
      <c r="B1182" s="19" t="s">
        <v>1659</v>
      </c>
      <c r="C1182" s="56" t="s">
        <v>1704</v>
      </c>
      <c r="D1182" s="56"/>
      <c r="E1182" s="58">
        <v>70</v>
      </c>
      <c r="F1182" s="58">
        <v>3</v>
      </c>
      <c r="G1182" s="63" t="str">
        <f t="shared" si="286"/>
        <v>70-3</v>
      </c>
      <c r="H1182" s="31">
        <v>29.5</v>
      </c>
      <c r="I1182" s="31">
        <v>38.5</v>
      </c>
      <c r="J1182" s="64" t="str">
        <f>IF(((VLOOKUP($G1182,Depth_Lookup!$A$3:$J$5461,9,FALSE))-(I1182/100))&gt;=0,"Good","Too Long")</f>
        <v>Good</v>
      </c>
      <c r="K1182" s="65">
        <f>(VLOOKUP($G1182,Depth_Lookup!$A$3:$J$561,10,FALSE))+(H1182/100)</f>
        <v>172.80999999999997</v>
      </c>
      <c r="L1182" s="65">
        <f>(VLOOKUP($G1182,Depth_Lookup!$A$3:$J$561,10,FALSE))+(I1182/100)</f>
        <v>172.89999999999998</v>
      </c>
      <c r="M1182" s="54" t="s">
        <v>292</v>
      </c>
      <c r="N1182" s="31">
        <v>2</v>
      </c>
      <c r="O1182" s="31" t="s">
        <v>296</v>
      </c>
      <c r="P1182" s="31" t="s">
        <v>179</v>
      </c>
      <c r="Q1182" s="31" t="s">
        <v>569</v>
      </c>
      <c r="R1182" s="31" t="s">
        <v>119</v>
      </c>
      <c r="S1182" s="31" t="s">
        <v>165</v>
      </c>
      <c r="T1182" s="31" t="s">
        <v>1370</v>
      </c>
      <c r="U1182" s="31" t="s">
        <v>1368</v>
      </c>
      <c r="AG1182" s="31"/>
      <c r="AS1182" s="31">
        <v>100</v>
      </c>
      <c r="AZ1182" s="19">
        <f t="shared" si="300"/>
        <v>100</v>
      </c>
      <c r="BB1182" s="55">
        <v>1</v>
      </c>
      <c r="BC1182" s="66">
        <v>7</v>
      </c>
      <c r="BD1182" s="31"/>
      <c r="BE1182" s="66" t="s">
        <v>1386</v>
      </c>
      <c r="BF1182" s="66"/>
      <c r="CL1182" s="70">
        <f t="shared" si="301"/>
        <v>0</v>
      </c>
      <c r="CM1182" s="66">
        <f t="shared" si="302"/>
        <v>0</v>
      </c>
      <c r="CN1182" s="66">
        <f t="shared" si="287"/>
        <v>1</v>
      </c>
      <c r="CO1182" s="66">
        <f t="shared" si="290"/>
        <v>172.85499999999996</v>
      </c>
      <c r="CP1182" s="104"/>
      <c r="CQ1182" s="55"/>
      <c r="CR1182" s="56"/>
      <c r="CS1182" s="56"/>
      <c r="CT1182" s="56"/>
      <c r="CU1182" s="56"/>
      <c r="CV1182" s="56"/>
      <c r="CW1182" s="113"/>
      <c r="CX1182" s="19">
        <v>33</v>
      </c>
      <c r="CY1182" s="19">
        <v>90</v>
      </c>
      <c r="CZ1182" s="19">
        <v>58</v>
      </c>
      <c r="DA1182" s="31">
        <v>180</v>
      </c>
      <c r="DB1182" s="19">
        <f t="shared" si="292"/>
        <v>-22.087063396069993</v>
      </c>
      <c r="DC1182" s="19">
        <f t="shared" si="293"/>
        <v>337.91293660393001</v>
      </c>
      <c r="DD1182" s="19">
        <f t="shared" si="294"/>
        <v>30.071373862423684</v>
      </c>
      <c r="DE1182" s="19">
        <f t="shared" si="295"/>
        <v>67.912936603930007</v>
      </c>
      <c r="DF1182" s="19">
        <f t="shared" si="296"/>
        <v>59.928626137576316</v>
      </c>
      <c r="DG1182" s="67">
        <f t="shared" si="297"/>
        <v>157.91293660393001</v>
      </c>
      <c r="DH1182" s="67">
        <f t="shared" si="298"/>
        <v>59.928626137576316</v>
      </c>
      <c r="DI1182" s="82"/>
      <c r="DJ1182" s="82"/>
      <c r="DK1182" s="31"/>
      <c r="DL1182" s="55"/>
      <c r="DM1182" s="58"/>
      <c r="DO1182" s="68"/>
      <c r="DP1182" s="68"/>
      <c r="DQ1182" s="69"/>
      <c r="DR1182" s="58"/>
      <c r="DS1182" s="58"/>
      <c r="DT1182" s="58"/>
      <c r="DU1182" s="58"/>
      <c r="DV1182" s="58"/>
      <c r="DW1182" s="58"/>
      <c r="DX1182" s="58"/>
      <c r="DY1182" s="58"/>
      <c r="DZ1182" s="58"/>
      <c r="EA1182" s="58"/>
      <c r="EB1182" s="58"/>
      <c r="EC1182" s="58"/>
      <c r="ED1182" s="58"/>
      <c r="EE1182" s="58"/>
      <c r="EF1182" s="58"/>
      <c r="EG1182" s="58"/>
      <c r="EH1182" s="58"/>
      <c r="EI1182" s="58"/>
      <c r="EJ1182" s="58"/>
      <c r="EK1182" s="58"/>
      <c r="EL1182" s="58"/>
      <c r="EM1182" s="58"/>
      <c r="EN1182" s="58"/>
      <c r="EO1182" s="58"/>
      <c r="EP1182" s="70"/>
    </row>
    <row r="1183" spans="1:146">
      <c r="A1183" s="57">
        <v>43331</v>
      </c>
      <c r="B1183" s="19" t="s">
        <v>1659</v>
      </c>
      <c r="C1183" s="56" t="s">
        <v>1704</v>
      </c>
      <c r="D1183" s="56"/>
      <c r="E1183" s="58">
        <v>70</v>
      </c>
      <c r="F1183" s="58">
        <v>3</v>
      </c>
      <c r="G1183" s="63" t="str">
        <f t="shared" si="286"/>
        <v>70-3</v>
      </c>
      <c r="H1183" s="31">
        <v>50</v>
      </c>
      <c r="I1183" s="31">
        <v>68</v>
      </c>
      <c r="J1183" s="64" t="str">
        <f>IF(((VLOOKUP($G1183,Depth_Lookup!$A$3:$J$5461,9,FALSE))-(I1183/100))&gt;=0,"Good","Too Long")</f>
        <v>Good</v>
      </c>
      <c r="K1183" s="65">
        <f>(VLOOKUP($G1183,Depth_Lookup!$A$3:$J$561,10,FALSE))+(H1183/100)</f>
        <v>173.01499999999999</v>
      </c>
      <c r="L1183" s="65">
        <f>(VLOOKUP($G1183,Depth_Lookup!$A$3:$J$561,10,FALSE))+(I1183/100)</f>
        <v>173.19499999999999</v>
      </c>
      <c r="M1183" s="54" t="s">
        <v>725</v>
      </c>
      <c r="N1183" s="31">
        <v>1</v>
      </c>
      <c r="O1183" s="31" t="s">
        <v>296</v>
      </c>
      <c r="P1183" s="31" t="s">
        <v>179</v>
      </c>
      <c r="Q1183" s="31" t="s">
        <v>569</v>
      </c>
      <c r="R1183" s="31" t="s">
        <v>119</v>
      </c>
      <c r="S1183" s="31" t="s">
        <v>165</v>
      </c>
      <c r="T1183" s="31" t="s">
        <v>1370</v>
      </c>
      <c r="U1183" s="31" t="s">
        <v>1368</v>
      </c>
      <c r="AG1183" s="31"/>
      <c r="AS1183" s="31">
        <v>100</v>
      </c>
      <c r="AZ1183" s="19">
        <f t="shared" si="300"/>
        <v>100</v>
      </c>
      <c r="BB1183" s="55">
        <v>4</v>
      </c>
      <c r="BC1183" s="66">
        <v>7</v>
      </c>
      <c r="BD1183" s="31"/>
      <c r="BE1183" s="66"/>
      <c r="BF1183" s="66"/>
      <c r="CL1183" s="70">
        <f t="shared" si="301"/>
        <v>0</v>
      </c>
      <c r="CM1183" s="66">
        <f t="shared" si="302"/>
        <v>0</v>
      </c>
      <c r="CN1183" s="66">
        <f t="shared" si="287"/>
        <v>0</v>
      </c>
      <c r="CO1183" s="66">
        <f t="shared" si="290"/>
        <v>173.10499999999999</v>
      </c>
      <c r="CP1183" s="104"/>
      <c r="CQ1183" s="55"/>
      <c r="CR1183" s="56"/>
      <c r="CS1183" s="56"/>
      <c r="CT1183" s="56"/>
      <c r="CU1183" s="56"/>
      <c r="CV1183" s="56"/>
      <c r="CW1183" s="113"/>
      <c r="DB1183" s="19" t="e">
        <f t="shared" si="292"/>
        <v>#DIV/0!</v>
      </c>
      <c r="DC1183" s="19" t="e">
        <f t="shared" si="293"/>
        <v>#DIV/0!</v>
      </c>
      <c r="DD1183" s="19" t="e">
        <f t="shared" si="294"/>
        <v>#DIV/0!</v>
      </c>
      <c r="DE1183" s="19" t="e">
        <f t="shared" si="295"/>
        <v>#DIV/0!</v>
      </c>
      <c r="DF1183" s="19" t="e">
        <f t="shared" si="296"/>
        <v>#DIV/0!</v>
      </c>
      <c r="DG1183" s="67" t="e">
        <f t="shared" si="297"/>
        <v>#DIV/0!</v>
      </c>
      <c r="DH1183" s="67" t="e">
        <f t="shared" si="298"/>
        <v>#DIV/0!</v>
      </c>
      <c r="DI1183" s="82"/>
      <c r="DJ1183" s="82"/>
      <c r="DK1183" s="31"/>
      <c r="DL1183" s="55"/>
      <c r="DM1183" s="58"/>
      <c r="DO1183" s="68"/>
      <c r="DP1183" s="68"/>
      <c r="DQ1183" s="69"/>
      <c r="DR1183" s="58"/>
      <c r="DS1183" s="58"/>
      <c r="DT1183" s="58"/>
      <c r="DU1183" s="58"/>
      <c r="DV1183" s="58"/>
      <c r="DW1183" s="58"/>
      <c r="DX1183" s="58"/>
      <c r="DY1183" s="58"/>
      <c r="DZ1183" s="58"/>
      <c r="EA1183" s="58"/>
      <c r="EB1183" s="58"/>
      <c r="EC1183" s="58"/>
      <c r="ED1183" s="58"/>
      <c r="EE1183" s="58"/>
      <c r="EF1183" s="58"/>
      <c r="EG1183" s="58"/>
      <c r="EH1183" s="58"/>
      <c r="EI1183" s="58"/>
      <c r="EJ1183" s="58"/>
      <c r="EK1183" s="58"/>
      <c r="EL1183" s="58"/>
      <c r="EM1183" s="58"/>
      <c r="EN1183" s="58"/>
      <c r="EO1183" s="58"/>
      <c r="EP1183" s="70"/>
    </row>
    <row r="1184" spans="1:146">
      <c r="A1184" s="57">
        <v>43331</v>
      </c>
      <c r="B1184" s="19" t="s">
        <v>1659</v>
      </c>
      <c r="C1184" s="56" t="s">
        <v>1704</v>
      </c>
      <c r="D1184" s="56"/>
      <c r="E1184" s="58">
        <v>70</v>
      </c>
      <c r="F1184" s="58">
        <v>4</v>
      </c>
      <c r="G1184" s="63" t="str">
        <f t="shared" si="286"/>
        <v>70-4</v>
      </c>
      <c r="H1184" s="31">
        <v>9</v>
      </c>
      <c r="I1184" s="31">
        <v>30.5</v>
      </c>
      <c r="J1184" s="64" t="str">
        <f>IF(((VLOOKUP($G1184,Depth_Lookup!$A$3:$J$5461,9,FALSE))-(I1184/100))&gt;=0,"Good","Too Long")</f>
        <v>Good</v>
      </c>
      <c r="K1184" s="65">
        <f>(VLOOKUP($G1184,Depth_Lookup!$A$3:$J$561,10,FALSE))+(H1184/100)</f>
        <v>173.32</v>
      </c>
      <c r="L1184" s="65">
        <f>(VLOOKUP($G1184,Depth_Lookup!$A$3:$J$561,10,FALSE))+(I1184/100)</f>
        <v>173.535</v>
      </c>
      <c r="M1184" s="54" t="s">
        <v>292</v>
      </c>
      <c r="N1184" s="31">
        <v>3</v>
      </c>
      <c r="O1184" s="31" t="s">
        <v>295</v>
      </c>
      <c r="P1184" s="31" t="s">
        <v>179</v>
      </c>
      <c r="Q1184" s="31" t="s">
        <v>571</v>
      </c>
      <c r="R1184" s="31" t="s">
        <v>730</v>
      </c>
      <c r="S1184" s="31" t="s">
        <v>165</v>
      </c>
      <c r="T1184" s="31" t="s">
        <v>1738</v>
      </c>
      <c r="U1184" s="31" t="s">
        <v>1695</v>
      </c>
      <c r="AG1184" s="31"/>
      <c r="AS1184" s="31">
        <v>100</v>
      </c>
      <c r="AZ1184" s="19">
        <f t="shared" si="300"/>
        <v>100</v>
      </c>
      <c r="BB1184" s="55">
        <v>1</v>
      </c>
      <c r="BC1184" s="66">
        <v>2</v>
      </c>
      <c r="BD1184" s="31"/>
      <c r="BE1184" s="66"/>
      <c r="BF1184" s="66" t="s">
        <v>1368</v>
      </c>
      <c r="BG1184" s="59">
        <v>2</v>
      </c>
      <c r="BH1184" s="59" t="s">
        <v>1376</v>
      </c>
      <c r="BI1184" s="59" t="s">
        <v>179</v>
      </c>
      <c r="CL1184" s="70">
        <f t="shared" si="301"/>
        <v>0</v>
      </c>
      <c r="CM1184" s="66">
        <f t="shared" si="302"/>
        <v>1</v>
      </c>
      <c r="CN1184" s="66">
        <f t="shared" si="287"/>
        <v>0</v>
      </c>
      <c r="CO1184" s="66">
        <f t="shared" si="290"/>
        <v>173.42750000000001</v>
      </c>
      <c r="CP1184" s="104"/>
      <c r="CQ1184" s="55"/>
      <c r="CR1184" s="56"/>
      <c r="CS1184" s="56"/>
      <c r="CT1184" s="56"/>
      <c r="CU1184" s="56"/>
      <c r="CV1184" s="56"/>
      <c r="CW1184" s="113"/>
      <c r="DB1184" s="19" t="e">
        <f t="shared" si="292"/>
        <v>#DIV/0!</v>
      </c>
      <c r="DC1184" s="19" t="e">
        <f t="shared" si="293"/>
        <v>#DIV/0!</v>
      </c>
      <c r="DD1184" s="19" t="e">
        <f t="shared" si="294"/>
        <v>#DIV/0!</v>
      </c>
      <c r="DE1184" s="19" t="e">
        <f t="shared" si="295"/>
        <v>#DIV/0!</v>
      </c>
      <c r="DF1184" s="19" t="e">
        <f t="shared" si="296"/>
        <v>#DIV/0!</v>
      </c>
      <c r="DG1184" s="67" t="e">
        <f t="shared" si="297"/>
        <v>#DIV/0!</v>
      </c>
      <c r="DH1184" s="67" t="e">
        <f t="shared" si="298"/>
        <v>#DIV/0!</v>
      </c>
      <c r="DI1184" s="82"/>
      <c r="DJ1184" s="82"/>
      <c r="DK1184" s="31"/>
      <c r="DL1184" s="55"/>
      <c r="DM1184" s="58"/>
      <c r="DO1184" s="68"/>
      <c r="DP1184" s="68"/>
      <c r="DQ1184" s="69"/>
      <c r="DR1184" s="58"/>
      <c r="DS1184" s="58"/>
      <c r="DT1184" s="58"/>
      <c r="DU1184" s="58"/>
      <c r="DV1184" s="58"/>
      <c r="DW1184" s="58"/>
      <c r="DX1184" s="58"/>
      <c r="DY1184" s="58"/>
      <c r="DZ1184" s="58"/>
      <c r="EA1184" s="58"/>
      <c r="EB1184" s="58"/>
      <c r="EC1184" s="58"/>
      <c r="ED1184" s="58"/>
      <c r="EE1184" s="58"/>
      <c r="EF1184" s="58"/>
      <c r="EG1184" s="58"/>
      <c r="EH1184" s="58"/>
      <c r="EI1184" s="58"/>
      <c r="EJ1184" s="58"/>
      <c r="EK1184" s="58"/>
      <c r="EL1184" s="58"/>
      <c r="EM1184" s="58"/>
      <c r="EN1184" s="58"/>
      <c r="EO1184" s="58"/>
      <c r="EP1184" s="70"/>
    </row>
    <row r="1185" spans="1:146">
      <c r="A1185" s="57">
        <v>43331</v>
      </c>
      <c r="B1185" s="19" t="s">
        <v>1659</v>
      </c>
      <c r="C1185" s="56" t="s">
        <v>1704</v>
      </c>
      <c r="D1185" s="56"/>
      <c r="E1185" s="58">
        <v>70</v>
      </c>
      <c r="F1185" s="58">
        <v>4</v>
      </c>
      <c r="G1185" s="63" t="str">
        <f t="shared" si="286"/>
        <v>70-4</v>
      </c>
      <c r="H1185" s="31">
        <v>35</v>
      </c>
      <c r="I1185" s="31">
        <v>59</v>
      </c>
      <c r="J1185" s="64" t="str">
        <f>IF(((VLOOKUP($G1185,Depth_Lookup!$A$3:$J$5461,9,FALSE))-(I1185/100))&gt;=0,"Good","Too Long")</f>
        <v>Good</v>
      </c>
      <c r="K1185" s="65">
        <f>(VLOOKUP($G1185,Depth_Lookup!$A$3:$J$561,10,FALSE))+(H1185/100)</f>
        <v>173.57999999999998</v>
      </c>
      <c r="L1185" s="65">
        <f>(VLOOKUP($G1185,Depth_Lookup!$A$3:$J$561,10,FALSE))+(I1185/100)</f>
        <v>173.82</v>
      </c>
      <c r="M1185" s="54" t="s">
        <v>725</v>
      </c>
      <c r="N1185" s="31">
        <v>5</v>
      </c>
      <c r="O1185" s="31" t="s">
        <v>296</v>
      </c>
      <c r="P1185" s="31" t="s">
        <v>179</v>
      </c>
      <c r="Q1185" s="31" t="s">
        <v>569</v>
      </c>
      <c r="R1185" s="31" t="s">
        <v>730</v>
      </c>
      <c r="S1185" s="31" t="s">
        <v>165</v>
      </c>
      <c r="T1185" s="31" t="s">
        <v>1739</v>
      </c>
      <c r="U1185" s="31" t="s">
        <v>1737</v>
      </c>
      <c r="AS1185" s="31">
        <v>100</v>
      </c>
      <c r="AZ1185" s="19">
        <f t="shared" si="300"/>
        <v>100</v>
      </c>
      <c r="BB1185" s="55">
        <v>2</v>
      </c>
      <c r="BC1185" s="55">
        <v>2</v>
      </c>
      <c r="BD1185" s="31"/>
      <c r="BE1185" s="66"/>
      <c r="BF1185" s="66" t="s">
        <v>1367</v>
      </c>
      <c r="CL1185" s="70">
        <f t="shared" si="301"/>
        <v>0</v>
      </c>
      <c r="CM1185" s="66">
        <f t="shared" si="302"/>
        <v>0</v>
      </c>
      <c r="CN1185" s="66">
        <f t="shared" si="287"/>
        <v>0</v>
      </c>
      <c r="CO1185" s="66">
        <f t="shared" si="290"/>
        <v>173.7</v>
      </c>
      <c r="CP1185" s="104"/>
      <c r="CQ1185" s="56"/>
      <c r="CR1185" s="56"/>
      <c r="CS1185" s="56"/>
      <c r="CT1185" s="56"/>
      <c r="CU1185" s="56"/>
      <c r="CV1185" s="56"/>
      <c r="CX1185" s="31"/>
      <c r="CY1185" s="31"/>
      <c r="DB1185" s="19" t="e">
        <f t="shared" si="292"/>
        <v>#DIV/0!</v>
      </c>
      <c r="DC1185" s="19" t="e">
        <f t="shared" si="293"/>
        <v>#DIV/0!</v>
      </c>
      <c r="DD1185" s="19" t="e">
        <f t="shared" si="294"/>
        <v>#DIV/0!</v>
      </c>
      <c r="DE1185" s="19" t="e">
        <f t="shared" si="295"/>
        <v>#DIV/0!</v>
      </c>
      <c r="DF1185" s="19" t="e">
        <f t="shared" si="296"/>
        <v>#DIV/0!</v>
      </c>
      <c r="DG1185" s="67" t="e">
        <f t="shared" si="297"/>
        <v>#DIV/0!</v>
      </c>
      <c r="DH1185" s="67" t="e">
        <f t="shared" si="298"/>
        <v>#DIV/0!</v>
      </c>
      <c r="DK1185" s="55"/>
      <c r="EP1185" s="70"/>
    </row>
    <row r="1186" spans="1:146">
      <c r="A1186" s="57">
        <v>43331</v>
      </c>
      <c r="B1186" s="19" t="s">
        <v>1659</v>
      </c>
      <c r="C1186" s="56" t="s">
        <v>1704</v>
      </c>
      <c r="D1186" s="56"/>
      <c r="E1186" s="58">
        <v>70</v>
      </c>
      <c r="F1186" s="58">
        <v>4</v>
      </c>
      <c r="G1186" s="63" t="str">
        <f>E1186&amp;"-"&amp;F1186</f>
        <v>70-4</v>
      </c>
      <c r="H1186" s="31">
        <v>60</v>
      </c>
      <c r="I1186" s="31">
        <v>68</v>
      </c>
      <c r="J1186" s="64" t="str">
        <f>IF(((VLOOKUP($G1186,Depth_Lookup!$A$3:$J$5461,9,FALSE))-(I1186/100))&gt;=0,"Good","Too Long")</f>
        <v>Good</v>
      </c>
      <c r="K1186" s="65">
        <f>(VLOOKUP($G1186,Depth_Lookup!$A$3:$J$561,10,FALSE))+(H1186/100)</f>
        <v>173.82999999999998</v>
      </c>
      <c r="L1186" s="65">
        <f>(VLOOKUP($G1186,Depth_Lookup!$A$3:$J$561,10,FALSE))+(I1186/100)</f>
        <v>173.91</v>
      </c>
      <c r="M1186" s="54" t="s">
        <v>725</v>
      </c>
      <c r="N1186" s="31">
        <v>1</v>
      </c>
      <c r="O1186" s="31" t="s">
        <v>296</v>
      </c>
      <c r="P1186" s="31" t="s">
        <v>179</v>
      </c>
      <c r="Q1186" s="31" t="s">
        <v>569</v>
      </c>
      <c r="R1186" s="31" t="s">
        <v>119</v>
      </c>
      <c r="S1186" s="31" t="s">
        <v>165</v>
      </c>
      <c r="T1186" s="31" t="s">
        <v>1370</v>
      </c>
      <c r="U1186" s="31" t="s">
        <v>1368</v>
      </c>
      <c r="AS1186" s="31">
        <v>100</v>
      </c>
      <c r="AZ1186" s="19">
        <f>SUM(V1186:AY1186)</f>
        <v>100</v>
      </c>
      <c r="BB1186" s="55">
        <v>4</v>
      </c>
      <c r="BC1186" s="55">
        <v>5</v>
      </c>
      <c r="BD1186" s="31"/>
      <c r="BE1186" s="66"/>
      <c r="BF1186" s="66"/>
      <c r="CL1186" s="70">
        <f>SUM(BK1186:CK1186)</f>
        <v>0</v>
      </c>
      <c r="CM1186" s="66">
        <f>IF(COUNTA(BG1186:BJ1186)&gt;0,1,0)</f>
        <v>0</v>
      </c>
      <c r="CN1186" s="66">
        <f>IF(COUNTA(BE1186)&gt;0,1,0)</f>
        <v>0</v>
      </c>
      <c r="CO1186" s="66">
        <f t="shared" si="290"/>
        <v>173.87</v>
      </c>
      <c r="CP1186" s="104"/>
      <c r="CQ1186" s="56"/>
      <c r="CR1186" s="56"/>
      <c r="CS1186" s="56"/>
      <c r="CT1186" s="56"/>
      <c r="CU1186" s="56"/>
      <c r="CV1186" s="56"/>
      <c r="CX1186" s="19">
        <v>7</v>
      </c>
      <c r="CY1186" s="19">
        <v>90</v>
      </c>
      <c r="CZ1186" s="19">
        <v>0</v>
      </c>
      <c r="DA1186" s="31">
        <v>0</v>
      </c>
      <c r="DB1186" s="19">
        <f t="shared" si="292"/>
        <v>-90</v>
      </c>
      <c r="DC1186" s="19">
        <f t="shared" si="293"/>
        <v>270</v>
      </c>
      <c r="DD1186" s="19">
        <f t="shared" si="294"/>
        <v>83</v>
      </c>
      <c r="DE1186" s="19">
        <f t="shared" si="295"/>
        <v>360</v>
      </c>
      <c r="DF1186" s="19">
        <f t="shared" si="296"/>
        <v>7</v>
      </c>
      <c r="DG1186" s="67">
        <f t="shared" si="297"/>
        <v>90</v>
      </c>
      <c r="DH1186" s="67">
        <f t="shared" si="298"/>
        <v>7</v>
      </c>
      <c r="DK1186" s="55"/>
      <c r="EP1186" s="70"/>
    </row>
    <row r="1187" spans="1:146">
      <c r="A1187" s="57">
        <v>43331</v>
      </c>
      <c r="B1187" s="19" t="s">
        <v>1659</v>
      </c>
      <c r="C1187" s="56" t="s">
        <v>1704</v>
      </c>
      <c r="D1187" s="56"/>
      <c r="E1187" s="58">
        <v>71</v>
      </c>
      <c r="F1187" s="58">
        <v>1</v>
      </c>
      <c r="G1187" s="63" t="str">
        <f t="shared" si="286"/>
        <v>71-1</v>
      </c>
      <c r="H1187" s="31">
        <v>7</v>
      </c>
      <c r="I1187" s="31">
        <v>21</v>
      </c>
      <c r="J1187" s="64" t="str">
        <f>IF(((VLOOKUP($G1187,Depth_Lookup!$A$3:$J$5461,9,FALSE))-(I1187/100))&gt;=0,"Good","Too Long")</f>
        <v>Good</v>
      </c>
      <c r="K1187" s="65">
        <f>(VLOOKUP($G1187,Depth_Lookup!$A$3:$J$561,10,FALSE))+(H1187/100)</f>
        <v>173.76999999999998</v>
      </c>
      <c r="L1187" s="65">
        <f>(VLOOKUP($G1187,Depth_Lookup!$A$3:$J$561,10,FALSE))+(I1187/100)</f>
        <v>173.91</v>
      </c>
      <c r="M1187" s="54" t="s">
        <v>725</v>
      </c>
      <c r="N1187" s="31">
        <v>2</v>
      </c>
      <c r="O1187" s="31" t="s">
        <v>296</v>
      </c>
      <c r="P1187" s="31" t="s">
        <v>179</v>
      </c>
      <c r="Q1187" s="31" t="s">
        <v>569</v>
      </c>
      <c r="R1187" s="31" t="s">
        <v>730</v>
      </c>
      <c r="S1187" s="31" t="s">
        <v>165</v>
      </c>
      <c r="T1187" s="31" t="s">
        <v>1740</v>
      </c>
      <c r="U1187" s="31" t="s">
        <v>1467</v>
      </c>
      <c r="AS1187" s="31">
        <v>100</v>
      </c>
      <c r="AZ1187" s="19">
        <f t="shared" si="300"/>
        <v>100</v>
      </c>
      <c r="BB1187" s="55">
        <v>2</v>
      </c>
      <c r="BC1187" s="55">
        <v>3</v>
      </c>
      <c r="BD1187" s="31"/>
      <c r="BE1187" s="66"/>
      <c r="BF1187" s="66" t="s">
        <v>1365</v>
      </c>
      <c r="CL1187" s="70">
        <f t="shared" si="301"/>
        <v>0</v>
      </c>
      <c r="CM1187" s="66">
        <f t="shared" si="302"/>
        <v>0</v>
      </c>
      <c r="CN1187" s="66">
        <f t="shared" si="287"/>
        <v>0</v>
      </c>
      <c r="CO1187" s="66">
        <f t="shared" si="290"/>
        <v>173.83999999999997</v>
      </c>
      <c r="CP1187" s="104"/>
      <c r="CQ1187" s="56"/>
      <c r="CR1187" s="56"/>
      <c r="CS1187" s="56"/>
      <c r="CT1187" s="56"/>
      <c r="CU1187" s="56"/>
      <c r="CV1187" s="56"/>
      <c r="DB1187" s="19" t="e">
        <f t="shared" si="292"/>
        <v>#DIV/0!</v>
      </c>
      <c r="DC1187" s="19" t="e">
        <f t="shared" si="293"/>
        <v>#DIV/0!</v>
      </c>
      <c r="DD1187" s="19" t="e">
        <f t="shared" si="294"/>
        <v>#DIV/0!</v>
      </c>
      <c r="DE1187" s="19" t="e">
        <f t="shared" si="295"/>
        <v>#DIV/0!</v>
      </c>
      <c r="DF1187" s="19" t="e">
        <f t="shared" si="296"/>
        <v>#DIV/0!</v>
      </c>
      <c r="DG1187" s="67" t="e">
        <f t="shared" si="297"/>
        <v>#DIV/0!</v>
      </c>
      <c r="DH1187" s="67" t="e">
        <f t="shared" si="298"/>
        <v>#DIV/0!</v>
      </c>
      <c r="DK1187" s="55"/>
      <c r="EP1187" s="70"/>
    </row>
    <row r="1188" spans="1:146">
      <c r="A1188" s="57">
        <v>43331</v>
      </c>
      <c r="B1188" s="19" t="s">
        <v>1659</v>
      </c>
      <c r="C1188" s="56" t="s">
        <v>1704</v>
      </c>
      <c r="D1188" s="56"/>
      <c r="E1188" s="58">
        <v>71</v>
      </c>
      <c r="F1188" s="58">
        <v>1</v>
      </c>
      <c r="G1188" s="63" t="str">
        <f>E1188&amp;"-"&amp;F1188</f>
        <v>71-1</v>
      </c>
      <c r="H1188" s="31">
        <v>38</v>
      </c>
      <c r="I1188" s="31">
        <v>82</v>
      </c>
      <c r="J1188" s="64" t="str">
        <f>IF(((VLOOKUP($G1188,Depth_Lookup!$A$3:$J$5461,9,FALSE))-(I1188/100))&gt;=0,"Good","Too Long")</f>
        <v>Good</v>
      </c>
      <c r="K1188" s="65">
        <f>(VLOOKUP($G1188,Depth_Lookup!$A$3:$J$561,10,FALSE))+(H1188/100)</f>
        <v>174.07999999999998</v>
      </c>
      <c r="L1188" s="65">
        <f>(VLOOKUP($G1188,Depth_Lookup!$A$3:$J$561,10,FALSE))+(I1188/100)</f>
        <v>174.51999999999998</v>
      </c>
      <c r="M1188" s="54" t="s">
        <v>725</v>
      </c>
      <c r="N1188" s="31">
        <v>2</v>
      </c>
      <c r="O1188" s="31" t="s">
        <v>296</v>
      </c>
      <c r="P1188" s="31" t="s">
        <v>179</v>
      </c>
      <c r="Q1188" s="31" t="s">
        <v>569</v>
      </c>
      <c r="R1188" s="31" t="s">
        <v>730</v>
      </c>
      <c r="S1188" s="31" t="s">
        <v>165</v>
      </c>
      <c r="T1188" s="31" t="s">
        <v>1741</v>
      </c>
      <c r="U1188" s="31" t="s">
        <v>1467</v>
      </c>
      <c r="AS1188" s="31">
        <v>100</v>
      </c>
      <c r="AZ1188" s="19">
        <f>SUM(V1188:AY1188)</f>
        <v>100</v>
      </c>
      <c r="BB1188" s="55">
        <v>4</v>
      </c>
      <c r="BC1188" s="66">
        <v>10</v>
      </c>
      <c r="BD1188" s="66"/>
      <c r="BE1188" s="66"/>
      <c r="BF1188" s="66" t="s">
        <v>1365</v>
      </c>
      <c r="CK1188" s="70">
        <f>SUM(BJ1188:CJ1188)</f>
        <v>0</v>
      </c>
      <c r="CL1188" s="66">
        <f>IF(COUNTA(BF1188:BI1188)&gt;0,1,0)</f>
        <v>1</v>
      </c>
      <c r="CM1188" s="66">
        <f>IF(COUNTA(BD1188)&gt;0,1,0)</f>
        <v>0</v>
      </c>
      <c r="CN1188" s="66">
        <f>(L1188+K1188)/2</f>
        <v>174.29999999999998</v>
      </c>
      <c r="CO1188" s="66">
        <f t="shared" si="290"/>
        <v>174.29999999999998</v>
      </c>
      <c r="CP1188" s="104"/>
      <c r="CQ1188" s="56"/>
      <c r="CR1188" s="56"/>
      <c r="CS1188" s="56"/>
      <c r="CT1188" s="56"/>
      <c r="CU1188" s="56"/>
      <c r="CV1188" s="56"/>
      <c r="DB1188" s="19" t="e">
        <f t="shared" si="292"/>
        <v>#DIV/0!</v>
      </c>
      <c r="DC1188" s="19" t="e">
        <f t="shared" si="293"/>
        <v>#DIV/0!</v>
      </c>
      <c r="DD1188" s="19" t="e">
        <f t="shared" si="294"/>
        <v>#DIV/0!</v>
      </c>
      <c r="DE1188" s="19" t="e">
        <f t="shared" si="295"/>
        <v>#DIV/0!</v>
      </c>
      <c r="DF1188" s="19" t="e">
        <f t="shared" si="296"/>
        <v>#DIV/0!</v>
      </c>
      <c r="DG1188" s="67" t="e">
        <f t="shared" si="297"/>
        <v>#DIV/0!</v>
      </c>
      <c r="DH1188" s="67" t="e">
        <f t="shared" si="298"/>
        <v>#DIV/0!</v>
      </c>
      <c r="DK1188" s="55" t="s">
        <v>1757</v>
      </c>
      <c r="EP1188" s="70"/>
    </row>
    <row r="1189" spans="1:146">
      <c r="A1189" s="57">
        <v>43331</v>
      </c>
      <c r="B1189" s="19" t="s">
        <v>1659</v>
      </c>
      <c r="C1189" s="56" t="s">
        <v>1704</v>
      </c>
      <c r="D1189" s="56"/>
      <c r="E1189" s="58">
        <v>71</v>
      </c>
      <c r="F1189" s="58">
        <v>2</v>
      </c>
      <c r="G1189" s="63" t="str">
        <f t="shared" ref="G1189:G1257" si="306">E1189&amp;"-"&amp;F1189</f>
        <v>71-2</v>
      </c>
      <c r="H1189" s="31">
        <v>10</v>
      </c>
      <c r="I1189" s="31">
        <v>70.5</v>
      </c>
      <c r="J1189" s="64" t="str">
        <f>IF(((VLOOKUP($G1189,Depth_Lookup!$A$3:$J$5461,9,FALSE))-(I1189/100))&gt;=0,"Good","Too Long")</f>
        <v>Good</v>
      </c>
      <c r="K1189" s="65">
        <f>(VLOOKUP($G1189,Depth_Lookup!$A$3:$J$561,10,FALSE))+(H1189/100)</f>
        <v>174.67</v>
      </c>
      <c r="L1189" s="65">
        <f>(VLOOKUP($G1189,Depth_Lookup!$A$3:$J$561,10,FALSE))+(I1189/100)</f>
        <v>175.27500000000001</v>
      </c>
      <c r="M1189" s="54" t="s">
        <v>725</v>
      </c>
      <c r="N1189" s="31">
        <v>0.5</v>
      </c>
      <c r="O1189" s="31" t="s">
        <v>296</v>
      </c>
      <c r="P1189" s="31" t="s">
        <v>179</v>
      </c>
      <c r="Q1189" s="31" t="s">
        <v>569</v>
      </c>
      <c r="R1189" s="31" t="s">
        <v>119</v>
      </c>
      <c r="S1189" s="31" t="s">
        <v>165</v>
      </c>
      <c r="T1189" s="31" t="s">
        <v>1364</v>
      </c>
      <c r="U1189" s="31" t="s">
        <v>1365</v>
      </c>
      <c r="AS1189" s="31">
        <v>100</v>
      </c>
      <c r="AZ1189" s="19">
        <f t="shared" si="300"/>
        <v>100</v>
      </c>
      <c r="BB1189" s="55">
        <v>2</v>
      </c>
      <c r="BC1189" s="66">
        <v>0.5</v>
      </c>
      <c r="BD1189" s="22"/>
      <c r="BE1189" s="66"/>
      <c r="BF1189" s="66"/>
      <c r="CL1189" s="70">
        <f t="shared" ref="CL1189:CL1257" si="307">SUM(BK1189:CK1189)</f>
        <v>0</v>
      </c>
      <c r="CM1189" s="66">
        <f t="shared" ref="CM1189:CM1257" si="308">IF(COUNTA(BG1189:BJ1189)&gt;0,1,0)</f>
        <v>0</v>
      </c>
      <c r="CN1189" s="66">
        <f t="shared" ref="CN1189:CN1257" si="309">IF(COUNTA(BE1189)&gt;0,1,0)</f>
        <v>0</v>
      </c>
      <c r="CO1189" s="66">
        <f t="shared" si="290"/>
        <v>174.9725</v>
      </c>
      <c r="CP1189" s="104"/>
      <c r="CQ1189" s="56"/>
      <c r="CR1189" s="56"/>
      <c r="CS1189" s="56"/>
      <c r="CT1189" s="56"/>
      <c r="CU1189" s="56"/>
      <c r="CV1189" s="56"/>
      <c r="CX1189" s="19">
        <v>70</v>
      </c>
      <c r="CY1189" s="19">
        <v>90</v>
      </c>
      <c r="CZ1189" s="19">
        <v>52</v>
      </c>
      <c r="DA1189" s="31">
        <v>180</v>
      </c>
      <c r="DB1189" s="19">
        <f t="shared" si="292"/>
        <v>-65.021040608279463</v>
      </c>
      <c r="DC1189" s="19">
        <f t="shared" si="293"/>
        <v>294.97895939172054</v>
      </c>
      <c r="DD1189" s="19">
        <f t="shared" si="294"/>
        <v>18.259041676594233</v>
      </c>
      <c r="DE1189" s="19">
        <f t="shared" si="295"/>
        <v>24.978959391720537</v>
      </c>
      <c r="DF1189" s="19">
        <f t="shared" si="296"/>
        <v>71.740958323405764</v>
      </c>
      <c r="DG1189" s="67">
        <f t="shared" si="297"/>
        <v>114.97895939172054</v>
      </c>
      <c r="DH1189" s="67">
        <f t="shared" si="298"/>
        <v>71.740958323405764</v>
      </c>
      <c r="DK1189" s="55" t="s">
        <v>1433</v>
      </c>
      <c r="EP1189" s="70"/>
    </row>
    <row r="1190" spans="1:146">
      <c r="A1190" s="57">
        <v>43331</v>
      </c>
      <c r="B1190" s="19" t="s">
        <v>1437</v>
      </c>
      <c r="C1190" s="56" t="s">
        <v>744</v>
      </c>
      <c r="D1190" s="56"/>
      <c r="E1190" s="58">
        <v>71</v>
      </c>
      <c r="F1190" s="58">
        <v>2</v>
      </c>
      <c r="G1190" s="63" t="str">
        <f t="shared" ref="G1190" si="310">E1190&amp;"-"&amp;F1190</f>
        <v>71-2</v>
      </c>
      <c r="H1190" s="31">
        <v>10</v>
      </c>
      <c r="I1190" s="31">
        <v>70.5</v>
      </c>
      <c r="J1190" s="64" t="str">
        <f>IF(((VLOOKUP($G1190,Depth_Lookup!$A$3:$J$5461,9,FALSE))-(I1190/100))&gt;=0,"Good","Too Long")</f>
        <v>Good</v>
      </c>
      <c r="K1190" s="65">
        <f>(VLOOKUP($G1190,Depth_Lookup!$A$3:$J$561,10,FALSE))+(H1190/100)</f>
        <v>174.67</v>
      </c>
      <c r="L1190" s="65">
        <f>(VLOOKUP($G1190,Depth_Lookup!$A$3:$J$561,10,FALSE))+(I1190/100)</f>
        <v>175.27500000000001</v>
      </c>
      <c r="M1190" s="54" t="s">
        <v>725</v>
      </c>
      <c r="N1190" s="31">
        <v>0.5</v>
      </c>
      <c r="O1190" s="31" t="s">
        <v>296</v>
      </c>
      <c r="P1190" s="31" t="s">
        <v>179</v>
      </c>
      <c r="Q1190" s="31" t="s">
        <v>569</v>
      </c>
      <c r="R1190" s="31" t="s">
        <v>119</v>
      </c>
      <c r="S1190" s="31" t="s">
        <v>165</v>
      </c>
      <c r="T1190" s="31" t="s">
        <v>1364</v>
      </c>
      <c r="U1190" s="31" t="s">
        <v>1365</v>
      </c>
      <c r="AS1190" s="31"/>
      <c r="BB1190" s="55">
        <v>2</v>
      </c>
      <c r="BC1190" s="66">
        <v>0.5</v>
      </c>
      <c r="BD1190" s="22"/>
      <c r="BE1190" s="66"/>
      <c r="BF1190" s="66"/>
      <c r="CL1190" s="70"/>
      <c r="CM1190" s="66"/>
      <c r="CN1190" s="66"/>
      <c r="CO1190" s="66">
        <f t="shared" si="290"/>
        <v>174.9725</v>
      </c>
      <c r="CP1190" s="104"/>
      <c r="CQ1190" s="56"/>
      <c r="CR1190" s="56"/>
      <c r="CS1190" s="56"/>
      <c r="CT1190" s="56"/>
      <c r="CU1190" s="56"/>
      <c r="CV1190" s="56"/>
      <c r="CX1190" s="19">
        <v>31</v>
      </c>
      <c r="CY1190" s="19">
        <v>270</v>
      </c>
      <c r="CZ1190" s="19">
        <v>29</v>
      </c>
      <c r="DA1190" s="31">
        <v>0</v>
      </c>
      <c r="DB1190" s="19">
        <f t="shared" si="292"/>
        <v>132.69231654355553</v>
      </c>
      <c r="DC1190" s="19">
        <f t="shared" si="293"/>
        <v>132.69231654355553</v>
      </c>
      <c r="DD1190" s="19">
        <f t="shared" si="294"/>
        <v>50.734300622359711</v>
      </c>
      <c r="DE1190" s="19">
        <f t="shared" si="295"/>
        <v>222.69231654355553</v>
      </c>
      <c r="DF1190" s="19">
        <f t="shared" si="296"/>
        <v>39.265699377640289</v>
      </c>
      <c r="DG1190" s="67">
        <f t="shared" si="297"/>
        <v>312.69231654355553</v>
      </c>
      <c r="DH1190" s="67">
        <f t="shared" si="298"/>
        <v>39.265699377640289</v>
      </c>
      <c r="DK1190" s="55" t="s">
        <v>1434</v>
      </c>
      <c r="EP1190" s="70"/>
    </row>
    <row r="1191" spans="1:146">
      <c r="A1191" s="57">
        <v>43331</v>
      </c>
      <c r="B1191" s="19" t="s">
        <v>1659</v>
      </c>
      <c r="C1191" s="56" t="s">
        <v>1704</v>
      </c>
      <c r="D1191" s="56"/>
      <c r="E1191" s="58">
        <v>71</v>
      </c>
      <c r="F1191" s="58">
        <v>2</v>
      </c>
      <c r="G1191" s="63" t="str">
        <f t="shared" si="306"/>
        <v>71-2</v>
      </c>
      <c r="H1191" s="31">
        <v>18</v>
      </c>
      <c r="I1191" s="31">
        <v>36.5</v>
      </c>
      <c r="J1191" s="64" t="str">
        <f>IF(((VLOOKUP($G1191,Depth_Lookup!$A$3:$J$5461,9,FALSE))-(I1191/100))&gt;=0,"Good","Too Long")</f>
        <v>Good</v>
      </c>
      <c r="K1191" s="65">
        <f>(VLOOKUP($G1191,Depth_Lookup!$A$3:$J$561,10,FALSE))+(H1191/100)</f>
        <v>174.75</v>
      </c>
      <c r="L1191" s="65">
        <f>(VLOOKUP($G1191,Depth_Lookup!$A$3:$J$561,10,FALSE))+(I1191/100)</f>
        <v>174.935</v>
      </c>
      <c r="M1191" s="54" t="s">
        <v>725</v>
      </c>
      <c r="N1191" s="31">
        <v>2</v>
      </c>
      <c r="O1191" s="31" t="s">
        <v>296</v>
      </c>
      <c r="P1191" s="31" t="s">
        <v>179</v>
      </c>
      <c r="Q1191" s="31" t="s">
        <v>569</v>
      </c>
      <c r="R1191" s="31" t="s">
        <v>730</v>
      </c>
      <c r="S1191" s="31" t="s">
        <v>165</v>
      </c>
      <c r="T1191" s="31" t="s">
        <v>1740</v>
      </c>
      <c r="U1191" s="31" t="s">
        <v>1467</v>
      </c>
      <c r="AS1191" s="31">
        <v>100</v>
      </c>
      <c r="AZ1191" s="19">
        <f t="shared" si="300"/>
        <v>100</v>
      </c>
      <c r="BB1191" s="55">
        <v>2</v>
      </c>
      <c r="BC1191" s="119">
        <v>5</v>
      </c>
      <c r="BD1191" s="22"/>
      <c r="BE1191" s="66"/>
      <c r="BF1191" s="66" t="s">
        <v>1365</v>
      </c>
      <c r="CL1191" s="70">
        <f t="shared" si="307"/>
        <v>0</v>
      </c>
      <c r="CM1191" s="66">
        <f t="shared" si="308"/>
        <v>0</v>
      </c>
      <c r="CN1191" s="66">
        <f t="shared" si="309"/>
        <v>0</v>
      </c>
      <c r="CO1191" s="66">
        <f t="shared" si="290"/>
        <v>174.8425</v>
      </c>
      <c r="CP1191" s="104"/>
      <c r="CQ1191" s="56"/>
      <c r="CR1191" s="56"/>
      <c r="CS1191" s="56"/>
      <c r="CT1191" s="56"/>
      <c r="CU1191" s="56"/>
      <c r="CV1191" s="56"/>
      <c r="CX1191" s="19">
        <v>50</v>
      </c>
      <c r="CY1191" s="19">
        <v>270</v>
      </c>
      <c r="CZ1191" s="19">
        <v>41</v>
      </c>
      <c r="DA1191" s="31">
        <v>180</v>
      </c>
      <c r="DB1191" s="19">
        <f t="shared" si="292"/>
        <v>53.892308747034292</v>
      </c>
      <c r="DC1191" s="19">
        <f t="shared" si="293"/>
        <v>53.892308747034292</v>
      </c>
      <c r="DD1191" s="19">
        <f t="shared" si="294"/>
        <v>34.134037791112078</v>
      </c>
      <c r="DE1191" s="19">
        <f t="shared" si="295"/>
        <v>143.89230874703429</v>
      </c>
      <c r="DF1191" s="19">
        <f t="shared" si="296"/>
        <v>55.865962208887922</v>
      </c>
      <c r="DG1191" s="67">
        <f t="shared" si="297"/>
        <v>233.89230874703429</v>
      </c>
      <c r="DH1191" s="67">
        <f t="shared" si="298"/>
        <v>55.865962208887922</v>
      </c>
      <c r="DK1191" s="55"/>
      <c r="EP1191" s="70"/>
    </row>
    <row r="1192" spans="1:146">
      <c r="A1192" s="57">
        <v>43331</v>
      </c>
      <c r="B1192" s="19" t="s">
        <v>1659</v>
      </c>
      <c r="C1192" s="56" t="s">
        <v>1704</v>
      </c>
      <c r="D1192" s="56"/>
      <c r="E1192" s="58">
        <v>71</v>
      </c>
      <c r="F1192" s="58">
        <v>2</v>
      </c>
      <c r="G1192" s="63" t="str">
        <f t="shared" si="306"/>
        <v>71-2</v>
      </c>
      <c r="H1192" s="31">
        <v>41</v>
      </c>
      <c r="I1192" s="31">
        <v>44</v>
      </c>
      <c r="J1192" s="64" t="str">
        <f>IF(((VLOOKUP($G1192,Depth_Lookup!$A$3:$J$5461,9,FALSE))-(I1192/100))&gt;=0,"Good","Too Long")</f>
        <v>Good</v>
      </c>
      <c r="K1192" s="65">
        <f>(VLOOKUP($G1192,Depth_Lookup!$A$3:$J$561,10,FALSE))+(H1192/100)</f>
        <v>174.98</v>
      </c>
      <c r="L1192" s="65">
        <f>(VLOOKUP($G1192,Depth_Lookup!$A$3:$J$561,10,FALSE))+(I1192/100)</f>
        <v>175.01</v>
      </c>
      <c r="M1192" s="54" t="s">
        <v>292</v>
      </c>
      <c r="N1192" s="31">
        <v>3</v>
      </c>
      <c r="O1192" s="31" t="s">
        <v>296</v>
      </c>
      <c r="P1192" s="31" t="s">
        <v>179</v>
      </c>
      <c r="Q1192" s="31" t="s">
        <v>569</v>
      </c>
      <c r="R1192" s="31" t="s">
        <v>119</v>
      </c>
      <c r="S1192" s="31" t="s">
        <v>165</v>
      </c>
      <c r="T1192" s="31" t="s">
        <v>1742</v>
      </c>
      <c r="U1192" s="31" t="s">
        <v>1368</v>
      </c>
      <c r="AS1192" s="31">
        <v>100</v>
      </c>
      <c r="AZ1192" s="19">
        <f t="shared" si="300"/>
        <v>100</v>
      </c>
      <c r="BB1192" s="55">
        <v>1</v>
      </c>
      <c r="BC1192" s="66">
        <v>10</v>
      </c>
      <c r="BD1192" s="22"/>
      <c r="BE1192" s="66"/>
      <c r="BF1192" s="66"/>
      <c r="CL1192" s="70">
        <f t="shared" si="307"/>
        <v>0</v>
      </c>
      <c r="CM1192" s="66">
        <f t="shared" si="308"/>
        <v>0</v>
      </c>
      <c r="CN1192" s="66">
        <f t="shared" si="309"/>
        <v>0</v>
      </c>
      <c r="CO1192" s="66">
        <f t="shared" si="290"/>
        <v>174.995</v>
      </c>
      <c r="CP1192" s="104"/>
      <c r="CQ1192" s="56"/>
      <c r="CR1192" s="56"/>
      <c r="CS1192" s="56"/>
      <c r="CT1192" s="56"/>
      <c r="CU1192" s="56"/>
      <c r="CV1192" s="56"/>
      <c r="CX1192" s="19">
        <v>18</v>
      </c>
      <c r="CY1192" s="19">
        <v>270</v>
      </c>
      <c r="CZ1192" s="19">
        <v>10</v>
      </c>
      <c r="DA1192" s="19">
        <v>0</v>
      </c>
      <c r="DB1192" s="19">
        <f t="shared" si="292"/>
        <v>118.48773875856131</v>
      </c>
      <c r="DC1192" s="19">
        <f t="shared" si="293"/>
        <v>118.48773875856131</v>
      </c>
      <c r="DD1192" s="19">
        <f t="shared" si="294"/>
        <v>69.711606394173032</v>
      </c>
      <c r="DE1192" s="19">
        <f t="shared" si="295"/>
        <v>208.48773875856131</v>
      </c>
      <c r="DF1192" s="19">
        <f t="shared" si="296"/>
        <v>20.288393605826968</v>
      </c>
      <c r="DG1192" s="67">
        <f t="shared" si="297"/>
        <v>298.48773875856131</v>
      </c>
      <c r="DH1192" s="67">
        <f t="shared" si="298"/>
        <v>20.288393605826968</v>
      </c>
      <c r="DK1192" s="55"/>
      <c r="EP1192" s="70"/>
    </row>
    <row r="1193" spans="1:146">
      <c r="A1193" s="57">
        <v>43331</v>
      </c>
      <c r="B1193" s="19" t="s">
        <v>1659</v>
      </c>
      <c r="C1193" s="56" t="s">
        <v>1704</v>
      </c>
      <c r="D1193" s="56"/>
      <c r="E1193" s="58">
        <v>71</v>
      </c>
      <c r="F1193" s="58">
        <v>2</v>
      </c>
      <c r="G1193" s="63" t="str">
        <f t="shared" si="306"/>
        <v>71-2</v>
      </c>
      <c r="H1193" s="31">
        <v>43</v>
      </c>
      <c r="I1193" s="31">
        <v>64</v>
      </c>
      <c r="J1193" s="64" t="str">
        <f>IF(((VLOOKUP($G1193,Depth_Lookup!$A$3:$J$5461,9,FALSE))-(I1193/100))&gt;=0,"Good","Too Long")</f>
        <v>Good</v>
      </c>
      <c r="K1193" s="65">
        <f>(VLOOKUP($G1193,Depth_Lookup!$A$3:$J$561,10,FALSE))+(H1193/100)</f>
        <v>175</v>
      </c>
      <c r="L1193" s="65">
        <f>(VLOOKUP($G1193,Depth_Lookup!$A$3:$J$561,10,FALSE))+(I1193/100)</f>
        <v>175.20999999999998</v>
      </c>
      <c r="M1193" s="54" t="s">
        <v>725</v>
      </c>
      <c r="N1193" s="31">
        <v>2</v>
      </c>
      <c r="O1193" s="31" t="s">
        <v>296</v>
      </c>
      <c r="P1193" s="31" t="s">
        <v>179</v>
      </c>
      <c r="Q1193" s="31" t="s">
        <v>569</v>
      </c>
      <c r="R1193" s="31" t="s">
        <v>730</v>
      </c>
      <c r="S1193" s="31" t="s">
        <v>165</v>
      </c>
      <c r="T1193" s="31" t="s">
        <v>1740</v>
      </c>
      <c r="AS1193" s="31">
        <v>100</v>
      </c>
      <c r="AZ1193" s="19">
        <f t="shared" si="300"/>
        <v>100</v>
      </c>
      <c r="BB1193" s="55">
        <v>2</v>
      </c>
      <c r="BC1193" s="119">
        <v>2</v>
      </c>
      <c r="BD1193" s="22"/>
      <c r="BE1193" s="66"/>
      <c r="BF1193" s="66" t="s">
        <v>1365</v>
      </c>
      <c r="CL1193" s="70">
        <f t="shared" si="307"/>
        <v>0</v>
      </c>
      <c r="CM1193" s="66">
        <f t="shared" si="308"/>
        <v>0</v>
      </c>
      <c r="CN1193" s="66">
        <f t="shared" si="309"/>
        <v>0</v>
      </c>
      <c r="CO1193" s="66">
        <f t="shared" si="290"/>
        <v>175.10499999999999</v>
      </c>
      <c r="CP1193" s="104"/>
      <c r="CQ1193" s="56"/>
      <c r="CR1193" s="56"/>
      <c r="CS1193" s="56"/>
      <c r="CT1193" s="56"/>
      <c r="CU1193" s="56"/>
      <c r="CV1193" s="56"/>
      <c r="CX1193" s="19">
        <v>30</v>
      </c>
      <c r="CY1193" s="19">
        <v>270</v>
      </c>
      <c r="CZ1193" s="19">
        <v>12</v>
      </c>
      <c r="DA1193" s="31">
        <v>180</v>
      </c>
      <c r="DB1193" s="19">
        <f t="shared" si="292"/>
        <v>69.78837367821464</v>
      </c>
      <c r="DC1193" s="19">
        <f t="shared" si="293"/>
        <v>69.78837367821464</v>
      </c>
      <c r="DD1193" s="19">
        <f t="shared" si="294"/>
        <v>58.398732080731442</v>
      </c>
      <c r="DE1193" s="19">
        <f t="shared" si="295"/>
        <v>159.78837367821464</v>
      </c>
      <c r="DF1193" s="19">
        <f t="shared" si="296"/>
        <v>31.601267919268558</v>
      </c>
      <c r="DG1193" s="67">
        <f t="shared" si="297"/>
        <v>249.78837367821464</v>
      </c>
      <c r="DH1193" s="67">
        <f t="shared" si="298"/>
        <v>31.601267919268558</v>
      </c>
      <c r="DK1193" s="55"/>
      <c r="EP1193" s="70"/>
    </row>
    <row r="1194" spans="1:146">
      <c r="A1194" s="57">
        <v>43331</v>
      </c>
      <c r="B1194" s="19" t="s">
        <v>1659</v>
      </c>
      <c r="C1194" s="56" t="s">
        <v>1704</v>
      </c>
      <c r="D1194" s="56"/>
      <c r="E1194" s="58">
        <v>71</v>
      </c>
      <c r="F1194" s="58">
        <v>3</v>
      </c>
      <c r="G1194" s="63" t="str">
        <f t="shared" si="306"/>
        <v>71-3</v>
      </c>
      <c r="H1194" s="31">
        <v>9</v>
      </c>
      <c r="I1194" s="31">
        <v>32</v>
      </c>
      <c r="J1194" s="64" t="str">
        <f>IF(((VLOOKUP($G1194,Depth_Lookup!$A$3:$J$5461,9,FALSE))-(I1194/100))&gt;=0,"Good","Too Long")</f>
        <v>Good</v>
      </c>
      <c r="K1194" s="65">
        <f>(VLOOKUP($G1194,Depth_Lookup!$A$3:$J$561,10,FALSE))+(H1194/100)</f>
        <v>175.41499999999999</v>
      </c>
      <c r="L1194" s="65">
        <f>(VLOOKUP($G1194,Depth_Lookup!$A$3:$J$561,10,FALSE))+(I1194/100)</f>
        <v>175.64499999999998</v>
      </c>
      <c r="M1194" s="54" t="s">
        <v>293</v>
      </c>
      <c r="N1194" s="31">
        <v>2</v>
      </c>
      <c r="O1194" s="31" t="s">
        <v>734</v>
      </c>
      <c r="P1194" s="31" t="s">
        <v>179</v>
      </c>
      <c r="Q1194" s="31" t="s">
        <v>569</v>
      </c>
      <c r="R1194" s="31" t="s">
        <v>119</v>
      </c>
      <c r="S1194" s="31" t="s">
        <v>165</v>
      </c>
      <c r="T1194" s="31" t="s">
        <v>1370</v>
      </c>
      <c r="U1194" s="31" t="s">
        <v>1368</v>
      </c>
      <c r="AS1194" s="31">
        <v>100</v>
      </c>
      <c r="AZ1194" s="19">
        <f t="shared" si="300"/>
        <v>100</v>
      </c>
      <c r="BB1194" s="55">
        <v>3</v>
      </c>
      <c r="BC1194" s="55">
        <v>4</v>
      </c>
      <c r="BD1194" s="31"/>
      <c r="BE1194" s="66"/>
      <c r="BF1194" s="66"/>
      <c r="CL1194" s="70">
        <f t="shared" si="307"/>
        <v>0</v>
      </c>
      <c r="CM1194" s="66">
        <f t="shared" si="308"/>
        <v>0</v>
      </c>
      <c r="CN1194" s="66">
        <f t="shared" si="309"/>
        <v>0</v>
      </c>
      <c r="CO1194" s="66">
        <f t="shared" si="290"/>
        <v>175.52999999999997</v>
      </c>
      <c r="CP1194" s="104"/>
      <c r="CQ1194" s="56"/>
      <c r="CR1194" s="56"/>
      <c r="CS1194" s="56"/>
      <c r="CT1194" s="56"/>
      <c r="CU1194" s="56"/>
      <c r="CV1194" s="56"/>
      <c r="DB1194" s="19" t="e">
        <f t="shared" si="292"/>
        <v>#DIV/0!</v>
      </c>
      <c r="DC1194" s="19" t="e">
        <f t="shared" si="293"/>
        <v>#DIV/0!</v>
      </c>
      <c r="DD1194" s="19" t="e">
        <f t="shared" si="294"/>
        <v>#DIV/0!</v>
      </c>
      <c r="DE1194" s="19" t="e">
        <f t="shared" si="295"/>
        <v>#DIV/0!</v>
      </c>
      <c r="DF1194" s="19" t="e">
        <f t="shared" si="296"/>
        <v>#DIV/0!</v>
      </c>
      <c r="DG1194" s="67" t="e">
        <f t="shared" si="297"/>
        <v>#DIV/0!</v>
      </c>
      <c r="DH1194" s="67" t="e">
        <f t="shared" si="298"/>
        <v>#DIV/0!</v>
      </c>
      <c r="DK1194" s="55"/>
      <c r="EP1194" s="70"/>
    </row>
    <row r="1195" spans="1:146">
      <c r="A1195" s="57">
        <v>43331</v>
      </c>
      <c r="B1195" s="19" t="s">
        <v>1659</v>
      </c>
      <c r="C1195" s="56" t="s">
        <v>1704</v>
      </c>
      <c r="D1195" s="56"/>
      <c r="E1195" s="58">
        <v>71</v>
      </c>
      <c r="F1195" s="58">
        <v>3</v>
      </c>
      <c r="G1195" s="63" t="str">
        <f t="shared" si="306"/>
        <v>71-3</v>
      </c>
      <c r="H1195" s="31">
        <v>20</v>
      </c>
      <c r="I1195" s="31">
        <v>35</v>
      </c>
      <c r="J1195" s="64" t="str">
        <f>IF(((VLOOKUP($G1195,Depth_Lookup!$A$3:$J$5461,9,FALSE))-(I1195/100))&gt;=0,"Good","Too Long")</f>
        <v>Good</v>
      </c>
      <c r="K1195" s="65">
        <f>(VLOOKUP($G1195,Depth_Lookup!$A$3:$J$561,10,FALSE))+(H1195/100)</f>
        <v>175.52499999999998</v>
      </c>
      <c r="L1195" s="65">
        <f>(VLOOKUP($G1195,Depth_Lookup!$A$3:$J$561,10,FALSE))+(I1195/100)</f>
        <v>175.67499999999998</v>
      </c>
      <c r="M1195" s="54" t="s">
        <v>292</v>
      </c>
      <c r="N1195" s="31">
        <v>1</v>
      </c>
      <c r="O1195" s="31" t="s">
        <v>296</v>
      </c>
      <c r="P1195" s="31" t="s">
        <v>179</v>
      </c>
      <c r="Q1195" s="31" t="s">
        <v>570</v>
      </c>
      <c r="R1195" s="31" t="s">
        <v>730</v>
      </c>
      <c r="S1195" s="31" t="s">
        <v>165</v>
      </c>
      <c r="T1195" s="31" t="s">
        <v>1743</v>
      </c>
      <c r="U1195" s="31" t="s">
        <v>1390</v>
      </c>
      <c r="AS1195" s="31">
        <v>100</v>
      </c>
      <c r="AZ1195" s="19">
        <f t="shared" si="300"/>
        <v>100</v>
      </c>
      <c r="BB1195" s="55">
        <v>1</v>
      </c>
      <c r="BC1195" s="55">
        <v>5</v>
      </c>
      <c r="BD1195" s="31"/>
      <c r="BE1195" s="66"/>
      <c r="BF1195" s="66" t="s">
        <v>1365</v>
      </c>
      <c r="CL1195" s="70">
        <f t="shared" si="307"/>
        <v>0</v>
      </c>
      <c r="CM1195" s="66">
        <f t="shared" si="308"/>
        <v>0</v>
      </c>
      <c r="CN1195" s="66">
        <f t="shared" si="309"/>
        <v>0</v>
      </c>
      <c r="CO1195" s="66">
        <f t="shared" si="290"/>
        <v>175.59999999999997</v>
      </c>
      <c r="CP1195" s="104"/>
      <c r="CQ1195" s="56"/>
      <c r="CR1195" s="56"/>
      <c r="CS1195" s="56"/>
      <c r="CT1195" s="56"/>
      <c r="CU1195" s="56"/>
      <c r="CV1195" s="56"/>
      <c r="CX1195" s="31">
        <v>61</v>
      </c>
      <c r="CY1195" s="31">
        <v>270</v>
      </c>
      <c r="CZ1195" s="31">
        <v>50</v>
      </c>
      <c r="DA1195" s="31">
        <v>180</v>
      </c>
      <c r="DB1195" s="19">
        <f t="shared" si="292"/>
        <v>56.551256850429525</v>
      </c>
      <c r="DC1195" s="19">
        <f t="shared" si="293"/>
        <v>56.551256850429525</v>
      </c>
      <c r="DD1195" s="19">
        <f t="shared" si="294"/>
        <v>24.820728788050186</v>
      </c>
      <c r="DE1195" s="19">
        <f t="shared" si="295"/>
        <v>146.55125685042952</v>
      </c>
      <c r="DF1195" s="19">
        <f t="shared" si="296"/>
        <v>65.179271211949811</v>
      </c>
      <c r="DG1195" s="67">
        <f t="shared" si="297"/>
        <v>236.55125685042952</v>
      </c>
      <c r="DH1195" s="67">
        <f t="shared" si="298"/>
        <v>65.179271211949811</v>
      </c>
      <c r="DK1195" s="55"/>
      <c r="EP1195" s="70"/>
    </row>
    <row r="1196" spans="1:146">
      <c r="A1196" s="57">
        <v>43331</v>
      </c>
      <c r="B1196" s="19" t="s">
        <v>1659</v>
      </c>
      <c r="C1196" s="56" t="s">
        <v>1704</v>
      </c>
      <c r="D1196" s="56"/>
      <c r="E1196" s="58">
        <v>71</v>
      </c>
      <c r="F1196" s="58">
        <v>3</v>
      </c>
      <c r="G1196" s="63" t="str">
        <f t="shared" si="306"/>
        <v>71-3</v>
      </c>
      <c r="H1196" s="31">
        <v>36.5</v>
      </c>
      <c r="I1196" s="31">
        <v>39.5</v>
      </c>
      <c r="J1196" s="64" t="str">
        <f>IF(((VLOOKUP($G1196,Depth_Lookup!$A$3:$J$5461,9,FALSE))-(I1196/100))&gt;=0,"Good","Too Long")</f>
        <v>Good</v>
      </c>
      <c r="K1196" s="65">
        <f>(VLOOKUP($G1196,Depth_Lookup!$A$3:$J$561,10,FALSE))+(H1196/100)</f>
        <v>175.69</v>
      </c>
      <c r="L1196" s="65">
        <f>(VLOOKUP($G1196,Depth_Lookup!$A$3:$J$561,10,FALSE))+(I1196/100)</f>
        <v>175.72</v>
      </c>
      <c r="M1196" s="54" t="s">
        <v>293</v>
      </c>
      <c r="N1196" s="31">
        <v>0.5</v>
      </c>
      <c r="O1196" s="31" t="s">
        <v>296</v>
      </c>
      <c r="P1196" s="31" t="s">
        <v>179</v>
      </c>
      <c r="Q1196" s="31" t="s">
        <v>569</v>
      </c>
      <c r="R1196" s="31" t="s">
        <v>119</v>
      </c>
      <c r="S1196" s="31" t="s">
        <v>165</v>
      </c>
      <c r="T1196" s="31" t="s">
        <v>1364</v>
      </c>
      <c r="U1196" s="31" t="s">
        <v>1365</v>
      </c>
      <c r="AS1196" s="31">
        <v>100</v>
      </c>
      <c r="AZ1196" s="19">
        <f t="shared" si="300"/>
        <v>100</v>
      </c>
      <c r="BB1196" s="55">
        <v>2</v>
      </c>
      <c r="BC1196" s="66">
        <v>0.5</v>
      </c>
      <c r="BD1196" s="31"/>
      <c r="BE1196" s="66"/>
      <c r="BF1196" s="66"/>
      <c r="CL1196" s="70">
        <f t="shared" si="307"/>
        <v>0</v>
      </c>
      <c r="CM1196" s="66">
        <f t="shared" si="308"/>
        <v>0</v>
      </c>
      <c r="CN1196" s="66">
        <f t="shared" si="309"/>
        <v>0</v>
      </c>
      <c r="CO1196" s="66">
        <f t="shared" si="290"/>
        <v>175.70499999999998</v>
      </c>
      <c r="CP1196" s="104"/>
      <c r="CQ1196" s="56"/>
      <c r="CR1196" s="56"/>
      <c r="CS1196" s="56"/>
      <c r="CT1196" s="56"/>
      <c r="CU1196" s="56"/>
      <c r="CV1196" s="56"/>
      <c r="DB1196" s="19" t="e">
        <f t="shared" si="292"/>
        <v>#DIV/0!</v>
      </c>
      <c r="DC1196" s="19" t="e">
        <f t="shared" si="293"/>
        <v>#DIV/0!</v>
      </c>
      <c r="DD1196" s="19" t="e">
        <f t="shared" si="294"/>
        <v>#DIV/0!</v>
      </c>
      <c r="DE1196" s="19" t="e">
        <f t="shared" si="295"/>
        <v>#DIV/0!</v>
      </c>
      <c r="DF1196" s="19" t="e">
        <f t="shared" si="296"/>
        <v>#DIV/0!</v>
      </c>
      <c r="DG1196" s="67" t="e">
        <f t="shared" si="297"/>
        <v>#DIV/0!</v>
      </c>
      <c r="DH1196" s="67" t="e">
        <f t="shared" si="298"/>
        <v>#DIV/0!</v>
      </c>
      <c r="DK1196" s="55"/>
      <c r="EP1196" s="70"/>
    </row>
    <row r="1197" spans="1:146">
      <c r="A1197" s="57">
        <v>43331</v>
      </c>
      <c r="B1197" s="19" t="s">
        <v>1659</v>
      </c>
      <c r="C1197" s="56" t="s">
        <v>1704</v>
      </c>
      <c r="D1197" s="56"/>
      <c r="E1197" s="58">
        <v>71</v>
      </c>
      <c r="F1197" s="58">
        <v>3</v>
      </c>
      <c r="G1197" s="63" t="str">
        <f t="shared" si="306"/>
        <v>71-3</v>
      </c>
      <c r="H1197" s="31">
        <v>43</v>
      </c>
      <c r="I1197" s="31">
        <v>51</v>
      </c>
      <c r="J1197" s="64" t="str">
        <f>IF(((VLOOKUP($G1197,Depth_Lookup!$A$3:$J$5461,9,FALSE))-(I1197/100))&gt;=0,"Good","Too Long")</f>
        <v>Good</v>
      </c>
      <c r="K1197" s="65">
        <f>(VLOOKUP($G1197,Depth_Lookup!$A$3:$J$561,10,FALSE))+(H1197/100)</f>
        <v>175.755</v>
      </c>
      <c r="L1197" s="65">
        <f>(VLOOKUP($G1197,Depth_Lookup!$A$3:$J$561,10,FALSE))+(I1197/100)</f>
        <v>175.83499999999998</v>
      </c>
      <c r="M1197" s="54" t="s">
        <v>725</v>
      </c>
      <c r="N1197" s="31">
        <v>0.5</v>
      </c>
      <c r="O1197" s="31" t="s">
        <v>296</v>
      </c>
      <c r="P1197" s="31" t="s">
        <v>179</v>
      </c>
      <c r="Q1197" s="31" t="s">
        <v>569</v>
      </c>
      <c r="R1197" s="31" t="s">
        <v>119</v>
      </c>
      <c r="S1197" s="31" t="s">
        <v>165</v>
      </c>
      <c r="T1197" s="31" t="s">
        <v>1364</v>
      </c>
      <c r="U1197" s="31" t="s">
        <v>1365</v>
      </c>
      <c r="AS1197" s="31">
        <v>100</v>
      </c>
      <c r="AZ1197" s="19">
        <f t="shared" si="300"/>
        <v>100</v>
      </c>
      <c r="BB1197" s="55">
        <v>3</v>
      </c>
      <c r="BC1197" s="66">
        <v>0.5</v>
      </c>
      <c r="BD1197" s="31"/>
      <c r="BE1197" s="66"/>
      <c r="BF1197" s="66"/>
      <c r="CL1197" s="70">
        <f t="shared" si="307"/>
        <v>0</v>
      </c>
      <c r="CM1197" s="66">
        <f t="shared" si="308"/>
        <v>0</v>
      </c>
      <c r="CN1197" s="66">
        <f t="shared" si="309"/>
        <v>0</v>
      </c>
      <c r="CO1197" s="66">
        <f t="shared" si="290"/>
        <v>175.79499999999999</v>
      </c>
      <c r="CP1197" s="104"/>
      <c r="CQ1197" s="56"/>
      <c r="CR1197" s="56"/>
      <c r="CS1197" s="56"/>
      <c r="CT1197" s="56"/>
      <c r="CU1197" s="56"/>
      <c r="CV1197" s="56"/>
      <c r="CX1197" s="31">
        <v>37</v>
      </c>
      <c r="CY1197" s="31">
        <v>270</v>
      </c>
      <c r="CZ1197" s="31">
        <v>2</v>
      </c>
      <c r="DA1197" s="31">
        <v>180</v>
      </c>
      <c r="DB1197" s="19">
        <f t="shared" si="292"/>
        <v>87.346730092340749</v>
      </c>
      <c r="DC1197" s="19">
        <f t="shared" si="293"/>
        <v>87.346730092340749</v>
      </c>
      <c r="DD1197" s="19">
        <f t="shared" si="294"/>
        <v>52.970457905504716</v>
      </c>
      <c r="DE1197" s="19">
        <f t="shared" si="295"/>
        <v>177.34673009234075</v>
      </c>
      <c r="DF1197" s="19">
        <f t="shared" si="296"/>
        <v>37.029542094495284</v>
      </c>
      <c r="DG1197" s="67">
        <f t="shared" si="297"/>
        <v>267.34673009234075</v>
      </c>
      <c r="DH1197" s="67">
        <f t="shared" si="298"/>
        <v>37.029542094495284</v>
      </c>
      <c r="DK1197" s="55"/>
      <c r="EP1197" s="70"/>
    </row>
    <row r="1198" spans="1:146">
      <c r="A1198" s="57">
        <v>43331</v>
      </c>
      <c r="B1198" s="19" t="s">
        <v>1659</v>
      </c>
      <c r="C1198" s="56" t="s">
        <v>1704</v>
      </c>
      <c r="D1198" s="56"/>
      <c r="E1198" s="58">
        <v>71</v>
      </c>
      <c r="F1198" s="58">
        <v>3</v>
      </c>
      <c r="G1198" s="63" t="str">
        <f t="shared" si="306"/>
        <v>71-3</v>
      </c>
      <c r="H1198" s="31">
        <v>62</v>
      </c>
      <c r="I1198" s="31">
        <v>65</v>
      </c>
      <c r="J1198" s="64" t="str">
        <f>IF(((VLOOKUP($G1198,Depth_Lookup!$A$3:$J$5461,9,FALSE))-(I1198/100))&gt;=0,"Good","Too Long")</f>
        <v>Good</v>
      </c>
      <c r="K1198" s="65">
        <f>(VLOOKUP($G1198,Depth_Lookup!$A$3:$J$561,10,FALSE))+(H1198/100)</f>
        <v>175.94499999999999</v>
      </c>
      <c r="L1198" s="65">
        <f>(VLOOKUP($G1198,Depth_Lookup!$A$3:$J$561,10,FALSE))+(I1198/100)</f>
        <v>175.97499999999999</v>
      </c>
      <c r="M1198" s="54" t="s">
        <v>725</v>
      </c>
      <c r="N1198" s="31">
        <v>0.5</v>
      </c>
      <c r="O1198" s="31" t="s">
        <v>296</v>
      </c>
      <c r="P1198" s="31" t="s">
        <v>179</v>
      </c>
      <c r="Q1198" s="31" t="s">
        <v>569</v>
      </c>
      <c r="R1198" s="31" t="s">
        <v>119</v>
      </c>
      <c r="S1198" s="31" t="s">
        <v>165</v>
      </c>
      <c r="T1198" s="31" t="s">
        <v>1364</v>
      </c>
      <c r="U1198" s="31" t="s">
        <v>1365</v>
      </c>
      <c r="AS1198" s="31">
        <v>100</v>
      </c>
      <c r="AZ1198" s="19">
        <f t="shared" si="300"/>
        <v>100</v>
      </c>
      <c r="BB1198" s="55">
        <v>3</v>
      </c>
      <c r="BC1198" s="66">
        <v>0.5</v>
      </c>
      <c r="BD1198" s="31"/>
      <c r="BE1198" s="66"/>
      <c r="BF1198" s="66"/>
      <c r="CL1198" s="70">
        <f t="shared" si="307"/>
        <v>0</v>
      </c>
      <c r="CM1198" s="66">
        <f t="shared" si="308"/>
        <v>0</v>
      </c>
      <c r="CN1198" s="66">
        <f t="shared" si="309"/>
        <v>0</v>
      </c>
      <c r="CO1198" s="66">
        <f t="shared" si="290"/>
        <v>175.95999999999998</v>
      </c>
      <c r="CP1198" s="104"/>
      <c r="CQ1198" s="56"/>
      <c r="CR1198" s="56"/>
      <c r="CS1198" s="56"/>
      <c r="CT1198" s="56"/>
      <c r="CU1198" s="56"/>
      <c r="CV1198" s="56"/>
      <c r="DB1198" s="19" t="e">
        <f t="shared" si="292"/>
        <v>#DIV/0!</v>
      </c>
      <c r="DC1198" s="19" t="e">
        <f t="shared" si="293"/>
        <v>#DIV/0!</v>
      </c>
      <c r="DD1198" s="19" t="e">
        <f t="shared" si="294"/>
        <v>#DIV/0!</v>
      </c>
      <c r="DE1198" s="19" t="e">
        <f t="shared" si="295"/>
        <v>#DIV/0!</v>
      </c>
      <c r="DF1198" s="19" t="e">
        <f t="shared" si="296"/>
        <v>#DIV/0!</v>
      </c>
      <c r="DG1198" s="67" t="e">
        <f t="shared" si="297"/>
        <v>#DIV/0!</v>
      </c>
      <c r="DH1198" s="67" t="e">
        <f t="shared" si="298"/>
        <v>#DIV/0!</v>
      </c>
      <c r="DK1198" s="55"/>
      <c r="EP1198" s="70"/>
    </row>
    <row r="1199" spans="1:146">
      <c r="A1199" s="57">
        <v>43331</v>
      </c>
      <c r="B1199" s="19" t="s">
        <v>1659</v>
      </c>
      <c r="C1199" s="56" t="s">
        <v>1704</v>
      </c>
      <c r="D1199" s="56"/>
      <c r="E1199" s="58">
        <v>71</v>
      </c>
      <c r="F1199" s="58">
        <v>4</v>
      </c>
      <c r="G1199" s="63" t="str">
        <f t="shared" si="306"/>
        <v>71-4</v>
      </c>
      <c r="H1199" s="31">
        <v>4</v>
      </c>
      <c r="I1199" s="31">
        <v>11</v>
      </c>
      <c r="J1199" s="64" t="str">
        <f>IF(((VLOOKUP($G1199,Depth_Lookup!$A$3:$J$5461,9,FALSE))-(I1199/100))&gt;=0,"Good","Too Long")</f>
        <v>Good</v>
      </c>
      <c r="K1199" s="65">
        <f>(VLOOKUP($G1199,Depth_Lookup!$A$3:$J$561,10,FALSE))+(H1199/100)</f>
        <v>176.02500000000001</v>
      </c>
      <c r="L1199" s="65">
        <f>(VLOOKUP($G1199,Depth_Lookup!$A$3:$J$561,10,FALSE))+(I1199/100)</f>
        <v>176.09500000000003</v>
      </c>
      <c r="M1199" s="54" t="s">
        <v>292</v>
      </c>
      <c r="N1199" s="31">
        <v>0.5</v>
      </c>
      <c r="O1199" s="31" t="s">
        <v>296</v>
      </c>
      <c r="P1199" s="31" t="s">
        <v>179</v>
      </c>
      <c r="Q1199" s="31" t="s">
        <v>569</v>
      </c>
      <c r="R1199" s="31" t="s">
        <v>119</v>
      </c>
      <c r="S1199" s="31" t="s">
        <v>165</v>
      </c>
      <c r="T1199" s="31" t="s">
        <v>1364</v>
      </c>
      <c r="U1199" s="31" t="s">
        <v>1365</v>
      </c>
      <c r="AS1199" s="31">
        <v>100</v>
      </c>
      <c r="AZ1199" s="19">
        <f t="shared" si="300"/>
        <v>100</v>
      </c>
      <c r="BB1199" s="55">
        <v>1</v>
      </c>
      <c r="BC1199" s="66">
        <v>1</v>
      </c>
      <c r="BD1199" s="31"/>
      <c r="BE1199" s="66"/>
      <c r="BF1199" s="66"/>
      <c r="CL1199" s="70">
        <f t="shared" si="307"/>
        <v>0</v>
      </c>
      <c r="CM1199" s="66">
        <f t="shared" si="308"/>
        <v>0</v>
      </c>
      <c r="CN1199" s="66">
        <f t="shared" si="309"/>
        <v>0</v>
      </c>
      <c r="CO1199" s="66">
        <f t="shared" si="290"/>
        <v>176.06</v>
      </c>
      <c r="CP1199" s="104"/>
      <c r="CQ1199" s="56"/>
      <c r="CR1199" s="56"/>
      <c r="CS1199" s="56"/>
      <c r="CT1199" s="56"/>
      <c r="CU1199" s="56"/>
      <c r="CV1199" s="56"/>
      <c r="CX1199" s="19">
        <v>72</v>
      </c>
      <c r="CY1199" s="19">
        <v>270</v>
      </c>
      <c r="CZ1199" s="19">
        <v>22</v>
      </c>
      <c r="DA1199" s="31">
        <v>0</v>
      </c>
      <c r="DB1199" s="19">
        <f t="shared" si="292"/>
        <v>97.478799189736719</v>
      </c>
      <c r="DC1199" s="19">
        <f t="shared" si="293"/>
        <v>97.478799189736719</v>
      </c>
      <c r="DD1199" s="19">
        <f t="shared" si="294"/>
        <v>17.856637645907231</v>
      </c>
      <c r="DE1199" s="19">
        <f t="shared" si="295"/>
        <v>187.47879918973672</v>
      </c>
      <c r="DF1199" s="19">
        <f t="shared" si="296"/>
        <v>72.143362354092773</v>
      </c>
      <c r="DG1199" s="67">
        <f t="shared" si="297"/>
        <v>277.47879918973672</v>
      </c>
      <c r="DH1199" s="67">
        <f t="shared" si="298"/>
        <v>72.143362354092773</v>
      </c>
      <c r="DK1199" s="55"/>
      <c r="EP1199" s="70"/>
    </row>
    <row r="1200" spans="1:146">
      <c r="A1200" s="57">
        <v>43331</v>
      </c>
      <c r="B1200" s="19" t="s">
        <v>1659</v>
      </c>
      <c r="C1200" s="56" t="s">
        <v>1704</v>
      </c>
      <c r="D1200" s="56"/>
      <c r="E1200" s="58">
        <v>71</v>
      </c>
      <c r="F1200" s="58">
        <v>4</v>
      </c>
      <c r="G1200" s="63" t="str">
        <f t="shared" si="306"/>
        <v>71-4</v>
      </c>
      <c r="H1200" s="31">
        <v>13</v>
      </c>
      <c r="I1200" s="31">
        <v>15</v>
      </c>
      <c r="J1200" s="64" t="str">
        <f>IF(((VLOOKUP($G1200,Depth_Lookup!$A$3:$J$5461,9,FALSE))-(I1200/100))&gt;=0,"Good","Too Long")</f>
        <v>Good</v>
      </c>
      <c r="K1200" s="65">
        <f>(VLOOKUP($G1200,Depth_Lookup!$A$3:$J$561,10,FALSE))+(H1200/100)</f>
        <v>176.11500000000001</v>
      </c>
      <c r="L1200" s="65">
        <f>(VLOOKUP($G1200,Depth_Lookup!$A$3:$J$561,10,FALSE))+(I1200/100)</f>
        <v>176.13500000000002</v>
      </c>
      <c r="M1200" s="54" t="s">
        <v>725</v>
      </c>
      <c r="N1200" s="31">
        <v>0.5</v>
      </c>
      <c r="O1200" s="31" t="s">
        <v>296</v>
      </c>
      <c r="P1200" s="31" t="s">
        <v>179</v>
      </c>
      <c r="Q1200" s="31" t="s">
        <v>569</v>
      </c>
      <c r="R1200" s="31" t="s">
        <v>191</v>
      </c>
      <c r="S1200" s="31" t="s">
        <v>165</v>
      </c>
      <c r="T1200" s="31" t="s">
        <v>1364</v>
      </c>
      <c r="U1200" s="31" t="s">
        <v>1365</v>
      </c>
      <c r="AS1200" s="31">
        <v>100</v>
      </c>
      <c r="AZ1200" s="19">
        <f t="shared" si="300"/>
        <v>100</v>
      </c>
      <c r="BB1200" s="55">
        <v>2</v>
      </c>
      <c r="BC1200" s="66">
        <v>0.5</v>
      </c>
      <c r="BD1200" s="31"/>
      <c r="BE1200" s="66" t="s">
        <v>1667</v>
      </c>
      <c r="BF1200" s="66"/>
      <c r="CL1200" s="70">
        <f t="shared" si="307"/>
        <v>0</v>
      </c>
      <c r="CM1200" s="66">
        <f t="shared" si="308"/>
        <v>0</v>
      </c>
      <c r="CN1200" s="66">
        <f t="shared" si="309"/>
        <v>1</v>
      </c>
      <c r="CO1200" s="66">
        <f t="shared" si="290"/>
        <v>176.125</v>
      </c>
      <c r="CP1200" s="104"/>
      <c r="CQ1200" s="56"/>
      <c r="CR1200" s="56"/>
      <c r="CS1200" s="56"/>
      <c r="CT1200" s="56"/>
      <c r="CU1200" s="56"/>
      <c r="CV1200" s="56"/>
      <c r="DB1200" s="19" t="e">
        <f t="shared" si="292"/>
        <v>#DIV/0!</v>
      </c>
      <c r="DC1200" s="19" t="e">
        <f t="shared" si="293"/>
        <v>#DIV/0!</v>
      </c>
      <c r="DD1200" s="19" t="e">
        <f t="shared" si="294"/>
        <v>#DIV/0!</v>
      </c>
      <c r="DE1200" s="19" t="e">
        <f t="shared" si="295"/>
        <v>#DIV/0!</v>
      </c>
      <c r="DF1200" s="19" t="e">
        <f t="shared" si="296"/>
        <v>#DIV/0!</v>
      </c>
      <c r="DG1200" s="67" t="e">
        <f t="shared" si="297"/>
        <v>#DIV/0!</v>
      </c>
      <c r="DH1200" s="67" t="e">
        <f t="shared" si="298"/>
        <v>#DIV/0!</v>
      </c>
      <c r="DK1200" s="55"/>
      <c r="EP1200" s="70"/>
    </row>
    <row r="1201" spans="1:146">
      <c r="A1201" s="57">
        <v>43331</v>
      </c>
      <c r="B1201" s="19" t="s">
        <v>1659</v>
      </c>
      <c r="C1201" s="56" t="s">
        <v>1704</v>
      </c>
      <c r="D1201" s="56"/>
      <c r="E1201" s="58">
        <v>71</v>
      </c>
      <c r="F1201" s="58">
        <v>4</v>
      </c>
      <c r="G1201" s="63" t="str">
        <f t="shared" si="306"/>
        <v>71-4</v>
      </c>
      <c r="H1201" s="31">
        <v>14.5</v>
      </c>
      <c r="I1201" s="31">
        <v>26.5</v>
      </c>
      <c r="J1201" s="64" t="str">
        <f>IF(((VLOOKUP($G1201,Depth_Lookup!$A$3:$J$5461,9,FALSE))-(I1201/100))&gt;=0,"Good","Too Long")</f>
        <v>Good</v>
      </c>
      <c r="K1201" s="65">
        <f>(VLOOKUP($G1201,Depth_Lookup!$A$3:$J$561,10,FALSE))+(H1201/100)</f>
        <v>176.13000000000002</v>
      </c>
      <c r="L1201" s="65">
        <f>(VLOOKUP($G1201,Depth_Lookup!$A$3:$J$561,10,FALSE))+(I1201/100)</f>
        <v>176.25</v>
      </c>
      <c r="M1201" s="54" t="s">
        <v>292</v>
      </c>
      <c r="N1201" s="31">
        <v>0.5</v>
      </c>
      <c r="O1201" s="31" t="s">
        <v>295</v>
      </c>
      <c r="P1201" s="31" t="s">
        <v>179</v>
      </c>
      <c r="Q1201" s="31" t="s">
        <v>569</v>
      </c>
      <c r="R1201" s="31" t="s">
        <v>187</v>
      </c>
      <c r="S1201" s="31" t="s">
        <v>165</v>
      </c>
      <c r="T1201" s="31" t="s">
        <v>1385</v>
      </c>
      <c r="U1201" s="31" t="s">
        <v>1386</v>
      </c>
      <c r="AP1201" s="19">
        <v>50</v>
      </c>
      <c r="AS1201" s="31">
        <v>50</v>
      </c>
      <c r="AZ1201" s="19">
        <f t="shared" si="300"/>
        <v>100</v>
      </c>
      <c r="BB1201" s="55">
        <v>1</v>
      </c>
      <c r="BC1201" s="66">
        <v>0.5</v>
      </c>
      <c r="BD1201" s="31"/>
      <c r="BE1201" s="66"/>
      <c r="BF1201" s="66"/>
      <c r="CL1201" s="70">
        <f t="shared" si="307"/>
        <v>0</v>
      </c>
      <c r="CM1201" s="66">
        <f t="shared" si="308"/>
        <v>0</v>
      </c>
      <c r="CN1201" s="66">
        <f t="shared" si="309"/>
        <v>0</v>
      </c>
      <c r="CO1201" s="66">
        <f t="shared" si="290"/>
        <v>176.19</v>
      </c>
      <c r="CP1201" s="104"/>
      <c r="CQ1201" s="56"/>
      <c r="CR1201" s="56"/>
      <c r="CS1201" s="56"/>
      <c r="CT1201" s="56"/>
      <c r="CU1201" s="56"/>
      <c r="CV1201" s="56"/>
      <c r="DB1201" s="19" t="e">
        <f t="shared" si="292"/>
        <v>#DIV/0!</v>
      </c>
      <c r="DC1201" s="19" t="e">
        <f t="shared" si="293"/>
        <v>#DIV/0!</v>
      </c>
      <c r="DD1201" s="19" t="e">
        <f t="shared" si="294"/>
        <v>#DIV/0!</v>
      </c>
      <c r="DE1201" s="19" t="e">
        <f t="shared" si="295"/>
        <v>#DIV/0!</v>
      </c>
      <c r="DF1201" s="19" t="e">
        <f t="shared" si="296"/>
        <v>#DIV/0!</v>
      </c>
      <c r="DG1201" s="67" t="e">
        <f t="shared" si="297"/>
        <v>#DIV/0!</v>
      </c>
      <c r="DH1201" s="67" t="e">
        <f t="shared" si="298"/>
        <v>#DIV/0!</v>
      </c>
      <c r="DK1201" s="55"/>
      <c r="EP1201" s="70"/>
    </row>
    <row r="1202" spans="1:146">
      <c r="A1202" s="57">
        <v>43331</v>
      </c>
      <c r="B1202" s="19" t="s">
        <v>1659</v>
      </c>
      <c r="C1202" s="56" t="s">
        <v>1704</v>
      </c>
      <c r="D1202" s="56"/>
      <c r="E1202" s="58">
        <v>71</v>
      </c>
      <c r="F1202" s="58">
        <v>4</v>
      </c>
      <c r="G1202" s="63" t="str">
        <f t="shared" si="306"/>
        <v>71-4</v>
      </c>
      <c r="H1202" s="31">
        <v>26.5</v>
      </c>
      <c r="I1202" s="31">
        <v>36</v>
      </c>
      <c r="J1202" s="64" t="str">
        <f>IF(((VLOOKUP($G1202,Depth_Lookup!$A$3:$J$5461,9,FALSE))-(I1202/100))&gt;=0,"Good","Too Long")</f>
        <v>Good</v>
      </c>
      <c r="K1202" s="65">
        <f>(VLOOKUP($G1202,Depth_Lookup!$A$3:$J$561,10,FALSE))+(H1202/100)</f>
        <v>176.25</v>
      </c>
      <c r="L1202" s="65">
        <f>(VLOOKUP($G1202,Depth_Lookup!$A$3:$J$561,10,FALSE))+(I1202/100)</f>
        <v>176.34500000000003</v>
      </c>
      <c r="M1202" s="54" t="s">
        <v>292</v>
      </c>
      <c r="N1202" s="31">
        <v>1</v>
      </c>
      <c r="O1202" s="31" t="s">
        <v>295</v>
      </c>
      <c r="P1202" s="31" t="s">
        <v>179</v>
      </c>
      <c r="Q1202" s="31" t="s">
        <v>569</v>
      </c>
      <c r="R1202" s="31" t="s">
        <v>187</v>
      </c>
      <c r="S1202" s="31" t="s">
        <v>165</v>
      </c>
      <c r="T1202" s="31" t="s">
        <v>1364</v>
      </c>
      <c r="U1202" s="31" t="s">
        <v>1365</v>
      </c>
      <c r="AS1202" s="31">
        <v>100</v>
      </c>
      <c r="AZ1202" s="19">
        <f t="shared" si="300"/>
        <v>100</v>
      </c>
      <c r="BB1202" s="55">
        <v>1</v>
      </c>
      <c r="BC1202" s="66">
        <v>0.5</v>
      </c>
      <c r="BD1202" s="31"/>
      <c r="BE1202" s="66"/>
      <c r="BF1202" s="66"/>
      <c r="CL1202" s="70">
        <f t="shared" si="307"/>
        <v>0</v>
      </c>
      <c r="CM1202" s="66">
        <f t="shared" si="308"/>
        <v>0</v>
      </c>
      <c r="CN1202" s="66">
        <f t="shared" si="309"/>
        <v>0</v>
      </c>
      <c r="CO1202" s="66">
        <f t="shared" si="290"/>
        <v>176.29750000000001</v>
      </c>
      <c r="CP1202" s="104"/>
      <c r="CQ1202" s="56"/>
      <c r="CR1202" s="56"/>
      <c r="CS1202" s="56"/>
      <c r="CT1202" s="56"/>
      <c r="CU1202" s="56"/>
      <c r="CV1202" s="56"/>
      <c r="DB1202" s="19" t="e">
        <f t="shared" si="292"/>
        <v>#DIV/0!</v>
      </c>
      <c r="DC1202" s="19" t="e">
        <f t="shared" si="293"/>
        <v>#DIV/0!</v>
      </c>
      <c r="DD1202" s="19" t="e">
        <f t="shared" si="294"/>
        <v>#DIV/0!</v>
      </c>
      <c r="DE1202" s="19" t="e">
        <f t="shared" si="295"/>
        <v>#DIV/0!</v>
      </c>
      <c r="DF1202" s="19" t="e">
        <f t="shared" si="296"/>
        <v>#DIV/0!</v>
      </c>
      <c r="DG1202" s="67" t="e">
        <f t="shared" si="297"/>
        <v>#DIV/0!</v>
      </c>
      <c r="DH1202" s="67" t="e">
        <f t="shared" si="298"/>
        <v>#DIV/0!</v>
      </c>
      <c r="DK1202" s="55" t="s">
        <v>295</v>
      </c>
      <c r="EP1202" s="70"/>
    </row>
    <row r="1203" spans="1:146" s="21" customFormat="1" ht="15" thickBot="1">
      <c r="A1203" s="120">
        <v>43331</v>
      </c>
      <c r="B1203" s="21" t="s">
        <v>1659</v>
      </c>
      <c r="C1203" s="121" t="s">
        <v>1704</v>
      </c>
      <c r="D1203" s="121"/>
      <c r="E1203" s="122">
        <v>71</v>
      </c>
      <c r="F1203" s="122">
        <v>4</v>
      </c>
      <c r="G1203" s="123" t="str">
        <f t="shared" si="306"/>
        <v>71-4</v>
      </c>
      <c r="H1203" s="124">
        <v>71</v>
      </c>
      <c r="I1203" s="124">
        <v>76</v>
      </c>
      <c r="J1203" s="64" t="str">
        <f>IF(((VLOOKUP($G1203,Depth_Lookup!$A$3:$J$5461,9,FALSE))-(I1203/100))&gt;=0,"Good","Too Long")</f>
        <v>Good</v>
      </c>
      <c r="K1203" s="65">
        <f>(VLOOKUP($G1203,Depth_Lookup!$A$3:$J$561,10,FALSE))+(H1203/100)</f>
        <v>176.69500000000002</v>
      </c>
      <c r="L1203" s="65">
        <f>(VLOOKUP($G1203,Depth_Lookup!$A$3:$J$561,10,FALSE))+(I1203/100)</f>
        <v>176.745</v>
      </c>
      <c r="M1203" s="125" t="s">
        <v>725</v>
      </c>
      <c r="N1203" s="124">
        <v>0.5</v>
      </c>
      <c r="O1203" s="124" t="s">
        <v>296</v>
      </c>
      <c r="P1203" s="124" t="s">
        <v>179</v>
      </c>
      <c r="Q1203" s="124" t="s">
        <v>569</v>
      </c>
      <c r="R1203" s="124" t="s">
        <v>119</v>
      </c>
      <c r="S1203" s="124" t="s">
        <v>165</v>
      </c>
      <c r="T1203" s="124" t="s">
        <v>1364</v>
      </c>
      <c r="U1203" s="124" t="s">
        <v>1365</v>
      </c>
      <c r="AS1203" s="124">
        <v>100</v>
      </c>
      <c r="AZ1203" s="21">
        <f t="shared" si="300"/>
        <v>100</v>
      </c>
      <c r="BB1203" s="126">
        <v>2</v>
      </c>
      <c r="BC1203" s="128">
        <v>0.5</v>
      </c>
      <c r="BD1203" s="124"/>
      <c r="BE1203" s="128"/>
      <c r="BF1203" s="128"/>
      <c r="BG1203" s="127"/>
      <c r="BH1203" s="127"/>
      <c r="BI1203" s="127"/>
      <c r="BJ1203" s="127"/>
      <c r="BK1203" s="127"/>
      <c r="BL1203" s="127"/>
      <c r="BM1203" s="127"/>
      <c r="BN1203" s="127"/>
      <c r="BO1203" s="127"/>
      <c r="BP1203" s="127"/>
      <c r="BQ1203" s="127"/>
      <c r="BR1203" s="127"/>
      <c r="BS1203" s="127"/>
      <c r="BT1203" s="127"/>
      <c r="BU1203" s="127"/>
      <c r="BV1203" s="127"/>
      <c r="BW1203" s="127"/>
      <c r="BX1203" s="127"/>
      <c r="BY1203" s="127"/>
      <c r="BZ1203" s="127"/>
      <c r="CA1203" s="127"/>
      <c r="CB1203" s="127"/>
      <c r="CC1203" s="127"/>
      <c r="CD1203" s="127"/>
      <c r="CE1203" s="127"/>
      <c r="CF1203" s="127"/>
      <c r="CG1203" s="127"/>
      <c r="CH1203" s="127"/>
      <c r="CI1203" s="127"/>
      <c r="CJ1203" s="127"/>
      <c r="CK1203" s="127"/>
      <c r="CL1203" s="129">
        <f t="shared" si="307"/>
        <v>0</v>
      </c>
      <c r="CM1203" s="128">
        <f t="shared" si="308"/>
        <v>0</v>
      </c>
      <c r="CN1203" s="128">
        <f t="shared" si="309"/>
        <v>0</v>
      </c>
      <c r="CO1203" s="66">
        <f t="shared" si="290"/>
        <v>176.72000000000003</v>
      </c>
      <c r="CP1203" s="130"/>
      <c r="CQ1203" s="121"/>
      <c r="CR1203" s="121"/>
      <c r="CS1203" s="121"/>
      <c r="CT1203" s="121"/>
      <c r="CU1203" s="121"/>
      <c r="CV1203" s="121"/>
      <c r="CW1203" s="131"/>
      <c r="DB1203" s="19" t="e">
        <f t="shared" si="292"/>
        <v>#DIV/0!</v>
      </c>
      <c r="DC1203" s="19" t="e">
        <f t="shared" si="293"/>
        <v>#DIV/0!</v>
      </c>
      <c r="DD1203" s="19" t="e">
        <f t="shared" si="294"/>
        <v>#DIV/0!</v>
      </c>
      <c r="DE1203" s="19" t="e">
        <f t="shared" si="295"/>
        <v>#DIV/0!</v>
      </c>
      <c r="DF1203" s="19" t="e">
        <f t="shared" si="296"/>
        <v>#DIV/0!</v>
      </c>
      <c r="DG1203" s="67" t="e">
        <f t="shared" si="297"/>
        <v>#DIV/0!</v>
      </c>
      <c r="DH1203" s="67" t="e">
        <f t="shared" si="298"/>
        <v>#DIV/0!</v>
      </c>
      <c r="DJ1203" s="124"/>
      <c r="DK1203" s="126"/>
      <c r="DL1203" s="127"/>
      <c r="DM1203" s="127"/>
      <c r="DN1203" s="127"/>
      <c r="DO1203" s="127"/>
      <c r="DP1203" s="127"/>
      <c r="DQ1203" s="127"/>
      <c r="DR1203" s="127"/>
      <c r="DS1203" s="127"/>
      <c r="DT1203" s="127"/>
      <c r="DU1203" s="127"/>
      <c r="DV1203" s="127"/>
      <c r="DW1203" s="127"/>
      <c r="DX1203" s="127"/>
      <c r="DY1203" s="127"/>
      <c r="DZ1203" s="127"/>
      <c r="EA1203" s="127"/>
      <c r="EB1203" s="127"/>
      <c r="EC1203" s="127"/>
      <c r="ED1203" s="127"/>
      <c r="EE1203" s="127"/>
      <c r="EF1203" s="127"/>
      <c r="EG1203" s="127"/>
      <c r="EH1203" s="127"/>
      <c r="EI1203" s="127"/>
      <c r="EJ1203" s="127"/>
      <c r="EK1203" s="127"/>
      <c r="EL1203" s="127"/>
      <c r="EM1203" s="127"/>
      <c r="EN1203" s="127"/>
      <c r="EO1203" s="127"/>
      <c r="EP1203" s="129"/>
    </row>
    <row r="1204" spans="1:146" s="59" customFormat="1">
      <c r="A1204" s="118">
        <v>43332</v>
      </c>
      <c r="B1204" t="s">
        <v>1457</v>
      </c>
      <c r="C1204" s="56"/>
      <c r="D1204" s="56" t="s">
        <v>1363</v>
      </c>
      <c r="E1204" s="58">
        <v>72</v>
      </c>
      <c r="F1204" s="58">
        <v>1</v>
      </c>
      <c r="G1204" s="63" t="str">
        <f t="shared" si="306"/>
        <v>72-1</v>
      </c>
      <c r="H1204" s="31">
        <v>0</v>
      </c>
      <c r="I1204" s="31">
        <v>84</v>
      </c>
      <c r="J1204" s="64" t="str">
        <f>IF(((VLOOKUP($G1204,Depth_Lookup!$A$3:$J$5461,9,FALSE))-(I1204/100))&gt;=0,"Good","Too Long")</f>
        <v>Good</v>
      </c>
      <c r="K1204" s="65">
        <f>(VLOOKUP($G1204,Depth_Lookup!$A$3:$J$561,10,FALSE))+(H1204/100)</f>
        <v>176.7</v>
      </c>
      <c r="L1204" s="65">
        <f>(VLOOKUP($G1204,Depth_Lookup!$A$3:$J$561,10,FALSE))+(I1204/100)</f>
        <v>177.54</v>
      </c>
      <c r="M1204" s="54" t="s">
        <v>725</v>
      </c>
      <c r="N1204" s="31">
        <v>1</v>
      </c>
      <c r="O1204" s="31" t="s">
        <v>296</v>
      </c>
      <c r="P1204" s="31" t="s">
        <v>179</v>
      </c>
      <c r="Q1204" s="31" t="s">
        <v>569</v>
      </c>
      <c r="R1204" s="31" t="s">
        <v>187</v>
      </c>
      <c r="S1204" s="31" t="s">
        <v>139</v>
      </c>
      <c r="T1204" s="31" t="s">
        <v>1378</v>
      </c>
      <c r="U1204" s="31" t="s">
        <v>1365</v>
      </c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>
        <f t="shared" si="300"/>
        <v>0</v>
      </c>
      <c r="BA1204" s="19"/>
      <c r="BB1204" s="55">
        <v>2</v>
      </c>
      <c r="BC1204" s="55">
        <v>2</v>
      </c>
      <c r="BD1204" s="31"/>
      <c r="BE1204" s="66"/>
      <c r="BF1204" s="66" t="s">
        <v>1365</v>
      </c>
      <c r="CL1204" s="70">
        <f t="shared" si="307"/>
        <v>0</v>
      </c>
      <c r="CM1204" s="66">
        <f t="shared" si="308"/>
        <v>0</v>
      </c>
      <c r="CN1204" s="66">
        <f t="shared" si="309"/>
        <v>0</v>
      </c>
      <c r="CO1204" s="66">
        <f t="shared" si="290"/>
        <v>177.12</v>
      </c>
      <c r="CP1204" s="104"/>
      <c r="CQ1204" s="56"/>
      <c r="CR1204" s="56"/>
      <c r="CS1204" s="56"/>
      <c r="CT1204" s="56"/>
      <c r="CU1204" s="56"/>
      <c r="CV1204" s="56"/>
      <c r="CW1204" s="115"/>
      <c r="CX1204" s="19">
        <v>38</v>
      </c>
      <c r="CY1204" s="19">
        <v>270</v>
      </c>
      <c r="CZ1204" s="19">
        <v>36</v>
      </c>
      <c r="DA1204" s="31">
        <v>180</v>
      </c>
      <c r="DB1204" s="19">
        <f t="shared" si="292"/>
        <v>47.079263120935195</v>
      </c>
      <c r="DC1204" s="19">
        <f t="shared" si="293"/>
        <v>47.079263120935195</v>
      </c>
      <c r="DD1204" s="19">
        <f t="shared" si="294"/>
        <v>43.146191199464425</v>
      </c>
      <c r="DE1204" s="19">
        <f t="shared" si="295"/>
        <v>137.0792631209352</v>
      </c>
      <c r="DF1204" s="19">
        <f t="shared" si="296"/>
        <v>46.853808800535575</v>
      </c>
      <c r="DG1204" s="67">
        <f t="shared" si="297"/>
        <v>227.0792631209352</v>
      </c>
      <c r="DH1204" s="67">
        <f t="shared" si="298"/>
        <v>46.853808800535575</v>
      </c>
      <c r="DI1204" s="19"/>
      <c r="DJ1204" s="31"/>
      <c r="DK1204" s="55" t="s">
        <v>1433</v>
      </c>
      <c r="EP1204" s="70"/>
    </row>
    <row r="1205" spans="1:146" s="59" customFormat="1">
      <c r="A1205" s="118">
        <v>43332</v>
      </c>
      <c r="B1205" t="s">
        <v>1437</v>
      </c>
      <c r="C1205" s="56"/>
      <c r="D1205" s="56" t="s">
        <v>1363</v>
      </c>
      <c r="E1205" s="58">
        <v>72</v>
      </c>
      <c r="F1205" s="58">
        <v>1</v>
      </c>
      <c r="G1205" s="63" t="str">
        <f t="shared" si="306"/>
        <v>72-1</v>
      </c>
      <c r="H1205" s="31">
        <v>0</v>
      </c>
      <c r="I1205" s="31">
        <v>84</v>
      </c>
      <c r="J1205" s="64" t="str">
        <f>IF(((VLOOKUP($G1205,Depth_Lookup!$A$3:$J$5461,9,FALSE))-(I1205/100))&gt;=0,"Good","Too Long")</f>
        <v>Good</v>
      </c>
      <c r="K1205" s="65">
        <f>(VLOOKUP($G1205,Depth_Lookup!$A$3:$J$561,10,FALSE))+(H1205/100)</f>
        <v>176.7</v>
      </c>
      <c r="L1205" s="65">
        <f>(VLOOKUP($G1205,Depth_Lookup!$A$3:$J$561,10,FALSE))+(I1205/100)</f>
        <v>177.54</v>
      </c>
      <c r="M1205" s="54" t="s">
        <v>725</v>
      </c>
      <c r="N1205" s="31">
        <v>0.5</v>
      </c>
      <c r="O1205" s="31" t="s">
        <v>734</v>
      </c>
      <c r="P1205" s="31" t="s">
        <v>179</v>
      </c>
      <c r="Q1205" s="31" t="s">
        <v>569</v>
      </c>
      <c r="R1205" s="31" t="s">
        <v>119</v>
      </c>
      <c r="S1205" s="31" t="s">
        <v>165</v>
      </c>
      <c r="T1205" s="31" t="s">
        <v>1364</v>
      </c>
      <c r="U1205" s="31" t="s">
        <v>1365</v>
      </c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>
        <f t="shared" si="300"/>
        <v>0</v>
      </c>
      <c r="BA1205" s="19"/>
      <c r="BB1205" s="55">
        <v>2</v>
      </c>
      <c r="BC1205" s="55">
        <v>1</v>
      </c>
      <c r="BD1205" s="31"/>
      <c r="BE1205" s="66" t="s">
        <v>1458</v>
      </c>
      <c r="BF1205" s="66"/>
      <c r="CL1205" s="70">
        <f t="shared" si="307"/>
        <v>0</v>
      </c>
      <c r="CM1205" s="66">
        <f t="shared" si="308"/>
        <v>0</v>
      </c>
      <c r="CN1205" s="66">
        <f t="shared" si="309"/>
        <v>1</v>
      </c>
      <c r="CO1205" s="66">
        <f t="shared" si="290"/>
        <v>177.12</v>
      </c>
      <c r="CP1205" s="104"/>
      <c r="CQ1205" s="56"/>
      <c r="CR1205" s="56"/>
      <c r="CS1205" s="56"/>
      <c r="CT1205" s="56"/>
      <c r="CU1205" s="56"/>
      <c r="CV1205" s="56"/>
      <c r="CW1205" s="115"/>
      <c r="CX1205" s="19">
        <v>62</v>
      </c>
      <c r="CY1205" s="19">
        <v>90</v>
      </c>
      <c r="CZ1205" s="19">
        <v>63</v>
      </c>
      <c r="DA1205" s="31">
        <v>0</v>
      </c>
      <c r="DB1205" s="19">
        <f t="shared" si="292"/>
        <v>-136.22052795886702</v>
      </c>
      <c r="DC1205" s="19">
        <f t="shared" si="293"/>
        <v>223.77947204113298</v>
      </c>
      <c r="DD1205" s="19">
        <f t="shared" si="294"/>
        <v>20.197636899440152</v>
      </c>
      <c r="DE1205" s="19">
        <f t="shared" si="295"/>
        <v>313.77947204113298</v>
      </c>
      <c r="DF1205" s="19">
        <f t="shared" si="296"/>
        <v>69.802363100559845</v>
      </c>
      <c r="DG1205" s="67">
        <f t="shared" si="297"/>
        <v>43.779472041132976</v>
      </c>
      <c r="DH1205" s="67">
        <f t="shared" si="298"/>
        <v>69.802363100559845</v>
      </c>
      <c r="DI1205" s="19"/>
      <c r="DJ1205" s="31"/>
      <c r="DK1205" s="55" t="s">
        <v>1434</v>
      </c>
      <c r="EP1205" s="70"/>
    </row>
    <row r="1206" spans="1:146" s="59" customFormat="1">
      <c r="A1206" s="118">
        <v>43332</v>
      </c>
      <c r="B1206" t="s">
        <v>1457</v>
      </c>
      <c r="C1206" s="56"/>
      <c r="D1206" s="56" t="s">
        <v>1363</v>
      </c>
      <c r="E1206" s="58">
        <v>72</v>
      </c>
      <c r="F1206" s="58">
        <v>1</v>
      </c>
      <c r="G1206" s="63" t="str">
        <f t="shared" si="306"/>
        <v>72-1</v>
      </c>
      <c r="H1206" s="31">
        <v>17</v>
      </c>
      <c r="I1206" s="31">
        <v>23</v>
      </c>
      <c r="J1206" s="64" t="str">
        <f>IF(((VLOOKUP($G1206,Depth_Lookup!$A$3:$J$5461,9,FALSE))-(I1206/100))&gt;=0,"Good","Too Long")</f>
        <v>Good</v>
      </c>
      <c r="K1206" s="65">
        <f>(VLOOKUP($G1206,Depth_Lookup!$A$3:$J$561,10,FALSE))+(H1206/100)</f>
        <v>176.86999999999998</v>
      </c>
      <c r="L1206" s="65">
        <f>(VLOOKUP($G1206,Depth_Lookup!$A$3:$J$561,10,FALSE))+(I1206/100)</f>
        <v>176.92999999999998</v>
      </c>
      <c r="M1206" s="54" t="s">
        <v>292</v>
      </c>
      <c r="N1206" s="31">
        <v>2</v>
      </c>
      <c r="O1206" s="31" t="s">
        <v>296</v>
      </c>
      <c r="P1206" s="31" t="s">
        <v>179</v>
      </c>
      <c r="Q1206" s="31" t="s">
        <v>570</v>
      </c>
      <c r="R1206" s="31" t="s">
        <v>187</v>
      </c>
      <c r="S1206" s="31" t="s">
        <v>139</v>
      </c>
      <c r="T1206" s="31" t="s">
        <v>1758</v>
      </c>
      <c r="U1206" s="31" t="s">
        <v>1368</v>
      </c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>
        <f t="shared" si="300"/>
        <v>0</v>
      </c>
      <c r="BA1206" s="19"/>
      <c r="BB1206" s="55">
        <v>1</v>
      </c>
      <c r="BC1206" s="55">
        <v>2</v>
      </c>
      <c r="BD1206" s="31"/>
      <c r="BE1206" s="66" t="s">
        <v>1759</v>
      </c>
      <c r="BF1206" s="66"/>
      <c r="CL1206" s="70">
        <f t="shared" si="307"/>
        <v>0</v>
      </c>
      <c r="CM1206" s="66">
        <f t="shared" si="308"/>
        <v>0</v>
      </c>
      <c r="CN1206" s="66">
        <f t="shared" si="309"/>
        <v>1</v>
      </c>
      <c r="CO1206" s="66">
        <f t="shared" si="290"/>
        <v>176.89999999999998</v>
      </c>
      <c r="CP1206" s="104"/>
      <c r="CQ1206" s="56"/>
      <c r="CR1206" s="56"/>
      <c r="CS1206" s="56"/>
      <c r="CT1206" s="56"/>
      <c r="CU1206" s="56"/>
      <c r="CV1206" s="56"/>
      <c r="CW1206" s="115"/>
      <c r="CX1206" s="19">
        <v>39</v>
      </c>
      <c r="CY1206" s="19">
        <v>270</v>
      </c>
      <c r="CZ1206" s="19">
        <v>38</v>
      </c>
      <c r="DA1206" s="31">
        <v>180</v>
      </c>
      <c r="DB1206" s="19">
        <f t="shared" si="292"/>
        <v>46.026142276962503</v>
      </c>
      <c r="DC1206" s="19">
        <f t="shared" si="293"/>
        <v>46.026142276962503</v>
      </c>
      <c r="DD1206" s="19">
        <f t="shared" si="294"/>
        <v>41.627556569505359</v>
      </c>
      <c r="DE1206" s="19">
        <f t="shared" si="295"/>
        <v>136.0261422769625</v>
      </c>
      <c r="DF1206" s="19">
        <f t="shared" si="296"/>
        <v>48.372443430494641</v>
      </c>
      <c r="DG1206" s="67">
        <f t="shared" si="297"/>
        <v>226.0261422769625</v>
      </c>
      <c r="DH1206" s="67">
        <f t="shared" si="298"/>
        <v>48.372443430494641</v>
      </c>
      <c r="DI1206" s="19"/>
      <c r="DJ1206" s="31"/>
      <c r="DK1206" s="55"/>
      <c r="EP1206" s="70"/>
    </row>
    <row r="1207" spans="1:146" s="59" customFormat="1">
      <c r="A1207" s="118">
        <v>43332</v>
      </c>
      <c r="B1207" t="s">
        <v>1457</v>
      </c>
      <c r="C1207" s="56"/>
      <c r="D1207" s="56" t="s">
        <v>1363</v>
      </c>
      <c r="E1207" s="58">
        <v>72</v>
      </c>
      <c r="F1207" s="58">
        <v>1</v>
      </c>
      <c r="G1207" s="63" t="str">
        <f t="shared" si="306"/>
        <v>72-1</v>
      </c>
      <c r="H1207" s="31">
        <v>81</v>
      </c>
      <c r="I1207" s="31">
        <v>81.3</v>
      </c>
      <c r="J1207" s="64" t="str">
        <f>IF(((VLOOKUP($G1207,Depth_Lookup!$A$3:$J$5461,9,FALSE))-(I1207/100))&gt;=0,"Good","Too Long")</f>
        <v>Good</v>
      </c>
      <c r="K1207" s="65">
        <f>(VLOOKUP($G1207,Depth_Lookup!$A$3:$J$561,10,FALSE))+(H1207/100)</f>
        <v>177.51</v>
      </c>
      <c r="L1207" s="65">
        <f>(VLOOKUP($G1207,Depth_Lookup!$A$3:$J$561,10,FALSE))+(I1207/100)</f>
        <v>177.51299999999998</v>
      </c>
      <c r="M1207" s="54" t="s">
        <v>292</v>
      </c>
      <c r="N1207" s="31">
        <v>3</v>
      </c>
      <c r="O1207" s="31" t="s">
        <v>724</v>
      </c>
      <c r="P1207" s="31" t="s">
        <v>179</v>
      </c>
      <c r="Q1207" s="31" t="s">
        <v>569</v>
      </c>
      <c r="R1207" s="31" t="s">
        <v>187</v>
      </c>
      <c r="S1207" s="31" t="s">
        <v>139</v>
      </c>
      <c r="T1207" s="31" t="s">
        <v>1376</v>
      </c>
      <c r="U1207" s="31" t="s">
        <v>1377</v>
      </c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>
        <f t="shared" si="300"/>
        <v>0</v>
      </c>
      <c r="BA1207" s="19"/>
      <c r="BB1207" s="55">
        <v>1</v>
      </c>
      <c r="BC1207" s="55">
        <v>100</v>
      </c>
      <c r="BD1207" s="31"/>
      <c r="BE1207" s="66"/>
      <c r="BF1207" s="66"/>
      <c r="CL1207" s="70">
        <f t="shared" si="307"/>
        <v>0</v>
      </c>
      <c r="CM1207" s="66">
        <f t="shared" si="308"/>
        <v>0</v>
      </c>
      <c r="CN1207" s="66">
        <f t="shared" si="309"/>
        <v>0</v>
      </c>
      <c r="CO1207" s="66">
        <f t="shared" si="290"/>
        <v>177.51149999999998</v>
      </c>
      <c r="CP1207" s="104"/>
      <c r="CQ1207" s="56"/>
      <c r="CR1207" s="56"/>
      <c r="CS1207" s="56"/>
      <c r="CT1207" s="56"/>
      <c r="CU1207" s="56"/>
      <c r="CV1207" s="56"/>
      <c r="CW1207" s="115"/>
      <c r="CX1207" s="31">
        <v>1</v>
      </c>
      <c r="CY1207" s="31">
        <v>90</v>
      </c>
      <c r="CZ1207" s="31">
        <v>32</v>
      </c>
      <c r="DA1207" s="31">
        <v>0</v>
      </c>
      <c r="DB1207" s="19">
        <f t="shared" si="292"/>
        <v>-178.3999190518166</v>
      </c>
      <c r="DC1207" s="19">
        <f t="shared" si="293"/>
        <v>181.6000809481834</v>
      </c>
      <c r="DD1207" s="19">
        <f t="shared" si="294"/>
        <v>57.989957194612948</v>
      </c>
      <c r="DE1207" s="19">
        <f t="shared" si="295"/>
        <v>271.6000809481834</v>
      </c>
      <c r="DF1207" s="19">
        <f t="shared" si="296"/>
        <v>32.010042805387052</v>
      </c>
      <c r="DG1207" s="67">
        <f t="shared" si="297"/>
        <v>1.600080948183404</v>
      </c>
      <c r="DH1207" s="67">
        <f t="shared" si="298"/>
        <v>32.010042805387052</v>
      </c>
      <c r="DI1207" s="19"/>
      <c r="DJ1207" s="31"/>
      <c r="DK1207" s="55"/>
      <c r="EP1207" s="70"/>
    </row>
    <row r="1208" spans="1:146" s="59" customFormat="1">
      <c r="A1208" s="118">
        <v>43332</v>
      </c>
      <c r="B1208" t="s">
        <v>1457</v>
      </c>
      <c r="C1208" s="56"/>
      <c r="D1208" s="56" t="s">
        <v>1363</v>
      </c>
      <c r="E1208" s="58">
        <v>72</v>
      </c>
      <c r="F1208" s="58">
        <v>1</v>
      </c>
      <c r="G1208" s="63" t="str">
        <f t="shared" si="306"/>
        <v>72-1</v>
      </c>
      <c r="H1208" s="31">
        <v>87</v>
      </c>
      <c r="I1208" s="31">
        <v>92</v>
      </c>
      <c r="J1208" s="64" t="str">
        <f>IF(((VLOOKUP($G1208,Depth_Lookup!$A$3:$J$5461,9,FALSE))-(I1208/100))&gt;=0,"Good","Too Long")</f>
        <v>Good</v>
      </c>
      <c r="K1208" s="65">
        <f>(VLOOKUP($G1208,Depth_Lookup!$A$3:$J$561,10,FALSE))+(H1208/100)</f>
        <v>177.57</v>
      </c>
      <c r="L1208" s="65">
        <f>(VLOOKUP($G1208,Depth_Lookup!$A$3:$J$561,10,FALSE))+(I1208/100)</f>
        <v>177.61999999999998</v>
      </c>
      <c r="M1208" s="54" t="s">
        <v>725</v>
      </c>
      <c r="N1208" s="31">
        <v>1</v>
      </c>
      <c r="O1208" s="31" t="s">
        <v>296</v>
      </c>
      <c r="P1208" s="31" t="s">
        <v>179</v>
      </c>
      <c r="Q1208" s="31" t="s">
        <v>569</v>
      </c>
      <c r="R1208" s="31" t="s">
        <v>186</v>
      </c>
      <c r="S1208" s="31" t="s">
        <v>165</v>
      </c>
      <c r="T1208" s="31" t="s">
        <v>1370</v>
      </c>
      <c r="U1208" s="31" t="s">
        <v>1368</v>
      </c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>
        <f t="shared" si="300"/>
        <v>0</v>
      </c>
      <c r="BA1208" s="19"/>
      <c r="BB1208" s="55">
        <v>2</v>
      </c>
      <c r="BC1208" s="55">
        <v>1</v>
      </c>
      <c r="BD1208" s="31"/>
      <c r="BE1208" s="66" t="s">
        <v>1377</v>
      </c>
      <c r="BF1208" s="66"/>
      <c r="CL1208" s="70">
        <f t="shared" si="307"/>
        <v>0</v>
      </c>
      <c r="CM1208" s="66">
        <f t="shared" si="308"/>
        <v>0</v>
      </c>
      <c r="CN1208" s="66">
        <f t="shared" si="309"/>
        <v>1</v>
      </c>
      <c r="CO1208" s="66">
        <f t="shared" si="290"/>
        <v>177.59499999999997</v>
      </c>
      <c r="CP1208" s="104"/>
      <c r="CQ1208" s="56"/>
      <c r="CR1208" s="56"/>
      <c r="CS1208" s="56"/>
      <c r="CT1208" s="56"/>
      <c r="CU1208" s="56"/>
      <c r="CV1208" s="56"/>
      <c r="CW1208" s="115"/>
      <c r="CX1208" s="19"/>
      <c r="CY1208" s="19"/>
      <c r="CZ1208" s="19"/>
      <c r="DA1208" s="19"/>
      <c r="DB1208" s="19" t="e">
        <f t="shared" si="292"/>
        <v>#DIV/0!</v>
      </c>
      <c r="DC1208" s="19" t="e">
        <f t="shared" si="293"/>
        <v>#DIV/0!</v>
      </c>
      <c r="DD1208" s="19" t="e">
        <f t="shared" si="294"/>
        <v>#DIV/0!</v>
      </c>
      <c r="DE1208" s="19" t="e">
        <f t="shared" si="295"/>
        <v>#DIV/0!</v>
      </c>
      <c r="DF1208" s="19" t="e">
        <f t="shared" si="296"/>
        <v>#DIV/0!</v>
      </c>
      <c r="DG1208" s="67" t="e">
        <f t="shared" si="297"/>
        <v>#DIV/0!</v>
      </c>
      <c r="DH1208" s="67" t="e">
        <f t="shared" si="298"/>
        <v>#DIV/0!</v>
      </c>
      <c r="DI1208" s="19"/>
      <c r="DJ1208" s="31"/>
      <c r="DK1208" s="55"/>
      <c r="EP1208" s="70"/>
    </row>
    <row r="1209" spans="1:146" s="59" customFormat="1">
      <c r="A1209" s="118">
        <v>43332</v>
      </c>
      <c r="B1209" t="s">
        <v>1457</v>
      </c>
      <c r="C1209" s="56"/>
      <c r="D1209" s="56" t="s">
        <v>1363</v>
      </c>
      <c r="E1209" s="58">
        <v>72</v>
      </c>
      <c r="F1209" s="58">
        <v>1</v>
      </c>
      <c r="G1209" s="63" t="str">
        <f t="shared" si="306"/>
        <v>72-1</v>
      </c>
      <c r="H1209" s="31">
        <v>87</v>
      </c>
      <c r="I1209" s="31">
        <v>93</v>
      </c>
      <c r="J1209" s="64" t="str">
        <f>IF(((VLOOKUP($G1209,Depth_Lookup!$A$3:$J$5461,9,FALSE))-(I1209/100))&gt;=0,"Good","Too Long")</f>
        <v>Good</v>
      </c>
      <c r="K1209" s="65">
        <f>(VLOOKUP($G1209,Depth_Lookup!$A$3:$J$561,10,FALSE))+(H1209/100)</f>
        <v>177.57</v>
      </c>
      <c r="L1209" s="65">
        <f>(VLOOKUP($G1209,Depth_Lookup!$A$3:$J$561,10,FALSE))+(I1209/100)</f>
        <v>177.63</v>
      </c>
      <c r="M1209" s="54" t="s">
        <v>292</v>
      </c>
      <c r="N1209" s="31">
        <v>2</v>
      </c>
      <c r="O1209" s="31" t="s">
        <v>296</v>
      </c>
      <c r="P1209" s="31" t="s">
        <v>179</v>
      </c>
      <c r="Q1209" s="31" t="s">
        <v>569</v>
      </c>
      <c r="R1209" s="31" t="s">
        <v>187</v>
      </c>
      <c r="S1209" s="31" t="s">
        <v>139</v>
      </c>
      <c r="T1209" s="31" t="s">
        <v>1376</v>
      </c>
      <c r="U1209" s="31" t="s">
        <v>1377</v>
      </c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>
        <f t="shared" si="300"/>
        <v>0</v>
      </c>
      <c r="BA1209" s="19"/>
      <c r="BB1209" s="55">
        <v>1</v>
      </c>
      <c r="BC1209" s="55">
        <v>2</v>
      </c>
      <c r="BD1209" s="31"/>
      <c r="BE1209" s="66"/>
      <c r="BF1209" s="66" t="s">
        <v>1368</v>
      </c>
      <c r="CL1209" s="70">
        <f t="shared" si="307"/>
        <v>0</v>
      </c>
      <c r="CM1209" s="66">
        <f t="shared" si="308"/>
        <v>0</v>
      </c>
      <c r="CN1209" s="66">
        <f t="shared" si="309"/>
        <v>0</v>
      </c>
      <c r="CO1209" s="66">
        <f t="shared" si="290"/>
        <v>177.6</v>
      </c>
      <c r="CP1209" s="104"/>
      <c r="CQ1209" s="56"/>
      <c r="CR1209" s="56"/>
      <c r="CS1209" s="56"/>
      <c r="CT1209" s="56"/>
      <c r="CU1209" s="56"/>
      <c r="CV1209" s="56"/>
      <c r="CW1209" s="115"/>
      <c r="CX1209" s="31">
        <v>47</v>
      </c>
      <c r="CY1209" s="31">
        <v>270</v>
      </c>
      <c r="CZ1209" s="31">
        <v>61</v>
      </c>
      <c r="DA1209" s="31">
        <v>0</v>
      </c>
      <c r="DB1209" s="19">
        <f t="shared" si="292"/>
        <v>149.27174759172181</v>
      </c>
      <c r="DC1209" s="19">
        <f t="shared" si="293"/>
        <v>149.27174759172181</v>
      </c>
      <c r="DD1209" s="19">
        <f t="shared" si="294"/>
        <v>25.477066239578285</v>
      </c>
      <c r="DE1209" s="19">
        <f t="shared" si="295"/>
        <v>239.27174759172181</v>
      </c>
      <c r="DF1209" s="19">
        <f t="shared" si="296"/>
        <v>64.522933760421722</v>
      </c>
      <c r="DG1209" s="67">
        <f t="shared" si="297"/>
        <v>329.27174759172181</v>
      </c>
      <c r="DH1209" s="67">
        <f t="shared" si="298"/>
        <v>64.522933760421722</v>
      </c>
      <c r="DI1209" s="19"/>
      <c r="DJ1209" s="31"/>
      <c r="DK1209" s="55"/>
      <c r="EP1209" s="70"/>
    </row>
    <row r="1210" spans="1:146" s="59" customFormat="1">
      <c r="A1210" s="118">
        <v>43332</v>
      </c>
      <c r="B1210" t="s">
        <v>1457</v>
      </c>
      <c r="C1210" s="56"/>
      <c r="D1210" s="56" t="s">
        <v>1363</v>
      </c>
      <c r="E1210" s="58">
        <v>72</v>
      </c>
      <c r="F1210" s="58">
        <v>2</v>
      </c>
      <c r="G1210" s="63" t="str">
        <f t="shared" si="306"/>
        <v>72-2</v>
      </c>
      <c r="H1210" s="31">
        <v>2</v>
      </c>
      <c r="I1210" s="31">
        <v>8</v>
      </c>
      <c r="J1210" s="64" t="str">
        <f>IF(((VLOOKUP($G1210,Depth_Lookup!$A$3:$J$5461,9,FALSE))-(I1210/100))&gt;=0,"Good","Too Long")</f>
        <v>Good</v>
      </c>
      <c r="K1210" s="65">
        <f>(VLOOKUP($G1210,Depth_Lookup!$A$3:$J$561,10,FALSE))+(H1210/100)</f>
        <v>177.70500000000001</v>
      </c>
      <c r="L1210" s="65">
        <f>(VLOOKUP($G1210,Depth_Lookup!$A$3:$J$561,10,FALSE))+(I1210/100)</f>
        <v>177.76500000000001</v>
      </c>
      <c r="M1210" s="54" t="s">
        <v>292</v>
      </c>
      <c r="N1210" s="31">
        <v>5</v>
      </c>
      <c r="O1210" s="31" t="s">
        <v>296</v>
      </c>
      <c r="P1210" s="31" t="s">
        <v>179</v>
      </c>
      <c r="Q1210" s="31" t="s">
        <v>570</v>
      </c>
      <c r="R1210" s="31" t="s">
        <v>187</v>
      </c>
      <c r="S1210" s="31" t="s">
        <v>139</v>
      </c>
      <c r="T1210" s="31" t="s">
        <v>1627</v>
      </c>
      <c r="U1210" s="31" t="s">
        <v>1367</v>
      </c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>
        <f t="shared" si="300"/>
        <v>0</v>
      </c>
      <c r="BA1210" s="19"/>
      <c r="BB1210" s="55">
        <v>1</v>
      </c>
      <c r="BC1210" s="55">
        <v>5</v>
      </c>
      <c r="BD1210" s="31"/>
      <c r="BE1210" s="66"/>
      <c r="BF1210" s="66"/>
      <c r="CL1210" s="70">
        <f t="shared" si="307"/>
        <v>0</v>
      </c>
      <c r="CM1210" s="66">
        <f t="shared" si="308"/>
        <v>0</v>
      </c>
      <c r="CN1210" s="66">
        <f t="shared" si="309"/>
        <v>0</v>
      </c>
      <c r="CO1210" s="66">
        <f t="shared" si="290"/>
        <v>177.73500000000001</v>
      </c>
      <c r="CP1210" s="104"/>
      <c r="CQ1210" s="56"/>
      <c r="CR1210" s="56"/>
      <c r="CS1210" s="56"/>
      <c r="CT1210" s="56"/>
      <c r="CU1210" s="56"/>
      <c r="CV1210" s="56"/>
      <c r="CW1210" s="115"/>
      <c r="CX1210" s="19"/>
      <c r="CY1210" s="19"/>
      <c r="CZ1210" s="19"/>
      <c r="DA1210" s="19"/>
      <c r="DB1210" s="19" t="e">
        <f t="shared" si="292"/>
        <v>#DIV/0!</v>
      </c>
      <c r="DC1210" s="19" t="e">
        <f t="shared" si="293"/>
        <v>#DIV/0!</v>
      </c>
      <c r="DD1210" s="19" t="e">
        <f t="shared" si="294"/>
        <v>#DIV/0!</v>
      </c>
      <c r="DE1210" s="19" t="e">
        <f t="shared" si="295"/>
        <v>#DIV/0!</v>
      </c>
      <c r="DF1210" s="19" t="e">
        <f t="shared" si="296"/>
        <v>#DIV/0!</v>
      </c>
      <c r="DG1210" s="67" t="e">
        <f t="shared" si="297"/>
        <v>#DIV/0!</v>
      </c>
      <c r="DH1210" s="67" t="e">
        <f t="shared" si="298"/>
        <v>#DIV/0!</v>
      </c>
      <c r="DI1210" s="19"/>
      <c r="DJ1210" s="31"/>
      <c r="DK1210" s="55"/>
      <c r="EP1210" s="70"/>
    </row>
    <row r="1211" spans="1:146" s="59" customFormat="1">
      <c r="A1211" s="118">
        <v>43332</v>
      </c>
      <c r="B1211" t="s">
        <v>1457</v>
      </c>
      <c r="C1211" s="56"/>
      <c r="D1211" s="56" t="s">
        <v>1363</v>
      </c>
      <c r="E1211" s="58">
        <v>72</v>
      </c>
      <c r="F1211" s="58">
        <v>2</v>
      </c>
      <c r="G1211" s="63" t="str">
        <f t="shared" si="306"/>
        <v>72-2</v>
      </c>
      <c r="H1211" s="31">
        <v>11</v>
      </c>
      <c r="I1211" s="31">
        <v>22</v>
      </c>
      <c r="J1211" s="64" t="str">
        <f>IF(((VLOOKUP($G1211,Depth_Lookup!$A$3:$J$5461,9,FALSE))-(I1211/100))&gt;=0,"Good","Too Long")</f>
        <v>Good</v>
      </c>
      <c r="K1211" s="65">
        <f>(VLOOKUP($G1211,Depth_Lookup!$A$3:$J$561,10,FALSE))+(H1211/100)</f>
        <v>177.79500000000002</v>
      </c>
      <c r="L1211" s="65">
        <f>(VLOOKUP($G1211,Depth_Lookup!$A$3:$J$561,10,FALSE))+(I1211/100)</f>
        <v>177.905</v>
      </c>
      <c r="M1211" s="54" t="s">
        <v>725</v>
      </c>
      <c r="N1211" s="31">
        <v>1</v>
      </c>
      <c r="O1211" s="31" t="s">
        <v>296</v>
      </c>
      <c r="P1211" s="31" t="s">
        <v>179</v>
      </c>
      <c r="Q1211" s="31" t="s">
        <v>570</v>
      </c>
      <c r="R1211" s="31" t="s">
        <v>186</v>
      </c>
      <c r="S1211" s="31" t="s">
        <v>165</v>
      </c>
      <c r="T1211" s="31" t="s">
        <v>1760</v>
      </c>
      <c r="U1211" s="31" t="s">
        <v>1367</v>
      </c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>
        <f t="shared" si="300"/>
        <v>0</v>
      </c>
      <c r="BA1211" s="19"/>
      <c r="BB1211" s="55">
        <v>2</v>
      </c>
      <c r="BC1211" s="55">
        <v>2</v>
      </c>
      <c r="BD1211" s="31"/>
      <c r="BE1211" s="66"/>
      <c r="BF1211" s="66"/>
      <c r="CL1211" s="70">
        <f t="shared" si="307"/>
        <v>0</v>
      </c>
      <c r="CM1211" s="66">
        <f t="shared" si="308"/>
        <v>0</v>
      </c>
      <c r="CN1211" s="66">
        <f t="shared" si="309"/>
        <v>0</v>
      </c>
      <c r="CO1211" s="66">
        <f t="shared" si="290"/>
        <v>177.85000000000002</v>
      </c>
      <c r="CP1211" s="104"/>
      <c r="CQ1211" s="56"/>
      <c r="CR1211" s="56"/>
      <c r="CS1211" s="56"/>
      <c r="CT1211" s="56"/>
      <c r="CU1211" s="56"/>
      <c r="CV1211" s="56"/>
      <c r="CW1211" s="115"/>
      <c r="CX1211" s="19"/>
      <c r="CY1211" s="19"/>
      <c r="CZ1211" s="19"/>
      <c r="DA1211" s="19"/>
      <c r="DB1211" s="19" t="e">
        <f t="shared" si="292"/>
        <v>#DIV/0!</v>
      </c>
      <c r="DC1211" s="19" t="e">
        <f t="shared" si="293"/>
        <v>#DIV/0!</v>
      </c>
      <c r="DD1211" s="19" t="e">
        <f t="shared" si="294"/>
        <v>#DIV/0!</v>
      </c>
      <c r="DE1211" s="19" t="e">
        <f t="shared" si="295"/>
        <v>#DIV/0!</v>
      </c>
      <c r="DF1211" s="19" t="e">
        <f t="shared" si="296"/>
        <v>#DIV/0!</v>
      </c>
      <c r="DG1211" s="67" t="e">
        <f t="shared" si="297"/>
        <v>#DIV/0!</v>
      </c>
      <c r="DH1211" s="67" t="e">
        <f t="shared" si="298"/>
        <v>#DIV/0!</v>
      </c>
      <c r="DI1211" s="19"/>
      <c r="DJ1211" s="31"/>
      <c r="DK1211" s="55"/>
      <c r="EP1211" s="70"/>
    </row>
    <row r="1212" spans="1:146" s="59" customFormat="1">
      <c r="A1212" s="118">
        <v>43332</v>
      </c>
      <c r="B1212" t="s">
        <v>1437</v>
      </c>
      <c r="C1212" s="56"/>
      <c r="D1212" s="56" t="s">
        <v>1363</v>
      </c>
      <c r="E1212" s="58">
        <v>72</v>
      </c>
      <c r="F1212" s="58">
        <v>2</v>
      </c>
      <c r="G1212" s="63" t="str">
        <f t="shared" ref="G1212" si="311">E1212&amp;"-"&amp;F1212</f>
        <v>72-2</v>
      </c>
      <c r="H1212" s="31">
        <v>2</v>
      </c>
      <c r="I1212" s="31">
        <v>8</v>
      </c>
      <c r="J1212" s="64" t="str">
        <f>IF(((VLOOKUP($G1212,Depth_Lookup!$A$3:$J$5461,9,FALSE))-(I1212/100))&gt;=0,"Good","Too Long")</f>
        <v>Good</v>
      </c>
      <c r="K1212" s="65">
        <f>(VLOOKUP($G1212,Depth_Lookup!$A$3:$J$561,10,FALSE))+(H1212/100)</f>
        <v>177.70500000000001</v>
      </c>
      <c r="L1212" s="65">
        <f>(VLOOKUP($G1212,Depth_Lookup!$A$3:$J$561,10,FALSE))+(I1212/100)</f>
        <v>177.76500000000001</v>
      </c>
      <c r="M1212" s="54" t="s">
        <v>725</v>
      </c>
      <c r="N1212" s="31">
        <v>0.5</v>
      </c>
      <c r="O1212" s="31"/>
      <c r="P1212" s="31"/>
      <c r="Q1212" s="31"/>
      <c r="R1212" s="31"/>
      <c r="S1212" s="31"/>
      <c r="T1212" s="31" t="s">
        <v>1385</v>
      </c>
      <c r="U1212" s="31" t="s">
        <v>1386</v>
      </c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55">
        <v>2</v>
      </c>
      <c r="BC1212" s="55">
        <v>1</v>
      </c>
      <c r="BD1212" s="31"/>
      <c r="BE1212" s="66"/>
      <c r="BF1212" s="66"/>
      <c r="CL1212" s="70"/>
      <c r="CM1212" s="66"/>
      <c r="CN1212" s="66"/>
      <c r="CO1212" s="66">
        <f t="shared" si="290"/>
        <v>177.73500000000001</v>
      </c>
      <c r="CP1212" s="104"/>
      <c r="CQ1212" s="56"/>
      <c r="CR1212" s="56"/>
      <c r="CS1212" s="56"/>
      <c r="CT1212" s="56"/>
      <c r="CU1212" s="56"/>
      <c r="CV1212" s="56"/>
      <c r="CW1212" s="115"/>
      <c r="CX1212" s="19">
        <v>54</v>
      </c>
      <c r="CY1212" s="19">
        <v>90</v>
      </c>
      <c r="CZ1212" s="19">
        <v>74</v>
      </c>
      <c r="DA1212" s="31">
        <v>180</v>
      </c>
      <c r="DB1212" s="19">
        <f t="shared" si="292"/>
        <v>-21.537720109142072</v>
      </c>
      <c r="DC1212" s="19">
        <f t="shared" si="293"/>
        <v>338.46227989085793</v>
      </c>
      <c r="DD1212" s="19">
        <f t="shared" si="294"/>
        <v>14.934467957137848</v>
      </c>
      <c r="DE1212" s="19">
        <f t="shared" si="295"/>
        <v>68.462279890857928</v>
      </c>
      <c r="DF1212" s="19">
        <f t="shared" si="296"/>
        <v>75.065532042862145</v>
      </c>
      <c r="DG1212" s="67">
        <f t="shared" si="297"/>
        <v>158.46227989085793</v>
      </c>
      <c r="DH1212" s="67">
        <f t="shared" si="298"/>
        <v>75.065532042862145</v>
      </c>
      <c r="DI1212" s="19"/>
      <c r="DJ1212" s="31"/>
      <c r="DK1212" s="55"/>
      <c r="EP1212" s="70"/>
    </row>
    <row r="1213" spans="1:146" s="59" customFormat="1">
      <c r="A1213" s="118">
        <v>43332</v>
      </c>
      <c r="B1213" t="s">
        <v>1457</v>
      </c>
      <c r="C1213" s="56"/>
      <c r="D1213" s="56" t="s">
        <v>1363</v>
      </c>
      <c r="E1213" s="58">
        <v>72</v>
      </c>
      <c r="F1213" s="58">
        <v>2</v>
      </c>
      <c r="G1213" s="63" t="str">
        <f>E1213&amp;"-"&amp;F1213</f>
        <v>72-2</v>
      </c>
      <c r="H1213" s="31">
        <v>68</v>
      </c>
      <c r="I1213" s="31">
        <v>75</v>
      </c>
      <c r="J1213" s="64" t="str">
        <f>IF(((VLOOKUP($G1213,Depth_Lookup!$A$3:$J$5461,9,FALSE))-(I1213/100))&gt;=0,"Good","Too Long")</f>
        <v>Good</v>
      </c>
      <c r="K1213" s="65">
        <f>(VLOOKUP($G1213,Depth_Lookup!$A$3:$J$561,10,FALSE))+(H1213/100)</f>
        <v>178.36500000000001</v>
      </c>
      <c r="L1213" s="65">
        <f>(VLOOKUP($G1213,Depth_Lookup!$A$3:$J$561,10,FALSE))+(I1213/100)</f>
        <v>178.435</v>
      </c>
      <c r="M1213" s="54" t="s">
        <v>292</v>
      </c>
      <c r="N1213" s="31">
        <v>3</v>
      </c>
      <c r="O1213" s="31" t="s">
        <v>296</v>
      </c>
      <c r="P1213" s="31" t="s">
        <v>179</v>
      </c>
      <c r="Q1213" s="31" t="s">
        <v>569</v>
      </c>
      <c r="R1213" s="31" t="s">
        <v>187</v>
      </c>
      <c r="S1213" s="31" t="s">
        <v>139</v>
      </c>
      <c r="T1213" s="31" t="s">
        <v>1764</v>
      </c>
      <c r="U1213" s="31" t="s">
        <v>1619</v>
      </c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>
        <f>SUM(V1213:AY1213)</f>
        <v>0</v>
      </c>
      <c r="BA1213" s="19"/>
      <c r="BB1213" s="55"/>
      <c r="BC1213" s="55"/>
      <c r="BD1213" s="31"/>
      <c r="BE1213" s="66"/>
      <c r="BF1213" s="66"/>
      <c r="CL1213" s="70">
        <f>SUM(BK1213:CK1213)</f>
        <v>0</v>
      </c>
      <c r="CM1213" s="66">
        <f>IF(COUNTA(BG1213:BJ1213)&gt;0,1,0)</f>
        <v>0</v>
      </c>
      <c r="CN1213" s="66">
        <f>IF(COUNTA(BE1213)&gt;0,1,0)</f>
        <v>0</v>
      </c>
      <c r="CO1213" s="66">
        <f t="shared" si="290"/>
        <v>178.4</v>
      </c>
      <c r="CP1213" s="104"/>
      <c r="CQ1213" s="56"/>
      <c r="CR1213" s="56"/>
      <c r="CS1213" s="56"/>
      <c r="CT1213" s="56"/>
      <c r="CU1213" s="56"/>
      <c r="CV1213" s="56"/>
      <c r="CW1213" s="115"/>
      <c r="CX1213" s="19"/>
      <c r="CY1213" s="19"/>
      <c r="CZ1213" s="19"/>
      <c r="DA1213" s="19"/>
      <c r="DB1213" s="19" t="e">
        <f t="shared" si="292"/>
        <v>#DIV/0!</v>
      </c>
      <c r="DC1213" s="19" t="e">
        <f t="shared" si="293"/>
        <v>#DIV/0!</v>
      </c>
      <c r="DD1213" s="19" t="e">
        <f t="shared" si="294"/>
        <v>#DIV/0!</v>
      </c>
      <c r="DE1213" s="19" t="e">
        <f t="shared" si="295"/>
        <v>#DIV/0!</v>
      </c>
      <c r="DF1213" s="19" t="e">
        <f t="shared" si="296"/>
        <v>#DIV/0!</v>
      </c>
      <c r="DG1213" s="67" t="e">
        <f t="shared" si="297"/>
        <v>#DIV/0!</v>
      </c>
      <c r="DH1213" s="67" t="e">
        <f t="shared" si="298"/>
        <v>#DIV/0!</v>
      </c>
      <c r="DI1213" s="19"/>
      <c r="DJ1213" s="31"/>
      <c r="DK1213" s="55"/>
      <c r="EP1213" s="70"/>
    </row>
    <row r="1214" spans="1:146" s="59" customFormat="1">
      <c r="A1214" s="118">
        <v>43332</v>
      </c>
      <c r="B1214" t="s">
        <v>1457</v>
      </c>
      <c r="C1214" s="56"/>
      <c r="D1214" s="56" t="s">
        <v>1363</v>
      </c>
      <c r="E1214" s="58">
        <v>72</v>
      </c>
      <c r="F1214" s="58">
        <v>3</v>
      </c>
      <c r="G1214" s="63" t="str">
        <f t="shared" si="306"/>
        <v>72-3</v>
      </c>
      <c r="H1214" s="31">
        <v>50</v>
      </c>
      <c r="I1214" s="31">
        <v>56</v>
      </c>
      <c r="J1214" s="64" t="str">
        <f>IF(((VLOOKUP($G1214,Depth_Lookup!$A$3:$J$5461,9,FALSE))-(I1214/100))&gt;=0,"Good","Too Long")</f>
        <v>Good</v>
      </c>
      <c r="K1214" s="65">
        <f>(VLOOKUP($G1214,Depth_Lookup!$A$3:$J$561,10,FALSE))+(H1214/100)</f>
        <v>179.01</v>
      </c>
      <c r="L1214" s="65">
        <f>(VLOOKUP($G1214,Depth_Lookup!$A$3:$J$561,10,FALSE))+(I1214/100)</f>
        <v>179.07</v>
      </c>
      <c r="M1214" s="54" t="s">
        <v>292</v>
      </c>
      <c r="N1214" s="31">
        <v>8</v>
      </c>
      <c r="O1214" s="31" t="s">
        <v>296</v>
      </c>
      <c r="P1214" s="31" t="s">
        <v>179</v>
      </c>
      <c r="Q1214" s="31" t="s">
        <v>570</v>
      </c>
      <c r="R1214" s="31" t="s">
        <v>187</v>
      </c>
      <c r="S1214" s="31" t="s">
        <v>139</v>
      </c>
      <c r="T1214" s="31" t="s">
        <v>1761</v>
      </c>
      <c r="U1214" s="31" t="s">
        <v>1367</v>
      </c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>
        <f t="shared" si="300"/>
        <v>0</v>
      </c>
      <c r="BA1214" s="19"/>
      <c r="BB1214" s="55">
        <v>1</v>
      </c>
      <c r="BC1214" s="55">
        <v>10</v>
      </c>
      <c r="BD1214" s="31"/>
      <c r="BE1214" s="66"/>
      <c r="BF1214" s="66" t="s">
        <v>1365</v>
      </c>
      <c r="CL1214" s="70">
        <f t="shared" si="307"/>
        <v>0</v>
      </c>
      <c r="CM1214" s="66">
        <f t="shared" si="308"/>
        <v>0</v>
      </c>
      <c r="CN1214" s="66">
        <f t="shared" si="309"/>
        <v>0</v>
      </c>
      <c r="CO1214" s="66">
        <f t="shared" si="290"/>
        <v>179.04</v>
      </c>
      <c r="CP1214" s="104"/>
      <c r="CQ1214" s="56"/>
      <c r="CR1214" s="56"/>
      <c r="CS1214" s="56"/>
      <c r="CT1214" s="56"/>
      <c r="CU1214" s="56"/>
      <c r="CV1214" s="56"/>
      <c r="CW1214" s="115"/>
      <c r="CX1214" s="19">
        <v>69</v>
      </c>
      <c r="CY1214" s="19">
        <v>270</v>
      </c>
      <c r="CZ1214" s="19">
        <v>72</v>
      </c>
      <c r="DA1214" s="31">
        <v>180</v>
      </c>
      <c r="DB1214" s="19">
        <f t="shared" si="292"/>
        <v>40.246070000428574</v>
      </c>
      <c r="DC1214" s="19">
        <f t="shared" si="293"/>
        <v>40.246070000428574</v>
      </c>
      <c r="DD1214" s="19">
        <f t="shared" si="294"/>
        <v>13.928539579232867</v>
      </c>
      <c r="DE1214" s="19">
        <f t="shared" si="295"/>
        <v>130.24607000042857</v>
      </c>
      <c r="DF1214" s="19">
        <f t="shared" si="296"/>
        <v>76.071460420767139</v>
      </c>
      <c r="DG1214" s="67">
        <f t="shared" si="297"/>
        <v>220.24607000042857</v>
      </c>
      <c r="DH1214" s="67">
        <f t="shared" si="298"/>
        <v>76.071460420767139</v>
      </c>
      <c r="DI1214" s="19"/>
      <c r="DJ1214" s="31"/>
      <c r="DK1214" s="55"/>
      <c r="EP1214" s="70"/>
    </row>
    <row r="1215" spans="1:146" s="59" customFormat="1">
      <c r="A1215" s="118">
        <v>43332</v>
      </c>
      <c r="B1215" t="s">
        <v>1457</v>
      </c>
      <c r="C1215" s="56"/>
      <c r="D1215" s="56" t="s">
        <v>1363</v>
      </c>
      <c r="E1215" s="58">
        <v>72</v>
      </c>
      <c r="F1215" s="58">
        <v>3</v>
      </c>
      <c r="G1215" s="63" t="str">
        <f t="shared" si="306"/>
        <v>72-3</v>
      </c>
      <c r="H1215" s="31">
        <v>47</v>
      </c>
      <c r="I1215" s="31">
        <v>56</v>
      </c>
      <c r="J1215" s="64" t="str">
        <f>IF(((VLOOKUP($G1215,Depth_Lookup!$A$3:$J$5461,9,FALSE))-(I1215/100))&gt;=0,"Good","Too Long")</f>
        <v>Good</v>
      </c>
      <c r="K1215" s="65">
        <f>(VLOOKUP($G1215,Depth_Lookup!$A$3:$J$561,10,FALSE))+(H1215/100)</f>
        <v>178.98</v>
      </c>
      <c r="L1215" s="65">
        <f>(VLOOKUP($G1215,Depth_Lookup!$A$3:$J$561,10,FALSE))+(I1215/100)</f>
        <v>179.07</v>
      </c>
      <c r="M1215" s="54" t="s">
        <v>293</v>
      </c>
      <c r="N1215" s="31">
        <v>0.5</v>
      </c>
      <c r="O1215" s="31" t="s">
        <v>734</v>
      </c>
      <c r="P1215" s="31" t="s">
        <v>179</v>
      </c>
      <c r="Q1215" s="31" t="s">
        <v>569</v>
      </c>
      <c r="R1215" s="31" t="s">
        <v>188</v>
      </c>
      <c r="S1215" s="31" t="s">
        <v>165</v>
      </c>
      <c r="T1215" s="31" t="s">
        <v>1364</v>
      </c>
      <c r="U1215" s="31" t="s">
        <v>1365</v>
      </c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>
        <f t="shared" si="300"/>
        <v>0</v>
      </c>
      <c r="BA1215" s="19"/>
      <c r="BB1215" s="55">
        <v>3</v>
      </c>
      <c r="BC1215" s="55">
        <v>2</v>
      </c>
      <c r="BD1215" s="31"/>
      <c r="BE1215" s="66" t="s">
        <v>1367</v>
      </c>
      <c r="BF1215" s="66"/>
      <c r="CL1215" s="70">
        <f t="shared" si="307"/>
        <v>0</v>
      </c>
      <c r="CM1215" s="66">
        <f t="shared" si="308"/>
        <v>0</v>
      </c>
      <c r="CN1215" s="66">
        <f t="shared" si="309"/>
        <v>1</v>
      </c>
      <c r="CO1215" s="66">
        <f t="shared" si="290"/>
        <v>179.02499999999998</v>
      </c>
      <c r="CP1215" s="104"/>
      <c r="CQ1215" s="56"/>
      <c r="CR1215" s="56"/>
      <c r="CS1215" s="56"/>
      <c r="CT1215" s="56"/>
      <c r="CU1215" s="56"/>
      <c r="CV1215" s="56"/>
      <c r="CW1215" s="115"/>
      <c r="CX1215" s="19"/>
      <c r="CY1215" s="19"/>
      <c r="CZ1215" s="19"/>
      <c r="DA1215" s="19"/>
      <c r="DB1215" s="19" t="e">
        <f t="shared" si="292"/>
        <v>#DIV/0!</v>
      </c>
      <c r="DC1215" s="19" t="e">
        <f t="shared" si="293"/>
        <v>#DIV/0!</v>
      </c>
      <c r="DD1215" s="19" t="e">
        <f t="shared" si="294"/>
        <v>#DIV/0!</v>
      </c>
      <c r="DE1215" s="19" t="e">
        <f t="shared" si="295"/>
        <v>#DIV/0!</v>
      </c>
      <c r="DF1215" s="19" t="e">
        <f t="shared" si="296"/>
        <v>#DIV/0!</v>
      </c>
      <c r="DG1215" s="67" t="e">
        <f t="shared" si="297"/>
        <v>#DIV/0!</v>
      </c>
      <c r="DH1215" s="67" t="e">
        <f t="shared" si="298"/>
        <v>#DIV/0!</v>
      </c>
      <c r="DI1215" s="19"/>
      <c r="DJ1215" s="31"/>
      <c r="DK1215" s="55"/>
      <c r="EP1215" s="70"/>
    </row>
    <row r="1216" spans="1:146" s="59" customFormat="1">
      <c r="A1216" s="118">
        <v>43332</v>
      </c>
      <c r="B1216" t="s">
        <v>1457</v>
      </c>
      <c r="C1216" s="56"/>
      <c r="D1216" s="56" t="s">
        <v>1363</v>
      </c>
      <c r="E1216" s="58">
        <v>72</v>
      </c>
      <c r="F1216" s="58">
        <v>4</v>
      </c>
      <c r="G1216" s="63" t="str">
        <f t="shared" si="306"/>
        <v>72-4</v>
      </c>
      <c r="H1216" s="31">
        <v>1</v>
      </c>
      <c r="I1216" s="31">
        <v>12</v>
      </c>
      <c r="J1216" s="64" t="str">
        <f>IF(((VLOOKUP($G1216,Depth_Lookup!$A$3:$J$5461,9,FALSE))-(I1216/100))&gt;=0,"Good","Too Long")</f>
        <v>Good</v>
      </c>
      <c r="K1216" s="65">
        <f>(VLOOKUP($G1216,Depth_Lookup!$A$3:$J$561,10,FALSE))+(H1216/100)</f>
        <v>179.08499999999998</v>
      </c>
      <c r="L1216" s="65">
        <f>(VLOOKUP($G1216,Depth_Lookup!$A$3:$J$561,10,FALSE))+(I1216/100)</f>
        <v>179.19499999999999</v>
      </c>
      <c r="M1216" s="54" t="s">
        <v>292</v>
      </c>
      <c r="N1216" s="31">
        <v>8</v>
      </c>
      <c r="O1216" s="31" t="s">
        <v>296</v>
      </c>
      <c r="P1216" s="31" t="s">
        <v>179</v>
      </c>
      <c r="Q1216" s="31" t="s">
        <v>570</v>
      </c>
      <c r="R1216" s="31" t="s">
        <v>187</v>
      </c>
      <c r="S1216" s="31" t="s">
        <v>139</v>
      </c>
      <c r="T1216" s="31" t="s">
        <v>1762</v>
      </c>
      <c r="U1216" s="31" t="s">
        <v>1368</v>
      </c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>
        <f t="shared" si="300"/>
        <v>0</v>
      </c>
      <c r="BA1216" s="19" t="s">
        <v>1763</v>
      </c>
      <c r="BB1216" s="55">
        <v>2</v>
      </c>
      <c r="BC1216" s="55">
        <v>5</v>
      </c>
      <c r="BD1216" s="31"/>
      <c r="BE1216" s="66"/>
      <c r="BF1216" s="66"/>
      <c r="CL1216" s="70">
        <f t="shared" si="307"/>
        <v>0</v>
      </c>
      <c r="CM1216" s="66">
        <f t="shared" si="308"/>
        <v>0</v>
      </c>
      <c r="CN1216" s="66">
        <f t="shared" si="309"/>
        <v>0</v>
      </c>
      <c r="CO1216" s="66">
        <f t="shared" si="290"/>
        <v>179.14</v>
      </c>
      <c r="CP1216" s="104"/>
      <c r="CQ1216" s="56"/>
      <c r="CR1216" s="56"/>
      <c r="CS1216" s="56"/>
      <c r="CT1216" s="56"/>
      <c r="CU1216" s="56"/>
      <c r="CV1216" s="56"/>
      <c r="CW1216" s="115"/>
      <c r="CX1216" s="19"/>
      <c r="CY1216" s="19"/>
      <c r="CZ1216" s="19"/>
      <c r="DA1216" s="19"/>
      <c r="DB1216" s="19" t="e">
        <f t="shared" si="292"/>
        <v>#DIV/0!</v>
      </c>
      <c r="DC1216" s="19" t="e">
        <f t="shared" si="293"/>
        <v>#DIV/0!</v>
      </c>
      <c r="DD1216" s="19" t="e">
        <f t="shared" si="294"/>
        <v>#DIV/0!</v>
      </c>
      <c r="DE1216" s="19" t="e">
        <f t="shared" si="295"/>
        <v>#DIV/0!</v>
      </c>
      <c r="DF1216" s="19" t="e">
        <f t="shared" si="296"/>
        <v>#DIV/0!</v>
      </c>
      <c r="DG1216" s="67" t="e">
        <f t="shared" si="297"/>
        <v>#DIV/0!</v>
      </c>
      <c r="DH1216" s="67" t="e">
        <f t="shared" si="298"/>
        <v>#DIV/0!</v>
      </c>
      <c r="DI1216" s="19"/>
      <c r="DJ1216" s="31"/>
      <c r="DK1216" s="55"/>
      <c r="EP1216" s="70"/>
    </row>
    <row r="1217" spans="1:146" s="59" customFormat="1">
      <c r="A1217" s="118">
        <v>43332</v>
      </c>
      <c r="B1217" t="s">
        <v>1457</v>
      </c>
      <c r="C1217" s="56"/>
      <c r="D1217" s="56" t="s">
        <v>1363</v>
      </c>
      <c r="E1217" s="58">
        <v>72</v>
      </c>
      <c r="F1217" s="58">
        <v>4</v>
      </c>
      <c r="G1217" s="63" t="str">
        <f t="shared" si="306"/>
        <v>72-4</v>
      </c>
      <c r="H1217" s="31">
        <v>30</v>
      </c>
      <c r="I1217" s="31">
        <v>45</v>
      </c>
      <c r="J1217" s="64" t="str">
        <f>IF(((VLOOKUP($G1217,Depth_Lookup!$A$3:$J$5461,9,FALSE))-(I1217/100))&gt;=0,"Good","Too Long")</f>
        <v>Good</v>
      </c>
      <c r="K1217" s="65">
        <f>(VLOOKUP($G1217,Depth_Lookup!$A$3:$J$561,10,FALSE))+(H1217/100)</f>
        <v>179.375</v>
      </c>
      <c r="L1217" s="65">
        <f>(VLOOKUP($G1217,Depth_Lookup!$A$3:$J$561,10,FALSE))+(I1217/100)</f>
        <v>179.52499999999998</v>
      </c>
      <c r="M1217" s="54" t="s">
        <v>725</v>
      </c>
      <c r="N1217" s="31">
        <v>4</v>
      </c>
      <c r="O1217" s="31" t="s">
        <v>296</v>
      </c>
      <c r="P1217" s="31" t="s">
        <v>193</v>
      </c>
      <c r="Q1217" s="31" t="s">
        <v>206</v>
      </c>
      <c r="R1217" s="31" t="s">
        <v>119</v>
      </c>
      <c r="S1217" s="31" t="s">
        <v>165</v>
      </c>
      <c r="T1217" s="31" t="s">
        <v>1460</v>
      </c>
      <c r="U1217" s="31" t="s">
        <v>1367</v>
      </c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>
        <f t="shared" si="300"/>
        <v>0</v>
      </c>
      <c r="BA1217" s="19"/>
      <c r="BB1217" s="55">
        <v>2</v>
      </c>
      <c r="BC1217" s="55">
        <v>3</v>
      </c>
      <c r="BD1217" s="31"/>
      <c r="BE1217" s="66"/>
      <c r="BF1217" s="66"/>
      <c r="CL1217" s="70">
        <f t="shared" si="307"/>
        <v>0</v>
      </c>
      <c r="CM1217" s="66">
        <f t="shared" si="308"/>
        <v>0</v>
      </c>
      <c r="CN1217" s="66">
        <f t="shared" si="309"/>
        <v>0</v>
      </c>
      <c r="CO1217" s="66">
        <f t="shared" si="290"/>
        <v>179.45</v>
      </c>
      <c r="CP1217" s="104"/>
      <c r="CQ1217" s="56"/>
      <c r="CR1217" s="56"/>
      <c r="CS1217" s="56"/>
      <c r="CT1217" s="56"/>
      <c r="CU1217" s="56"/>
      <c r="CV1217" s="56"/>
      <c r="CW1217" s="115"/>
      <c r="CX1217" s="19">
        <v>53</v>
      </c>
      <c r="CY1217" s="19">
        <v>270</v>
      </c>
      <c r="CZ1217" s="19">
        <v>58</v>
      </c>
      <c r="DA1217" s="31">
        <v>180</v>
      </c>
      <c r="DB1217" s="19">
        <f t="shared" si="292"/>
        <v>39.666528781223008</v>
      </c>
      <c r="DC1217" s="19">
        <f t="shared" si="293"/>
        <v>39.666528781223008</v>
      </c>
      <c r="DD1217" s="19">
        <f t="shared" si="294"/>
        <v>25.687893829313076</v>
      </c>
      <c r="DE1217" s="19">
        <f t="shared" si="295"/>
        <v>129.66652878122301</v>
      </c>
      <c r="DF1217" s="19">
        <f t="shared" si="296"/>
        <v>64.312106170686917</v>
      </c>
      <c r="DG1217" s="67">
        <f t="shared" si="297"/>
        <v>219.66652878122301</v>
      </c>
      <c r="DH1217" s="67">
        <f t="shared" si="298"/>
        <v>64.312106170686917</v>
      </c>
      <c r="DI1217" s="19"/>
      <c r="DJ1217" s="31"/>
      <c r="DK1217" s="55" t="s">
        <v>1820</v>
      </c>
      <c r="EP1217" s="70"/>
    </row>
    <row r="1218" spans="1:146" s="59" customFormat="1">
      <c r="A1218" s="118">
        <v>43332</v>
      </c>
      <c r="B1218" t="s">
        <v>1457</v>
      </c>
      <c r="C1218" s="56"/>
      <c r="D1218" s="56" t="s">
        <v>1363</v>
      </c>
      <c r="E1218" s="58">
        <v>73</v>
      </c>
      <c r="F1218" s="58">
        <v>1</v>
      </c>
      <c r="G1218" s="63" t="str">
        <f t="shared" si="306"/>
        <v>73-1</v>
      </c>
      <c r="H1218" s="31">
        <v>0</v>
      </c>
      <c r="I1218" s="31">
        <v>23</v>
      </c>
      <c r="J1218" s="64" t="str">
        <f>IF(((VLOOKUP($G1218,Depth_Lookup!$A$3:$J$5461,9,FALSE))-(I1218/100))&gt;=0,"Good","Too Long")</f>
        <v>Good</v>
      </c>
      <c r="K1218" s="65">
        <f>(VLOOKUP($G1218,Depth_Lookup!$A$3:$J$561,10,FALSE))+(H1218/100)</f>
        <v>179.7</v>
      </c>
      <c r="L1218" s="65">
        <f>(VLOOKUP($G1218,Depth_Lookup!$A$3:$J$561,10,FALSE))+(I1218/100)</f>
        <v>179.92999999999998</v>
      </c>
      <c r="M1218" s="54"/>
      <c r="N1218" s="31"/>
      <c r="O1218" s="31"/>
      <c r="P1218" s="31"/>
      <c r="Q1218" s="31"/>
      <c r="R1218" s="31"/>
      <c r="S1218" s="31"/>
      <c r="T1218" s="31"/>
      <c r="U1218" s="31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>
        <f t="shared" si="300"/>
        <v>0</v>
      </c>
      <c r="BA1218" s="19" t="s">
        <v>1765</v>
      </c>
      <c r="BB1218" s="55"/>
      <c r="BC1218" s="55"/>
      <c r="BD1218" s="31"/>
      <c r="BE1218" s="66"/>
      <c r="BF1218" s="66"/>
      <c r="CL1218" s="70">
        <f t="shared" si="307"/>
        <v>0</v>
      </c>
      <c r="CM1218" s="66">
        <f t="shared" si="308"/>
        <v>0</v>
      </c>
      <c r="CN1218" s="66">
        <f t="shared" si="309"/>
        <v>0</v>
      </c>
      <c r="CO1218" s="66">
        <f t="shared" si="290"/>
        <v>179.815</v>
      </c>
      <c r="CP1218" s="104"/>
      <c r="CQ1218" s="56"/>
      <c r="CR1218" s="56"/>
      <c r="CS1218" s="56"/>
      <c r="CT1218" s="56"/>
      <c r="CU1218" s="56"/>
      <c r="CV1218" s="56"/>
      <c r="CW1218" s="115"/>
      <c r="CX1218" s="19"/>
      <c r="CY1218" s="19"/>
      <c r="CZ1218" s="19"/>
      <c r="DA1218" s="19"/>
      <c r="DB1218" s="19" t="e">
        <f t="shared" si="292"/>
        <v>#DIV/0!</v>
      </c>
      <c r="DC1218" s="19" t="e">
        <f t="shared" si="293"/>
        <v>#DIV/0!</v>
      </c>
      <c r="DD1218" s="19" t="e">
        <f t="shared" si="294"/>
        <v>#DIV/0!</v>
      </c>
      <c r="DE1218" s="19" t="e">
        <f t="shared" si="295"/>
        <v>#DIV/0!</v>
      </c>
      <c r="DF1218" s="19" t="e">
        <f t="shared" si="296"/>
        <v>#DIV/0!</v>
      </c>
      <c r="DG1218" s="67" t="e">
        <f t="shared" si="297"/>
        <v>#DIV/0!</v>
      </c>
      <c r="DH1218" s="67" t="e">
        <f t="shared" si="298"/>
        <v>#DIV/0!</v>
      </c>
      <c r="DI1218" s="19"/>
      <c r="DJ1218" s="31"/>
      <c r="DK1218" s="55"/>
      <c r="EP1218" s="70"/>
    </row>
    <row r="1219" spans="1:146" s="59" customFormat="1">
      <c r="A1219" s="118">
        <v>43332</v>
      </c>
      <c r="B1219" t="s">
        <v>1457</v>
      </c>
      <c r="C1219" s="56"/>
      <c r="D1219" s="56" t="s">
        <v>1363</v>
      </c>
      <c r="E1219" s="58">
        <v>73</v>
      </c>
      <c r="F1219" s="58">
        <v>2</v>
      </c>
      <c r="G1219" s="63" t="str">
        <f t="shared" si="306"/>
        <v>73-2</v>
      </c>
      <c r="H1219" s="31">
        <v>5</v>
      </c>
      <c r="I1219" s="31">
        <v>17</v>
      </c>
      <c r="J1219" s="64" t="str">
        <f>IF(((VLOOKUP($G1219,Depth_Lookup!$A$3:$J$5461,9,FALSE))-(I1219/100))&gt;=0,"Good","Too Long")</f>
        <v>Good</v>
      </c>
      <c r="K1219" s="65">
        <f>(VLOOKUP($G1219,Depth_Lookup!$A$3:$J$561,10,FALSE))+(H1219/100)</f>
        <v>180.62</v>
      </c>
      <c r="L1219" s="65">
        <f>(VLOOKUP($G1219,Depth_Lookup!$A$3:$J$561,10,FALSE))+(I1219/100)</f>
        <v>180.73999999999998</v>
      </c>
      <c r="M1219" s="54" t="s">
        <v>293</v>
      </c>
      <c r="N1219" s="31">
        <v>1</v>
      </c>
      <c r="O1219" s="31" t="s">
        <v>734</v>
      </c>
      <c r="P1219" s="31" t="s">
        <v>179</v>
      </c>
      <c r="Q1219" s="31" t="s">
        <v>569</v>
      </c>
      <c r="R1219" s="31" t="s">
        <v>188</v>
      </c>
      <c r="S1219" s="31" t="s">
        <v>165</v>
      </c>
      <c r="T1219" s="31" t="s">
        <v>1370</v>
      </c>
      <c r="U1219" s="31" t="s">
        <v>1368</v>
      </c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>
        <v>100</v>
      </c>
      <c r="AT1219" s="19"/>
      <c r="AU1219" s="19"/>
      <c r="AV1219" s="19"/>
      <c r="AW1219" s="19"/>
      <c r="AX1219" s="19"/>
      <c r="AY1219" s="19"/>
      <c r="AZ1219" s="19">
        <f t="shared" si="300"/>
        <v>100</v>
      </c>
      <c r="BA1219" s="19"/>
      <c r="BB1219" s="55">
        <v>2</v>
      </c>
      <c r="BC1219" s="55">
        <v>3</v>
      </c>
      <c r="BD1219" s="31"/>
      <c r="BE1219" s="66" t="s">
        <v>1766</v>
      </c>
      <c r="BF1219" s="66"/>
      <c r="CL1219" s="70">
        <f t="shared" si="307"/>
        <v>0</v>
      </c>
      <c r="CM1219" s="66">
        <f t="shared" si="308"/>
        <v>0</v>
      </c>
      <c r="CN1219" s="66">
        <f t="shared" si="309"/>
        <v>1</v>
      </c>
      <c r="CO1219" s="66">
        <f t="shared" ref="CO1219:CO1282" si="312">(L1219+K1219)/2</f>
        <v>180.68</v>
      </c>
      <c r="CP1219" s="104"/>
      <c r="CQ1219" s="56"/>
      <c r="CR1219" s="56"/>
      <c r="CS1219" s="56"/>
      <c r="CT1219" s="56"/>
      <c r="CU1219" s="56"/>
      <c r="CV1219" s="56"/>
      <c r="CW1219" s="115"/>
      <c r="CX1219" s="19"/>
      <c r="CY1219" s="19"/>
      <c r="CZ1219" s="19"/>
      <c r="DA1219" s="19"/>
      <c r="DB1219" s="19" t="e">
        <f t="shared" si="292"/>
        <v>#DIV/0!</v>
      </c>
      <c r="DC1219" s="19" t="e">
        <f t="shared" si="293"/>
        <v>#DIV/0!</v>
      </c>
      <c r="DD1219" s="19" t="e">
        <f t="shared" si="294"/>
        <v>#DIV/0!</v>
      </c>
      <c r="DE1219" s="19" t="e">
        <f t="shared" si="295"/>
        <v>#DIV/0!</v>
      </c>
      <c r="DF1219" s="19" t="e">
        <f t="shared" si="296"/>
        <v>#DIV/0!</v>
      </c>
      <c r="DG1219" s="67" t="e">
        <f t="shared" si="297"/>
        <v>#DIV/0!</v>
      </c>
      <c r="DH1219" s="67" t="e">
        <f t="shared" si="298"/>
        <v>#DIV/0!</v>
      </c>
      <c r="DI1219" s="19"/>
      <c r="DJ1219" s="31"/>
      <c r="DK1219" s="55"/>
      <c r="EP1219" s="70"/>
    </row>
    <row r="1220" spans="1:146" s="59" customFormat="1">
      <c r="A1220" s="118">
        <v>43332</v>
      </c>
      <c r="B1220" t="s">
        <v>1457</v>
      </c>
      <c r="C1220" s="56"/>
      <c r="D1220" s="56" t="s">
        <v>1363</v>
      </c>
      <c r="E1220" s="58">
        <v>73</v>
      </c>
      <c r="F1220" s="58">
        <v>2</v>
      </c>
      <c r="G1220" s="63" t="str">
        <f t="shared" si="306"/>
        <v>73-2</v>
      </c>
      <c r="H1220" s="31">
        <v>24</v>
      </c>
      <c r="I1220" s="31">
        <v>68</v>
      </c>
      <c r="J1220" s="64" t="str">
        <f>IF(((VLOOKUP($G1220,Depth_Lookup!$A$3:$J$5461,9,FALSE))-(I1220/100))&gt;=0,"Good","Too Long")</f>
        <v>Good</v>
      </c>
      <c r="K1220" s="65">
        <f>(VLOOKUP($G1220,Depth_Lookup!$A$3:$J$561,10,FALSE))+(H1220/100)</f>
        <v>180.81</v>
      </c>
      <c r="L1220" s="65">
        <f>(VLOOKUP($G1220,Depth_Lookup!$A$3:$J$561,10,FALSE))+(I1220/100)</f>
        <v>181.25</v>
      </c>
      <c r="M1220" s="54" t="s">
        <v>293</v>
      </c>
      <c r="N1220" s="31">
        <v>2</v>
      </c>
      <c r="O1220" s="31" t="s">
        <v>295</v>
      </c>
      <c r="P1220" s="31" t="s">
        <v>179</v>
      </c>
      <c r="Q1220" s="31" t="s">
        <v>570</v>
      </c>
      <c r="R1220" s="31" t="s">
        <v>188</v>
      </c>
      <c r="S1220" s="31" t="s">
        <v>165</v>
      </c>
      <c r="T1220" s="31" t="s">
        <v>1460</v>
      </c>
      <c r="U1220" s="31" t="s">
        <v>1367</v>
      </c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>
        <v>100</v>
      </c>
      <c r="AT1220" s="19"/>
      <c r="AU1220" s="19"/>
      <c r="AV1220" s="19"/>
      <c r="AW1220" s="19"/>
      <c r="AX1220" s="19"/>
      <c r="AY1220" s="19"/>
      <c r="AZ1220" s="19">
        <f t="shared" si="300"/>
        <v>100</v>
      </c>
      <c r="BA1220" s="19"/>
      <c r="BB1220" s="55">
        <v>2</v>
      </c>
      <c r="BC1220" s="55">
        <v>3</v>
      </c>
      <c r="BD1220" s="31"/>
      <c r="BE1220" s="66" t="s">
        <v>1766</v>
      </c>
      <c r="BF1220" s="66"/>
      <c r="CL1220" s="70">
        <f t="shared" si="307"/>
        <v>0</v>
      </c>
      <c r="CM1220" s="66">
        <f t="shared" si="308"/>
        <v>0</v>
      </c>
      <c r="CN1220" s="66">
        <f t="shared" si="309"/>
        <v>1</v>
      </c>
      <c r="CO1220" s="66">
        <f t="shared" si="312"/>
        <v>181.03</v>
      </c>
      <c r="CP1220" s="104"/>
      <c r="CQ1220" s="56"/>
      <c r="CR1220" s="56"/>
      <c r="CS1220" s="56"/>
      <c r="CT1220" s="56"/>
      <c r="CU1220" s="56"/>
      <c r="CV1220" s="56"/>
      <c r="CW1220" s="115"/>
      <c r="CX1220" s="19">
        <v>68</v>
      </c>
      <c r="CY1220" s="19">
        <v>270</v>
      </c>
      <c r="CZ1220" s="19">
        <v>75</v>
      </c>
      <c r="DA1220" s="31">
        <v>180</v>
      </c>
      <c r="DB1220" s="19">
        <f t="shared" ref="DB1220:DB1283" si="313">+(IF($CY1220&lt;$DA1220,((MIN($DA1220,$CY1220)+(DEGREES(ATAN((TAN(RADIANS($CZ1220))/((TAN(RADIANS($CX1220))*SIN(RADIANS(ABS($CY1220-$DA1220))))))-(COS(RADIANS(ABS($CY1220-$DA1220)))/SIN(RADIANS(ABS($CY1220-$DA1220)))))))-180)),((MAX($DA1220,$CY1220)-(DEGREES(ATAN((TAN(RADIANS($CZ1220))/((TAN(RADIANS($CX1220))*SIN(RADIANS(ABS($CY1220-$DA1220))))))-(COS(RADIANS(ABS($CY1220-$DA1220)))/SIN(RADIANS(ABS($CY1220-$DA1220)))))))-180))))</f>
        <v>33.552239006571483</v>
      </c>
      <c r="DC1220" s="19">
        <f t="shared" ref="DC1220:DC1283" si="314">IF($DB1220&gt;0,$DB1220,360+$DB1220)</f>
        <v>33.552239006571483</v>
      </c>
      <c r="DD1220" s="19">
        <f t="shared" ref="DD1220:DD1283" si="315">+ABS(DEGREES(ATAN((COS(RADIANS(ABS($DB1220+180-(IF($CY1220&gt;$DA1220,MAX($CZ1220,$CY1220),MIN($CY1220,$DA1220))))))/(TAN(RADIANS($CX1220)))))))</f>
        <v>12.587864215067588</v>
      </c>
      <c r="DE1220" s="19">
        <f t="shared" ref="DE1220:DE1283" si="316">+IF(($DB1220+90)&gt;0,$DB1220+90,$DB1220+450)</f>
        <v>123.55223900657148</v>
      </c>
      <c r="DF1220" s="19">
        <f t="shared" ref="DF1220:DF1283" si="317">-$DD1220+90</f>
        <v>77.412135784932417</v>
      </c>
      <c r="DG1220" s="67">
        <f t="shared" ref="DG1220:DG1283" si="318">IF(($DC1220&lt;180),$DC1220+180,$DC1220-180)</f>
        <v>213.55223900657148</v>
      </c>
      <c r="DH1220" s="67">
        <f t="shared" ref="DH1220:DH1283" si="319">-$DD1220+90</f>
        <v>77.412135784932417</v>
      </c>
      <c r="DI1220" s="19"/>
      <c r="DJ1220" s="31"/>
      <c r="DK1220" s="55" t="s">
        <v>1433</v>
      </c>
      <c r="EP1220" s="70"/>
    </row>
    <row r="1221" spans="1:146" s="59" customFormat="1">
      <c r="A1221" s="118">
        <v>43332</v>
      </c>
      <c r="B1221" t="s">
        <v>1437</v>
      </c>
      <c r="C1221" s="56"/>
      <c r="D1221" s="56" t="s">
        <v>1363</v>
      </c>
      <c r="E1221" s="58">
        <v>73</v>
      </c>
      <c r="F1221" s="58">
        <v>2</v>
      </c>
      <c r="G1221" s="63" t="str">
        <f t="shared" ref="G1221" si="320">E1221&amp;"-"&amp;F1221</f>
        <v>73-2</v>
      </c>
      <c r="H1221" s="31">
        <v>24</v>
      </c>
      <c r="I1221" s="31">
        <v>68</v>
      </c>
      <c r="J1221" s="64" t="str">
        <f>IF(((VLOOKUP($G1221,Depth_Lookup!$A$3:$J$5461,9,FALSE))-(I1221/100))&gt;=0,"Good","Too Long")</f>
        <v>Good</v>
      </c>
      <c r="K1221" s="65">
        <f>(VLOOKUP($G1221,Depth_Lookup!$A$3:$J$561,10,FALSE))+(H1221/100)</f>
        <v>180.81</v>
      </c>
      <c r="L1221" s="65">
        <f>(VLOOKUP($G1221,Depth_Lookup!$A$3:$J$561,10,FALSE))+(I1221/100)</f>
        <v>181.25</v>
      </c>
      <c r="M1221" s="54" t="s">
        <v>293</v>
      </c>
      <c r="N1221" s="31">
        <v>2</v>
      </c>
      <c r="O1221" s="31" t="s">
        <v>295</v>
      </c>
      <c r="P1221" s="31" t="s">
        <v>179</v>
      </c>
      <c r="Q1221" s="31" t="s">
        <v>570</v>
      </c>
      <c r="R1221" s="31" t="s">
        <v>188</v>
      </c>
      <c r="S1221" s="31" t="s">
        <v>165</v>
      </c>
      <c r="T1221" s="31" t="s">
        <v>1460</v>
      </c>
      <c r="U1221" s="31" t="s">
        <v>1367</v>
      </c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>
        <v>100</v>
      </c>
      <c r="AT1221" s="19"/>
      <c r="AU1221" s="19"/>
      <c r="AV1221" s="19"/>
      <c r="AW1221" s="19"/>
      <c r="AX1221" s="19"/>
      <c r="AY1221" s="19"/>
      <c r="AZ1221" s="19">
        <f t="shared" ref="AZ1221" si="321">SUM(V1221:AY1221)</f>
        <v>100</v>
      </c>
      <c r="BA1221" s="19"/>
      <c r="BB1221" s="55">
        <v>2</v>
      </c>
      <c r="BC1221" s="55">
        <v>3</v>
      </c>
      <c r="BD1221" s="31"/>
      <c r="BE1221" s="66"/>
      <c r="BF1221" s="66"/>
      <c r="CL1221" s="70"/>
      <c r="CM1221" s="66"/>
      <c r="CN1221" s="66"/>
      <c r="CO1221" s="66">
        <f t="shared" si="312"/>
        <v>181.03</v>
      </c>
      <c r="CP1221" s="104"/>
      <c r="CQ1221" s="56"/>
      <c r="CR1221" s="56"/>
      <c r="CS1221" s="56"/>
      <c r="CT1221" s="56"/>
      <c r="CU1221" s="56"/>
      <c r="CV1221" s="56"/>
      <c r="CW1221" s="115"/>
      <c r="CX1221" s="19">
        <v>67</v>
      </c>
      <c r="CY1221" s="19">
        <v>90</v>
      </c>
      <c r="CZ1221" s="19">
        <v>47</v>
      </c>
      <c r="DA1221" s="31">
        <v>0</v>
      </c>
      <c r="DB1221" s="19">
        <f t="shared" si="313"/>
        <v>-114.47472014022976</v>
      </c>
      <c r="DC1221" s="19">
        <f t="shared" si="314"/>
        <v>245.52527985977025</v>
      </c>
      <c r="DD1221" s="19">
        <f t="shared" si="315"/>
        <v>21.123205333299186</v>
      </c>
      <c r="DE1221" s="19">
        <f t="shared" si="316"/>
        <v>335.52527985977025</v>
      </c>
      <c r="DF1221" s="19">
        <f t="shared" si="317"/>
        <v>68.876794666700818</v>
      </c>
      <c r="DG1221" s="67">
        <f t="shared" si="318"/>
        <v>65.525279859770251</v>
      </c>
      <c r="DH1221" s="67">
        <f t="shared" si="319"/>
        <v>68.876794666700818</v>
      </c>
      <c r="DI1221" s="19"/>
      <c r="DJ1221" s="31"/>
      <c r="DK1221" s="55" t="s">
        <v>1434</v>
      </c>
      <c r="EP1221" s="70"/>
    </row>
    <row r="1222" spans="1:146" s="59" customFormat="1">
      <c r="A1222" s="118">
        <v>43332</v>
      </c>
      <c r="B1222" t="s">
        <v>1457</v>
      </c>
      <c r="C1222" s="56"/>
      <c r="D1222" s="56" t="s">
        <v>1363</v>
      </c>
      <c r="E1222" s="58">
        <v>73</v>
      </c>
      <c r="F1222" s="58">
        <v>2</v>
      </c>
      <c r="G1222" s="63" t="str">
        <f t="shared" si="306"/>
        <v>73-2</v>
      </c>
      <c r="H1222" s="31">
        <v>28</v>
      </c>
      <c r="I1222" s="31">
        <v>29</v>
      </c>
      <c r="J1222" s="64" t="str">
        <f>IF(((VLOOKUP($G1222,Depth_Lookup!$A$3:$J$5461,9,FALSE))-(I1222/100))&gt;=0,"Good","Too Long")</f>
        <v>Good</v>
      </c>
      <c r="K1222" s="65">
        <f>(VLOOKUP($G1222,Depth_Lookup!$A$3:$J$561,10,FALSE))+(H1222/100)</f>
        <v>180.85</v>
      </c>
      <c r="L1222" s="65">
        <f>(VLOOKUP($G1222,Depth_Lookup!$A$3:$J$561,10,FALSE))+(I1222/100)</f>
        <v>180.85999999999999</v>
      </c>
      <c r="M1222" s="54" t="s">
        <v>292</v>
      </c>
      <c r="N1222" s="31">
        <v>1</v>
      </c>
      <c r="O1222" s="31" t="s">
        <v>724</v>
      </c>
      <c r="P1222" s="31" t="s">
        <v>179</v>
      </c>
      <c r="Q1222" s="31" t="s">
        <v>569</v>
      </c>
      <c r="R1222" s="31" t="s">
        <v>187</v>
      </c>
      <c r="S1222" s="31" t="s">
        <v>139</v>
      </c>
      <c r="T1222" s="31" t="s">
        <v>1364</v>
      </c>
      <c r="U1222" s="31" t="s">
        <v>1619</v>
      </c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>
        <v>100</v>
      </c>
      <c r="AU1222" s="19"/>
      <c r="AV1222" s="19"/>
      <c r="AW1222" s="19"/>
      <c r="AX1222" s="19"/>
      <c r="AY1222" s="19"/>
      <c r="AZ1222" s="19">
        <f t="shared" si="300"/>
        <v>100</v>
      </c>
      <c r="BA1222" s="19"/>
      <c r="BB1222" s="55"/>
      <c r="BC1222" s="55"/>
      <c r="BD1222" s="31"/>
      <c r="BE1222" s="66"/>
      <c r="BF1222" s="66"/>
      <c r="CL1222" s="70">
        <f t="shared" si="307"/>
        <v>0</v>
      </c>
      <c r="CM1222" s="66">
        <f t="shared" si="308"/>
        <v>0</v>
      </c>
      <c r="CN1222" s="66">
        <f t="shared" si="309"/>
        <v>0</v>
      </c>
      <c r="CO1222" s="66">
        <f t="shared" si="312"/>
        <v>180.85499999999999</v>
      </c>
      <c r="CP1222" s="104"/>
      <c r="CQ1222" s="56"/>
      <c r="CR1222" s="56"/>
      <c r="CS1222" s="56"/>
      <c r="CT1222" s="56"/>
      <c r="CU1222" s="56"/>
      <c r="CV1222" s="56"/>
      <c r="CW1222" s="115"/>
      <c r="CX1222" s="19">
        <v>4</v>
      </c>
      <c r="CY1222" s="19">
        <v>90</v>
      </c>
      <c r="CZ1222" s="19">
        <v>21</v>
      </c>
      <c r="DA1222" s="31">
        <v>0</v>
      </c>
      <c r="DB1222" s="19">
        <f t="shared" si="313"/>
        <v>-169.67588758407402</v>
      </c>
      <c r="DC1222" s="19">
        <f t="shared" si="314"/>
        <v>190.32411241592598</v>
      </c>
      <c r="DD1222" s="19">
        <f t="shared" si="315"/>
        <v>68.685206359392424</v>
      </c>
      <c r="DE1222" s="19">
        <f t="shared" si="316"/>
        <v>280.32411241592598</v>
      </c>
      <c r="DF1222" s="19">
        <f t="shared" si="317"/>
        <v>21.314793640607576</v>
      </c>
      <c r="DG1222" s="67">
        <f t="shared" si="318"/>
        <v>10.324112415925981</v>
      </c>
      <c r="DH1222" s="67">
        <f t="shared" si="319"/>
        <v>21.314793640607576</v>
      </c>
      <c r="DI1222" s="19"/>
      <c r="DJ1222" s="31"/>
      <c r="DK1222" s="55"/>
      <c r="EP1222" s="70"/>
    </row>
    <row r="1223" spans="1:146" s="59" customFormat="1">
      <c r="A1223" s="118">
        <v>43332</v>
      </c>
      <c r="B1223" t="s">
        <v>1457</v>
      </c>
      <c r="C1223" s="56"/>
      <c r="D1223" s="56" t="s">
        <v>1363</v>
      </c>
      <c r="E1223" s="58">
        <v>73</v>
      </c>
      <c r="F1223" s="58">
        <v>3</v>
      </c>
      <c r="G1223" s="63" t="str">
        <f t="shared" si="306"/>
        <v>73-3</v>
      </c>
      <c r="H1223" s="31">
        <v>1</v>
      </c>
      <c r="I1223" s="31">
        <v>55</v>
      </c>
      <c r="J1223" s="64" t="str">
        <f>IF(((VLOOKUP($G1223,Depth_Lookup!$A$3:$J$5461,9,FALSE))-(I1223/100))&gt;=0,"Good","Too Long")</f>
        <v>Good</v>
      </c>
      <c r="K1223" s="65">
        <f>(VLOOKUP($G1223,Depth_Lookup!$A$3:$J$561,10,FALSE))+(H1223/100)</f>
        <v>181.26499999999999</v>
      </c>
      <c r="L1223" s="65">
        <f>(VLOOKUP($G1223,Depth_Lookup!$A$3:$J$561,10,FALSE))+(I1223/100)</f>
        <v>181.80500000000001</v>
      </c>
      <c r="M1223" s="54" t="s">
        <v>293</v>
      </c>
      <c r="N1223" s="31">
        <v>2</v>
      </c>
      <c r="O1223" s="31" t="s">
        <v>295</v>
      </c>
      <c r="P1223" s="31" t="s">
        <v>179</v>
      </c>
      <c r="Q1223" s="31" t="s">
        <v>570</v>
      </c>
      <c r="R1223" s="31" t="s">
        <v>188</v>
      </c>
      <c r="S1223" s="31" t="s">
        <v>165</v>
      </c>
      <c r="T1223" s="31" t="s">
        <v>1460</v>
      </c>
      <c r="U1223" s="31" t="s">
        <v>1367</v>
      </c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>
        <v>100</v>
      </c>
      <c r="AT1223" s="19"/>
      <c r="AU1223" s="19"/>
      <c r="AV1223" s="19"/>
      <c r="AW1223" s="19"/>
      <c r="AX1223" s="19"/>
      <c r="AY1223" s="19"/>
      <c r="AZ1223" s="19">
        <f t="shared" si="300"/>
        <v>100</v>
      </c>
      <c r="BA1223" s="19"/>
      <c r="BB1223" s="55">
        <v>2</v>
      </c>
      <c r="BC1223" s="55">
        <v>3</v>
      </c>
      <c r="BD1223" s="31"/>
      <c r="BE1223" s="66" t="s">
        <v>1766</v>
      </c>
      <c r="BF1223" s="66"/>
      <c r="CL1223" s="70">
        <f t="shared" si="307"/>
        <v>0</v>
      </c>
      <c r="CM1223" s="66">
        <f t="shared" si="308"/>
        <v>0</v>
      </c>
      <c r="CN1223" s="66">
        <f t="shared" si="309"/>
        <v>1</v>
      </c>
      <c r="CO1223" s="66">
        <f t="shared" si="312"/>
        <v>181.535</v>
      </c>
      <c r="CP1223" s="104"/>
      <c r="CQ1223" s="56"/>
      <c r="CR1223" s="56"/>
      <c r="CS1223" s="56"/>
      <c r="CT1223" s="56"/>
      <c r="CU1223" s="56"/>
      <c r="CV1223" s="56"/>
      <c r="CW1223" s="115"/>
      <c r="CX1223" s="19"/>
      <c r="CY1223" s="19"/>
      <c r="CZ1223" s="19"/>
      <c r="DA1223" s="19"/>
      <c r="DB1223" s="19" t="e">
        <f t="shared" si="313"/>
        <v>#DIV/0!</v>
      </c>
      <c r="DC1223" s="19" t="e">
        <f t="shared" si="314"/>
        <v>#DIV/0!</v>
      </c>
      <c r="DD1223" s="19" t="e">
        <f t="shared" si="315"/>
        <v>#DIV/0!</v>
      </c>
      <c r="DE1223" s="19" t="e">
        <f t="shared" si="316"/>
        <v>#DIV/0!</v>
      </c>
      <c r="DF1223" s="19" t="e">
        <f t="shared" si="317"/>
        <v>#DIV/0!</v>
      </c>
      <c r="DG1223" s="67" t="e">
        <f t="shared" si="318"/>
        <v>#DIV/0!</v>
      </c>
      <c r="DH1223" s="67" t="e">
        <f t="shared" si="319"/>
        <v>#DIV/0!</v>
      </c>
      <c r="DI1223" s="19"/>
      <c r="DJ1223" s="31"/>
      <c r="DK1223" s="55" t="s">
        <v>1822</v>
      </c>
      <c r="EP1223" s="70"/>
    </row>
    <row r="1224" spans="1:146" s="59" customFormat="1">
      <c r="A1224" s="118">
        <v>43332</v>
      </c>
      <c r="B1224" t="s">
        <v>1457</v>
      </c>
      <c r="C1224" s="56"/>
      <c r="D1224" s="56" t="s">
        <v>1363</v>
      </c>
      <c r="E1224" s="58">
        <v>73</v>
      </c>
      <c r="F1224" s="58">
        <v>3</v>
      </c>
      <c r="G1224" s="63" t="str">
        <f t="shared" si="306"/>
        <v>73-3</v>
      </c>
      <c r="H1224" s="31">
        <v>3</v>
      </c>
      <c r="I1224" s="31">
        <v>5</v>
      </c>
      <c r="J1224" s="64" t="str">
        <f>IF(((VLOOKUP($G1224,Depth_Lookup!$A$3:$J$5461,9,FALSE))-(I1224/100))&gt;=0,"Good","Too Long")</f>
        <v>Good</v>
      </c>
      <c r="K1224" s="65">
        <f>(VLOOKUP($G1224,Depth_Lookup!$A$3:$J$561,10,FALSE))+(H1224/100)</f>
        <v>181.285</v>
      </c>
      <c r="L1224" s="65">
        <f>(VLOOKUP($G1224,Depth_Lookup!$A$3:$J$561,10,FALSE))+(I1224/100)</f>
        <v>181.30500000000001</v>
      </c>
      <c r="M1224" s="54" t="s">
        <v>292</v>
      </c>
      <c r="N1224" s="31">
        <v>1</v>
      </c>
      <c r="O1224" s="31" t="s">
        <v>296</v>
      </c>
      <c r="P1224" s="31" t="s">
        <v>179</v>
      </c>
      <c r="Q1224" s="31" t="s">
        <v>569</v>
      </c>
      <c r="R1224" s="31" t="s">
        <v>187</v>
      </c>
      <c r="S1224" s="31" t="s">
        <v>139</v>
      </c>
      <c r="T1224" s="31" t="s">
        <v>1821</v>
      </c>
      <c r="U1224" s="31" t="s">
        <v>1619</v>
      </c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>
        <v>100</v>
      </c>
      <c r="AU1224" s="19"/>
      <c r="AV1224" s="19"/>
      <c r="AW1224" s="19"/>
      <c r="AX1224" s="19"/>
      <c r="AY1224" s="19"/>
      <c r="AZ1224" s="19">
        <f t="shared" si="300"/>
        <v>100</v>
      </c>
      <c r="BA1224" s="19"/>
      <c r="BB1224" s="55"/>
      <c r="BC1224" s="55"/>
      <c r="BD1224" s="31"/>
      <c r="BE1224" s="66"/>
      <c r="BF1224" s="66" t="s">
        <v>1367</v>
      </c>
      <c r="CL1224" s="70">
        <f t="shared" si="307"/>
        <v>0</v>
      </c>
      <c r="CM1224" s="66">
        <f t="shared" si="308"/>
        <v>0</v>
      </c>
      <c r="CN1224" s="66">
        <f t="shared" si="309"/>
        <v>0</v>
      </c>
      <c r="CO1224" s="66">
        <f t="shared" si="312"/>
        <v>181.29500000000002</v>
      </c>
      <c r="CP1224" s="104"/>
      <c r="CQ1224" s="56"/>
      <c r="CR1224" s="56"/>
      <c r="CS1224" s="56"/>
      <c r="CT1224" s="56"/>
      <c r="CU1224" s="56"/>
      <c r="CV1224" s="56"/>
      <c r="CW1224" s="115"/>
      <c r="CX1224" s="31">
        <v>11</v>
      </c>
      <c r="CY1224" s="31">
        <v>270</v>
      </c>
      <c r="CZ1224" s="31">
        <v>10</v>
      </c>
      <c r="DA1224" s="31">
        <v>0</v>
      </c>
      <c r="DB1224" s="19">
        <f t="shared" si="313"/>
        <v>132.21191629307765</v>
      </c>
      <c r="DC1224" s="19">
        <f t="shared" si="314"/>
        <v>132.21191629307765</v>
      </c>
      <c r="DD1224" s="19">
        <f t="shared" si="315"/>
        <v>75.294896442323633</v>
      </c>
      <c r="DE1224" s="19">
        <f t="shared" si="316"/>
        <v>222.21191629307765</v>
      </c>
      <c r="DF1224" s="19">
        <f t="shared" si="317"/>
        <v>14.705103557676367</v>
      </c>
      <c r="DG1224" s="67">
        <f t="shared" si="318"/>
        <v>312.21191629307765</v>
      </c>
      <c r="DH1224" s="67">
        <f t="shared" si="319"/>
        <v>14.705103557676367</v>
      </c>
      <c r="DI1224" s="19"/>
      <c r="DJ1224" s="31"/>
      <c r="DK1224" s="55"/>
      <c r="EP1224" s="70"/>
    </row>
    <row r="1225" spans="1:146" s="59" customFormat="1">
      <c r="A1225" s="118">
        <v>43332</v>
      </c>
      <c r="B1225" t="s">
        <v>1457</v>
      </c>
      <c r="C1225" s="56"/>
      <c r="D1225" s="56" t="s">
        <v>1363</v>
      </c>
      <c r="E1225" s="58">
        <v>73</v>
      </c>
      <c r="F1225" s="58">
        <v>3</v>
      </c>
      <c r="G1225" s="63" t="str">
        <f t="shared" si="306"/>
        <v>73-3</v>
      </c>
      <c r="H1225" s="31">
        <v>59</v>
      </c>
      <c r="I1225" s="31">
        <v>82</v>
      </c>
      <c r="J1225" s="64" t="str">
        <f>IF(((VLOOKUP($G1225,Depth_Lookup!$A$3:$J$5461,9,FALSE))-(I1225/100))&gt;=0,"Good","Too Long")</f>
        <v>Good</v>
      </c>
      <c r="K1225" s="65">
        <f>(VLOOKUP($G1225,Depth_Lookup!$A$3:$J$561,10,FALSE))+(H1225/100)</f>
        <v>181.845</v>
      </c>
      <c r="L1225" s="65">
        <f>(VLOOKUP($G1225,Depth_Lookup!$A$3:$J$561,10,FALSE))+(I1225/100)</f>
        <v>182.07499999999999</v>
      </c>
      <c r="M1225" s="54" t="s">
        <v>725</v>
      </c>
      <c r="N1225" s="31">
        <v>0.5</v>
      </c>
      <c r="O1225" s="31" t="s">
        <v>736</v>
      </c>
      <c r="P1225" s="31" t="s">
        <v>179</v>
      </c>
      <c r="Q1225" s="31" t="s">
        <v>569</v>
      </c>
      <c r="R1225" s="31" t="s">
        <v>119</v>
      </c>
      <c r="S1225" s="31" t="s">
        <v>165</v>
      </c>
      <c r="T1225" s="31" t="s">
        <v>1364</v>
      </c>
      <c r="U1225" s="31" t="s">
        <v>1365</v>
      </c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31">
        <v>100</v>
      </c>
      <c r="AT1225" s="19"/>
      <c r="AU1225" s="19"/>
      <c r="AV1225" s="19"/>
      <c r="AW1225" s="19"/>
      <c r="AX1225" s="19"/>
      <c r="AY1225" s="19"/>
      <c r="AZ1225" s="19">
        <f t="shared" si="300"/>
        <v>100</v>
      </c>
      <c r="BA1225" s="19"/>
      <c r="BB1225" s="55">
        <v>4</v>
      </c>
      <c r="BC1225" s="55">
        <v>1</v>
      </c>
      <c r="BD1225" s="31"/>
      <c r="BE1225" s="66"/>
      <c r="BF1225" s="66"/>
      <c r="CL1225" s="70">
        <f t="shared" si="307"/>
        <v>0</v>
      </c>
      <c r="CM1225" s="66">
        <f t="shared" si="308"/>
        <v>0</v>
      </c>
      <c r="CN1225" s="66">
        <f t="shared" si="309"/>
        <v>0</v>
      </c>
      <c r="CO1225" s="66">
        <f t="shared" si="312"/>
        <v>181.95999999999998</v>
      </c>
      <c r="CP1225" s="104"/>
      <c r="CQ1225" s="56"/>
      <c r="CR1225" s="56"/>
      <c r="CS1225" s="56"/>
      <c r="CT1225" s="56"/>
      <c r="CU1225" s="56"/>
      <c r="CV1225" s="56"/>
      <c r="CW1225" s="115"/>
      <c r="CX1225" s="19"/>
      <c r="CY1225" s="19"/>
      <c r="CZ1225" s="19"/>
      <c r="DA1225" s="19"/>
      <c r="DB1225" s="19" t="e">
        <f t="shared" si="313"/>
        <v>#DIV/0!</v>
      </c>
      <c r="DC1225" s="19" t="e">
        <f t="shared" si="314"/>
        <v>#DIV/0!</v>
      </c>
      <c r="DD1225" s="19" t="e">
        <f t="shared" si="315"/>
        <v>#DIV/0!</v>
      </c>
      <c r="DE1225" s="19" t="e">
        <f t="shared" si="316"/>
        <v>#DIV/0!</v>
      </c>
      <c r="DF1225" s="19" t="e">
        <f t="shared" si="317"/>
        <v>#DIV/0!</v>
      </c>
      <c r="DG1225" s="67" t="e">
        <f t="shared" si="318"/>
        <v>#DIV/0!</v>
      </c>
      <c r="DH1225" s="67" t="e">
        <f t="shared" si="319"/>
        <v>#DIV/0!</v>
      </c>
      <c r="DI1225" s="19"/>
      <c r="DJ1225" s="31"/>
      <c r="DK1225" s="55" t="s">
        <v>1823</v>
      </c>
      <c r="EP1225" s="70"/>
    </row>
    <row r="1226" spans="1:146" s="59" customFormat="1">
      <c r="A1226" s="118">
        <v>43332</v>
      </c>
      <c r="B1226" t="s">
        <v>1457</v>
      </c>
      <c r="C1226" s="56"/>
      <c r="D1226" s="56" t="s">
        <v>1363</v>
      </c>
      <c r="E1226" s="58">
        <v>73</v>
      </c>
      <c r="F1226" s="58">
        <v>4</v>
      </c>
      <c r="G1226" s="63" t="str">
        <f t="shared" si="306"/>
        <v>73-4</v>
      </c>
      <c r="H1226" s="31">
        <v>0</v>
      </c>
      <c r="I1226" s="31">
        <v>4</v>
      </c>
      <c r="J1226" s="64" t="str">
        <f>IF(((VLOOKUP($G1226,Depth_Lookup!$A$3:$J$5461,9,FALSE))-(I1226/100))&gt;=0,"Good","Too Long")</f>
        <v>Good</v>
      </c>
      <c r="K1226" s="65">
        <f>(VLOOKUP($G1226,Depth_Lookup!$A$3:$J$561,10,FALSE))+(H1226/100)</f>
        <v>182.08</v>
      </c>
      <c r="L1226" s="65">
        <f>(VLOOKUP($G1226,Depth_Lookup!$A$3:$J$561,10,FALSE))+(I1226/100)</f>
        <v>182.12</v>
      </c>
      <c r="M1226" s="54" t="s">
        <v>292</v>
      </c>
      <c r="N1226" s="31">
        <v>8</v>
      </c>
      <c r="O1226" s="31" t="s">
        <v>296</v>
      </c>
      <c r="P1226" s="31" t="s">
        <v>179</v>
      </c>
      <c r="Q1226" s="31" t="s">
        <v>569</v>
      </c>
      <c r="R1226" s="31" t="s">
        <v>187</v>
      </c>
      <c r="S1226" s="31" t="s">
        <v>139</v>
      </c>
      <c r="T1226" s="31" t="s">
        <v>1376</v>
      </c>
      <c r="U1226" s="31" t="s">
        <v>1377</v>
      </c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31">
        <v>100</v>
      </c>
      <c r="AT1226" s="19"/>
      <c r="AU1226" s="19"/>
      <c r="AV1226" s="19"/>
      <c r="AW1226" s="19"/>
      <c r="AX1226" s="19"/>
      <c r="AY1226" s="19"/>
      <c r="AZ1226" s="19">
        <f t="shared" si="300"/>
        <v>100</v>
      </c>
      <c r="BA1226" s="19"/>
      <c r="BB1226" s="55">
        <v>1</v>
      </c>
      <c r="BC1226" s="55">
        <v>5</v>
      </c>
      <c r="BD1226" s="31"/>
      <c r="BE1226" s="66"/>
      <c r="BF1226" s="66" t="s">
        <v>1365</v>
      </c>
      <c r="CL1226" s="70">
        <f t="shared" si="307"/>
        <v>0</v>
      </c>
      <c r="CM1226" s="66">
        <f t="shared" si="308"/>
        <v>0</v>
      </c>
      <c r="CN1226" s="66">
        <f t="shared" si="309"/>
        <v>0</v>
      </c>
      <c r="CO1226" s="66">
        <f t="shared" si="312"/>
        <v>182.10000000000002</v>
      </c>
      <c r="CP1226" s="104"/>
      <c r="CQ1226" s="56"/>
      <c r="CR1226" s="56"/>
      <c r="CS1226" s="56"/>
      <c r="CT1226" s="56"/>
      <c r="CU1226" s="56"/>
      <c r="CV1226" s="56"/>
      <c r="CW1226" s="115"/>
      <c r="CX1226" s="31">
        <v>62</v>
      </c>
      <c r="CY1226" s="31">
        <v>90</v>
      </c>
      <c r="CZ1226" s="31">
        <v>79</v>
      </c>
      <c r="DA1226" s="31">
        <v>0</v>
      </c>
      <c r="DB1226" s="19">
        <f t="shared" si="313"/>
        <v>-159.91879104656198</v>
      </c>
      <c r="DC1226" s="19">
        <f t="shared" si="314"/>
        <v>200.08120895343802</v>
      </c>
      <c r="DD1226" s="19">
        <f t="shared" si="315"/>
        <v>10.346168659736932</v>
      </c>
      <c r="DE1226" s="19">
        <f t="shared" si="316"/>
        <v>290.08120895343802</v>
      </c>
      <c r="DF1226" s="19">
        <f t="shared" si="317"/>
        <v>79.653831340263068</v>
      </c>
      <c r="DG1226" s="67">
        <f t="shared" si="318"/>
        <v>20.081208953438022</v>
      </c>
      <c r="DH1226" s="67">
        <f t="shared" si="319"/>
        <v>79.653831340263068</v>
      </c>
      <c r="DI1226" s="19"/>
      <c r="DJ1226" s="31"/>
      <c r="DK1226" s="55"/>
      <c r="EP1226" s="70"/>
    </row>
    <row r="1227" spans="1:146" s="59" customFormat="1">
      <c r="A1227" s="118">
        <v>43332</v>
      </c>
      <c r="B1227" t="s">
        <v>1457</v>
      </c>
      <c r="C1227" s="56"/>
      <c r="D1227" s="56" t="s">
        <v>1363</v>
      </c>
      <c r="E1227" s="58">
        <v>73</v>
      </c>
      <c r="F1227" s="58">
        <v>4</v>
      </c>
      <c r="G1227" s="63" t="str">
        <f t="shared" si="306"/>
        <v>73-4</v>
      </c>
      <c r="H1227" s="31">
        <v>0</v>
      </c>
      <c r="I1227" s="31">
        <v>5</v>
      </c>
      <c r="J1227" s="64" t="str">
        <f>IF(((VLOOKUP($G1227,Depth_Lookup!$A$3:$J$5461,9,FALSE))-(I1227/100))&gt;=0,"Good","Too Long")</f>
        <v>Good</v>
      </c>
      <c r="K1227" s="65">
        <f>(VLOOKUP($G1227,Depth_Lookup!$A$3:$J$561,10,FALSE))+(H1227/100)</f>
        <v>182.08</v>
      </c>
      <c r="L1227" s="65">
        <f>(VLOOKUP($G1227,Depth_Lookup!$A$3:$J$561,10,FALSE))+(I1227/100)</f>
        <v>182.13000000000002</v>
      </c>
      <c r="M1227" s="54" t="s">
        <v>725</v>
      </c>
      <c r="N1227" s="31">
        <v>0.5</v>
      </c>
      <c r="O1227" s="31" t="s">
        <v>736</v>
      </c>
      <c r="P1227" s="31" t="s">
        <v>179</v>
      </c>
      <c r="Q1227" s="31" t="s">
        <v>569</v>
      </c>
      <c r="R1227" s="31" t="s">
        <v>119</v>
      </c>
      <c r="S1227" s="31" t="s">
        <v>165</v>
      </c>
      <c r="T1227" s="31" t="s">
        <v>1364</v>
      </c>
      <c r="U1227" s="31" t="s">
        <v>1365</v>
      </c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31">
        <v>100</v>
      </c>
      <c r="AT1227" s="19"/>
      <c r="AU1227" s="19"/>
      <c r="AV1227" s="19"/>
      <c r="AW1227" s="19"/>
      <c r="AX1227" s="19"/>
      <c r="AY1227" s="19"/>
      <c r="AZ1227" s="19">
        <f t="shared" si="300"/>
        <v>100</v>
      </c>
      <c r="BA1227" s="19"/>
      <c r="BB1227" s="55">
        <v>3</v>
      </c>
      <c r="BC1227" s="55">
        <v>1</v>
      </c>
      <c r="BD1227" s="31"/>
      <c r="BE1227" s="66" t="s">
        <v>1377</v>
      </c>
      <c r="BF1227" s="66"/>
      <c r="CL1227" s="70">
        <f t="shared" si="307"/>
        <v>0</v>
      </c>
      <c r="CM1227" s="66">
        <f t="shared" si="308"/>
        <v>0</v>
      </c>
      <c r="CN1227" s="66">
        <f t="shared" si="309"/>
        <v>1</v>
      </c>
      <c r="CO1227" s="66">
        <f t="shared" si="312"/>
        <v>182.10500000000002</v>
      </c>
      <c r="CP1227" s="104"/>
      <c r="CQ1227" s="56"/>
      <c r="CR1227" s="56"/>
      <c r="CS1227" s="56"/>
      <c r="CT1227" s="56"/>
      <c r="CU1227" s="56"/>
      <c r="CV1227" s="56"/>
      <c r="CW1227" s="115"/>
      <c r="CX1227" s="19"/>
      <c r="CY1227" s="19"/>
      <c r="CZ1227" s="19"/>
      <c r="DA1227" s="19"/>
      <c r="DB1227" s="19" t="e">
        <f t="shared" si="313"/>
        <v>#DIV/0!</v>
      </c>
      <c r="DC1227" s="19" t="e">
        <f t="shared" si="314"/>
        <v>#DIV/0!</v>
      </c>
      <c r="DD1227" s="19" t="e">
        <f t="shared" si="315"/>
        <v>#DIV/0!</v>
      </c>
      <c r="DE1227" s="19" t="e">
        <f t="shared" si="316"/>
        <v>#DIV/0!</v>
      </c>
      <c r="DF1227" s="19" t="e">
        <f t="shared" si="317"/>
        <v>#DIV/0!</v>
      </c>
      <c r="DG1227" s="67" t="e">
        <f t="shared" si="318"/>
        <v>#DIV/0!</v>
      </c>
      <c r="DH1227" s="67" t="e">
        <f t="shared" si="319"/>
        <v>#DIV/0!</v>
      </c>
      <c r="DI1227" s="19"/>
      <c r="DJ1227" s="31"/>
      <c r="DK1227" s="55"/>
      <c r="EP1227" s="70"/>
    </row>
    <row r="1228" spans="1:146" s="59" customFormat="1">
      <c r="A1228" s="118">
        <v>43332</v>
      </c>
      <c r="B1228" t="s">
        <v>1457</v>
      </c>
      <c r="C1228" s="56"/>
      <c r="D1228" s="56" t="s">
        <v>1363</v>
      </c>
      <c r="E1228" s="58">
        <v>74</v>
      </c>
      <c r="F1228" s="58">
        <v>1</v>
      </c>
      <c r="G1228" s="63" t="str">
        <f t="shared" si="306"/>
        <v>74-1</v>
      </c>
      <c r="H1228" s="31">
        <v>14</v>
      </c>
      <c r="I1228" s="31">
        <v>64</v>
      </c>
      <c r="J1228" s="64" t="str">
        <f>IF(((VLOOKUP($G1228,Depth_Lookup!$A$3:$J$5461,9,FALSE))-(I1228/100))&gt;=0,"Good","Too Long")</f>
        <v>Good</v>
      </c>
      <c r="K1228" s="65">
        <f>(VLOOKUP($G1228,Depth_Lookup!$A$3:$J$561,10,FALSE))+(H1228/100)</f>
        <v>182.83999999999997</v>
      </c>
      <c r="L1228" s="65">
        <f>(VLOOKUP($G1228,Depth_Lookup!$A$3:$J$561,10,FALSE))+(I1228/100)</f>
        <v>183.33999999999997</v>
      </c>
      <c r="M1228" s="54" t="s">
        <v>725</v>
      </c>
      <c r="N1228" s="31">
        <v>4</v>
      </c>
      <c r="O1228" s="31" t="s">
        <v>736</v>
      </c>
      <c r="P1228" s="31" t="s">
        <v>179</v>
      </c>
      <c r="Q1228" s="31" t="s">
        <v>569</v>
      </c>
      <c r="R1228" s="31" t="s">
        <v>119</v>
      </c>
      <c r="S1228" s="31" t="s">
        <v>139</v>
      </c>
      <c r="T1228" s="31" t="s">
        <v>1364</v>
      </c>
      <c r="U1228" s="31" t="s">
        <v>1619</v>
      </c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>
        <v>100</v>
      </c>
      <c r="AU1228" s="19"/>
      <c r="AV1228" s="19"/>
      <c r="AW1228" s="19"/>
      <c r="AX1228" s="19"/>
      <c r="AY1228" s="19"/>
      <c r="AZ1228" s="19">
        <f t="shared" ref="AZ1228:AZ1304" si="322">SUM(V1228:AY1228)</f>
        <v>100</v>
      </c>
      <c r="BA1228" s="19" t="s">
        <v>1767</v>
      </c>
      <c r="BB1228" s="55"/>
      <c r="BC1228" s="55"/>
      <c r="BD1228" s="31"/>
      <c r="BE1228" s="66"/>
      <c r="BF1228" s="66" t="s">
        <v>1365</v>
      </c>
      <c r="CL1228" s="70">
        <f t="shared" si="307"/>
        <v>0</v>
      </c>
      <c r="CM1228" s="66">
        <f t="shared" si="308"/>
        <v>0</v>
      </c>
      <c r="CN1228" s="66">
        <f t="shared" si="309"/>
        <v>0</v>
      </c>
      <c r="CO1228" s="66">
        <f t="shared" si="312"/>
        <v>183.08999999999997</v>
      </c>
      <c r="CP1228" s="104"/>
      <c r="CQ1228" s="56"/>
      <c r="CR1228" s="56"/>
      <c r="CS1228" s="56"/>
      <c r="CT1228" s="56"/>
      <c r="CU1228" s="56"/>
      <c r="CV1228" s="56"/>
      <c r="CW1228" s="115"/>
      <c r="CX1228" s="19"/>
      <c r="CY1228" s="19"/>
      <c r="CZ1228" s="19"/>
      <c r="DA1228" s="19"/>
      <c r="DB1228" s="19" t="e">
        <f t="shared" si="313"/>
        <v>#DIV/0!</v>
      </c>
      <c r="DC1228" s="19" t="e">
        <f t="shared" si="314"/>
        <v>#DIV/0!</v>
      </c>
      <c r="DD1228" s="19" t="e">
        <f t="shared" si="315"/>
        <v>#DIV/0!</v>
      </c>
      <c r="DE1228" s="19" t="e">
        <f t="shared" si="316"/>
        <v>#DIV/0!</v>
      </c>
      <c r="DF1228" s="19" t="e">
        <f t="shared" si="317"/>
        <v>#DIV/0!</v>
      </c>
      <c r="DG1228" s="67" t="e">
        <f t="shared" si="318"/>
        <v>#DIV/0!</v>
      </c>
      <c r="DH1228" s="67" t="e">
        <f t="shared" si="319"/>
        <v>#DIV/0!</v>
      </c>
      <c r="DI1228" s="19"/>
      <c r="DJ1228" s="31"/>
      <c r="DK1228" s="55"/>
      <c r="EP1228" s="70"/>
    </row>
    <row r="1229" spans="1:146" s="59" customFormat="1">
      <c r="A1229" s="118">
        <v>43332</v>
      </c>
      <c r="B1229" t="s">
        <v>1457</v>
      </c>
      <c r="C1229" s="56"/>
      <c r="D1229" s="56" t="s">
        <v>1363</v>
      </c>
      <c r="E1229" s="58">
        <v>74</v>
      </c>
      <c r="F1229" s="58">
        <v>1</v>
      </c>
      <c r="G1229" s="63" t="str">
        <f t="shared" si="306"/>
        <v>74-1</v>
      </c>
      <c r="H1229" s="31">
        <v>14</v>
      </c>
      <c r="I1229" s="31">
        <v>64</v>
      </c>
      <c r="J1229" s="64" t="str">
        <f>IF(((VLOOKUP($G1229,Depth_Lookup!$A$3:$J$5461,9,FALSE))-(I1229/100))&gt;=0,"Good","Too Long")</f>
        <v>Good</v>
      </c>
      <c r="K1229" s="65">
        <f>(VLOOKUP($G1229,Depth_Lookup!$A$3:$J$561,10,FALSE))+(H1229/100)</f>
        <v>182.83999999999997</v>
      </c>
      <c r="L1229" s="65">
        <f>(VLOOKUP($G1229,Depth_Lookup!$A$3:$J$561,10,FALSE))+(I1229/100)</f>
        <v>183.33999999999997</v>
      </c>
      <c r="M1229" s="54" t="s">
        <v>725</v>
      </c>
      <c r="N1229" s="31">
        <v>0.5</v>
      </c>
      <c r="O1229" s="31" t="s">
        <v>296</v>
      </c>
      <c r="P1229" s="31" t="s">
        <v>179</v>
      </c>
      <c r="Q1229" s="31" t="s">
        <v>569</v>
      </c>
      <c r="R1229" s="31" t="s">
        <v>191</v>
      </c>
      <c r="S1229" s="31" t="s">
        <v>165</v>
      </c>
      <c r="T1229" s="31" t="s">
        <v>1364</v>
      </c>
      <c r="U1229" s="31" t="s">
        <v>1365</v>
      </c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31">
        <v>100</v>
      </c>
      <c r="AT1229" s="19"/>
      <c r="AU1229" s="19"/>
      <c r="AV1229" s="19"/>
      <c r="AW1229" s="19"/>
      <c r="AX1229" s="19"/>
      <c r="AY1229" s="19"/>
      <c r="AZ1229" s="19">
        <f t="shared" si="322"/>
        <v>100</v>
      </c>
      <c r="BA1229" s="19" t="s">
        <v>1768</v>
      </c>
      <c r="BB1229" s="55">
        <v>2</v>
      </c>
      <c r="BC1229" s="55">
        <v>0.5</v>
      </c>
      <c r="BD1229" s="31"/>
      <c r="BE1229" s="66" t="s">
        <v>1766</v>
      </c>
      <c r="BF1229" s="66"/>
      <c r="CL1229" s="70">
        <f t="shared" si="307"/>
        <v>0</v>
      </c>
      <c r="CM1229" s="66">
        <f t="shared" si="308"/>
        <v>0</v>
      </c>
      <c r="CN1229" s="66">
        <f t="shared" si="309"/>
        <v>1</v>
      </c>
      <c r="CO1229" s="66">
        <f t="shared" si="312"/>
        <v>183.08999999999997</v>
      </c>
      <c r="CP1229" s="104"/>
      <c r="CQ1229" s="56"/>
      <c r="CR1229" s="56"/>
      <c r="CS1229" s="56"/>
      <c r="CT1229" s="56"/>
      <c r="CU1229" s="56"/>
      <c r="CV1229" s="56"/>
      <c r="CW1229" s="115"/>
      <c r="CX1229" s="19"/>
      <c r="CY1229" s="19"/>
      <c r="CZ1229" s="19"/>
      <c r="DA1229" s="19"/>
      <c r="DB1229" s="19" t="e">
        <f t="shared" si="313"/>
        <v>#DIV/0!</v>
      </c>
      <c r="DC1229" s="19" t="e">
        <f t="shared" si="314"/>
        <v>#DIV/0!</v>
      </c>
      <c r="DD1229" s="19" t="e">
        <f t="shared" si="315"/>
        <v>#DIV/0!</v>
      </c>
      <c r="DE1229" s="19" t="e">
        <f t="shared" si="316"/>
        <v>#DIV/0!</v>
      </c>
      <c r="DF1229" s="19" t="e">
        <f t="shared" si="317"/>
        <v>#DIV/0!</v>
      </c>
      <c r="DG1229" s="67" t="e">
        <f t="shared" si="318"/>
        <v>#DIV/0!</v>
      </c>
      <c r="DH1229" s="67" t="e">
        <f t="shared" si="319"/>
        <v>#DIV/0!</v>
      </c>
      <c r="DI1229" s="19"/>
      <c r="DJ1229" s="31"/>
      <c r="DK1229" s="55"/>
      <c r="EP1229" s="70"/>
    </row>
    <row r="1230" spans="1:146" s="59" customFormat="1">
      <c r="A1230" s="118">
        <v>43332</v>
      </c>
      <c r="B1230" t="s">
        <v>1457</v>
      </c>
      <c r="C1230" s="56"/>
      <c r="D1230" s="56" t="s">
        <v>1363</v>
      </c>
      <c r="E1230" s="58">
        <v>74</v>
      </c>
      <c r="F1230" s="58">
        <v>1</v>
      </c>
      <c r="G1230" s="63" t="str">
        <f t="shared" si="306"/>
        <v>74-1</v>
      </c>
      <c r="H1230" s="31">
        <v>50</v>
      </c>
      <c r="I1230" s="31">
        <v>57</v>
      </c>
      <c r="J1230" s="64" t="str">
        <f>IF(((VLOOKUP($G1230,Depth_Lookup!$A$3:$J$5461,9,FALSE))-(I1230/100))&gt;=0,"Good","Too Long")</f>
        <v>Good</v>
      </c>
      <c r="K1230" s="65">
        <f>(VLOOKUP($G1230,Depth_Lookup!$A$3:$J$561,10,FALSE))+(H1230/100)</f>
        <v>183.2</v>
      </c>
      <c r="L1230" s="65">
        <f>(VLOOKUP($G1230,Depth_Lookup!$A$3:$J$561,10,FALSE))+(I1230/100)</f>
        <v>183.26999999999998</v>
      </c>
      <c r="M1230" s="54" t="s">
        <v>293</v>
      </c>
      <c r="N1230" s="31">
        <v>2</v>
      </c>
      <c r="O1230" s="31" t="s">
        <v>296</v>
      </c>
      <c r="P1230" s="31" t="s">
        <v>179</v>
      </c>
      <c r="Q1230" s="31" t="s">
        <v>570</v>
      </c>
      <c r="R1230" s="31" t="s">
        <v>119</v>
      </c>
      <c r="S1230" s="31" t="s">
        <v>139</v>
      </c>
      <c r="T1230" s="31" t="s">
        <v>1627</v>
      </c>
      <c r="U1230" s="31" t="s">
        <v>1367</v>
      </c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31">
        <v>100</v>
      </c>
      <c r="AT1230" s="19"/>
      <c r="AU1230" s="19"/>
      <c r="AV1230" s="19"/>
      <c r="AW1230" s="19"/>
      <c r="AX1230" s="19"/>
      <c r="AY1230" s="19"/>
      <c r="AZ1230" s="19">
        <f t="shared" si="322"/>
        <v>100</v>
      </c>
      <c r="BA1230" s="19"/>
      <c r="BB1230" s="55">
        <v>2</v>
      </c>
      <c r="BC1230" s="55">
        <v>5</v>
      </c>
      <c r="BD1230" s="31"/>
      <c r="BE1230" s="66"/>
      <c r="BF1230" s="66" t="s">
        <v>1365</v>
      </c>
      <c r="CL1230" s="70">
        <f t="shared" si="307"/>
        <v>0</v>
      </c>
      <c r="CM1230" s="66">
        <f t="shared" si="308"/>
        <v>0</v>
      </c>
      <c r="CN1230" s="66">
        <f t="shared" si="309"/>
        <v>0</v>
      </c>
      <c r="CO1230" s="66">
        <f t="shared" si="312"/>
        <v>183.23499999999999</v>
      </c>
      <c r="CP1230" s="104"/>
      <c r="CQ1230" s="56"/>
      <c r="CR1230" s="56"/>
      <c r="CS1230" s="56"/>
      <c r="CT1230" s="56"/>
      <c r="CU1230" s="56"/>
      <c r="CV1230" s="56"/>
      <c r="CW1230" s="115"/>
      <c r="CX1230" s="19">
        <v>44</v>
      </c>
      <c r="CY1230" s="19">
        <v>270</v>
      </c>
      <c r="CZ1230" s="19">
        <v>59</v>
      </c>
      <c r="DA1230" s="31">
        <v>0</v>
      </c>
      <c r="DB1230" s="19">
        <f t="shared" si="313"/>
        <v>149.87579167204552</v>
      </c>
      <c r="DC1230" s="19">
        <f t="shared" si="314"/>
        <v>149.87579167204552</v>
      </c>
      <c r="DD1230" s="19">
        <f t="shared" si="315"/>
        <v>27.461263021969902</v>
      </c>
      <c r="DE1230" s="19">
        <f t="shared" si="316"/>
        <v>239.87579167204552</v>
      </c>
      <c r="DF1230" s="19">
        <f t="shared" si="317"/>
        <v>62.538736978030101</v>
      </c>
      <c r="DG1230" s="67">
        <f t="shared" si="318"/>
        <v>329.87579167204552</v>
      </c>
      <c r="DH1230" s="67">
        <f t="shared" si="319"/>
        <v>62.538736978030101</v>
      </c>
      <c r="DI1230" s="19"/>
      <c r="DJ1230" s="31"/>
      <c r="DK1230" s="55" t="s">
        <v>1824</v>
      </c>
      <c r="EP1230" s="70"/>
    </row>
    <row r="1231" spans="1:146" s="59" customFormat="1">
      <c r="A1231" s="118">
        <v>43332</v>
      </c>
      <c r="B1231" t="s">
        <v>1457</v>
      </c>
      <c r="C1231" s="56"/>
      <c r="D1231" s="56" t="s">
        <v>1363</v>
      </c>
      <c r="E1231" s="58">
        <v>74</v>
      </c>
      <c r="F1231" s="58">
        <v>2</v>
      </c>
      <c r="G1231" s="63" t="str">
        <f t="shared" si="306"/>
        <v>74-2</v>
      </c>
      <c r="H1231" s="31">
        <v>23</v>
      </c>
      <c r="I1231" s="31">
        <v>26</v>
      </c>
      <c r="J1231" s="64" t="str">
        <f>IF(((VLOOKUP($G1231,Depth_Lookup!$A$3:$J$5461,9,FALSE))-(I1231/100))&gt;=0,"Good","Too Long")</f>
        <v>Good</v>
      </c>
      <c r="K1231" s="65">
        <f>(VLOOKUP($G1231,Depth_Lookup!$A$3:$J$561,10,FALSE))+(H1231/100)</f>
        <v>183.88499999999999</v>
      </c>
      <c r="L1231" s="65">
        <f>(VLOOKUP($G1231,Depth_Lookup!$A$3:$J$561,10,FALSE))+(I1231/100)</f>
        <v>183.91499999999999</v>
      </c>
      <c r="M1231" s="54" t="s">
        <v>292</v>
      </c>
      <c r="N1231" s="31">
        <v>5</v>
      </c>
      <c r="O1231" s="31" t="s">
        <v>296</v>
      </c>
      <c r="P1231" s="31" t="s">
        <v>179</v>
      </c>
      <c r="Q1231" s="31" t="s">
        <v>569</v>
      </c>
      <c r="R1231" s="31" t="s">
        <v>187</v>
      </c>
      <c r="S1231" s="31" t="s">
        <v>139</v>
      </c>
      <c r="T1231" s="31" t="s">
        <v>1619</v>
      </c>
      <c r="U1231" s="31" t="s">
        <v>1619</v>
      </c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>
        <v>100</v>
      </c>
      <c r="AU1231" s="19"/>
      <c r="AV1231" s="19"/>
      <c r="AW1231" s="19"/>
      <c r="AX1231" s="19"/>
      <c r="AY1231" s="19"/>
      <c r="AZ1231" s="19">
        <f t="shared" si="322"/>
        <v>100</v>
      </c>
      <c r="BA1231" s="19"/>
      <c r="BB1231" s="55"/>
      <c r="BC1231" s="55"/>
      <c r="BD1231" s="31"/>
      <c r="BE1231" s="66"/>
      <c r="BF1231" s="66"/>
      <c r="CL1231" s="70">
        <f t="shared" si="307"/>
        <v>0</v>
      </c>
      <c r="CM1231" s="66">
        <f t="shared" si="308"/>
        <v>0</v>
      </c>
      <c r="CN1231" s="66">
        <f t="shared" si="309"/>
        <v>0</v>
      </c>
      <c r="CO1231" s="66">
        <f t="shared" si="312"/>
        <v>183.89999999999998</v>
      </c>
      <c r="CP1231" s="104"/>
      <c r="CQ1231" s="56"/>
      <c r="CR1231" s="56"/>
      <c r="CS1231" s="56"/>
      <c r="CT1231" s="56"/>
      <c r="CU1231" s="56"/>
      <c r="CV1231" s="56"/>
      <c r="CW1231" s="115"/>
      <c r="CX1231" s="19"/>
      <c r="CY1231" s="19"/>
      <c r="CZ1231" s="19"/>
      <c r="DA1231" s="19"/>
      <c r="DB1231" s="19" t="e">
        <f t="shared" si="313"/>
        <v>#DIV/0!</v>
      </c>
      <c r="DC1231" s="19" t="e">
        <f t="shared" si="314"/>
        <v>#DIV/0!</v>
      </c>
      <c r="DD1231" s="19" t="e">
        <f t="shared" si="315"/>
        <v>#DIV/0!</v>
      </c>
      <c r="DE1231" s="19" t="e">
        <f t="shared" si="316"/>
        <v>#DIV/0!</v>
      </c>
      <c r="DF1231" s="19" t="e">
        <f t="shared" si="317"/>
        <v>#DIV/0!</v>
      </c>
      <c r="DG1231" s="67" t="e">
        <f t="shared" si="318"/>
        <v>#DIV/0!</v>
      </c>
      <c r="DH1231" s="67" t="e">
        <f t="shared" si="319"/>
        <v>#DIV/0!</v>
      </c>
      <c r="DI1231" s="19"/>
      <c r="DJ1231" s="31"/>
      <c r="DK1231" s="55"/>
      <c r="EP1231" s="70"/>
    </row>
    <row r="1232" spans="1:146" s="59" customFormat="1">
      <c r="A1232" s="118">
        <v>43332</v>
      </c>
      <c r="B1232" t="s">
        <v>1457</v>
      </c>
      <c r="C1232" s="56"/>
      <c r="D1232" s="56" t="s">
        <v>1363</v>
      </c>
      <c r="E1232" s="58">
        <v>74</v>
      </c>
      <c r="F1232" s="58">
        <v>2</v>
      </c>
      <c r="G1232" s="63" t="str">
        <f t="shared" si="306"/>
        <v>74-2</v>
      </c>
      <c r="H1232" s="31">
        <v>37</v>
      </c>
      <c r="I1232" s="31">
        <v>43</v>
      </c>
      <c r="J1232" s="64" t="str">
        <f>IF(((VLOOKUP($G1232,Depth_Lookup!$A$3:$J$5461,9,FALSE))-(I1232/100))&gt;=0,"Good","Too Long")</f>
        <v>Good</v>
      </c>
      <c r="K1232" s="65">
        <f>(VLOOKUP($G1232,Depth_Lookup!$A$3:$J$561,10,FALSE))+(H1232/100)</f>
        <v>184.02500000000001</v>
      </c>
      <c r="L1232" s="65">
        <f>(VLOOKUP($G1232,Depth_Lookup!$A$3:$J$561,10,FALSE))+(I1232/100)</f>
        <v>184.08500000000001</v>
      </c>
      <c r="M1232" s="54" t="s">
        <v>293</v>
      </c>
      <c r="N1232" s="31">
        <v>0.5</v>
      </c>
      <c r="O1232" s="31" t="s">
        <v>296</v>
      </c>
      <c r="P1232" s="31" t="s">
        <v>179</v>
      </c>
      <c r="Q1232" s="31" t="s">
        <v>569</v>
      </c>
      <c r="R1232" s="31" t="s">
        <v>189</v>
      </c>
      <c r="S1232" s="31" t="s">
        <v>165</v>
      </c>
      <c r="T1232" s="31" t="s">
        <v>1364</v>
      </c>
      <c r="U1232" s="31" t="s">
        <v>1365</v>
      </c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31">
        <v>100</v>
      </c>
      <c r="AT1232" s="19"/>
      <c r="AU1232" s="19"/>
      <c r="AV1232" s="19"/>
      <c r="AW1232" s="19"/>
      <c r="AX1232" s="19"/>
      <c r="AY1232" s="19"/>
      <c r="AZ1232" s="19">
        <f t="shared" si="322"/>
        <v>100</v>
      </c>
      <c r="BA1232" s="19"/>
      <c r="BB1232" s="55">
        <v>2</v>
      </c>
      <c r="BC1232" s="55">
        <v>1</v>
      </c>
      <c r="BD1232" s="31"/>
      <c r="BE1232" s="66"/>
      <c r="BF1232" s="66"/>
      <c r="CL1232" s="70">
        <f t="shared" si="307"/>
        <v>0</v>
      </c>
      <c r="CM1232" s="66">
        <f t="shared" si="308"/>
        <v>0</v>
      </c>
      <c r="CN1232" s="66">
        <f t="shared" si="309"/>
        <v>0</v>
      </c>
      <c r="CO1232" s="66">
        <f t="shared" si="312"/>
        <v>184.05500000000001</v>
      </c>
      <c r="CP1232" s="104"/>
      <c r="CQ1232" s="56"/>
      <c r="CR1232" s="56"/>
      <c r="CS1232" s="56"/>
      <c r="CT1232" s="56"/>
      <c r="CU1232" s="56"/>
      <c r="CV1232" s="56"/>
      <c r="CW1232" s="115"/>
      <c r="CX1232" s="19">
        <v>36</v>
      </c>
      <c r="CY1232" s="19">
        <v>270</v>
      </c>
      <c r="CZ1232" s="19">
        <v>33</v>
      </c>
      <c r="DA1232" s="31">
        <v>180</v>
      </c>
      <c r="DB1232" s="19">
        <f t="shared" si="313"/>
        <v>48.208608507632903</v>
      </c>
      <c r="DC1232" s="19">
        <f t="shared" si="314"/>
        <v>48.208608507632903</v>
      </c>
      <c r="DD1232" s="19">
        <f t="shared" si="315"/>
        <v>45.740758643194759</v>
      </c>
      <c r="DE1232" s="19">
        <f t="shared" si="316"/>
        <v>138.2086085076329</v>
      </c>
      <c r="DF1232" s="19">
        <f t="shared" si="317"/>
        <v>44.259241356805241</v>
      </c>
      <c r="DG1232" s="67">
        <f t="shared" si="318"/>
        <v>228.2086085076329</v>
      </c>
      <c r="DH1232" s="67">
        <f t="shared" si="319"/>
        <v>44.259241356805241</v>
      </c>
      <c r="DI1232" s="19"/>
      <c r="DJ1232" s="31"/>
      <c r="DK1232" s="55" t="s">
        <v>1825</v>
      </c>
      <c r="EP1232" s="70"/>
    </row>
    <row r="1233" spans="1:146" s="59" customFormat="1">
      <c r="A1233" s="118">
        <v>43332</v>
      </c>
      <c r="B1233" t="s">
        <v>1457</v>
      </c>
      <c r="C1233" s="56"/>
      <c r="D1233" s="56" t="s">
        <v>1363</v>
      </c>
      <c r="E1233" s="58">
        <v>74</v>
      </c>
      <c r="F1233" s="58">
        <v>2</v>
      </c>
      <c r="G1233" s="63" t="str">
        <f t="shared" si="306"/>
        <v>74-2</v>
      </c>
      <c r="H1233" s="31">
        <v>67</v>
      </c>
      <c r="I1233" s="31">
        <v>75</v>
      </c>
      <c r="J1233" s="64" t="str">
        <f>IF(((VLOOKUP($G1233,Depth_Lookup!$A$3:$J$5461,9,FALSE))-(I1233/100))&gt;=0,"Good","Too Long")</f>
        <v>Good</v>
      </c>
      <c r="K1233" s="65">
        <f>(VLOOKUP($G1233,Depth_Lookup!$A$3:$J$561,10,FALSE))+(H1233/100)</f>
        <v>184.32499999999999</v>
      </c>
      <c r="L1233" s="65">
        <f>(VLOOKUP($G1233,Depth_Lookup!$A$3:$J$561,10,FALSE))+(I1233/100)</f>
        <v>184.405</v>
      </c>
      <c r="M1233" s="54" t="s">
        <v>292</v>
      </c>
      <c r="N1233" s="31">
        <v>50</v>
      </c>
      <c r="O1233" s="31" t="s">
        <v>296</v>
      </c>
      <c r="P1233" s="31" t="s">
        <v>179</v>
      </c>
      <c r="Q1233" s="31" t="s">
        <v>571</v>
      </c>
      <c r="R1233" s="31" t="s">
        <v>187</v>
      </c>
      <c r="S1233" s="31" t="s">
        <v>139</v>
      </c>
      <c r="T1233" s="31" t="s">
        <v>1376</v>
      </c>
      <c r="U1233" s="31" t="s">
        <v>1377</v>
      </c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31">
        <v>100</v>
      </c>
      <c r="AT1233" s="19"/>
      <c r="AU1233" s="19"/>
      <c r="AV1233" s="19"/>
      <c r="AW1233" s="19"/>
      <c r="AX1233" s="19"/>
      <c r="AY1233" s="19"/>
      <c r="AZ1233" s="19">
        <f t="shared" si="322"/>
        <v>100</v>
      </c>
      <c r="BA1233" s="19"/>
      <c r="BB1233" s="55">
        <v>1</v>
      </c>
      <c r="BC1233" s="55">
        <v>70</v>
      </c>
      <c r="BD1233" s="31"/>
      <c r="BE1233" s="66"/>
      <c r="BF1233" s="66" t="s">
        <v>1368</v>
      </c>
      <c r="BG1233" s="59">
        <v>5</v>
      </c>
      <c r="BH1233" s="59" t="s">
        <v>1769</v>
      </c>
      <c r="BI1233" s="59" t="s">
        <v>179</v>
      </c>
      <c r="CD1233" s="59">
        <v>100</v>
      </c>
      <c r="CL1233" s="70">
        <f t="shared" si="307"/>
        <v>100</v>
      </c>
      <c r="CM1233" s="66">
        <f t="shared" si="308"/>
        <v>1</v>
      </c>
      <c r="CN1233" s="66">
        <f t="shared" si="309"/>
        <v>0</v>
      </c>
      <c r="CO1233" s="66">
        <f t="shared" si="312"/>
        <v>184.36500000000001</v>
      </c>
      <c r="CP1233" s="104"/>
      <c r="CQ1233" s="56"/>
      <c r="CR1233" s="56"/>
      <c r="CS1233" s="56"/>
      <c r="CT1233" s="56"/>
      <c r="CU1233" s="56"/>
      <c r="CV1233" s="56"/>
      <c r="CW1233" s="115"/>
      <c r="CX1233" s="19">
        <v>47</v>
      </c>
      <c r="CY1233" s="19">
        <v>90</v>
      </c>
      <c r="CZ1233" s="19">
        <v>65</v>
      </c>
      <c r="DA1233" s="31">
        <v>180</v>
      </c>
      <c r="DB1233" s="19">
        <f t="shared" si="313"/>
        <v>-26.567514469088337</v>
      </c>
      <c r="DC1233" s="19">
        <f t="shared" si="314"/>
        <v>333.43248553091166</v>
      </c>
      <c r="DD1233" s="19">
        <f t="shared" si="315"/>
        <v>22.639517887361052</v>
      </c>
      <c r="DE1233" s="19">
        <f t="shared" si="316"/>
        <v>63.432485530911663</v>
      </c>
      <c r="DF1233" s="19">
        <f t="shared" si="317"/>
        <v>67.360482112638948</v>
      </c>
      <c r="DG1233" s="67">
        <f t="shared" si="318"/>
        <v>153.43248553091166</v>
      </c>
      <c r="DH1233" s="67">
        <f t="shared" si="319"/>
        <v>67.360482112638948</v>
      </c>
      <c r="DI1233" s="19"/>
      <c r="DJ1233" s="31"/>
      <c r="DK1233" s="55"/>
      <c r="EP1233" s="70"/>
    </row>
    <row r="1234" spans="1:146" s="59" customFormat="1">
      <c r="A1234" s="118">
        <v>43332</v>
      </c>
      <c r="B1234" t="s">
        <v>1457</v>
      </c>
      <c r="C1234" s="56"/>
      <c r="D1234" s="56" t="s">
        <v>1363</v>
      </c>
      <c r="E1234" s="58">
        <v>74</v>
      </c>
      <c r="F1234" s="58">
        <v>2</v>
      </c>
      <c r="G1234" s="63" t="str">
        <f t="shared" si="306"/>
        <v>74-2</v>
      </c>
      <c r="H1234" s="31">
        <v>65</v>
      </c>
      <c r="I1234" s="31">
        <v>76</v>
      </c>
      <c r="J1234" s="64" t="str">
        <f>IF(((VLOOKUP($G1234,Depth_Lookup!$A$3:$J$5461,9,FALSE))-(I1234/100))&gt;=0,"Good","Too Long")</f>
        <v>Good</v>
      </c>
      <c r="K1234" s="65">
        <f>(VLOOKUP($G1234,Depth_Lookup!$A$3:$J$561,10,FALSE))+(H1234/100)</f>
        <v>184.30500000000001</v>
      </c>
      <c r="L1234" s="65">
        <f>(VLOOKUP($G1234,Depth_Lookup!$A$3:$J$561,10,FALSE))+(I1234/100)</f>
        <v>184.41499999999999</v>
      </c>
      <c r="M1234" s="54" t="s">
        <v>293</v>
      </c>
      <c r="N1234" s="31">
        <v>1</v>
      </c>
      <c r="O1234" s="31" t="s">
        <v>296</v>
      </c>
      <c r="P1234" s="31" t="s">
        <v>179</v>
      </c>
      <c r="Q1234" s="31" t="s">
        <v>569</v>
      </c>
      <c r="R1234" s="31" t="s">
        <v>188</v>
      </c>
      <c r="S1234" s="31" t="s">
        <v>165</v>
      </c>
      <c r="T1234" s="31" t="s">
        <v>1370</v>
      </c>
      <c r="U1234" s="31" t="s">
        <v>1368</v>
      </c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>
        <v>100</v>
      </c>
      <c r="AT1234" s="19"/>
      <c r="AU1234" s="19"/>
      <c r="AV1234" s="19"/>
      <c r="AW1234" s="19"/>
      <c r="AX1234" s="19"/>
      <c r="AY1234" s="19"/>
      <c r="AZ1234" s="19">
        <f t="shared" si="322"/>
        <v>100</v>
      </c>
      <c r="BA1234" s="19"/>
      <c r="BB1234" s="55">
        <v>4</v>
      </c>
      <c r="BC1234" s="55">
        <v>10</v>
      </c>
      <c r="BD1234" s="31"/>
      <c r="BE1234" s="66" t="s">
        <v>1377</v>
      </c>
      <c r="BF1234" s="66"/>
      <c r="CL1234" s="70">
        <f t="shared" si="307"/>
        <v>0</v>
      </c>
      <c r="CM1234" s="66">
        <f t="shared" si="308"/>
        <v>0</v>
      </c>
      <c r="CN1234" s="66">
        <f t="shared" si="309"/>
        <v>1</v>
      </c>
      <c r="CO1234" s="66">
        <f t="shared" si="312"/>
        <v>184.36</v>
      </c>
      <c r="CP1234" s="104"/>
      <c r="CQ1234" s="56"/>
      <c r="CR1234" s="56"/>
      <c r="CS1234" s="56"/>
      <c r="CT1234" s="56"/>
      <c r="CU1234" s="56"/>
      <c r="CV1234" s="56"/>
      <c r="CW1234" s="115"/>
      <c r="CX1234" s="31">
        <v>59</v>
      </c>
      <c r="CY1234" s="31">
        <v>270</v>
      </c>
      <c r="CZ1234" s="31">
        <v>35</v>
      </c>
      <c r="DA1234" s="31">
        <v>0</v>
      </c>
      <c r="DB1234" s="19">
        <f t="shared" si="313"/>
        <v>112.81781115415663</v>
      </c>
      <c r="DC1234" s="19">
        <f t="shared" si="314"/>
        <v>112.81781115415663</v>
      </c>
      <c r="DD1234" s="19">
        <f t="shared" si="315"/>
        <v>28.979387664614944</v>
      </c>
      <c r="DE1234" s="19">
        <f t="shared" si="316"/>
        <v>202.81781115415663</v>
      </c>
      <c r="DF1234" s="19">
        <f t="shared" si="317"/>
        <v>61.020612335385053</v>
      </c>
      <c r="DG1234" s="67">
        <f t="shared" si="318"/>
        <v>292.81781115415663</v>
      </c>
      <c r="DH1234" s="67">
        <f t="shared" si="319"/>
        <v>61.020612335385053</v>
      </c>
      <c r="DI1234" s="19"/>
      <c r="DJ1234" s="31"/>
      <c r="DK1234" s="55" t="s">
        <v>1589</v>
      </c>
      <c r="EP1234" s="70"/>
    </row>
    <row r="1235" spans="1:146" s="59" customFormat="1">
      <c r="A1235" s="118">
        <v>43332</v>
      </c>
      <c r="B1235" t="s">
        <v>1457</v>
      </c>
      <c r="C1235" s="56"/>
      <c r="D1235" s="56" t="s">
        <v>1363</v>
      </c>
      <c r="E1235" s="58">
        <v>74</v>
      </c>
      <c r="F1235" s="58">
        <v>2</v>
      </c>
      <c r="G1235" s="63" t="str">
        <f t="shared" si="306"/>
        <v>74-2</v>
      </c>
      <c r="H1235" s="31">
        <v>65</v>
      </c>
      <c r="I1235" s="31">
        <v>89</v>
      </c>
      <c r="J1235" s="64" t="str">
        <f>IF(((VLOOKUP($G1235,Depth_Lookup!$A$3:$J$5461,9,FALSE))-(I1235/100))&gt;=0,"Good","Too Long")</f>
        <v>Good</v>
      </c>
      <c r="K1235" s="65">
        <f>(VLOOKUP($G1235,Depth_Lookup!$A$3:$J$561,10,FALSE))+(H1235/100)</f>
        <v>184.30500000000001</v>
      </c>
      <c r="L1235" s="65">
        <f>(VLOOKUP($G1235,Depth_Lookup!$A$3:$J$561,10,FALSE))+(I1235/100)</f>
        <v>184.54499999999999</v>
      </c>
      <c r="M1235" s="54" t="s">
        <v>725</v>
      </c>
      <c r="N1235" s="31">
        <v>1</v>
      </c>
      <c r="O1235" s="31" t="s">
        <v>296</v>
      </c>
      <c r="P1235" s="31" t="s">
        <v>179</v>
      </c>
      <c r="Q1235" s="31" t="s">
        <v>569</v>
      </c>
      <c r="R1235" s="31" t="s">
        <v>186</v>
      </c>
      <c r="S1235" s="31" t="s">
        <v>165</v>
      </c>
      <c r="T1235" s="31" t="s">
        <v>1619</v>
      </c>
      <c r="U1235" s="31" t="s">
        <v>1619</v>
      </c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>
        <v>100</v>
      </c>
      <c r="AU1235" s="19"/>
      <c r="AV1235" s="19"/>
      <c r="AW1235" s="19"/>
      <c r="AX1235" s="19"/>
      <c r="AY1235" s="19"/>
      <c r="AZ1235" s="19">
        <f t="shared" si="322"/>
        <v>100</v>
      </c>
      <c r="BA1235" s="19" t="s">
        <v>1770</v>
      </c>
      <c r="BB1235" s="55"/>
      <c r="BC1235" s="55"/>
      <c r="BD1235" s="31"/>
      <c r="BE1235" s="66"/>
      <c r="BF1235" s="66" t="s">
        <v>1489</v>
      </c>
      <c r="CL1235" s="70">
        <f t="shared" si="307"/>
        <v>0</v>
      </c>
      <c r="CM1235" s="66">
        <f t="shared" si="308"/>
        <v>0</v>
      </c>
      <c r="CN1235" s="66">
        <f t="shared" si="309"/>
        <v>0</v>
      </c>
      <c r="CO1235" s="66">
        <f t="shared" si="312"/>
        <v>184.42500000000001</v>
      </c>
      <c r="CP1235" s="104"/>
      <c r="CQ1235" s="56"/>
      <c r="CR1235" s="56"/>
      <c r="CS1235" s="56"/>
      <c r="CT1235" s="56"/>
      <c r="CU1235" s="56"/>
      <c r="CV1235" s="56"/>
      <c r="CW1235" s="115"/>
      <c r="CX1235" s="31">
        <v>51</v>
      </c>
      <c r="CY1235" s="31">
        <v>90</v>
      </c>
      <c r="CZ1235" s="31">
        <v>47</v>
      </c>
      <c r="DA1235" s="31">
        <v>180</v>
      </c>
      <c r="DB1235" s="19">
        <f t="shared" si="313"/>
        <v>-49.029374013010852</v>
      </c>
      <c r="DC1235" s="19">
        <f t="shared" si="314"/>
        <v>310.97062598698915</v>
      </c>
      <c r="DD1235" s="19">
        <f t="shared" si="315"/>
        <v>31.442618645561051</v>
      </c>
      <c r="DE1235" s="19">
        <f t="shared" si="316"/>
        <v>40.970625986989148</v>
      </c>
      <c r="DF1235" s="19">
        <f t="shared" si="317"/>
        <v>58.557381354438945</v>
      </c>
      <c r="DG1235" s="67">
        <f t="shared" si="318"/>
        <v>130.97062598698915</v>
      </c>
      <c r="DH1235" s="67">
        <f t="shared" si="319"/>
        <v>58.557381354438945</v>
      </c>
      <c r="DI1235" s="19"/>
      <c r="DJ1235" s="31"/>
      <c r="DK1235" s="55"/>
      <c r="EP1235" s="70"/>
    </row>
    <row r="1236" spans="1:146" s="59" customFormat="1">
      <c r="A1236" s="118">
        <v>43332</v>
      </c>
      <c r="B1236" t="s">
        <v>1457</v>
      </c>
      <c r="C1236" s="56"/>
      <c r="D1236" s="56" t="s">
        <v>1363</v>
      </c>
      <c r="E1236" s="58">
        <v>74</v>
      </c>
      <c r="F1236" s="58">
        <v>2</v>
      </c>
      <c r="G1236" s="63" t="str">
        <f t="shared" si="306"/>
        <v>74-2</v>
      </c>
      <c r="H1236" s="31">
        <v>73</v>
      </c>
      <c r="I1236" s="31">
        <v>78</v>
      </c>
      <c r="J1236" s="64" t="str">
        <f>IF(((VLOOKUP($G1236,Depth_Lookup!$A$3:$J$5461,9,FALSE))-(I1236/100))&gt;=0,"Good","Too Long")</f>
        <v>Good</v>
      </c>
      <c r="K1236" s="65">
        <f>(VLOOKUP($G1236,Depth_Lookup!$A$3:$J$561,10,FALSE))+(H1236/100)</f>
        <v>184.38499999999999</v>
      </c>
      <c r="L1236" s="65">
        <f>(VLOOKUP($G1236,Depth_Lookup!$A$3:$J$561,10,FALSE))+(I1236/100)</f>
        <v>184.435</v>
      </c>
      <c r="M1236" s="54" t="s">
        <v>292</v>
      </c>
      <c r="N1236" s="31">
        <v>0.5</v>
      </c>
      <c r="O1236" s="31" t="s">
        <v>296</v>
      </c>
      <c r="P1236" s="31" t="s">
        <v>179</v>
      </c>
      <c r="Q1236" s="31" t="s">
        <v>569</v>
      </c>
      <c r="R1236" s="31" t="s">
        <v>186</v>
      </c>
      <c r="S1236" s="31" t="s">
        <v>165</v>
      </c>
      <c r="T1236" s="31" t="s">
        <v>1364</v>
      </c>
      <c r="U1236" s="31" t="s">
        <v>1365</v>
      </c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31">
        <v>100</v>
      </c>
      <c r="AT1236" s="19"/>
      <c r="AU1236" s="19"/>
      <c r="AV1236" s="19"/>
      <c r="AW1236" s="19"/>
      <c r="AX1236" s="19"/>
      <c r="AY1236" s="19"/>
      <c r="AZ1236" s="19">
        <f t="shared" si="322"/>
        <v>100</v>
      </c>
      <c r="BA1236" s="19"/>
      <c r="BB1236" s="55">
        <v>1</v>
      </c>
      <c r="BC1236" s="55">
        <v>1</v>
      </c>
      <c r="BD1236" s="31"/>
      <c r="BE1236" s="66" t="s">
        <v>1766</v>
      </c>
      <c r="BF1236" s="66" t="s">
        <v>1368</v>
      </c>
      <c r="CL1236" s="70">
        <f t="shared" si="307"/>
        <v>0</v>
      </c>
      <c r="CM1236" s="66">
        <f t="shared" si="308"/>
        <v>0</v>
      </c>
      <c r="CN1236" s="66">
        <f t="shared" si="309"/>
        <v>1</v>
      </c>
      <c r="CO1236" s="66">
        <f t="shared" si="312"/>
        <v>184.41</v>
      </c>
      <c r="CP1236" s="104"/>
      <c r="CQ1236" s="56"/>
      <c r="CR1236" s="56"/>
      <c r="CS1236" s="56"/>
      <c r="CT1236" s="56"/>
      <c r="CU1236" s="56"/>
      <c r="CV1236" s="56"/>
      <c r="CW1236" s="115"/>
      <c r="CX1236" s="19"/>
      <c r="CY1236" s="19"/>
      <c r="CZ1236" s="19"/>
      <c r="DA1236" s="19"/>
      <c r="DB1236" s="19" t="e">
        <f t="shared" si="313"/>
        <v>#DIV/0!</v>
      </c>
      <c r="DC1236" s="19" t="e">
        <f t="shared" si="314"/>
        <v>#DIV/0!</v>
      </c>
      <c r="DD1236" s="19" t="e">
        <f t="shared" si="315"/>
        <v>#DIV/0!</v>
      </c>
      <c r="DE1236" s="19" t="e">
        <f t="shared" si="316"/>
        <v>#DIV/0!</v>
      </c>
      <c r="DF1236" s="19" t="e">
        <f t="shared" si="317"/>
        <v>#DIV/0!</v>
      </c>
      <c r="DG1236" s="67" t="e">
        <f t="shared" si="318"/>
        <v>#DIV/0!</v>
      </c>
      <c r="DH1236" s="67" t="e">
        <f t="shared" si="319"/>
        <v>#DIV/0!</v>
      </c>
      <c r="DI1236" s="19"/>
      <c r="DJ1236" s="31"/>
      <c r="DK1236" s="55"/>
      <c r="EP1236" s="70"/>
    </row>
    <row r="1237" spans="1:146" s="59" customFormat="1">
      <c r="A1237" s="118">
        <v>43332</v>
      </c>
      <c r="B1237" t="s">
        <v>1457</v>
      </c>
      <c r="C1237" s="56"/>
      <c r="D1237" s="56" t="s">
        <v>1363</v>
      </c>
      <c r="E1237" s="58">
        <v>74</v>
      </c>
      <c r="F1237" s="58">
        <v>3</v>
      </c>
      <c r="G1237" s="63" t="str">
        <f t="shared" si="306"/>
        <v>74-3</v>
      </c>
      <c r="H1237" s="31">
        <v>4.8</v>
      </c>
      <c r="I1237" s="31">
        <v>5</v>
      </c>
      <c r="J1237" s="64" t="str">
        <f>IF(((VLOOKUP($G1237,Depth_Lookup!$A$3:$J$5461,9,FALSE))-(I1237/100))&gt;=0,"Good","Too Long")</f>
        <v>Good</v>
      </c>
      <c r="K1237" s="65">
        <f>(VLOOKUP($G1237,Depth_Lookup!$A$3:$J$561,10,FALSE))+(H1237/100)</f>
        <v>184.59800000000001</v>
      </c>
      <c r="L1237" s="65">
        <f>(VLOOKUP($G1237,Depth_Lookup!$A$3:$J$561,10,FALSE))+(I1237/100)</f>
        <v>184.60000000000002</v>
      </c>
      <c r="M1237" s="54" t="s">
        <v>292</v>
      </c>
      <c r="N1237" s="31">
        <v>2</v>
      </c>
      <c r="O1237" s="31" t="s">
        <v>724</v>
      </c>
      <c r="P1237" s="31" t="s">
        <v>179</v>
      </c>
      <c r="Q1237" s="31" t="s">
        <v>569</v>
      </c>
      <c r="R1237" s="31" t="s">
        <v>186</v>
      </c>
      <c r="S1237" s="31" t="s">
        <v>574</v>
      </c>
      <c r="T1237" s="31" t="s">
        <v>1376</v>
      </c>
      <c r="U1237" s="31" t="s">
        <v>1377</v>
      </c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31">
        <v>100</v>
      </c>
      <c r="AT1237" s="19"/>
      <c r="AU1237" s="19"/>
      <c r="AV1237" s="19"/>
      <c r="AW1237" s="19"/>
      <c r="AX1237" s="19"/>
      <c r="AY1237" s="19"/>
      <c r="AZ1237" s="19">
        <f t="shared" si="322"/>
        <v>100</v>
      </c>
      <c r="BA1237" s="19"/>
      <c r="BB1237" s="55">
        <v>1</v>
      </c>
      <c r="BC1237" s="55">
        <v>80</v>
      </c>
      <c r="BD1237" s="31"/>
      <c r="BE1237" s="66"/>
      <c r="BF1237" s="66" t="s">
        <v>1365</v>
      </c>
      <c r="CL1237" s="70">
        <f t="shared" si="307"/>
        <v>0</v>
      </c>
      <c r="CM1237" s="66">
        <f t="shared" si="308"/>
        <v>0</v>
      </c>
      <c r="CN1237" s="66">
        <f t="shared" si="309"/>
        <v>0</v>
      </c>
      <c r="CO1237" s="66">
        <f t="shared" si="312"/>
        <v>184.59900000000002</v>
      </c>
      <c r="CP1237" s="104"/>
      <c r="CQ1237" s="56"/>
      <c r="CR1237" s="56"/>
      <c r="CS1237" s="56"/>
      <c r="CT1237" s="56"/>
      <c r="CU1237" s="56"/>
      <c r="CV1237" s="56"/>
      <c r="CW1237" s="115"/>
      <c r="CX1237" s="31">
        <v>8</v>
      </c>
      <c r="CY1237" s="31">
        <v>90</v>
      </c>
      <c r="CZ1237" s="31">
        <v>20</v>
      </c>
      <c r="DA1237" s="31">
        <v>0</v>
      </c>
      <c r="DB1237" s="19">
        <f t="shared" si="313"/>
        <v>-158.88679131195047</v>
      </c>
      <c r="DC1237" s="19">
        <f t="shared" si="314"/>
        <v>201.11320868804953</v>
      </c>
      <c r="DD1237" s="19">
        <f t="shared" si="315"/>
        <v>68.686181243994696</v>
      </c>
      <c r="DE1237" s="19">
        <f t="shared" si="316"/>
        <v>291.11320868804955</v>
      </c>
      <c r="DF1237" s="19">
        <f t="shared" si="317"/>
        <v>21.313818756005304</v>
      </c>
      <c r="DG1237" s="67">
        <f t="shared" si="318"/>
        <v>21.113208688049525</v>
      </c>
      <c r="DH1237" s="67">
        <f t="shared" si="319"/>
        <v>21.313818756005304</v>
      </c>
      <c r="DI1237" s="19"/>
      <c r="DJ1237" s="31"/>
      <c r="DK1237" s="55"/>
      <c r="EP1237" s="70"/>
    </row>
    <row r="1238" spans="1:146">
      <c r="A1238" s="118">
        <v>43332</v>
      </c>
      <c r="B1238" t="s">
        <v>1457</v>
      </c>
      <c r="C1238" s="56"/>
      <c r="D1238" s="56" t="s">
        <v>1363</v>
      </c>
      <c r="E1238" s="58">
        <v>74</v>
      </c>
      <c r="F1238" s="58">
        <v>3</v>
      </c>
      <c r="G1238" s="63" t="str">
        <f t="shared" si="306"/>
        <v>74-3</v>
      </c>
      <c r="H1238" s="31">
        <v>3</v>
      </c>
      <c r="I1238" s="31">
        <v>7</v>
      </c>
      <c r="J1238" s="64" t="str">
        <f>IF(((VLOOKUP($G1238,Depth_Lookup!$A$3:$J$5461,9,FALSE))-(I1238/100))&gt;=0,"Good","Too Long")</f>
        <v>Good</v>
      </c>
      <c r="K1238" s="65">
        <f>(VLOOKUP($G1238,Depth_Lookup!$A$3:$J$561,10,FALSE))+(H1238/100)</f>
        <v>184.58</v>
      </c>
      <c r="L1238" s="65">
        <f>(VLOOKUP($G1238,Depth_Lookup!$A$3:$J$561,10,FALSE))+(I1238/100)</f>
        <v>184.62</v>
      </c>
      <c r="M1238" s="54" t="s">
        <v>293</v>
      </c>
      <c r="N1238" s="31">
        <v>0.5</v>
      </c>
      <c r="O1238" s="31" t="s">
        <v>736</v>
      </c>
      <c r="P1238" s="31" t="s">
        <v>179</v>
      </c>
      <c r="Q1238" s="31" t="s">
        <v>569</v>
      </c>
      <c r="R1238" s="31" t="s">
        <v>119</v>
      </c>
      <c r="S1238" s="31" t="s">
        <v>165</v>
      </c>
      <c r="T1238" s="31" t="s">
        <v>1364</v>
      </c>
      <c r="U1238" s="31" t="s">
        <v>1365</v>
      </c>
      <c r="AS1238" s="31">
        <v>100</v>
      </c>
      <c r="AZ1238" s="19">
        <f t="shared" si="322"/>
        <v>100</v>
      </c>
      <c r="BB1238" s="55">
        <v>3</v>
      </c>
      <c r="BC1238" s="55">
        <v>1</v>
      </c>
      <c r="BD1238" s="31"/>
      <c r="BE1238" s="66" t="s">
        <v>1377</v>
      </c>
      <c r="BF1238" s="66"/>
      <c r="CL1238" s="70">
        <f t="shared" si="307"/>
        <v>0</v>
      </c>
      <c r="CM1238" s="66">
        <f t="shared" si="308"/>
        <v>0</v>
      </c>
      <c r="CN1238" s="66">
        <f t="shared" si="309"/>
        <v>1</v>
      </c>
      <c r="CO1238" s="66">
        <f t="shared" si="312"/>
        <v>184.60000000000002</v>
      </c>
      <c r="CP1238" s="104"/>
      <c r="CQ1238" s="56"/>
      <c r="CR1238" s="56"/>
      <c r="CS1238" s="56"/>
      <c r="CT1238" s="56"/>
      <c r="CU1238" s="56"/>
      <c r="CV1238" s="56"/>
      <c r="DB1238" s="19" t="e">
        <f t="shared" si="313"/>
        <v>#DIV/0!</v>
      </c>
      <c r="DC1238" s="19" t="e">
        <f t="shared" si="314"/>
        <v>#DIV/0!</v>
      </c>
      <c r="DD1238" s="19" t="e">
        <f t="shared" si="315"/>
        <v>#DIV/0!</v>
      </c>
      <c r="DE1238" s="19" t="e">
        <f t="shared" si="316"/>
        <v>#DIV/0!</v>
      </c>
      <c r="DF1238" s="19" t="e">
        <f t="shared" si="317"/>
        <v>#DIV/0!</v>
      </c>
      <c r="DG1238" s="67" t="e">
        <f t="shared" si="318"/>
        <v>#DIV/0!</v>
      </c>
      <c r="DH1238" s="67" t="e">
        <f t="shared" si="319"/>
        <v>#DIV/0!</v>
      </c>
      <c r="DK1238" s="55"/>
      <c r="EP1238" s="70"/>
    </row>
    <row r="1239" spans="1:146">
      <c r="A1239" s="118">
        <v>43332</v>
      </c>
      <c r="B1239" t="s">
        <v>1457</v>
      </c>
      <c r="C1239" s="56"/>
      <c r="D1239" s="56" t="s">
        <v>1363</v>
      </c>
      <c r="E1239" s="58">
        <v>74</v>
      </c>
      <c r="F1239" s="58">
        <v>3</v>
      </c>
      <c r="G1239" s="63" t="str">
        <f t="shared" si="306"/>
        <v>74-3</v>
      </c>
      <c r="H1239" s="31">
        <v>24</v>
      </c>
      <c r="I1239" s="31">
        <v>26</v>
      </c>
      <c r="J1239" s="64" t="str">
        <f>IF(((VLOOKUP($G1239,Depth_Lookup!$A$3:$J$5461,9,FALSE))-(I1239/100))&gt;=0,"Good","Too Long")</f>
        <v>Good</v>
      </c>
      <c r="K1239" s="65">
        <f>(VLOOKUP($G1239,Depth_Lookup!$A$3:$J$561,10,FALSE))+(H1239/100)</f>
        <v>184.79000000000002</v>
      </c>
      <c r="L1239" s="65">
        <f>(VLOOKUP($G1239,Depth_Lookup!$A$3:$J$561,10,FALSE))+(I1239/100)</f>
        <v>184.81</v>
      </c>
      <c r="M1239" s="54" t="s">
        <v>292</v>
      </c>
      <c r="N1239" s="31">
        <v>10</v>
      </c>
      <c r="O1239" s="31" t="s">
        <v>296</v>
      </c>
      <c r="P1239" s="31" t="s">
        <v>179</v>
      </c>
      <c r="Q1239" s="31" t="s">
        <v>570</v>
      </c>
      <c r="R1239" s="31" t="s">
        <v>187</v>
      </c>
      <c r="S1239" s="31" t="s">
        <v>139</v>
      </c>
      <c r="T1239" s="31" t="s">
        <v>1771</v>
      </c>
      <c r="U1239" s="31" t="s">
        <v>1367</v>
      </c>
      <c r="AS1239" s="31">
        <v>100</v>
      </c>
      <c r="AZ1239" s="19">
        <f t="shared" si="322"/>
        <v>100</v>
      </c>
      <c r="BB1239" s="55">
        <v>1</v>
      </c>
      <c r="BC1239" s="55">
        <v>60</v>
      </c>
      <c r="BD1239" s="31"/>
      <c r="BE1239" s="66"/>
      <c r="BF1239" s="66" t="s">
        <v>1555</v>
      </c>
      <c r="CL1239" s="70">
        <f t="shared" si="307"/>
        <v>0</v>
      </c>
      <c r="CM1239" s="66">
        <f t="shared" si="308"/>
        <v>0</v>
      </c>
      <c r="CN1239" s="66">
        <f t="shared" si="309"/>
        <v>0</v>
      </c>
      <c r="CO1239" s="66">
        <f t="shared" si="312"/>
        <v>184.8</v>
      </c>
      <c r="CP1239" s="104"/>
      <c r="CQ1239" s="56"/>
      <c r="CR1239" s="56"/>
      <c r="CS1239" s="56"/>
      <c r="CT1239" s="56"/>
      <c r="CU1239" s="56"/>
      <c r="CV1239" s="56"/>
      <c r="CX1239" s="31">
        <v>21</v>
      </c>
      <c r="CY1239" s="31">
        <v>270</v>
      </c>
      <c r="CZ1239" s="31">
        <v>46</v>
      </c>
      <c r="DA1239" s="31">
        <v>0</v>
      </c>
      <c r="DB1239" s="19">
        <f t="shared" si="313"/>
        <v>159.66059984044898</v>
      </c>
      <c r="DC1239" s="19">
        <f t="shared" si="314"/>
        <v>159.66059984044898</v>
      </c>
      <c r="DD1239" s="19">
        <f t="shared" si="315"/>
        <v>42.16015441317812</v>
      </c>
      <c r="DE1239" s="19">
        <f t="shared" si="316"/>
        <v>249.66059984044898</v>
      </c>
      <c r="DF1239" s="19">
        <f t="shared" si="317"/>
        <v>47.83984558682188</v>
      </c>
      <c r="DG1239" s="67">
        <f t="shared" si="318"/>
        <v>339.66059984044898</v>
      </c>
      <c r="DH1239" s="67">
        <f t="shared" si="319"/>
        <v>47.83984558682188</v>
      </c>
      <c r="DK1239" s="55"/>
      <c r="EP1239" s="70"/>
    </row>
    <row r="1240" spans="1:146">
      <c r="A1240" s="118">
        <v>43332</v>
      </c>
      <c r="B1240" t="s">
        <v>1457</v>
      </c>
      <c r="C1240" s="56"/>
      <c r="D1240" s="56" t="s">
        <v>1363</v>
      </c>
      <c r="E1240" s="58">
        <v>74</v>
      </c>
      <c r="F1240" s="58">
        <v>3</v>
      </c>
      <c r="G1240" s="63" t="str">
        <f t="shared" si="306"/>
        <v>74-3</v>
      </c>
      <c r="H1240" s="31">
        <v>24</v>
      </c>
      <c r="I1240" s="31">
        <v>25</v>
      </c>
      <c r="J1240" s="64" t="str">
        <f>IF(((VLOOKUP($G1240,Depth_Lookup!$A$3:$J$5461,9,FALSE))-(I1240/100))&gt;=0,"Good","Too Long")</f>
        <v>Good</v>
      </c>
      <c r="K1240" s="65">
        <f>(VLOOKUP($G1240,Depth_Lookup!$A$3:$J$561,10,FALSE))+(H1240/100)</f>
        <v>184.79000000000002</v>
      </c>
      <c r="L1240" s="65">
        <f>(VLOOKUP($G1240,Depth_Lookup!$A$3:$J$561,10,FALSE))+(I1240/100)</f>
        <v>184.8</v>
      </c>
      <c r="M1240" s="54" t="s">
        <v>292</v>
      </c>
      <c r="N1240" s="31">
        <v>2</v>
      </c>
      <c r="O1240" s="31" t="s">
        <v>295</v>
      </c>
      <c r="P1240" s="31" t="s">
        <v>179</v>
      </c>
      <c r="Q1240" s="31" t="s">
        <v>569</v>
      </c>
      <c r="R1240" s="31" t="s">
        <v>187</v>
      </c>
      <c r="S1240" s="31" t="s">
        <v>165</v>
      </c>
      <c r="T1240" s="31" t="s">
        <v>1364</v>
      </c>
      <c r="U1240" s="31" t="s">
        <v>1555</v>
      </c>
      <c r="AT1240" s="19">
        <v>100</v>
      </c>
      <c r="AZ1240" s="19">
        <f t="shared" si="322"/>
        <v>100</v>
      </c>
      <c r="BB1240" s="55">
        <v>1</v>
      </c>
      <c r="BC1240" s="55">
        <v>1</v>
      </c>
      <c r="BD1240" s="31"/>
      <c r="BE1240" s="66" t="s">
        <v>1377</v>
      </c>
      <c r="BF1240" s="66"/>
      <c r="CL1240" s="70">
        <f t="shared" si="307"/>
        <v>0</v>
      </c>
      <c r="CM1240" s="66">
        <f t="shared" si="308"/>
        <v>0</v>
      </c>
      <c r="CN1240" s="66">
        <f t="shared" si="309"/>
        <v>1</v>
      </c>
      <c r="CO1240" s="66">
        <f t="shared" si="312"/>
        <v>184.79500000000002</v>
      </c>
      <c r="CP1240" s="104"/>
      <c r="CQ1240" s="56"/>
      <c r="CR1240" s="56"/>
      <c r="CS1240" s="56"/>
      <c r="CT1240" s="56"/>
      <c r="CU1240" s="56"/>
      <c r="CV1240" s="56"/>
      <c r="CX1240" s="31">
        <v>49</v>
      </c>
      <c r="CY1240" s="31">
        <v>90</v>
      </c>
      <c r="CZ1240" s="31">
        <v>48</v>
      </c>
      <c r="DA1240" s="31">
        <v>180</v>
      </c>
      <c r="DB1240" s="19">
        <f t="shared" si="313"/>
        <v>-46.007354866483013</v>
      </c>
      <c r="DC1240" s="19">
        <f t="shared" si="314"/>
        <v>313.99264513351699</v>
      </c>
      <c r="DD1240" s="19">
        <f t="shared" si="315"/>
        <v>32.021451366018958</v>
      </c>
      <c r="DE1240" s="19">
        <f t="shared" si="316"/>
        <v>43.992645133516987</v>
      </c>
      <c r="DF1240" s="19">
        <f t="shared" si="317"/>
        <v>57.978548633981042</v>
      </c>
      <c r="DG1240" s="67">
        <f t="shared" si="318"/>
        <v>133.99264513351699</v>
      </c>
      <c r="DH1240" s="67">
        <f t="shared" si="319"/>
        <v>57.978548633981042</v>
      </c>
      <c r="DK1240" s="55"/>
      <c r="EP1240" s="70"/>
    </row>
    <row r="1241" spans="1:146">
      <c r="A1241" s="118">
        <v>43332</v>
      </c>
      <c r="B1241" t="s">
        <v>1457</v>
      </c>
      <c r="C1241" s="56"/>
      <c r="D1241" s="56" t="s">
        <v>1363</v>
      </c>
      <c r="E1241" s="58">
        <v>74</v>
      </c>
      <c r="F1241" s="58">
        <v>4</v>
      </c>
      <c r="G1241" s="63" t="str">
        <f t="shared" si="306"/>
        <v>74-4</v>
      </c>
      <c r="H1241" s="31">
        <v>0</v>
      </c>
      <c r="I1241" s="31">
        <v>3</v>
      </c>
      <c r="J1241" s="64" t="str">
        <f>IF(((VLOOKUP($G1241,Depth_Lookup!$A$3:$J$5461,9,FALSE))-(I1241/100))&gt;=0,"Good","Too Long")</f>
        <v>Good</v>
      </c>
      <c r="K1241" s="65">
        <f>(VLOOKUP($G1241,Depth_Lookup!$A$3:$J$561,10,FALSE))+(H1241/100)</f>
        <v>184.91</v>
      </c>
      <c r="L1241" s="65">
        <f>(VLOOKUP($G1241,Depth_Lookup!$A$3:$J$561,10,FALSE))+(I1241/100)</f>
        <v>184.94</v>
      </c>
      <c r="M1241" s="54" t="s">
        <v>292</v>
      </c>
      <c r="N1241" s="31">
        <v>1</v>
      </c>
      <c r="O1241" s="31" t="s">
        <v>296</v>
      </c>
      <c r="P1241" s="31" t="s">
        <v>179</v>
      </c>
      <c r="Q1241" s="31" t="s">
        <v>569</v>
      </c>
      <c r="R1241" s="31" t="s">
        <v>187</v>
      </c>
      <c r="S1241" s="31" t="s">
        <v>165</v>
      </c>
      <c r="T1241" s="31" t="s">
        <v>1364</v>
      </c>
      <c r="U1241" s="31" t="s">
        <v>1555</v>
      </c>
      <c r="AT1241" s="19">
        <v>100</v>
      </c>
      <c r="AZ1241" s="19">
        <f t="shared" si="322"/>
        <v>100</v>
      </c>
      <c r="BB1241" s="55">
        <v>1</v>
      </c>
      <c r="BC1241" s="55">
        <v>1</v>
      </c>
      <c r="BD1241" s="31"/>
      <c r="BE1241" s="66" t="s">
        <v>1772</v>
      </c>
      <c r="BF1241" s="66"/>
      <c r="CL1241" s="70">
        <f t="shared" si="307"/>
        <v>0</v>
      </c>
      <c r="CM1241" s="66">
        <f t="shared" si="308"/>
        <v>0</v>
      </c>
      <c r="CN1241" s="66">
        <f t="shared" si="309"/>
        <v>1</v>
      </c>
      <c r="CO1241" s="66">
        <f t="shared" si="312"/>
        <v>184.92500000000001</v>
      </c>
      <c r="CP1241" s="104"/>
      <c r="CQ1241" s="56"/>
      <c r="CR1241" s="56"/>
      <c r="CS1241" s="56"/>
      <c r="CT1241" s="56"/>
      <c r="CU1241" s="56"/>
      <c r="CV1241" s="56"/>
      <c r="CX1241" s="31">
        <v>36</v>
      </c>
      <c r="CY1241" s="31">
        <v>270</v>
      </c>
      <c r="CZ1241" s="31">
        <v>48</v>
      </c>
      <c r="DA1241" s="31">
        <v>180</v>
      </c>
      <c r="DB1241" s="19">
        <f t="shared" si="313"/>
        <v>33.191982554907668</v>
      </c>
      <c r="DC1241" s="19">
        <f t="shared" si="314"/>
        <v>33.191982554907668</v>
      </c>
      <c r="DD1241" s="19">
        <f t="shared" si="315"/>
        <v>36.997840327045466</v>
      </c>
      <c r="DE1241" s="19">
        <f t="shared" si="316"/>
        <v>123.19198255490767</v>
      </c>
      <c r="DF1241" s="19">
        <f t="shared" si="317"/>
        <v>53.002159672954534</v>
      </c>
      <c r="DG1241" s="67">
        <f t="shared" si="318"/>
        <v>213.19198255490767</v>
      </c>
      <c r="DH1241" s="67">
        <f t="shared" si="319"/>
        <v>53.002159672954534</v>
      </c>
      <c r="DK1241" s="55"/>
      <c r="EP1241" s="70"/>
    </row>
    <row r="1242" spans="1:146">
      <c r="A1242" s="118">
        <v>43332</v>
      </c>
      <c r="B1242" t="s">
        <v>1457</v>
      </c>
      <c r="C1242" s="56"/>
      <c r="D1242" s="56" t="s">
        <v>1363</v>
      </c>
      <c r="E1242" s="58">
        <v>74</v>
      </c>
      <c r="F1242" s="58">
        <v>4</v>
      </c>
      <c r="G1242" s="63" t="str">
        <f t="shared" si="306"/>
        <v>74-4</v>
      </c>
      <c r="H1242" s="31">
        <v>8</v>
      </c>
      <c r="I1242" s="31">
        <v>23</v>
      </c>
      <c r="J1242" s="64" t="str">
        <f>IF(((VLOOKUP($G1242,Depth_Lookup!$A$3:$J$5461,9,FALSE))-(I1242/100))&gt;=0,"Good","Too Long")</f>
        <v>Good</v>
      </c>
      <c r="K1242" s="65">
        <f>(VLOOKUP($G1242,Depth_Lookup!$A$3:$J$561,10,FALSE))+(H1242/100)</f>
        <v>184.99</v>
      </c>
      <c r="L1242" s="65">
        <f>(VLOOKUP($G1242,Depth_Lookup!$A$3:$J$561,10,FALSE))+(I1242/100)</f>
        <v>185.14</v>
      </c>
      <c r="M1242" s="54" t="s">
        <v>725</v>
      </c>
      <c r="N1242" s="31">
        <v>1</v>
      </c>
      <c r="O1242" s="31" t="s">
        <v>296</v>
      </c>
      <c r="P1242" s="31" t="s">
        <v>179</v>
      </c>
      <c r="Q1242" s="31" t="s">
        <v>569</v>
      </c>
      <c r="R1242" s="31" t="s">
        <v>186</v>
      </c>
      <c r="S1242" s="31" t="s">
        <v>165</v>
      </c>
      <c r="T1242" s="31" t="s">
        <v>1364</v>
      </c>
      <c r="U1242" s="31" t="s">
        <v>1365</v>
      </c>
      <c r="AS1242" s="31">
        <v>100</v>
      </c>
      <c r="AZ1242" s="19">
        <f t="shared" si="322"/>
        <v>100</v>
      </c>
      <c r="BB1242" s="55">
        <v>1</v>
      </c>
      <c r="BC1242" s="55">
        <v>1</v>
      </c>
      <c r="BD1242" s="31"/>
      <c r="BE1242" s="66"/>
      <c r="BF1242" s="66"/>
      <c r="CL1242" s="70">
        <f t="shared" si="307"/>
        <v>0</v>
      </c>
      <c r="CM1242" s="66">
        <f t="shared" si="308"/>
        <v>0</v>
      </c>
      <c r="CN1242" s="66">
        <f t="shared" si="309"/>
        <v>0</v>
      </c>
      <c r="CO1242" s="66">
        <f t="shared" si="312"/>
        <v>185.065</v>
      </c>
      <c r="CP1242" s="104"/>
      <c r="CQ1242" s="56"/>
      <c r="CR1242" s="56"/>
      <c r="CS1242" s="56"/>
      <c r="CT1242" s="56"/>
      <c r="CU1242" s="56"/>
      <c r="CV1242" s="56"/>
      <c r="CX1242" s="31">
        <v>49</v>
      </c>
      <c r="CY1242" s="31">
        <v>90</v>
      </c>
      <c r="CZ1242" s="31">
        <v>47</v>
      </c>
      <c r="DA1242" s="31">
        <v>180</v>
      </c>
      <c r="DB1242" s="19">
        <f t="shared" si="313"/>
        <v>-47.009783491914362</v>
      </c>
      <c r="DC1242" s="19">
        <f t="shared" si="314"/>
        <v>312.99021650808561</v>
      </c>
      <c r="DD1242" s="19">
        <f t="shared" si="315"/>
        <v>32.450538437578487</v>
      </c>
      <c r="DE1242" s="19">
        <f t="shared" si="316"/>
        <v>42.990216508085638</v>
      </c>
      <c r="DF1242" s="19">
        <f t="shared" si="317"/>
        <v>57.549461562421513</v>
      </c>
      <c r="DG1242" s="67">
        <f t="shared" si="318"/>
        <v>132.99021650808561</v>
      </c>
      <c r="DH1242" s="67">
        <f t="shared" si="319"/>
        <v>57.549461562421513</v>
      </c>
      <c r="DK1242" s="55"/>
      <c r="EP1242" s="70"/>
    </row>
    <row r="1243" spans="1:146">
      <c r="A1243" s="118">
        <v>43332</v>
      </c>
      <c r="B1243" t="s">
        <v>1457</v>
      </c>
      <c r="C1243" s="56"/>
      <c r="D1243" s="56" t="s">
        <v>1363</v>
      </c>
      <c r="E1243" s="58">
        <v>74</v>
      </c>
      <c r="F1243" s="58">
        <v>4</v>
      </c>
      <c r="G1243" s="63" t="str">
        <f t="shared" si="306"/>
        <v>74-4</v>
      </c>
      <c r="H1243" s="31">
        <v>23</v>
      </c>
      <c r="I1243" s="31">
        <v>35</v>
      </c>
      <c r="J1243" s="64" t="str">
        <f>IF(((VLOOKUP($G1243,Depth_Lookup!$A$3:$J$5461,9,FALSE))-(I1243/100))&gt;=0,"Good","Too Long")</f>
        <v>Good</v>
      </c>
      <c r="K1243" s="65">
        <f>(VLOOKUP($G1243,Depth_Lookup!$A$3:$J$561,10,FALSE))+(H1243/100)</f>
        <v>185.14</v>
      </c>
      <c r="L1243" s="65">
        <f>(VLOOKUP($G1243,Depth_Lookup!$A$3:$J$561,10,FALSE))+(I1243/100)</f>
        <v>185.26</v>
      </c>
      <c r="M1243" s="54" t="s">
        <v>725</v>
      </c>
      <c r="N1243" s="31">
        <v>0.5</v>
      </c>
      <c r="O1243" s="31" t="s">
        <v>296</v>
      </c>
      <c r="P1243" s="31" t="s">
        <v>179</v>
      </c>
      <c r="Q1243" s="31" t="s">
        <v>569</v>
      </c>
      <c r="R1243" s="31" t="s">
        <v>189</v>
      </c>
      <c r="S1243" s="31" t="s">
        <v>139</v>
      </c>
      <c r="T1243" s="31" t="s">
        <v>1364</v>
      </c>
      <c r="U1243" s="31" t="s">
        <v>1365</v>
      </c>
      <c r="AS1243" s="31">
        <v>100</v>
      </c>
      <c r="AZ1243" s="19">
        <f t="shared" si="322"/>
        <v>100</v>
      </c>
      <c r="BA1243" s="19" t="s">
        <v>1773</v>
      </c>
      <c r="BB1243" s="55">
        <v>4</v>
      </c>
      <c r="BC1243" s="55">
        <v>1</v>
      </c>
      <c r="BD1243" s="31"/>
      <c r="BE1243" s="66" t="s">
        <v>1377</v>
      </c>
      <c r="BF1243" s="66"/>
      <c r="CL1243" s="70">
        <f t="shared" si="307"/>
        <v>0</v>
      </c>
      <c r="CM1243" s="66">
        <f t="shared" si="308"/>
        <v>0</v>
      </c>
      <c r="CN1243" s="66">
        <f t="shared" si="309"/>
        <v>1</v>
      </c>
      <c r="CO1243" s="66">
        <f t="shared" si="312"/>
        <v>185.2</v>
      </c>
      <c r="CP1243" s="104"/>
      <c r="CQ1243" s="56"/>
      <c r="CR1243" s="56"/>
      <c r="CS1243" s="56"/>
      <c r="CT1243" s="56"/>
      <c r="CU1243" s="56"/>
      <c r="CV1243" s="56"/>
      <c r="CX1243" s="31">
        <v>56</v>
      </c>
      <c r="CY1243" s="31">
        <v>90</v>
      </c>
      <c r="CZ1243" s="31">
        <v>78</v>
      </c>
      <c r="DA1243" s="31">
        <v>180</v>
      </c>
      <c r="DB1243" s="19">
        <f t="shared" si="313"/>
        <v>-17.491102152303711</v>
      </c>
      <c r="DC1243" s="19">
        <f t="shared" si="314"/>
        <v>342.50889784769629</v>
      </c>
      <c r="DD1243" s="19">
        <f t="shared" si="315"/>
        <v>11.460184160797118</v>
      </c>
      <c r="DE1243" s="19">
        <f t="shared" si="316"/>
        <v>72.508897847696289</v>
      </c>
      <c r="DF1243" s="19">
        <f t="shared" si="317"/>
        <v>78.539815839202888</v>
      </c>
      <c r="DG1243" s="67">
        <f t="shared" si="318"/>
        <v>162.50889784769629</v>
      </c>
      <c r="DH1243" s="67">
        <f t="shared" si="319"/>
        <v>78.539815839202888</v>
      </c>
      <c r="DK1243" s="55" t="s">
        <v>1433</v>
      </c>
      <c r="EP1243" s="70"/>
    </row>
    <row r="1244" spans="1:146">
      <c r="A1244" s="118">
        <v>43332</v>
      </c>
      <c r="B1244" t="s">
        <v>1457</v>
      </c>
      <c r="C1244" s="56"/>
      <c r="D1244" s="56" t="s">
        <v>1363</v>
      </c>
      <c r="E1244" s="58">
        <v>74</v>
      </c>
      <c r="F1244" s="58">
        <v>4</v>
      </c>
      <c r="G1244" s="63" t="str">
        <f t="shared" ref="G1244" si="323">E1244&amp;"-"&amp;F1244</f>
        <v>74-4</v>
      </c>
      <c r="H1244" s="31">
        <v>23</v>
      </c>
      <c r="I1244" s="31">
        <v>35</v>
      </c>
      <c r="J1244" s="64" t="str">
        <f>IF(((VLOOKUP($G1244,Depth_Lookup!$A$3:$J$5461,9,FALSE))-(I1244/100))&gt;=0,"Good","Too Long")</f>
        <v>Good</v>
      </c>
      <c r="K1244" s="65">
        <f>(VLOOKUP($G1244,Depth_Lookup!$A$3:$J$561,10,FALSE))+(H1244/100)</f>
        <v>185.14</v>
      </c>
      <c r="L1244" s="65">
        <f>(VLOOKUP($G1244,Depth_Lookup!$A$3:$J$561,10,FALSE))+(I1244/100)</f>
        <v>185.26</v>
      </c>
      <c r="M1244" s="54" t="s">
        <v>725</v>
      </c>
      <c r="N1244" s="31">
        <v>0.5</v>
      </c>
      <c r="O1244" s="31" t="s">
        <v>296</v>
      </c>
      <c r="P1244" s="31" t="s">
        <v>179</v>
      </c>
      <c r="Q1244" s="31" t="s">
        <v>569</v>
      </c>
      <c r="R1244" s="31" t="s">
        <v>189</v>
      </c>
      <c r="S1244" s="31" t="s">
        <v>139</v>
      </c>
      <c r="T1244" s="31" t="s">
        <v>1364</v>
      </c>
      <c r="U1244" s="31" t="s">
        <v>1365</v>
      </c>
      <c r="AS1244" s="31">
        <v>100</v>
      </c>
      <c r="AZ1244" s="19">
        <f t="shared" ref="AZ1244" si="324">SUM(V1244:AY1244)</f>
        <v>100</v>
      </c>
      <c r="BA1244" s="19" t="s">
        <v>1773</v>
      </c>
      <c r="BB1244" s="55">
        <v>4</v>
      </c>
      <c r="BC1244" s="55">
        <v>1</v>
      </c>
      <c r="BD1244" s="31"/>
      <c r="BE1244" s="66"/>
      <c r="BF1244" s="66"/>
      <c r="CL1244" s="70"/>
      <c r="CM1244" s="66"/>
      <c r="CN1244" s="66"/>
      <c r="CO1244" s="66">
        <f t="shared" si="312"/>
        <v>185.2</v>
      </c>
      <c r="CP1244" s="104"/>
      <c r="CQ1244" s="56"/>
      <c r="CR1244" s="56"/>
      <c r="CS1244" s="56"/>
      <c r="CT1244" s="56"/>
      <c r="CU1244" s="56"/>
      <c r="CV1244" s="56"/>
      <c r="CX1244" s="31">
        <v>35</v>
      </c>
      <c r="CY1244" s="31">
        <v>270</v>
      </c>
      <c r="CZ1244" s="31">
        <v>24</v>
      </c>
      <c r="DA1244" s="31">
        <v>0</v>
      </c>
      <c r="DB1244" s="19">
        <f t="shared" si="313"/>
        <v>122.45034110094269</v>
      </c>
      <c r="DC1244" s="19">
        <f t="shared" si="314"/>
        <v>122.45034110094269</v>
      </c>
      <c r="DD1244" s="19">
        <f t="shared" si="315"/>
        <v>50.315111528921754</v>
      </c>
      <c r="DE1244" s="19">
        <f t="shared" si="316"/>
        <v>212.45034110094269</v>
      </c>
      <c r="DF1244" s="19">
        <f t="shared" si="317"/>
        <v>39.684888471078246</v>
      </c>
      <c r="DG1244" s="67">
        <f t="shared" si="318"/>
        <v>302.45034110094269</v>
      </c>
      <c r="DH1244" s="67">
        <f t="shared" si="319"/>
        <v>39.684888471078246</v>
      </c>
      <c r="DK1244" s="55" t="s">
        <v>1434</v>
      </c>
      <c r="EP1244" s="70"/>
    </row>
    <row r="1245" spans="1:146">
      <c r="A1245" s="118">
        <v>43332</v>
      </c>
      <c r="B1245" t="s">
        <v>1457</v>
      </c>
      <c r="C1245" s="56"/>
      <c r="D1245" s="56" t="s">
        <v>1363</v>
      </c>
      <c r="E1245" s="58">
        <v>74</v>
      </c>
      <c r="F1245" s="58">
        <v>4</v>
      </c>
      <c r="G1245" s="63" t="str">
        <f t="shared" si="306"/>
        <v>74-4</v>
      </c>
      <c r="H1245" s="31">
        <v>23</v>
      </c>
      <c r="I1245" s="31">
        <v>31</v>
      </c>
      <c r="J1245" s="64" t="str">
        <f>IF(((VLOOKUP($G1245,Depth_Lookup!$A$3:$J$5461,9,FALSE))-(I1245/100))&gt;=0,"Good","Too Long")</f>
        <v>Good</v>
      </c>
      <c r="K1245" s="65">
        <f>(VLOOKUP($G1245,Depth_Lookup!$A$3:$J$561,10,FALSE))+(H1245/100)</f>
        <v>185.14</v>
      </c>
      <c r="L1245" s="65">
        <f>(VLOOKUP($G1245,Depth_Lookup!$A$3:$J$561,10,FALSE))+(I1245/100)</f>
        <v>185.22</v>
      </c>
      <c r="M1245" s="54" t="s">
        <v>292</v>
      </c>
      <c r="N1245" s="31">
        <v>2</v>
      </c>
      <c r="O1245" s="31" t="s">
        <v>296</v>
      </c>
      <c r="P1245" s="31" t="s">
        <v>179</v>
      </c>
      <c r="Q1245" s="31" t="s">
        <v>569</v>
      </c>
      <c r="R1245" s="31" t="s">
        <v>187</v>
      </c>
      <c r="S1245" s="31" t="s">
        <v>139</v>
      </c>
      <c r="T1245" s="31" t="s">
        <v>1376</v>
      </c>
      <c r="U1245" s="31" t="s">
        <v>1377</v>
      </c>
      <c r="AS1245" s="31">
        <v>100</v>
      </c>
      <c r="AZ1245" s="19">
        <f t="shared" si="322"/>
        <v>100</v>
      </c>
      <c r="BA1245" s="19" t="s">
        <v>1773</v>
      </c>
      <c r="BB1245" s="55">
        <v>1</v>
      </c>
      <c r="BC1245" s="55">
        <v>2</v>
      </c>
      <c r="BD1245" s="31"/>
      <c r="BE1245" s="66"/>
      <c r="BF1245" s="66" t="s">
        <v>1365</v>
      </c>
      <c r="CL1245" s="70">
        <f t="shared" si="307"/>
        <v>0</v>
      </c>
      <c r="CM1245" s="66">
        <f t="shared" si="308"/>
        <v>0</v>
      </c>
      <c r="CN1245" s="66">
        <f t="shared" si="309"/>
        <v>0</v>
      </c>
      <c r="CO1245" s="66">
        <f t="shared" si="312"/>
        <v>185.18</v>
      </c>
      <c r="CP1245" s="104"/>
      <c r="CQ1245" s="56"/>
      <c r="CR1245" s="56"/>
      <c r="CS1245" s="56"/>
      <c r="CT1245" s="56"/>
      <c r="CU1245" s="56"/>
      <c r="CV1245" s="56"/>
      <c r="CX1245" s="31">
        <v>55</v>
      </c>
      <c r="CY1245" s="31">
        <v>270</v>
      </c>
      <c r="CZ1245" s="31">
        <v>34</v>
      </c>
      <c r="DA1245" s="31">
        <v>180</v>
      </c>
      <c r="DB1245" s="19">
        <f t="shared" si="313"/>
        <v>64.718823895645613</v>
      </c>
      <c r="DC1245" s="19">
        <f t="shared" si="314"/>
        <v>64.718823895645613</v>
      </c>
      <c r="DD1245" s="19">
        <f t="shared" si="315"/>
        <v>32.339687894225982</v>
      </c>
      <c r="DE1245" s="19">
        <f t="shared" si="316"/>
        <v>154.71882389564561</v>
      </c>
      <c r="DF1245" s="19">
        <f t="shared" si="317"/>
        <v>57.660312105774018</v>
      </c>
      <c r="DG1245" s="67">
        <f t="shared" si="318"/>
        <v>244.71882389564561</v>
      </c>
      <c r="DH1245" s="67">
        <f t="shared" si="319"/>
        <v>57.660312105774018</v>
      </c>
      <c r="DK1245" s="55"/>
      <c r="EP1245" s="70"/>
    </row>
    <row r="1246" spans="1:146">
      <c r="A1246" s="118">
        <v>43332</v>
      </c>
      <c r="B1246" t="s">
        <v>1457</v>
      </c>
      <c r="C1246" s="56"/>
      <c r="D1246" s="56" t="s">
        <v>1363</v>
      </c>
      <c r="E1246" s="58">
        <v>74</v>
      </c>
      <c r="F1246" s="58">
        <v>4</v>
      </c>
      <c r="G1246" s="63" t="str">
        <f t="shared" si="306"/>
        <v>74-4</v>
      </c>
      <c r="H1246" s="31">
        <v>40</v>
      </c>
      <c r="I1246" s="31">
        <v>49</v>
      </c>
      <c r="J1246" s="64" t="str">
        <f>IF(((VLOOKUP($G1246,Depth_Lookup!$A$3:$J$5461,9,FALSE))-(I1246/100))&gt;=0,"Good","Too Long")</f>
        <v>Good</v>
      </c>
      <c r="K1246" s="65">
        <f>(VLOOKUP($G1246,Depth_Lookup!$A$3:$J$561,10,FALSE))+(H1246/100)</f>
        <v>185.31</v>
      </c>
      <c r="L1246" s="65">
        <f>(VLOOKUP($G1246,Depth_Lookup!$A$3:$J$561,10,FALSE))+(I1246/100)</f>
        <v>185.4</v>
      </c>
      <c r="M1246" s="54" t="s">
        <v>293</v>
      </c>
      <c r="N1246" s="31">
        <v>8</v>
      </c>
      <c r="O1246" s="31" t="s">
        <v>736</v>
      </c>
      <c r="P1246" s="31" t="s">
        <v>179</v>
      </c>
      <c r="Q1246" s="31" t="s">
        <v>569</v>
      </c>
      <c r="R1246" s="31" t="s">
        <v>119</v>
      </c>
      <c r="S1246" s="31" t="s">
        <v>139</v>
      </c>
      <c r="T1246" s="31" t="s">
        <v>1619</v>
      </c>
      <c r="U1246" s="31" t="s">
        <v>1619</v>
      </c>
      <c r="AT1246" s="19">
        <v>100</v>
      </c>
      <c r="AZ1246" s="19">
        <f t="shared" si="322"/>
        <v>100</v>
      </c>
      <c r="BA1246" s="19" t="s">
        <v>1774</v>
      </c>
      <c r="BB1246" s="55">
        <v>2</v>
      </c>
      <c r="BC1246" s="55">
        <v>5</v>
      </c>
      <c r="BD1246" s="31"/>
      <c r="BE1246" s="66"/>
      <c r="BF1246" s="66" t="s">
        <v>1775</v>
      </c>
      <c r="CL1246" s="70">
        <f t="shared" si="307"/>
        <v>0</v>
      </c>
      <c r="CM1246" s="66">
        <f t="shared" si="308"/>
        <v>0</v>
      </c>
      <c r="CN1246" s="66">
        <f t="shared" si="309"/>
        <v>0</v>
      </c>
      <c r="CO1246" s="66">
        <f t="shared" si="312"/>
        <v>185.35500000000002</v>
      </c>
      <c r="CP1246" s="104"/>
      <c r="CQ1246" s="56"/>
      <c r="CR1246" s="56"/>
      <c r="CS1246" s="56"/>
      <c r="CT1246" s="56"/>
      <c r="CU1246" s="56"/>
      <c r="CV1246" s="56"/>
      <c r="DB1246" s="19" t="e">
        <f t="shared" si="313"/>
        <v>#DIV/0!</v>
      </c>
      <c r="DC1246" s="19" t="e">
        <f t="shared" si="314"/>
        <v>#DIV/0!</v>
      </c>
      <c r="DD1246" s="19" t="e">
        <f t="shared" si="315"/>
        <v>#DIV/0!</v>
      </c>
      <c r="DE1246" s="19" t="e">
        <f t="shared" si="316"/>
        <v>#DIV/0!</v>
      </c>
      <c r="DF1246" s="19" t="e">
        <f t="shared" si="317"/>
        <v>#DIV/0!</v>
      </c>
      <c r="DG1246" s="67" t="e">
        <f t="shared" si="318"/>
        <v>#DIV/0!</v>
      </c>
      <c r="DH1246" s="67" t="e">
        <f t="shared" si="319"/>
        <v>#DIV/0!</v>
      </c>
      <c r="DK1246" s="55"/>
      <c r="EP1246" s="70"/>
    </row>
    <row r="1247" spans="1:146">
      <c r="A1247" s="118">
        <v>43332</v>
      </c>
      <c r="B1247" t="s">
        <v>1457</v>
      </c>
      <c r="C1247" s="56"/>
      <c r="D1247" s="56" t="s">
        <v>1363</v>
      </c>
      <c r="E1247" s="58">
        <v>74</v>
      </c>
      <c r="F1247" s="58">
        <v>4</v>
      </c>
      <c r="G1247" s="63" t="str">
        <f t="shared" si="306"/>
        <v>74-4</v>
      </c>
      <c r="H1247" s="31">
        <v>40</v>
      </c>
      <c r="I1247" s="31">
        <v>50</v>
      </c>
      <c r="J1247" s="64" t="str">
        <f>IF(((VLOOKUP($G1247,Depth_Lookup!$A$3:$J$5461,9,FALSE))-(I1247/100))&gt;=0,"Good","Too Long")</f>
        <v>Good</v>
      </c>
      <c r="K1247" s="65">
        <f>(VLOOKUP($G1247,Depth_Lookup!$A$3:$J$561,10,FALSE))+(H1247/100)</f>
        <v>185.31</v>
      </c>
      <c r="L1247" s="65">
        <f>(VLOOKUP($G1247,Depth_Lookup!$A$3:$J$561,10,FALSE))+(I1247/100)</f>
        <v>185.41</v>
      </c>
      <c r="M1247" s="54" t="s">
        <v>293</v>
      </c>
      <c r="N1247" s="31">
        <v>0.5</v>
      </c>
      <c r="O1247" s="31" t="s">
        <v>734</v>
      </c>
      <c r="P1247" s="31" t="s">
        <v>179</v>
      </c>
      <c r="Q1247" s="31" t="s">
        <v>569</v>
      </c>
      <c r="R1247" s="31" t="s">
        <v>188</v>
      </c>
      <c r="S1247" s="31" t="s">
        <v>165</v>
      </c>
      <c r="T1247" s="31" t="s">
        <v>1370</v>
      </c>
      <c r="U1247" s="31" t="s">
        <v>1368</v>
      </c>
      <c r="AS1247" s="31">
        <v>100</v>
      </c>
      <c r="AZ1247" s="19">
        <f t="shared" si="322"/>
        <v>100</v>
      </c>
      <c r="BB1247" s="55">
        <v>3</v>
      </c>
      <c r="BC1247" s="55">
        <v>0.5</v>
      </c>
      <c r="BD1247" s="31"/>
      <c r="BE1247" s="66" t="s">
        <v>1776</v>
      </c>
      <c r="BF1247" s="66" t="s">
        <v>1555</v>
      </c>
      <c r="CL1247" s="70">
        <f t="shared" si="307"/>
        <v>0</v>
      </c>
      <c r="CM1247" s="66">
        <f t="shared" si="308"/>
        <v>0</v>
      </c>
      <c r="CN1247" s="66">
        <f t="shared" si="309"/>
        <v>1</v>
      </c>
      <c r="CO1247" s="66">
        <f t="shared" si="312"/>
        <v>185.36</v>
      </c>
      <c r="CP1247" s="104"/>
      <c r="CQ1247" s="56"/>
      <c r="CR1247" s="56"/>
      <c r="CS1247" s="56"/>
      <c r="CT1247" s="56"/>
      <c r="CU1247" s="56"/>
      <c r="CV1247" s="56"/>
      <c r="DB1247" s="19" t="e">
        <f t="shared" si="313"/>
        <v>#DIV/0!</v>
      </c>
      <c r="DC1247" s="19" t="e">
        <f t="shared" si="314"/>
        <v>#DIV/0!</v>
      </c>
      <c r="DD1247" s="19" t="e">
        <f t="shared" si="315"/>
        <v>#DIV/0!</v>
      </c>
      <c r="DE1247" s="19" t="e">
        <f t="shared" si="316"/>
        <v>#DIV/0!</v>
      </c>
      <c r="DF1247" s="19" t="e">
        <f t="shared" si="317"/>
        <v>#DIV/0!</v>
      </c>
      <c r="DG1247" s="67" t="e">
        <f t="shared" si="318"/>
        <v>#DIV/0!</v>
      </c>
      <c r="DH1247" s="67" t="e">
        <f t="shared" si="319"/>
        <v>#DIV/0!</v>
      </c>
      <c r="DK1247" s="55"/>
      <c r="EP1247" s="70"/>
    </row>
    <row r="1248" spans="1:146">
      <c r="A1248" s="118">
        <v>43332</v>
      </c>
      <c r="B1248" t="s">
        <v>1457</v>
      </c>
      <c r="C1248" s="56"/>
      <c r="D1248" s="56" t="s">
        <v>1363</v>
      </c>
      <c r="E1248" s="58">
        <v>74</v>
      </c>
      <c r="F1248" s="58">
        <v>4</v>
      </c>
      <c r="G1248" s="63" t="str">
        <f t="shared" si="306"/>
        <v>74-4</v>
      </c>
      <c r="H1248" s="31">
        <v>44</v>
      </c>
      <c r="I1248" s="31">
        <v>49</v>
      </c>
      <c r="J1248" s="64" t="str">
        <f>IF(((VLOOKUP($G1248,Depth_Lookup!$A$3:$J$5461,9,FALSE))-(I1248/100))&gt;=0,"Good","Too Long")</f>
        <v>Good</v>
      </c>
      <c r="K1248" s="65">
        <f>(VLOOKUP($G1248,Depth_Lookup!$A$3:$J$561,10,FALSE))+(H1248/100)</f>
        <v>185.35</v>
      </c>
      <c r="L1248" s="65">
        <f>(VLOOKUP($G1248,Depth_Lookup!$A$3:$J$561,10,FALSE))+(I1248/100)</f>
        <v>185.4</v>
      </c>
      <c r="M1248" s="54" t="s">
        <v>725</v>
      </c>
      <c r="N1248" s="31">
        <v>1</v>
      </c>
      <c r="O1248" s="31" t="s">
        <v>296</v>
      </c>
      <c r="P1248" s="31" t="s">
        <v>179</v>
      </c>
      <c r="Q1248" s="31" t="s">
        <v>569</v>
      </c>
      <c r="R1248" s="31" t="s">
        <v>186</v>
      </c>
      <c r="S1248" s="31" t="s">
        <v>139</v>
      </c>
      <c r="T1248" s="31" t="s">
        <v>1364</v>
      </c>
      <c r="U1248" s="31" t="s">
        <v>1555</v>
      </c>
      <c r="AT1248" s="19">
        <v>100</v>
      </c>
      <c r="AZ1248" s="19">
        <f t="shared" si="322"/>
        <v>100</v>
      </c>
      <c r="BB1248" s="55">
        <v>2</v>
      </c>
      <c r="BC1248" s="55">
        <v>1</v>
      </c>
      <c r="BD1248" s="31"/>
      <c r="BE1248" s="66" t="s">
        <v>1777</v>
      </c>
      <c r="BF1248" s="66"/>
      <c r="CL1248" s="70">
        <f t="shared" si="307"/>
        <v>0</v>
      </c>
      <c r="CM1248" s="66">
        <f t="shared" si="308"/>
        <v>0</v>
      </c>
      <c r="CN1248" s="66">
        <f t="shared" si="309"/>
        <v>1</v>
      </c>
      <c r="CO1248" s="66">
        <f t="shared" si="312"/>
        <v>185.375</v>
      </c>
      <c r="CP1248" s="104"/>
      <c r="CQ1248" s="56"/>
      <c r="CR1248" s="56"/>
      <c r="CS1248" s="56"/>
      <c r="CT1248" s="56"/>
      <c r="CU1248" s="56"/>
      <c r="CV1248" s="56"/>
      <c r="CX1248" s="31">
        <v>36</v>
      </c>
      <c r="CY1248" s="31">
        <v>90</v>
      </c>
      <c r="CZ1248" s="31">
        <v>33</v>
      </c>
      <c r="DA1248" s="31">
        <v>180</v>
      </c>
      <c r="DB1248" s="19">
        <f t="shared" si="313"/>
        <v>-48.208608507632903</v>
      </c>
      <c r="DC1248" s="19">
        <f t="shared" si="314"/>
        <v>311.7913914923671</v>
      </c>
      <c r="DD1248" s="19">
        <f t="shared" si="315"/>
        <v>45.740758643194759</v>
      </c>
      <c r="DE1248" s="19">
        <f t="shared" si="316"/>
        <v>41.791391492367097</v>
      </c>
      <c r="DF1248" s="19">
        <f t="shared" si="317"/>
        <v>44.259241356805241</v>
      </c>
      <c r="DG1248" s="67">
        <f t="shared" si="318"/>
        <v>131.7913914923671</v>
      </c>
      <c r="DH1248" s="67">
        <f t="shared" si="319"/>
        <v>44.259241356805241</v>
      </c>
      <c r="DK1248" s="55" t="s">
        <v>1433</v>
      </c>
      <c r="EP1248" s="70"/>
    </row>
    <row r="1249" spans="1:146">
      <c r="A1249" s="118">
        <v>43332</v>
      </c>
      <c r="B1249" t="s">
        <v>1457</v>
      </c>
      <c r="C1249" s="56"/>
      <c r="D1249" s="56" t="s">
        <v>1363</v>
      </c>
      <c r="E1249" s="58">
        <v>74</v>
      </c>
      <c r="F1249" s="58">
        <v>4</v>
      </c>
      <c r="G1249" s="63" t="str">
        <f t="shared" ref="G1249" si="325">E1249&amp;"-"&amp;F1249</f>
        <v>74-4</v>
      </c>
      <c r="H1249" s="31">
        <v>44</v>
      </c>
      <c r="I1249" s="31">
        <v>49</v>
      </c>
      <c r="J1249" s="64" t="str">
        <f>IF(((VLOOKUP($G1249,Depth_Lookup!$A$3:$J$5461,9,FALSE))-(I1249/100))&gt;=0,"Good","Too Long")</f>
        <v>Good</v>
      </c>
      <c r="K1249" s="65">
        <f>(VLOOKUP($G1249,Depth_Lookup!$A$3:$J$561,10,FALSE))+(H1249/100)</f>
        <v>185.35</v>
      </c>
      <c r="L1249" s="65">
        <f>(VLOOKUP($G1249,Depth_Lookup!$A$3:$J$561,10,FALSE))+(I1249/100)</f>
        <v>185.4</v>
      </c>
      <c r="M1249" s="54" t="s">
        <v>725</v>
      </c>
      <c r="N1249" s="31">
        <v>1</v>
      </c>
      <c r="O1249" s="31" t="s">
        <v>296</v>
      </c>
      <c r="P1249" s="31" t="s">
        <v>179</v>
      </c>
      <c r="Q1249" s="31" t="s">
        <v>569</v>
      </c>
      <c r="R1249" s="31" t="s">
        <v>186</v>
      </c>
      <c r="S1249" s="31" t="s">
        <v>139</v>
      </c>
      <c r="T1249" s="31" t="s">
        <v>1364</v>
      </c>
      <c r="U1249" s="31" t="s">
        <v>1555</v>
      </c>
      <c r="AT1249" s="19">
        <v>100</v>
      </c>
      <c r="AZ1249" s="19">
        <f t="shared" ref="AZ1249" si="326">SUM(V1249:AY1249)</f>
        <v>100</v>
      </c>
      <c r="BB1249" s="55">
        <v>2</v>
      </c>
      <c r="BC1249" s="55">
        <v>1</v>
      </c>
      <c r="BD1249" s="31"/>
      <c r="BE1249" s="66"/>
      <c r="BF1249" s="66"/>
      <c r="CL1249" s="70"/>
      <c r="CM1249" s="66"/>
      <c r="CN1249" s="66"/>
      <c r="CO1249" s="66">
        <f t="shared" si="312"/>
        <v>185.375</v>
      </c>
      <c r="CP1249" s="104"/>
      <c r="CQ1249" s="56"/>
      <c r="CR1249" s="56"/>
      <c r="CS1249" s="56"/>
      <c r="CT1249" s="56"/>
      <c r="CU1249" s="56"/>
      <c r="CV1249" s="56"/>
      <c r="CX1249" s="31">
        <v>22</v>
      </c>
      <c r="CY1249" s="31">
        <v>270</v>
      </c>
      <c r="CZ1249" s="31">
        <v>40</v>
      </c>
      <c r="DA1249" s="31">
        <v>0</v>
      </c>
      <c r="DB1249" s="19">
        <f t="shared" si="313"/>
        <v>154.28919854265337</v>
      </c>
      <c r="DC1249" s="19">
        <f t="shared" si="314"/>
        <v>154.28919854265337</v>
      </c>
      <c r="DD1249" s="19">
        <f t="shared" si="315"/>
        <v>47.037166659430405</v>
      </c>
      <c r="DE1249" s="19">
        <f t="shared" si="316"/>
        <v>244.28919854265337</v>
      </c>
      <c r="DF1249" s="19">
        <f t="shared" si="317"/>
        <v>42.962833340569595</v>
      </c>
      <c r="DG1249" s="67">
        <f t="shared" si="318"/>
        <v>334.28919854265337</v>
      </c>
      <c r="DH1249" s="67">
        <f t="shared" si="319"/>
        <v>42.962833340569595</v>
      </c>
      <c r="DK1249" s="55" t="s">
        <v>1434</v>
      </c>
      <c r="EP1249" s="70"/>
    </row>
    <row r="1250" spans="1:146">
      <c r="A1250" s="118">
        <v>43332</v>
      </c>
      <c r="B1250" t="s">
        <v>1457</v>
      </c>
      <c r="C1250" s="56"/>
      <c r="D1250" s="56" t="s">
        <v>1363</v>
      </c>
      <c r="E1250" s="58">
        <v>74</v>
      </c>
      <c r="F1250" s="58">
        <v>4</v>
      </c>
      <c r="G1250" s="63" t="str">
        <f t="shared" si="306"/>
        <v>74-4</v>
      </c>
      <c r="H1250" s="31">
        <v>57</v>
      </c>
      <c r="I1250" s="31">
        <v>67</v>
      </c>
      <c r="J1250" s="64" t="str">
        <f>IF(((VLOOKUP($G1250,Depth_Lookup!$A$3:$J$5461,9,FALSE))-(I1250/100))&gt;=0,"Good","Too Long")</f>
        <v>Good</v>
      </c>
      <c r="K1250" s="65">
        <f>(VLOOKUP($G1250,Depth_Lookup!$A$3:$J$561,10,FALSE))+(H1250/100)</f>
        <v>185.48</v>
      </c>
      <c r="L1250" s="65">
        <f>(VLOOKUP($G1250,Depth_Lookup!$A$3:$J$561,10,FALSE))+(I1250/100)</f>
        <v>185.57999999999998</v>
      </c>
      <c r="M1250" s="54" t="s">
        <v>293</v>
      </c>
      <c r="N1250" s="31">
        <v>1</v>
      </c>
      <c r="O1250" s="31" t="s">
        <v>736</v>
      </c>
      <c r="P1250" s="31" t="s">
        <v>179</v>
      </c>
      <c r="Q1250" s="31" t="s">
        <v>569</v>
      </c>
      <c r="R1250" s="31" t="s">
        <v>119</v>
      </c>
      <c r="S1250" s="31" t="s">
        <v>165</v>
      </c>
      <c r="T1250" s="31" t="s">
        <v>1364</v>
      </c>
      <c r="U1250" s="31" t="s">
        <v>1555</v>
      </c>
      <c r="AT1250" s="19">
        <v>100</v>
      </c>
      <c r="AZ1250" s="19">
        <f t="shared" si="322"/>
        <v>100</v>
      </c>
      <c r="BB1250" s="55">
        <v>2</v>
      </c>
      <c r="BC1250" s="55">
        <v>1</v>
      </c>
      <c r="BD1250" s="31"/>
      <c r="BE1250" s="66"/>
      <c r="BF1250" s="66"/>
      <c r="CL1250" s="70">
        <f t="shared" si="307"/>
        <v>0</v>
      </c>
      <c r="CM1250" s="66">
        <f t="shared" si="308"/>
        <v>0</v>
      </c>
      <c r="CN1250" s="66">
        <f t="shared" si="309"/>
        <v>0</v>
      </c>
      <c r="CO1250" s="66">
        <f t="shared" si="312"/>
        <v>185.52999999999997</v>
      </c>
      <c r="CP1250" s="104"/>
      <c r="CQ1250" s="56"/>
      <c r="CR1250" s="56"/>
      <c r="CS1250" s="56"/>
      <c r="CT1250" s="56"/>
      <c r="CU1250" s="56"/>
      <c r="CV1250" s="56"/>
      <c r="CX1250" s="31">
        <v>35</v>
      </c>
      <c r="CY1250" s="31">
        <v>90</v>
      </c>
      <c r="CZ1250" s="31">
        <v>59</v>
      </c>
      <c r="DA1250" s="31">
        <v>180</v>
      </c>
      <c r="DB1250" s="19">
        <f t="shared" si="313"/>
        <v>-22.817811154156601</v>
      </c>
      <c r="DC1250" s="19">
        <f t="shared" si="314"/>
        <v>337.18218884584337</v>
      </c>
      <c r="DD1250" s="19">
        <f t="shared" si="315"/>
        <v>28.979387664614961</v>
      </c>
      <c r="DE1250" s="19">
        <f t="shared" si="316"/>
        <v>67.182188845843399</v>
      </c>
      <c r="DF1250" s="19">
        <f t="shared" si="317"/>
        <v>61.020612335385039</v>
      </c>
      <c r="DG1250" s="67">
        <f t="shared" si="318"/>
        <v>157.18218884584337</v>
      </c>
      <c r="DH1250" s="67">
        <f t="shared" si="319"/>
        <v>61.020612335385039</v>
      </c>
      <c r="DK1250" s="55"/>
      <c r="EP1250" s="70"/>
    </row>
    <row r="1251" spans="1:146">
      <c r="A1251" s="118">
        <v>43332</v>
      </c>
      <c r="B1251" t="s">
        <v>1457</v>
      </c>
      <c r="C1251" s="56"/>
      <c r="D1251" s="56" t="s">
        <v>1363</v>
      </c>
      <c r="E1251" s="58">
        <v>74</v>
      </c>
      <c r="F1251" s="58">
        <v>4</v>
      </c>
      <c r="G1251" s="63" t="str">
        <f t="shared" ref="G1251" si="327">E1251&amp;"-"&amp;F1251</f>
        <v>74-4</v>
      </c>
      <c r="H1251" s="31">
        <v>75</v>
      </c>
      <c r="I1251" s="31">
        <v>77</v>
      </c>
      <c r="J1251" s="64" t="str">
        <f>IF(((VLOOKUP($G1251,Depth_Lookup!$A$3:$J$5461,9,FALSE))-(I1251/100))&gt;=0,"Good","Too Long")</f>
        <v>Good</v>
      </c>
      <c r="K1251" s="65">
        <f>(VLOOKUP($G1251,Depth_Lookup!$A$3:$J$561,10,FALSE))+(H1251/100)</f>
        <v>185.66</v>
      </c>
      <c r="L1251" s="65">
        <f>(VLOOKUP($G1251,Depth_Lookup!$A$3:$J$561,10,FALSE))+(I1251/100)</f>
        <v>185.68</v>
      </c>
      <c r="M1251" s="54" t="s">
        <v>292</v>
      </c>
      <c r="N1251" s="31">
        <v>1</v>
      </c>
      <c r="O1251" s="31"/>
      <c r="P1251" s="31"/>
      <c r="Q1251" s="31"/>
      <c r="R1251" s="31" t="s">
        <v>119</v>
      </c>
      <c r="S1251" s="31" t="s">
        <v>165</v>
      </c>
      <c r="T1251" s="31" t="s">
        <v>1364</v>
      </c>
      <c r="U1251" s="31" t="s">
        <v>1555</v>
      </c>
      <c r="BB1251" s="55">
        <v>1</v>
      </c>
      <c r="BC1251" s="55">
        <v>2</v>
      </c>
      <c r="BD1251" s="31"/>
      <c r="BE1251" s="66"/>
      <c r="BF1251" s="66"/>
      <c r="CL1251" s="70"/>
      <c r="CM1251" s="66"/>
      <c r="CN1251" s="66"/>
      <c r="CO1251" s="66">
        <f t="shared" si="312"/>
        <v>185.67000000000002</v>
      </c>
      <c r="CP1251" s="104"/>
      <c r="CQ1251" s="56"/>
      <c r="CR1251" s="56"/>
      <c r="CS1251" s="56"/>
      <c r="CT1251" s="56"/>
      <c r="CU1251" s="56"/>
      <c r="CV1251" s="56"/>
      <c r="CX1251" s="31">
        <v>34</v>
      </c>
      <c r="CY1251" s="31">
        <v>270</v>
      </c>
      <c r="CZ1251" s="31">
        <v>51</v>
      </c>
      <c r="DA1251" s="31">
        <v>180</v>
      </c>
      <c r="DB1251" s="19">
        <f t="shared" si="313"/>
        <v>28.643641859247168</v>
      </c>
      <c r="DC1251" s="19">
        <f t="shared" si="314"/>
        <v>28.643641859247168</v>
      </c>
      <c r="DD1251" s="19">
        <f t="shared" si="315"/>
        <v>35.400689750294461</v>
      </c>
      <c r="DE1251" s="19">
        <f t="shared" si="316"/>
        <v>118.64364185924717</v>
      </c>
      <c r="DF1251" s="19">
        <f t="shared" si="317"/>
        <v>54.599310249705539</v>
      </c>
      <c r="DG1251" s="67">
        <f t="shared" si="318"/>
        <v>208.64364185924717</v>
      </c>
      <c r="DH1251" s="67">
        <f t="shared" si="319"/>
        <v>54.599310249705539</v>
      </c>
      <c r="DK1251" s="55"/>
      <c r="EP1251" s="70"/>
    </row>
    <row r="1252" spans="1:146">
      <c r="A1252" s="118">
        <v>43332</v>
      </c>
      <c r="B1252" t="s">
        <v>1457</v>
      </c>
      <c r="C1252" s="56"/>
      <c r="D1252" s="56" t="s">
        <v>1363</v>
      </c>
      <c r="E1252" s="58">
        <v>74</v>
      </c>
      <c r="F1252" s="58">
        <v>4</v>
      </c>
      <c r="G1252" s="63" t="str">
        <f t="shared" si="306"/>
        <v>74-4</v>
      </c>
      <c r="H1252" s="31">
        <v>71</v>
      </c>
      <c r="I1252" s="31">
        <v>73</v>
      </c>
      <c r="J1252" s="64" t="str">
        <f>IF(((VLOOKUP($G1252,Depth_Lookup!$A$3:$J$5461,9,FALSE))-(I1252/100))&gt;=0,"Good","Too Long")</f>
        <v>Good</v>
      </c>
      <c r="K1252" s="65">
        <f>(VLOOKUP($G1252,Depth_Lookup!$A$3:$J$561,10,FALSE))+(H1252/100)</f>
        <v>185.62</v>
      </c>
      <c r="L1252" s="65">
        <f>(VLOOKUP($G1252,Depth_Lookup!$A$3:$J$561,10,FALSE))+(I1252/100)</f>
        <v>185.64</v>
      </c>
      <c r="M1252" s="54" t="s">
        <v>293</v>
      </c>
      <c r="N1252" s="31">
        <v>1</v>
      </c>
      <c r="O1252" s="31" t="s">
        <v>296</v>
      </c>
      <c r="P1252" s="31" t="s">
        <v>179</v>
      </c>
      <c r="Q1252" s="31" t="s">
        <v>569</v>
      </c>
      <c r="R1252" s="31" t="s">
        <v>119</v>
      </c>
      <c r="S1252" s="31" t="s">
        <v>165</v>
      </c>
      <c r="T1252" s="31" t="s">
        <v>1378</v>
      </c>
      <c r="U1252" s="31" t="s">
        <v>1458</v>
      </c>
      <c r="AS1252" s="19">
        <v>100</v>
      </c>
      <c r="AZ1252" s="19">
        <f t="shared" si="322"/>
        <v>100</v>
      </c>
      <c r="BB1252" s="55">
        <v>2</v>
      </c>
      <c r="BC1252" s="55">
        <v>3</v>
      </c>
      <c r="BD1252" s="31"/>
      <c r="BE1252" s="66"/>
      <c r="BF1252" s="66"/>
      <c r="CL1252" s="70">
        <f t="shared" si="307"/>
        <v>0</v>
      </c>
      <c r="CM1252" s="66">
        <f t="shared" si="308"/>
        <v>0</v>
      </c>
      <c r="CN1252" s="66">
        <f t="shared" si="309"/>
        <v>0</v>
      </c>
      <c r="CO1252" s="66">
        <f t="shared" si="312"/>
        <v>185.63</v>
      </c>
      <c r="CP1252" s="104"/>
      <c r="CQ1252" s="56"/>
      <c r="CR1252" s="56"/>
      <c r="CS1252" s="56"/>
      <c r="CT1252" s="56"/>
      <c r="CU1252" s="56"/>
      <c r="CV1252" s="56"/>
      <c r="DB1252" s="19" t="e">
        <f t="shared" si="313"/>
        <v>#DIV/0!</v>
      </c>
      <c r="DC1252" s="19" t="e">
        <f t="shared" si="314"/>
        <v>#DIV/0!</v>
      </c>
      <c r="DD1252" s="19" t="e">
        <f t="shared" si="315"/>
        <v>#DIV/0!</v>
      </c>
      <c r="DE1252" s="19" t="e">
        <f t="shared" si="316"/>
        <v>#DIV/0!</v>
      </c>
      <c r="DF1252" s="19" t="e">
        <f t="shared" si="317"/>
        <v>#DIV/0!</v>
      </c>
      <c r="DG1252" s="67" t="e">
        <f t="shared" si="318"/>
        <v>#DIV/0!</v>
      </c>
      <c r="DH1252" s="67" t="e">
        <f t="shared" si="319"/>
        <v>#DIV/0!</v>
      </c>
      <c r="DK1252" s="55"/>
      <c r="EP1252" s="70"/>
    </row>
    <row r="1253" spans="1:146">
      <c r="A1253" s="118">
        <v>43332</v>
      </c>
      <c r="B1253" t="s">
        <v>1457</v>
      </c>
      <c r="C1253" s="56"/>
      <c r="D1253" s="56" t="s">
        <v>1363</v>
      </c>
      <c r="E1253" s="58">
        <v>75</v>
      </c>
      <c r="F1253" s="58">
        <v>1</v>
      </c>
      <c r="G1253" s="63" t="str">
        <f t="shared" si="306"/>
        <v>75-1</v>
      </c>
      <c r="H1253" s="31">
        <v>2</v>
      </c>
      <c r="I1253" s="31">
        <v>3</v>
      </c>
      <c r="J1253" s="64" t="str">
        <f>IF(((VLOOKUP($G1253,Depth_Lookup!$A$3:$J$5461,9,FALSE))-(I1253/100))&gt;=0,"Good","Too Long")</f>
        <v>Good</v>
      </c>
      <c r="K1253" s="65">
        <f>(VLOOKUP($G1253,Depth_Lookup!$A$3:$J$561,10,FALSE))+(H1253/100)</f>
        <v>185.72</v>
      </c>
      <c r="L1253" s="65">
        <f>(VLOOKUP($G1253,Depth_Lookup!$A$3:$J$561,10,FALSE))+(I1253/100)</f>
        <v>185.73</v>
      </c>
      <c r="M1253" s="54" t="s">
        <v>292</v>
      </c>
      <c r="N1253" s="31">
        <v>1</v>
      </c>
      <c r="O1253" s="31" t="s">
        <v>296</v>
      </c>
      <c r="P1253" s="31" t="s">
        <v>179</v>
      </c>
      <c r="Q1253" s="31" t="s">
        <v>570</v>
      </c>
      <c r="R1253" s="31" t="s">
        <v>187</v>
      </c>
      <c r="S1253" s="31" t="s">
        <v>139</v>
      </c>
      <c r="T1253" s="31" t="s">
        <v>1771</v>
      </c>
      <c r="U1253" s="31" t="s">
        <v>1367</v>
      </c>
      <c r="AS1253" s="19">
        <v>100</v>
      </c>
      <c r="AZ1253" s="19">
        <f t="shared" si="322"/>
        <v>100</v>
      </c>
      <c r="BB1253" s="55">
        <v>1</v>
      </c>
      <c r="BC1253" s="55">
        <v>50</v>
      </c>
      <c r="BD1253" s="31"/>
      <c r="BE1253" s="66"/>
      <c r="BF1253" s="66" t="s">
        <v>1555</v>
      </c>
      <c r="CL1253" s="70">
        <f t="shared" si="307"/>
        <v>0</v>
      </c>
      <c r="CM1253" s="66">
        <f t="shared" si="308"/>
        <v>0</v>
      </c>
      <c r="CN1253" s="66">
        <f t="shared" si="309"/>
        <v>0</v>
      </c>
      <c r="CO1253" s="66">
        <f t="shared" si="312"/>
        <v>185.72499999999999</v>
      </c>
      <c r="CP1253" s="104"/>
      <c r="CQ1253" s="56"/>
      <c r="CR1253" s="56"/>
      <c r="CS1253" s="56"/>
      <c r="CT1253" s="56"/>
      <c r="CU1253" s="56"/>
      <c r="CV1253" s="56"/>
      <c r="CX1253" s="19">
        <v>26</v>
      </c>
      <c r="CY1253" s="19">
        <v>270</v>
      </c>
      <c r="CZ1253" s="19">
        <v>40</v>
      </c>
      <c r="DA1253" s="31">
        <v>180</v>
      </c>
      <c r="DB1253" s="19">
        <f t="shared" si="313"/>
        <v>30.167598165106995</v>
      </c>
      <c r="DC1253" s="19">
        <f t="shared" si="314"/>
        <v>30.167598165106995</v>
      </c>
      <c r="DD1253" s="19">
        <f t="shared" si="315"/>
        <v>45.856165179317642</v>
      </c>
      <c r="DE1253" s="19">
        <f t="shared" si="316"/>
        <v>120.16759816510699</v>
      </c>
      <c r="DF1253" s="19">
        <f t="shared" si="317"/>
        <v>44.143834820682358</v>
      </c>
      <c r="DG1253" s="67">
        <f t="shared" si="318"/>
        <v>210.16759816510699</v>
      </c>
      <c r="DH1253" s="67">
        <f t="shared" si="319"/>
        <v>44.143834820682358</v>
      </c>
      <c r="DK1253" s="55"/>
      <c r="EP1253" s="70"/>
    </row>
    <row r="1254" spans="1:146">
      <c r="A1254" s="118">
        <v>43332</v>
      </c>
      <c r="B1254" t="s">
        <v>1457</v>
      </c>
      <c r="C1254" s="56"/>
      <c r="D1254" s="56" t="s">
        <v>1363</v>
      </c>
      <c r="E1254" s="58">
        <v>75</v>
      </c>
      <c r="F1254" s="58">
        <v>1</v>
      </c>
      <c r="G1254" s="63" t="str">
        <f t="shared" si="306"/>
        <v>75-1</v>
      </c>
      <c r="H1254" s="31">
        <v>0</v>
      </c>
      <c r="I1254" s="31">
        <v>1</v>
      </c>
      <c r="J1254" s="64" t="str">
        <f>IF(((VLOOKUP($G1254,Depth_Lookup!$A$3:$J$5461,9,FALSE))-(I1254/100))&gt;=0,"Good","Too Long")</f>
        <v>Good</v>
      </c>
      <c r="K1254" s="65">
        <f>(VLOOKUP($G1254,Depth_Lookup!$A$3:$J$561,10,FALSE))+(H1254/100)</f>
        <v>185.7</v>
      </c>
      <c r="L1254" s="65">
        <f>(VLOOKUP($G1254,Depth_Lookup!$A$3:$J$561,10,FALSE))+(I1254/100)</f>
        <v>185.70999999999998</v>
      </c>
      <c r="M1254" s="54" t="s">
        <v>725</v>
      </c>
      <c r="N1254" s="31">
        <v>1</v>
      </c>
      <c r="O1254" s="31" t="s">
        <v>296</v>
      </c>
      <c r="P1254" s="31" t="s">
        <v>179</v>
      </c>
      <c r="Q1254" s="31" t="s">
        <v>569</v>
      </c>
      <c r="R1254" s="31" t="s">
        <v>186</v>
      </c>
      <c r="S1254" s="31" t="s">
        <v>165</v>
      </c>
      <c r="T1254" s="31" t="s">
        <v>1364</v>
      </c>
      <c r="U1254" s="31" t="s">
        <v>1555</v>
      </c>
      <c r="AT1254" s="19">
        <v>100</v>
      </c>
      <c r="AZ1254" s="19">
        <f t="shared" si="322"/>
        <v>100</v>
      </c>
      <c r="BB1254" s="55">
        <v>2</v>
      </c>
      <c r="BC1254" s="55">
        <v>5</v>
      </c>
      <c r="BD1254" s="31"/>
      <c r="BE1254" s="66" t="s">
        <v>1367</v>
      </c>
      <c r="BF1254" s="66"/>
      <c r="CL1254" s="70">
        <f t="shared" si="307"/>
        <v>0</v>
      </c>
      <c r="CM1254" s="66">
        <f t="shared" si="308"/>
        <v>0</v>
      </c>
      <c r="CN1254" s="66">
        <f t="shared" si="309"/>
        <v>1</v>
      </c>
      <c r="CO1254" s="66">
        <f t="shared" si="312"/>
        <v>185.70499999999998</v>
      </c>
      <c r="CP1254" s="104"/>
      <c r="CQ1254" s="56"/>
      <c r="CR1254" s="56"/>
      <c r="CS1254" s="56"/>
      <c r="CT1254" s="56"/>
      <c r="CU1254" s="56"/>
      <c r="CV1254" s="56"/>
      <c r="DB1254" s="19" t="e">
        <f t="shared" si="313"/>
        <v>#DIV/0!</v>
      </c>
      <c r="DC1254" s="19" t="e">
        <f t="shared" si="314"/>
        <v>#DIV/0!</v>
      </c>
      <c r="DD1254" s="19" t="e">
        <f t="shared" si="315"/>
        <v>#DIV/0!</v>
      </c>
      <c r="DE1254" s="19" t="e">
        <f t="shared" si="316"/>
        <v>#DIV/0!</v>
      </c>
      <c r="DF1254" s="19" t="e">
        <f t="shared" si="317"/>
        <v>#DIV/0!</v>
      </c>
      <c r="DG1254" s="67" t="e">
        <f t="shared" si="318"/>
        <v>#DIV/0!</v>
      </c>
      <c r="DH1254" s="67" t="e">
        <f t="shared" si="319"/>
        <v>#DIV/0!</v>
      </c>
      <c r="DK1254" s="55"/>
      <c r="EP1254" s="70"/>
    </row>
    <row r="1255" spans="1:146">
      <c r="A1255" s="118">
        <v>43332</v>
      </c>
      <c r="B1255" t="s">
        <v>1457</v>
      </c>
      <c r="C1255" s="56"/>
      <c r="D1255" s="56" t="s">
        <v>1363</v>
      </c>
      <c r="E1255" s="58">
        <v>75</v>
      </c>
      <c r="F1255" s="58">
        <v>1</v>
      </c>
      <c r="G1255" s="63" t="str">
        <f t="shared" si="306"/>
        <v>75-1</v>
      </c>
      <c r="H1255" s="31">
        <v>9</v>
      </c>
      <c r="I1255" s="31">
        <v>22</v>
      </c>
      <c r="J1255" s="64" t="str">
        <f>IF(((VLOOKUP($G1255,Depth_Lookup!$A$3:$J$5461,9,FALSE))-(I1255/100))&gt;=0,"Good","Too Long")</f>
        <v>Good</v>
      </c>
      <c r="K1255" s="65">
        <f>(VLOOKUP($G1255,Depth_Lookup!$A$3:$J$561,10,FALSE))+(H1255/100)</f>
        <v>185.79</v>
      </c>
      <c r="L1255" s="65">
        <f>(VLOOKUP($G1255,Depth_Lookup!$A$3:$J$561,10,FALSE))+(I1255/100)</f>
        <v>185.92</v>
      </c>
      <c r="M1255" s="54" t="s">
        <v>725</v>
      </c>
      <c r="N1255" s="31">
        <v>1</v>
      </c>
      <c r="O1255" s="31" t="s">
        <v>296</v>
      </c>
      <c r="P1255" s="31" t="s">
        <v>179</v>
      </c>
      <c r="Q1255" s="31" t="s">
        <v>570</v>
      </c>
      <c r="R1255" s="31" t="s">
        <v>730</v>
      </c>
      <c r="S1255" s="31" t="s">
        <v>165</v>
      </c>
      <c r="T1255" s="31" t="s">
        <v>1760</v>
      </c>
      <c r="U1255" s="31" t="s">
        <v>1467</v>
      </c>
      <c r="AS1255" s="19">
        <v>100</v>
      </c>
      <c r="AZ1255" s="19">
        <f t="shared" si="322"/>
        <v>100</v>
      </c>
      <c r="BB1255" s="55">
        <v>2</v>
      </c>
      <c r="BC1255" s="55">
        <v>1</v>
      </c>
      <c r="BD1255" s="31"/>
      <c r="BE1255" s="66" t="s">
        <v>1377</v>
      </c>
      <c r="BF1255" s="66" t="s">
        <v>1365</v>
      </c>
      <c r="CL1255" s="70">
        <f t="shared" si="307"/>
        <v>0</v>
      </c>
      <c r="CM1255" s="66">
        <f t="shared" si="308"/>
        <v>0</v>
      </c>
      <c r="CN1255" s="66">
        <f t="shared" si="309"/>
        <v>1</v>
      </c>
      <c r="CO1255" s="66">
        <f t="shared" si="312"/>
        <v>185.85499999999999</v>
      </c>
      <c r="CP1255" s="104"/>
      <c r="CQ1255" s="56"/>
      <c r="CR1255" s="56"/>
      <c r="CS1255" s="56"/>
      <c r="CT1255" s="56"/>
      <c r="CU1255" s="56"/>
      <c r="CV1255" s="56"/>
      <c r="CX1255" s="19">
        <v>43</v>
      </c>
      <c r="CY1255" s="19">
        <v>270</v>
      </c>
      <c r="CZ1255" s="19">
        <v>34</v>
      </c>
      <c r="DA1255" s="31">
        <v>180</v>
      </c>
      <c r="DB1255" s="19">
        <f t="shared" si="313"/>
        <v>54.120963176375255</v>
      </c>
      <c r="DC1255" s="19">
        <f t="shared" si="314"/>
        <v>54.120963176375255</v>
      </c>
      <c r="DD1255" s="19">
        <f t="shared" si="315"/>
        <v>40.987158237482006</v>
      </c>
      <c r="DE1255" s="19">
        <f t="shared" si="316"/>
        <v>144.12096317637526</v>
      </c>
      <c r="DF1255" s="19">
        <f t="shared" si="317"/>
        <v>49.012841762517994</v>
      </c>
      <c r="DG1255" s="67">
        <f t="shared" si="318"/>
        <v>234.12096317637526</v>
      </c>
      <c r="DH1255" s="67">
        <f t="shared" si="319"/>
        <v>49.012841762517994</v>
      </c>
      <c r="DK1255" s="55"/>
      <c r="EP1255" s="70"/>
    </row>
    <row r="1256" spans="1:146">
      <c r="A1256" s="118">
        <v>43332</v>
      </c>
      <c r="B1256" t="s">
        <v>1457</v>
      </c>
      <c r="C1256" s="56"/>
      <c r="D1256" s="56" t="s">
        <v>1363</v>
      </c>
      <c r="E1256" s="58">
        <v>75</v>
      </c>
      <c r="F1256" s="58">
        <v>1</v>
      </c>
      <c r="G1256" s="63" t="str">
        <f t="shared" si="306"/>
        <v>75-1</v>
      </c>
      <c r="H1256" s="31">
        <v>22</v>
      </c>
      <c r="I1256" s="31">
        <v>35</v>
      </c>
      <c r="J1256" s="64" t="str">
        <f>IF(((VLOOKUP($G1256,Depth_Lookup!$A$3:$J$5461,9,FALSE))-(I1256/100))&gt;=0,"Good","Too Long")</f>
        <v>Good</v>
      </c>
      <c r="K1256" s="65">
        <f>(VLOOKUP($G1256,Depth_Lookup!$A$3:$J$561,10,FALSE))+(H1256/100)</f>
        <v>185.92</v>
      </c>
      <c r="L1256" s="65">
        <f>(VLOOKUP($G1256,Depth_Lookup!$A$3:$J$561,10,FALSE))+(I1256/100)</f>
        <v>186.04999999999998</v>
      </c>
      <c r="M1256" s="54" t="s">
        <v>725</v>
      </c>
      <c r="N1256" s="31">
        <v>0.5</v>
      </c>
      <c r="O1256" s="31" t="s">
        <v>295</v>
      </c>
      <c r="P1256" s="31" t="s">
        <v>179</v>
      </c>
      <c r="Q1256" s="31" t="s">
        <v>569</v>
      </c>
      <c r="R1256" s="31" t="s">
        <v>119</v>
      </c>
      <c r="S1256" s="31" t="s">
        <v>165</v>
      </c>
      <c r="T1256" s="31" t="s">
        <v>1364</v>
      </c>
      <c r="U1256" s="31" t="s">
        <v>1365</v>
      </c>
      <c r="AS1256" s="31">
        <v>100</v>
      </c>
      <c r="AZ1256" s="19">
        <f t="shared" si="322"/>
        <v>100</v>
      </c>
      <c r="BB1256" s="55">
        <v>3</v>
      </c>
      <c r="BC1256" s="55">
        <v>1</v>
      </c>
      <c r="BD1256" s="31"/>
      <c r="BE1256" s="66" t="s">
        <v>1368</v>
      </c>
      <c r="BF1256" s="66"/>
      <c r="CL1256" s="70">
        <f t="shared" si="307"/>
        <v>0</v>
      </c>
      <c r="CM1256" s="66">
        <f t="shared" si="308"/>
        <v>0</v>
      </c>
      <c r="CN1256" s="66">
        <f t="shared" si="309"/>
        <v>1</v>
      </c>
      <c r="CO1256" s="66">
        <f t="shared" si="312"/>
        <v>185.98499999999999</v>
      </c>
      <c r="CP1256" s="104"/>
      <c r="CQ1256" s="56"/>
      <c r="CR1256" s="56"/>
      <c r="CS1256" s="56"/>
      <c r="CT1256" s="56"/>
      <c r="CU1256" s="56"/>
      <c r="CV1256" s="56"/>
      <c r="CX1256" s="19">
        <v>58</v>
      </c>
      <c r="CY1256" s="19">
        <v>90</v>
      </c>
      <c r="CZ1256" s="19">
        <v>68</v>
      </c>
      <c r="DA1256" s="31">
        <v>180</v>
      </c>
      <c r="DB1256" s="19">
        <f t="shared" si="313"/>
        <v>-32.885784304684478</v>
      </c>
      <c r="DC1256" s="19">
        <f t="shared" si="314"/>
        <v>327.11421569531552</v>
      </c>
      <c r="DD1256" s="19">
        <f t="shared" si="315"/>
        <v>18.741195028202299</v>
      </c>
      <c r="DE1256" s="19">
        <f t="shared" si="316"/>
        <v>57.114215695315522</v>
      </c>
      <c r="DF1256" s="19">
        <f t="shared" si="317"/>
        <v>71.258804971797701</v>
      </c>
      <c r="DG1256" s="67">
        <f t="shared" si="318"/>
        <v>147.11421569531552</v>
      </c>
      <c r="DH1256" s="67">
        <f t="shared" si="319"/>
        <v>71.258804971797701</v>
      </c>
      <c r="DK1256" s="55"/>
      <c r="EP1256" s="70"/>
    </row>
    <row r="1257" spans="1:146">
      <c r="A1257" s="118">
        <v>43332</v>
      </c>
      <c r="B1257" t="s">
        <v>1457</v>
      </c>
      <c r="C1257" s="56"/>
      <c r="D1257" s="56" t="s">
        <v>1363</v>
      </c>
      <c r="E1257" s="58">
        <v>75</v>
      </c>
      <c r="F1257" s="58">
        <v>1</v>
      </c>
      <c r="G1257" s="63" t="str">
        <f t="shared" si="306"/>
        <v>75-1</v>
      </c>
      <c r="H1257" s="31">
        <v>27.5</v>
      </c>
      <c r="I1257" s="31">
        <v>30</v>
      </c>
      <c r="J1257" s="64" t="str">
        <f>IF(((VLOOKUP($G1257,Depth_Lookup!$A$3:$J$5461,9,FALSE))-(I1257/100))&gt;=0,"Good","Too Long")</f>
        <v>Good</v>
      </c>
      <c r="K1257" s="65">
        <f>(VLOOKUP($G1257,Depth_Lookup!$A$3:$J$561,10,FALSE))+(H1257/100)</f>
        <v>185.97499999999999</v>
      </c>
      <c r="L1257" s="65">
        <f>(VLOOKUP($G1257,Depth_Lookup!$A$3:$J$561,10,FALSE))+(I1257/100)</f>
        <v>186</v>
      </c>
      <c r="M1257" s="54" t="s">
        <v>292</v>
      </c>
      <c r="N1257" s="31">
        <v>5</v>
      </c>
      <c r="O1257" s="31" t="s">
        <v>296</v>
      </c>
      <c r="P1257" s="31" t="s">
        <v>179</v>
      </c>
      <c r="Q1257" s="31" t="s">
        <v>569</v>
      </c>
      <c r="R1257" s="31" t="s">
        <v>187</v>
      </c>
      <c r="S1257" s="31" t="s">
        <v>139</v>
      </c>
      <c r="T1257" s="31" t="s">
        <v>1370</v>
      </c>
      <c r="U1257" s="31" t="s">
        <v>1368</v>
      </c>
      <c r="AS1257" s="31">
        <v>100</v>
      </c>
      <c r="AZ1257" s="19">
        <f t="shared" si="322"/>
        <v>100</v>
      </c>
      <c r="BB1257" s="55">
        <v>1</v>
      </c>
      <c r="BC1257" s="55">
        <v>30</v>
      </c>
      <c r="BD1257" s="31"/>
      <c r="BE1257" s="66"/>
      <c r="BF1257" s="66" t="s">
        <v>1365</v>
      </c>
      <c r="CL1257" s="70">
        <f t="shared" si="307"/>
        <v>0</v>
      </c>
      <c r="CM1257" s="66">
        <f t="shared" si="308"/>
        <v>0</v>
      </c>
      <c r="CN1257" s="66">
        <f t="shared" si="309"/>
        <v>0</v>
      </c>
      <c r="CO1257" s="66">
        <f t="shared" si="312"/>
        <v>185.98750000000001</v>
      </c>
      <c r="CP1257" s="104"/>
      <c r="CQ1257" s="56"/>
      <c r="CR1257" s="56"/>
      <c r="CS1257" s="56"/>
      <c r="CT1257" s="56"/>
      <c r="CU1257" s="56"/>
      <c r="CV1257" s="56"/>
      <c r="CX1257" s="31">
        <v>17</v>
      </c>
      <c r="CY1257" s="31">
        <v>270</v>
      </c>
      <c r="CZ1257" s="31">
        <v>25</v>
      </c>
      <c r="DA1257" s="31">
        <v>0</v>
      </c>
      <c r="DB1257" s="19">
        <f t="shared" si="313"/>
        <v>146.7494857650654</v>
      </c>
      <c r="DC1257" s="19">
        <f t="shared" si="314"/>
        <v>146.7494857650654</v>
      </c>
      <c r="DD1257" s="19">
        <f t="shared" si="315"/>
        <v>60.856106614718094</v>
      </c>
      <c r="DE1257" s="19">
        <f t="shared" si="316"/>
        <v>236.7494857650654</v>
      </c>
      <c r="DF1257" s="19">
        <f t="shared" si="317"/>
        <v>29.143893385281906</v>
      </c>
      <c r="DG1257" s="67">
        <f t="shared" si="318"/>
        <v>326.7494857650654</v>
      </c>
      <c r="DH1257" s="67">
        <f t="shared" si="319"/>
        <v>29.143893385281906</v>
      </c>
      <c r="DK1257" s="55"/>
      <c r="EP1257" s="70"/>
    </row>
    <row r="1258" spans="1:146">
      <c r="A1258" s="118">
        <v>43332</v>
      </c>
      <c r="B1258" t="s">
        <v>1457</v>
      </c>
      <c r="C1258" s="56"/>
      <c r="D1258" s="56" t="s">
        <v>1363</v>
      </c>
      <c r="E1258" s="58">
        <v>75</v>
      </c>
      <c r="F1258" s="58">
        <v>1</v>
      </c>
      <c r="G1258" s="63" t="str">
        <f t="shared" ref="G1258:G1339" si="328">E1258&amp;"-"&amp;F1258</f>
        <v>75-1</v>
      </c>
      <c r="H1258" s="31">
        <v>44</v>
      </c>
      <c r="I1258" s="31">
        <v>51</v>
      </c>
      <c r="J1258" s="64" t="str">
        <f>IF(((VLOOKUP($G1258,Depth_Lookup!$A$3:$J$5461,9,FALSE))-(I1258/100))&gt;=0,"Good","Too Long")</f>
        <v>Good</v>
      </c>
      <c r="K1258" s="65">
        <f>(VLOOKUP($G1258,Depth_Lookup!$A$3:$J$561,10,FALSE))+(H1258/100)</f>
        <v>186.14</v>
      </c>
      <c r="L1258" s="65">
        <f>(VLOOKUP($G1258,Depth_Lookup!$A$3:$J$561,10,FALSE))+(I1258/100)</f>
        <v>186.20999999999998</v>
      </c>
      <c r="M1258" s="54" t="s">
        <v>725</v>
      </c>
      <c r="N1258" s="31">
        <v>0.5</v>
      </c>
      <c r="O1258" s="31" t="s">
        <v>296</v>
      </c>
      <c r="P1258" s="31" t="s">
        <v>179</v>
      </c>
      <c r="Q1258" s="31" t="s">
        <v>569</v>
      </c>
      <c r="R1258" s="31" t="s">
        <v>186</v>
      </c>
      <c r="S1258" s="31" t="s">
        <v>165</v>
      </c>
      <c r="T1258" s="31" t="s">
        <v>1364</v>
      </c>
      <c r="U1258" s="31" t="s">
        <v>1365</v>
      </c>
      <c r="AS1258" s="31">
        <v>100</v>
      </c>
      <c r="AZ1258" s="19">
        <f t="shared" si="322"/>
        <v>100</v>
      </c>
      <c r="BB1258" s="55">
        <v>2</v>
      </c>
      <c r="BC1258" s="55">
        <v>0.5</v>
      </c>
      <c r="BD1258" s="31"/>
      <c r="BE1258" s="66"/>
      <c r="BF1258" s="66"/>
      <c r="CL1258" s="70">
        <f t="shared" ref="CL1258:CL1339" si="329">SUM(BK1258:CK1258)</f>
        <v>0</v>
      </c>
      <c r="CM1258" s="66">
        <f t="shared" ref="CM1258:CM1339" si="330">IF(COUNTA(BG1258:BJ1258)&gt;0,1,0)</f>
        <v>0</v>
      </c>
      <c r="CN1258" s="66">
        <f t="shared" ref="CN1258:CN1339" si="331">IF(COUNTA(BE1258)&gt;0,1,0)</f>
        <v>0</v>
      </c>
      <c r="CO1258" s="66">
        <f t="shared" si="312"/>
        <v>186.17499999999998</v>
      </c>
      <c r="CP1258" s="104"/>
      <c r="CQ1258" s="56"/>
      <c r="CR1258" s="56"/>
      <c r="CS1258" s="56"/>
      <c r="CT1258" s="56"/>
      <c r="CU1258" s="56"/>
      <c r="CV1258" s="56"/>
      <c r="CX1258" s="31">
        <v>41</v>
      </c>
      <c r="CY1258" s="31">
        <v>270</v>
      </c>
      <c r="CZ1258" s="31">
        <v>2</v>
      </c>
      <c r="DA1258" s="31">
        <v>0</v>
      </c>
      <c r="DB1258" s="19">
        <f t="shared" si="313"/>
        <v>92.300434804364215</v>
      </c>
      <c r="DC1258" s="19">
        <f t="shared" si="314"/>
        <v>92.300434804364215</v>
      </c>
      <c r="DD1258" s="19">
        <f t="shared" si="315"/>
        <v>48.977126582988781</v>
      </c>
      <c r="DE1258" s="19">
        <f t="shared" si="316"/>
        <v>182.30043480436422</v>
      </c>
      <c r="DF1258" s="19">
        <f t="shared" si="317"/>
        <v>41.022873417011219</v>
      </c>
      <c r="DG1258" s="67">
        <f t="shared" si="318"/>
        <v>272.30043480436422</v>
      </c>
      <c r="DH1258" s="67">
        <f t="shared" si="319"/>
        <v>41.022873417011219</v>
      </c>
      <c r="DK1258" s="55"/>
      <c r="EP1258" s="70"/>
    </row>
    <row r="1259" spans="1:146">
      <c r="A1259" s="118">
        <v>43332</v>
      </c>
      <c r="B1259" t="s">
        <v>1457</v>
      </c>
      <c r="C1259" s="56"/>
      <c r="D1259" s="56" t="s">
        <v>1363</v>
      </c>
      <c r="E1259" s="58">
        <v>75</v>
      </c>
      <c r="F1259" s="58">
        <v>1</v>
      </c>
      <c r="G1259" s="63" t="str">
        <f t="shared" ref="G1259" si="332">E1259&amp;"-"&amp;F1259</f>
        <v>75-1</v>
      </c>
      <c r="H1259" s="31">
        <v>44</v>
      </c>
      <c r="I1259" s="31">
        <v>67</v>
      </c>
      <c r="J1259" s="64" t="str">
        <f>IF(((VLOOKUP($G1259,Depth_Lookup!$A$3:$J$5461,9,FALSE))-(I1259/100))&gt;=0,"Good","Too Long")</f>
        <v>Good</v>
      </c>
      <c r="K1259" s="65">
        <f>(VLOOKUP($G1259,Depth_Lookup!$A$3:$J$561,10,FALSE))+(H1259/100)</f>
        <v>186.14</v>
      </c>
      <c r="L1259" s="65">
        <f>(VLOOKUP($G1259,Depth_Lookup!$A$3:$J$561,10,FALSE))+(I1259/100)</f>
        <v>186.36999999999998</v>
      </c>
      <c r="M1259" s="54" t="s">
        <v>725</v>
      </c>
      <c r="N1259" s="31">
        <v>0.5</v>
      </c>
      <c r="O1259" s="31" t="s">
        <v>296</v>
      </c>
      <c r="P1259" s="31" t="s">
        <v>179</v>
      </c>
      <c r="Q1259" s="31" t="s">
        <v>569</v>
      </c>
      <c r="R1259" s="31"/>
      <c r="S1259" s="31"/>
      <c r="T1259" s="31" t="s">
        <v>1385</v>
      </c>
      <c r="U1259" s="31" t="s">
        <v>1386</v>
      </c>
      <c r="AS1259" s="31"/>
      <c r="BB1259" s="55">
        <v>3</v>
      </c>
      <c r="BC1259" s="55"/>
      <c r="BD1259" s="31"/>
      <c r="BE1259" s="66"/>
      <c r="BF1259" s="66"/>
      <c r="CL1259" s="70"/>
      <c r="CM1259" s="66"/>
      <c r="CN1259" s="66"/>
      <c r="CO1259" s="66">
        <f t="shared" si="312"/>
        <v>186.255</v>
      </c>
      <c r="CP1259" s="104"/>
      <c r="CQ1259" s="56"/>
      <c r="CR1259" s="56"/>
      <c r="CS1259" s="56"/>
      <c r="CT1259" s="56"/>
      <c r="CU1259" s="56"/>
      <c r="CV1259" s="56"/>
      <c r="CX1259" s="31">
        <v>34</v>
      </c>
      <c r="CY1259" s="31">
        <v>90</v>
      </c>
      <c r="CZ1259" s="31">
        <v>47</v>
      </c>
      <c r="DA1259" s="31">
        <v>180</v>
      </c>
      <c r="DB1259" s="19">
        <f t="shared" si="313"/>
        <v>-32.169456350637091</v>
      </c>
      <c r="DC1259" s="19">
        <f t="shared" si="314"/>
        <v>327.83054364936288</v>
      </c>
      <c r="DD1259" s="19">
        <f t="shared" si="315"/>
        <v>38.285891917303275</v>
      </c>
      <c r="DE1259" s="19">
        <f t="shared" si="316"/>
        <v>57.830543649362909</v>
      </c>
      <c r="DF1259" s="19">
        <f t="shared" si="317"/>
        <v>51.714108082696725</v>
      </c>
      <c r="DG1259" s="67">
        <f t="shared" si="318"/>
        <v>147.83054364936288</v>
      </c>
      <c r="DH1259" s="67">
        <f t="shared" si="319"/>
        <v>51.714108082696725</v>
      </c>
      <c r="DK1259" s="55"/>
      <c r="EP1259" s="70"/>
    </row>
    <row r="1260" spans="1:146">
      <c r="A1260" s="118">
        <v>43332</v>
      </c>
      <c r="B1260" t="s">
        <v>1457</v>
      </c>
      <c r="C1260" s="56"/>
      <c r="D1260" s="56" t="s">
        <v>1363</v>
      </c>
      <c r="E1260" s="58">
        <v>75</v>
      </c>
      <c r="F1260" s="58">
        <v>1</v>
      </c>
      <c r="G1260" s="63" t="str">
        <f t="shared" si="328"/>
        <v>75-1</v>
      </c>
      <c r="H1260" s="31">
        <v>65</v>
      </c>
      <c r="I1260" s="31">
        <v>67</v>
      </c>
      <c r="J1260" s="64" t="str">
        <f>IF(((VLOOKUP($G1260,Depth_Lookup!$A$3:$J$5461,9,FALSE))-(I1260/100))&gt;=0,"Good","Too Long")</f>
        <v>Good</v>
      </c>
      <c r="K1260" s="65">
        <f>(VLOOKUP($G1260,Depth_Lookup!$A$3:$J$561,10,FALSE))+(H1260/100)</f>
        <v>186.35</v>
      </c>
      <c r="L1260" s="65">
        <f>(VLOOKUP($G1260,Depth_Lookup!$A$3:$J$561,10,FALSE))+(I1260/100)</f>
        <v>186.36999999999998</v>
      </c>
      <c r="M1260" s="54" t="s">
        <v>292</v>
      </c>
      <c r="N1260" s="31">
        <v>1</v>
      </c>
      <c r="O1260" s="31" t="s">
        <v>296</v>
      </c>
      <c r="P1260" s="31" t="s">
        <v>42</v>
      </c>
      <c r="Q1260" s="31" t="s">
        <v>569</v>
      </c>
      <c r="R1260" s="31" t="s">
        <v>187</v>
      </c>
      <c r="S1260" s="31" t="s">
        <v>139</v>
      </c>
      <c r="T1260" s="31" t="s">
        <v>1619</v>
      </c>
      <c r="U1260" s="31" t="s">
        <v>1619</v>
      </c>
      <c r="AT1260" s="19">
        <v>100</v>
      </c>
      <c r="AZ1260" s="19">
        <f t="shared" si="322"/>
        <v>100</v>
      </c>
      <c r="BA1260" s="19" t="s">
        <v>1778</v>
      </c>
      <c r="BB1260" s="55"/>
      <c r="BC1260" s="55"/>
      <c r="BD1260" s="31"/>
      <c r="BE1260" s="66"/>
      <c r="BF1260" s="66"/>
      <c r="CL1260" s="70">
        <f t="shared" si="329"/>
        <v>0</v>
      </c>
      <c r="CM1260" s="66">
        <f t="shared" si="330"/>
        <v>0</v>
      </c>
      <c r="CN1260" s="66">
        <f t="shared" si="331"/>
        <v>0</v>
      </c>
      <c r="CO1260" s="66">
        <f t="shared" si="312"/>
        <v>186.35999999999999</v>
      </c>
      <c r="CP1260" s="104"/>
      <c r="CQ1260" s="56"/>
      <c r="CR1260" s="56"/>
      <c r="CS1260" s="56"/>
      <c r="CT1260" s="56"/>
      <c r="CU1260" s="56"/>
      <c r="CV1260" s="56"/>
      <c r="DB1260" s="19" t="e">
        <f t="shared" si="313"/>
        <v>#DIV/0!</v>
      </c>
      <c r="DC1260" s="19" t="e">
        <f t="shared" si="314"/>
        <v>#DIV/0!</v>
      </c>
      <c r="DD1260" s="19" t="e">
        <f t="shared" si="315"/>
        <v>#DIV/0!</v>
      </c>
      <c r="DE1260" s="19" t="e">
        <f t="shared" si="316"/>
        <v>#DIV/0!</v>
      </c>
      <c r="DF1260" s="19" t="e">
        <f t="shared" si="317"/>
        <v>#DIV/0!</v>
      </c>
      <c r="DG1260" s="67" t="e">
        <f t="shared" si="318"/>
        <v>#DIV/0!</v>
      </c>
      <c r="DH1260" s="67" t="e">
        <f t="shared" si="319"/>
        <v>#DIV/0!</v>
      </c>
      <c r="DK1260" s="55"/>
      <c r="EP1260" s="70"/>
    </row>
    <row r="1261" spans="1:146">
      <c r="A1261" s="118">
        <v>43332</v>
      </c>
      <c r="B1261" t="s">
        <v>1457</v>
      </c>
      <c r="C1261" s="56"/>
      <c r="D1261" s="56" t="s">
        <v>1363</v>
      </c>
      <c r="E1261" s="58">
        <v>75</v>
      </c>
      <c r="F1261" s="58">
        <v>2</v>
      </c>
      <c r="G1261" s="63" t="str">
        <f t="shared" si="328"/>
        <v>75-2</v>
      </c>
      <c r="H1261" s="31">
        <v>34</v>
      </c>
      <c r="I1261" s="31">
        <v>36</v>
      </c>
      <c r="J1261" s="64" t="str">
        <f>IF(((VLOOKUP($G1261,Depth_Lookup!$A$3:$J$5461,9,FALSE))-(I1261/100))&gt;=0,"Good","Too Long")</f>
        <v>Good</v>
      </c>
      <c r="K1261" s="65">
        <f>(VLOOKUP($G1261,Depth_Lookup!$A$3:$J$561,10,FALSE))+(H1261/100)</f>
        <v>186.79500000000002</v>
      </c>
      <c r="L1261" s="65">
        <f>(VLOOKUP($G1261,Depth_Lookup!$A$3:$J$561,10,FALSE))+(I1261/100)</f>
        <v>186.81500000000003</v>
      </c>
      <c r="M1261" s="54" t="s">
        <v>292</v>
      </c>
      <c r="N1261" s="31">
        <v>1</v>
      </c>
      <c r="O1261" s="31" t="s">
        <v>296</v>
      </c>
      <c r="P1261" s="31" t="s">
        <v>179</v>
      </c>
      <c r="Q1261" s="31" t="s">
        <v>569</v>
      </c>
      <c r="R1261" s="31" t="s">
        <v>187</v>
      </c>
      <c r="S1261" s="31" t="s">
        <v>139</v>
      </c>
      <c r="T1261" s="31" t="s">
        <v>1364</v>
      </c>
      <c r="U1261" s="31" t="s">
        <v>1365</v>
      </c>
      <c r="AS1261" s="31">
        <v>100</v>
      </c>
      <c r="AZ1261" s="19">
        <f t="shared" si="322"/>
        <v>100</v>
      </c>
      <c r="BB1261" s="55">
        <v>1</v>
      </c>
      <c r="BC1261" s="55">
        <v>1</v>
      </c>
      <c r="BD1261" s="31"/>
      <c r="BE1261" s="66"/>
      <c r="BF1261" s="66"/>
      <c r="CL1261" s="70">
        <f t="shared" si="329"/>
        <v>0</v>
      </c>
      <c r="CM1261" s="66">
        <f t="shared" si="330"/>
        <v>0</v>
      </c>
      <c r="CN1261" s="66">
        <f t="shared" si="331"/>
        <v>0</v>
      </c>
      <c r="CO1261" s="66">
        <f t="shared" si="312"/>
        <v>186.80500000000001</v>
      </c>
      <c r="CP1261" s="104"/>
      <c r="CQ1261" s="56"/>
      <c r="CR1261" s="56"/>
      <c r="CS1261" s="56"/>
      <c r="CT1261" s="56"/>
      <c r="CU1261" s="56"/>
      <c r="CV1261" s="56"/>
      <c r="CX1261" s="31">
        <v>44</v>
      </c>
      <c r="CY1261" s="31">
        <v>90</v>
      </c>
      <c r="CZ1261" s="31">
        <v>50</v>
      </c>
      <c r="DA1261" s="31">
        <v>180</v>
      </c>
      <c r="DB1261" s="19">
        <f t="shared" si="313"/>
        <v>-39.01816462916733</v>
      </c>
      <c r="DC1261" s="19">
        <f t="shared" si="314"/>
        <v>320.98183537083264</v>
      </c>
      <c r="DD1261" s="19">
        <f t="shared" si="315"/>
        <v>33.101754873803372</v>
      </c>
      <c r="DE1261" s="19">
        <f t="shared" si="316"/>
        <v>50.98183537083267</v>
      </c>
      <c r="DF1261" s="19">
        <f t="shared" si="317"/>
        <v>56.898245126196628</v>
      </c>
      <c r="DG1261" s="67">
        <f t="shared" si="318"/>
        <v>140.98183537083264</v>
      </c>
      <c r="DH1261" s="67">
        <f t="shared" si="319"/>
        <v>56.898245126196628</v>
      </c>
      <c r="DK1261" s="55"/>
      <c r="EP1261" s="70"/>
    </row>
    <row r="1262" spans="1:146">
      <c r="A1262" s="118">
        <v>43332</v>
      </c>
      <c r="B1262" t="s">
        <v>1437</v>
      </c>
      <c r="C1262" s="56"/>
      <c r="D1262" s="56" t="s">
        <v>1363</v>
      </c>
      <c r="E1262" s="58">
        <v>75</v>
      </c>
      <c r="F1262" s="58">
        <v>2</v>
      </c>
      <c r="G1262" s="63" t="str">
        <f t="shared" ref="G1262" si="333">E1262&amp;"-"&amp;F1262</f>
        <v>75-2</v>
      </c>
      <c r="H1262" s="31">
        <v>44</v>
      </c>
      <c r="I1262" s="31">
        <v>52</v>
      </c>
      <c r="J1262" s="64" t="str">
        <f>IF(((VLOOKUP($G1262,Depth_Lookup!$A$3:$J$5461,9,FALSE))-(I1262/100))&gt;=0,"Good","Too Long")</f>
        <v>Good</v>
      </c>
      <c r="K1262" s="65">
        <f>(VLOOKUP($G1262,Depth_Lookup!$A$3:$J$561,10,FALSE))+(H1262/100)</f>
        <v>186.89500000000001</v>
      </c>
      <c r="L1262" s="65">
        <f>(VLOOKUP($G1262,Depth_Lookup!$A$3:$J$561,10,FALSE))+(I1262/100)</f>
        <v>186.97500000000002</v>
      </c>
      <c r="M1262" s="54" t="s">
        <v>292</v>
      </c>
      <c r="N1262" s="31">
        <v>1</v>
      </c>
      <c r="O1262" s="31" t="s">
        <v>296</v>
      </c>
      <c r="P1262" s="31"/>
      <c r="Q1262" s="31"/>
      <c r="R1262" s="31"/>
      <c r="S1262" s="31"/>
      <c r="T1262" s="31" t="s">
        <v>1385</v>
      </c>
      <c r="U1262" s="31" t="s">
        <v>1386</v>
      </c>
      <c r="AS1262" s="31"/>
      <c r="BB1262" s="55">
        <v>1</v>
      </c>
      <c r="BC1262" s="55">
        <v>1</v>
      </c>
      <c r="BD1262" s="31"/>
      <c r="BE1262" s="66"/>
      <c r="BF1262" s="66"/>
      <c r="CL1262" s="70"/>
      <c r="CM1262" s="66"/>
      <c r="CN1262" s="66"/>
      <c r="CO1262" s="66">
        <f t="shared" si="312"/>
        <v>186.935</v>
      </c>
      <c r="CP1262" s="104"/>
      <c r="CQ1262" s="56"/>
      <c r="CR1262" s="56"/>
      <c r="CS1262" s="56"/>
      <c r="CT1262" s="56"/>
      <c r="CU1262" s="56"/>
      <c r="CV1262" s="56"/>
      <c r="CX1262" s="31">
        <v>52</v>
      </c>
      <c r="CY1262" s="31">
        <v>90</v>
      </c>
      <c r="CZ1262" s="31">
        <v>74</v>
      </c>
      <c r="DA1262" s="31">
        <v>180</v>
      </c>
      <c r="DB1262" s="19">
        <f t="shared" si="313"/>
        <v>-20.154013244145034</v>
      </c>
      <c r="DC1262" s="19">
        <f t="shared" si="314"/>
        <v>339.84598675585494</v>
      </c>
      <c r="DD1262" s="19">
        <f t="shared" si="315"/>
        <v>15.066199343895713</v>
      </c>
      <c r="DE1262" s="19">
        <f t="shared" si="316"/>
        <v>69.845986755854966</v>
      </c>
      <c r="DF1262" s="19">
        <f t="shared" si="317"/>
        <v>74.933800656104282</v>
      </c>
      <c r="DG1262" s="67">
        <f t="shared" si="318"/>
        <v>159.84598675585494</v>
      </c>
      <c r="DH1262" s="67">
        <f t="shared" si="319"/>
        <v>74.933800656104282</v>
      </c>
      <c r="DK1262" s="55"/>
      <c r="EP1262" s="70"/>
    </row>
    <row r="1263" spans="1:146">
      <c r="A1263" s="118">
        <v>43332</v>
      </c>
      <c r="B1263" t="s">
        <v>1457</v>
      </c>
      <c r="C1263" s="56"/>
      <c r="D1263" s="56" t="s">
        <v>1363</v>
      </c>
      <c r="E1263" s="58">
        <v>75</v>
      </c>
      <c r="F1263" s="58">
        <v>2</v>
      </c>
      <c r="G1263" s="63" t="str">
        <f t="shared" si="328"/>
        <v>75-2</v>
      </c>
      <c r="H1263" s="31">
        <v>70</v>
      </c>
      <c r="I1263" s="31">
        <v>72</v>
      </c>
      <c r="J1263" s="64" t="str">
        <f>IF(((VLOOKUP($G1263,Depth_Lookup!$A$3:$J$5461,9,FALSE))-(I1263/100))&gt;=0,"Good","Too Long")</f>
        <v>Good</v>
      </c>
      <c r="K1263" s="65">
        <f>(VLOOKUP($G1263,Depth_Lookup!$A$3:$J$561,10,FALSE))+(H1263/100)</f>
        <v>187.155</v>
      </c>
      <c r="L1263" s="65">
        <f>(VLOOKUP($G1263,Depth_Lookup!$A$3:$J$561,10,FALSE))+(I1263/100)</f>
        <v>187.17500000000001</v>
      </c>
      <c r="M1263" s="54" t="s">
        <v>725</v>
      </c>
      <c r="N1263" s="31">
        <v>0.5</v>
      </c>
      <c r="O1263" s="31" t="s">
        <v>736</v>
      </c>
      <c r="P1263" s="31" t="s">
        <v>179</v>
      </c>
      <c r="Q1263" s="31" t="s">
        <v>569</v>
      </c>
      <c r="R1263" s="31" t="s">
        <v>188</v>
      </c>
      <c r="S1263" s="31" t="s">
        <v>165</v>
      </c>
      <c r="T1263" s="31" t="s">
        <v>1364</v>
      </c>
      <c r="U1263" s="31" t="s">
        <v>1365</v>
      </c>
      <c r="AS1263" s="31">
        <v>100</v>
      </c>
      <c r="AZ1263" s="19">
        <f t="shared" si="322"/>
        <v>100</v>
      </c>
      <c r="BB1263" s="55">
        <v>2</v>
      </c>
      <c r="BC1263" s="55">
        <v>0.5</v>
      </c>
      <c r="BD1263" s="31"/>
      <c r="BE1263" s="66"/>
      <c r="BF1263" s="66"/>
      <c r="CL1263" s="70">
        <f t="shared" si="329"/>
        <v>0</v>
      </c>
      <c r="CM1263" s="66">
        <f t="shared" si="330"/>
        <v>0</v>
      </c>
      <c r="CN1263" s="66">
        <f t="shared" si="331"/>
        <v>0</v>
      </c>
      <c r="CO1263" s="66">
        <f t="shared" si="312"/>
        <v>187.16500000000002</v>
      </c>
      <c r="CP1263" s="104"/>
      <c r="CQ1263" s="56"/>
      <c r="CR1263" s="56"/>
      <c r="CS1263" s="56"/>
      <c r="CT1263" s="56"/>
      <c r="CU1263" s="56"/>
      <c r="CV1263" s="56"/>
      <c r="CX1263" s="31">
        <v>23</v>
      </c>
      <c r="CY1263" s="31">
        <v>270</v>
      </c>
      <c r="CZ1263" s="31">
        <v>30</v>
      </c>
      <c r="DA1263" s="31">
        <v>180</v>
      </c>
      <c r="DB1263" s="19">
        <f t="shared" si="313"/>
        <v>36.323770018630341</v>
      </c>
      <c r="DC1263" s="19">
        <f t="shared" si="314"/>
        <v>36.323770018630341</v>
      </c>
      <c r="DD1263" s="19">
        <f t="shared" si="315"/>
        <v>54.374705041011175</v>
      </c>
      <c r="DE1263" s="19">
        <f t="shared" si="316"/>
        <v>126.32377001863034</v>
      </c>
      <c r="DF1263" s="19">
        <f t="shared" si="317"/>
        <v>35.625294958988825</v>
      </c>
      <c r="DG1263" s="67">
        <f t="shared" si="318"/>
        <v>216.32377001863034</v>
      </c>
      <c r="DH1263" s="67">
        <f t="shared" si="319"/>
        <v>35.625294958988825</v>
      </c>
      <c r="DK1263" s="55"/>
      <c r="EP1263" s="70"/>
    </row>
    <row r="1264" spans="1:146">
      <c r="A1264" s="118">
        <v>43332</v>
      </c>
      <c r="B1264" t="s">
        <v>1457</v>
      </c>
      <c r="C1264" s="56"/>
      <c r="D1264" s="56" t="s">
        <v>1363</v>
      </c>
      <c r="E1264" s="58">
        <v>75</v>
      </c>
      <c r="F1264" s="58">
        <v>3</v>
      </c>
      <c r="G1264" s="63" t="str">
        <f t="shared" si="328"/>
        <v>75-3</v>
      </c>
      <c r="H1264" s="31">
        <v>3</v>
      </c>
      <c r="I1264" s="31">
        <v>37</v>
      </c>
      <c r="J1264" s="64" t="str">
        <f>IF(((VLOOKUP($G1264,Depth_Lookup!$A$3:$J$5461,9,FALSE))-(I1264/100))&gt;=0,"Good","Too Long")</f>
        <v>Good</v>
      </c>
      <c r="K1264" s="65">
        <f>(VLOOKUP($G1264,Depth_Lookup!$A$3:$J$561,10,FALSE))+(H1264/100)</f>
        <v>187.215</v>
      </c>
      <c r="L1264" s="65">
        <f>(VLOOKUP($G1264,Depth_Lookup!$A$3:$J$561,10,FALSE))+(I1264/100)</f>
        <v>187.55500000000001</v>
      </c>
      <c r="M1264" s="54" t="s">
        <v>725</v>
      </c>
      <c r="N1264" s="31">
        <v>0.5</v>
      </c>
      <c r="O1264" s="31" t="s">
        <v>736</v>
      </c>
      <c r="P1264" s="31" t="s">
        <v>179</v>
      </c>
      <c r="Q1264" s="31" t="s">
        <v>569</v>
      </c>
      <c r="R1264" s="31" t="s">
        <v>188</v>
      </c>
      <c r="S1264" s="31" t="s">
        <v>165</v>
      </c>
      <c r="T1264" s="31" t="s">
        <v>1364</v>
      </c>
      <c r="U1264" s="31" t="s">
        <v>1365</v>
      </c>
      <c r="AS1264" s="31">
        <v>100</v>
      </c>
      <c r="AZ1264" s="19">
        <f t="shared" si="322"/>
        <v>100</v>
      </c>
      <c r="BA1264" s="19" t="s">
        <v>1779</v>
      </c>
      <c r="BB1264" s="55">
        <v>4</v>
      </c>
      <c r="BC1264" s="55">
        <v>2</v>
      </c>
      <c r="BD1264" s="31"/>
      <c r="BE1264" s="66"/>
      <c r="BF1264" s="66"/>
      <c r="CL1264" s="70">
        <f t="shared" si="329"/>
        <v>0</v>
      </c>
      <c r="CM1264" s="66">
        <f t="shared" si="330"/>
        <v>0</v>
      </c>
      <c r="CN1264" s="66">
        <f t="shared" si="331"/>
        <v>0</v>
      </c>
      <c r="CO1264" s="66">
        <f t="shared" si="312"/>
        <v>187.38499999999999</v>
      </c>
      <c r="CP1264" s="104"/>
      <c r="CQ1264" s="56"/>
      <c r="CR1264" s="56"/>
      <c r="CS1264" s="56"/>
      <c r="CT1264" s="56"/>
      <c r="CU1264" s="56"/>
      <c r="CV1264" s="56"/>
      <c r="CX1264" s="31">
        <v>70</v>
      </c>
      <c r="CY1264" s="31">
        <v>90</v>
      </c>
      <c r="CZ1264" s="31">
        <v>52</v>
      </c>
      <c r="DA1264" s="31">
        <v>0</v>
      </c>
      <c r="DB1264" s="19">
        <f t="shared" si="313"/>
        <v>-114.97895939172054</v>
      </c>
      <c r="DC1264" s="19">
        <f t="shared" si="314"/>
        <v>245.02104060827946</v>
      </c>
      <c r="DD1264" s="19">
        <f t="shared" si="315"/>
        <v>18.259041676594233</v>
      </c>
      <c r="DE1264" s="19">
        <f t="shared" si="316"/>
        <v>335.02104060827946</v>
      </c>
      <c r="DF1264" s="19">
        <f t="shared" si="317"/>
        <v>71.740958323405764</v>
      </c>
      <c r="DG1264" s="67">
        <f t="shared" si="318"/>
        <v>65.021040608279463</v>
      </c>
      <c r="DH1264" s="67">
        <f t="shared" si="319"/>
        <v>71.740958323405764</v>
      </c>
      <c r="DK1264" s="55" t="s">
        <v>1433</v>
      </c>
      <c r="EP1264" s="70"/>
    </row>
    <row r="1265" spans="1:146">
      <c r="A1265" s="118">
        <v>43332</v>
      </c>
      <c r="B1265" t="s">
        <v>1437</v>
      </c>
      <c r="C1265" s="56"/>
      <c r="D1265" s="56" t="s">
        <v>1363</v>
      </c>
      <c r="E1265" s="58">
        <v>75</v>
      </c>
      <c r="F1265" s="58">
        <v>3</v>
      </c>
      <c r="G1265" s="63" t="str">
        <f t="shared" ref="G1265" si="334">E1265&amp;"-"&amp;F1265</f>
        <v>75-3</v>
      </c>
      <c r="H1265" s="31">
        <v>3</v>
      </c>
      <c r="I1265" s="31">
        <v>37</v>
      </c>
      <c r="J1265" s="64" t="str">
        <f>IF(((VLOOKUP($G1265,Depth_Lookup!$A$3:$J$5461,9,FALSE))-(I1265/100))&gt;=0,"Good","Too Long")</f>
        <v>Good</v>
      </c>
      <c r="K1265" s="65">
        <f>(VLOOKUP($G1265,Depth_Lookup!$A$3:$J$561,10,FALSE))+(H1265/100)</f>
        <v>187.215</v>
      </c>
      <c r="L1265" s="65">
        <f>(VLOOKUP($G1265,Depth_Lookup!$A$3:$J$561,10,FALSE))+(I1265/100)</f>
        <v>187.55500000000001</v>
      </c>
      <c r="M1265" s="54" t="s">
        <v>725</v>
      </c>
      <c r="N1265" s="31">
        <v>0.5</v>
      </c>
      <c r="O1265" s="31" t="s">
        <v>736</v>
      </c>
      <c r="P1265" s="31" t="s">
        <v>179</v>
      </c>
      <c r="Q1265" s="31" t="s">
        <v>569</v>
      </c>
      <c r="R1265" s="31" t="s">
        <v>188</v>
      </c>
      <c r="S1265" s="31" t="s">
        <v>165</v>
      </c>
      <c r="T1265" s="31" t="s">
        <v>1364</v>
      </c>
      <c r="U1265" s="31" t="s">
        <v>1365</v>
      </c>
      <c r="AS1265" s="31"/>
      <c r="BB1265" s="55">
        <v>4</v>
      </c>
      <c r="BC1265" s="55">
        <v>2</v>
      </c>
      <c r="BD1265" s="31"/>
      <c r="BE1265" s="66"/>
      <c r="BF1265" s="66"/>
      <c r="CL1265" s="70"/>
      <c r="CM1265" s="66"/>
      <c r="CN1265" s="66"/>
      <c r="CO1265" s="66">
        <f t="shared" si="312"/>
        <v>187.38499999999999</v>
      </c>
      <c r="CP1265" s="104"/>
      <c r="CQ1265" s="56"/>
      <c r="CR1265" s="56"/>
      <c r="CS1265" s="56"/>
      <c r="CT1265" s="56"/>
      <c r="CU1265" s="56"/>
      <c r="CV1265" s="56"/>
      <c r="CX1265" s="31">
        <v>57</v>
      </c>
      <c r="CY1265" s="31">
        <v>270</v>
      </c>
      <c r="CZ1265" s="31">
        <v>59</v>
      </c>
      <c r="DA1265" s="31">
        <v>180</v>
      </c>
      <c r="DB1265" s="19">
        <f t="shared" si="313"/>
        <v>42.776365065705306</v>
      </c>
      <c r="DC1265" s="19">
        <f t="shared" si="314"/>
        <v>42.776365065705306</v>
      </c>
      <c r="DD1265" s="19">
        <f t="shared" si="315"/>
        <v>23.79928997495897</v>
      </c>
      <c r="DE1265" s="19">
        <f t="shared" si="316"/>
        <v>132.77636506570531</v>
      </c>
      <c r="DF1265" s="19">
        <f t="shared" si="317"/>
        <v>66.200710025041033</v>
      </c>
      <c r="DG1265" s="67">
        <f t="shared" si="318"/>
        <v>222.77636506570531</v>
      </c>
      <c r="DH1265" s="67">
        <f t="shared" si="319"/>
        <v>66.200710025041033</v>
      </c>
      <c r="DK1265" s="55" t="s">
        <v>1434</v>
      </c>
      <c r="EP1265" s="70"/>
    </row>
    <row r="1266" spans="1:146">
      <c r="A1266" s="118">
        <v>43332</v>
      </c>
      <c r="B1266" t="s">
        <v>1457</v>
      </c>
      <c r="C1266" s="56"/>
      <c r="D1266" s="56" t="s">
        <v>1363</v>
      </c>
      <c r="E1266" s="58">
        <v>75</v>
      </c>
      <c r="F1266" s="58">
        <v>3</v>
      </c>
      <c r="G1266" s="63" t="str">
        <f t="shared" si="328"/>
        <v>75-3</v>
      </c>
      <c r="H1266" s="31">
        <v>12</v>
      </c>
      <c r="I1266" s="31">
        <v>34</v>
      </c>
      <c r="J1266" s="64" t="str">
        <f>IF(((VLOOKUP($G1266,Depth_Lookup!$A$3:$J$5461,9,FALSE))-(I1266/100))&gt;=0,"Good","Too Long")</f>
        <v>Good</v>
      </c>
      <c r="K1266" s="65">
        <f>(VLOOKUP($G1266,Depth_Lookup!$A$3:$J$561,10,FALSE))+(H1266/100)</f>
        <v>187.30500000000001</v>
      </c>
      <c r="L1266" s="65">
        <f>(VLOOKUP($G1266,Depth_Lookup!$A$3:$J$561,10,FALSE))+(I1266/100)</f>
        <v>187.52500000000001</v>
      </c>
      <c r="M1266" s="54" t="s">
        <v>725</v>
      </c>
      <c r="N1266" s="31">
        <v>0.5</v>
      </c>
      <c r="O1266" s="31" t="s">
        <v>296</v>
      </c>
      <c r="P1266" s="31" t="s">
        <v>179</v>
      </c>
      <c r="Q1266" s="31" t="s">
        <v>569</v>
      </c>
      <c r="R1266" s="31" t="s">
        <v>191</v>
      </c>
      <c r="S1266" s="31" t="s">
        <v>165</v>
      </c>
      <c r="T1266" s="31" t="s">
        <v>1364</v>
      </c>
      <c r="U1266" s="31" t="s">
        <v>1365</v>
      </c>
      <c r="AS1266" s="31">
        <v>100</v>
      </c>
      <c r="AZ1266" s="19">
        <f t="shared" si="322"/>
        <v>100</v>
      </c>
      <c r="BB1266" s="55">
        <v>2</v>
      </c>
      <c r="BC1266" s="55">
        <v>1</v>
      </c>
      <c r="BD1266" s="31"/>
      <c r="BE1266" s="66"/>
      <c r="BF1266" s="66"/>
      <c r="CL1266" s="70">
        <f t="shared" si="329"/>
        <v>0</v>
      </c>
      <c r="CM1266" s="66">
        <f t="shared" si="330"/>
        <v>0</v>
      </c>
      <c r="CN1266" s="66">
        <f t="shared" si="331"/>
        <v>0</v>
      </c>
      <c r="CO1266" s="66">
        <f t="shared" si="312"/>
        <v>187.41500000000002</v>
      </c>
      <c r="CP1266" s="104"/>
      <c r="CQ1266" s="56"/>
      <c r="CR1266" s="56"/>
      <c r="CS1266" s="56"/>
      <c r="CT1266" s="56"/>
      <c r="CU1266" s="56"/>
      <c r="CV1266" s="56"/>
      <c r="DB1266" s="19" t="e">
        <f t="shared" si="313"/>
        <v>#DIV/0!</v>
      </c>
      <c r="DC1266" s="19" t="e">
        <f t="shared" si="314"/>
        <v>#DIV/0!</v>
      </c>
      <c r="DD1266" s="19" t="e">
        <f t="shared" si="315"/>
        <v>#DIV/0!</v>
      </c>
      <c r="DE1266" s="19" t="e">
        <f t="shared" si="316"/>
        <v>#DIV/0!</v>
      </c>
      <c r="DF1266" s="19" t="e">
        <f t="shared" si="317"/>
        <v>#DIV/0!</v>
      </c>
      <c r="DG1266" s="67" t="e">
        <f t="shared" si="318"/>
        <v>#DIV/0!</v>
      </c>
      <c r="DH1266" s="67" t="e">
        <f t="shared" si="319"/>
        <v>#DIV/0!</v>
      </c>
      <c r="DK1266" s="55"/>
      <c r="EP1266" s="70"/>
    </row>
    <row r="1267" spans="1:146">
      <c r="A1267" s="118">
        <v>43332</v>
      </c>
      <c r="B1267" t="s">
        <v>1457</v>
      </c>
      <c r="C1267" s="56"/>
      <c r="D1267" s="56" t="s">
        <v>1363</v>
      </c>
      <c r="E1267" s="58">
        <v>75</v>
      </c>
      <c r="F1267" s="58">
        <v>3</v>
      </c>
      <c r="G1267" s="63" t="str">
        <f t="shared" ref="G1267" si="335">E1267&amp;"-"&amp;F1267</f>
        <v>75-3</v>
      </c>
      <c r="H1267" s="31">
        <v>1</v>
      </c>
      <c r="I1267" s="31">
        <v>31</v>
      </c>
      <c r="J1267" s="64" t="str">
        <f>IF(((VLOOKUP($G1267,Depth_Lookup!$A$3:$J$5461,9,FALSE))-(I1267/100))&gt;=0,"Good","Too Long")</f>
        <v>Good</v>
      </c>
      <c r="K1267" s="65">
        <f>(VLOOKUP($G1267,Depth_Lookup!$A$3:$J$561,10,FALSE))+(H1267/100)</f>
        <v>187.19499999999999</v>
      </c>
      <c r="L1267" s="65">
        <f>(VLOOKUP($G1267,Depth_Lookup!$A$3:$J$561,10,FALSE))+(I1267/100)</f>
        <v>187.495</v>
      </c>
      <c r="M1267" s="54" t="s">
        <v>292</v>
      </c>
      <c r="N1267" s="31">
        <v>3</v>
      </c>
      <c r="O1267" s="31"/>
      <c r="P1267" s="31"/>
      <c r="Q1267" s="31"/>
      <c r="R1267" s="31"/>
      <c r="S1267" s="31"/>
      <c r="T1267" s="31" t="s">
        <v>1581</v>
      </c>
      <c r="U1267" s="31" t="s">
        <v>1377</v>
      </c>
      <c r="AS1267" s="31"/>
      <c r="BB1267" s="55">
        <v>1</v>
      </c>
      <c r="BC1267" s="55">
        <v>5</v>
      </c>
      <c r="BD1267" s="31"/>
      <c r="BE1267" s="66"/>
      <c r="BF1267" s="66"/>
      <c r="CL1267" s="70"/>
      <c r="CM1267" s="66"/>
      <c r="CN1267" s="66"/>
      <c r="CO1267" s="66">
        <f t="shared" si="312"/>
        <v>187.345</v>
      </c>
      <c r="CP1267" s="104"/>
      <c r="CQ1267" s="56"/>
      <c r="CR1267" s="56"/>
      <c r="CS1267" s="56"/>
      <c r="CT1267" s="56"/>
      <c r="CU1267" s="56"/>
      <c r="CV1267" s="56"/>
      <c r="CX1267" s="31">
        <v>53</v>
      </c>
      <c r="CY1267" s="31">
        <v>90</v>
      </c>
      <c r="CZ1267" s="31">
        <v>70</v>
      </c>
      <c r="DA1267" s="31">
        <v>0</v>
      </c>
      <c r="DB1267" s="19">
        <f t="shared" si="313"/>
        <v>-154.21923371106766</v>
      </c>
      <c r="DC1267" s="19">
        <f t="shared" si="314"/>
        <v>205.78076628893234</v>
      </c>
      <c r="DD1267" s="19">
        <f t="shared" si="315"/>
        <v>18.146163331983814</v>
      </c>
      <c r="DE1267" s="19">
        <f t="shared" si="316"/>
        <v>295.78076628893234</v>
      </c>
      <c r="DF1267" s="19">
        <f t="shared" si="317"/>
        <v>71.853836668016186</v>
      </c>
      <c r="DG1267" s="67">
        <f t="shared" si="318"/>
        <v>25.780766288932341</v>
      </c>
      <c r="DH1267" s="67">
        <f t="shared" si="319"/>
        <v>71.853836668016186</v>
      </c>
      <c r="DK1267" s="55"/>
      <c r="EP1267" s="70"/>
    </row>
    <row r="1268" spans="1:146">
      <c r="A1268" s="118">
        <v>43332</v>
      </c>
      <c r="B1268" t="s">
        <v>1457</v>
      </c>
      <c r="C1268" s="56"/>
      <c r="D1268" s="56" t="s">
        <v>1363</v>
      </c>
      <c r="E1268" s="58">
        <v>75</v>
      </c>
      <c r="F1268" s="58">
        <v>3</v>
      </c>
      <c r="G1268" s="63" t="str">
        <f t="shared" si="328"/>
        <v>75-3</v>
      </c>
      <c r="H1268" s="31">
        <v>35</v>
      </c>
      <c r="I1268" s="31">
        <v>68</v>
      </c>
      <c r="J1268" s="64" t="str">
        <f>IF(((VLOOKUP($G1268,Depth_Lookup!$A$3:$J$5461,9,FALSE))-(I1268/100))&gt;=0,"Good","Too Long")</f>
        <v>Good</v>
      </c>
      <c r="K1268" s="65">
        <f>(VLOOKUP($G1268,Depth_Lookup!$A$3:$J$561,10,FALSE))+(H1268/100)</f>
        <v>187.535</v>
      </c>
      <c r="L1268" s="65">
        <f>(VLOOKUP($G1268,Depth_Lookup!$A$3:$J$561,10,FALSE))+(I1268/100)</f>
        <v>187.86500000000001</v>
      </c>
      <c r="M1268" s="54" t="s">
        <v>293</v>
      </c>
      <c r="N1268" s="31">
        <v>0.5</v>
      </c>
      <c r="O1268" s="31" t="s">
        <v>734</v>
      </c>
      <c r="P1268" s="31" t="s">
        <v>179</v>
      </c>
      <c r="Q1268" s="31" t="s">
        <v>569</v>
      </c>
      <c r="R1268" s="31" t="s">
        <v>188</v>
      </c>
      <c r="S1268" s="31" t="s">
        <v>165</v>
      </c>
      <c r="T1268" s="31" t="s">
        <v>1370</v>
      </c>
      <c r="U1268" s="31" t="s">
        <v>1368</v>
      </c>
      <c r="AS1268" s="31">
        <v>100</v>
      </c>
      <c r="AZ1268" s="19">
        <f t="shared" si="322"/>
        <v>100</v>
      </c>
      <c r="BB1268" s="55">
        <v>3</v>
      </c>
      <c r="BC1268" s="55">
        <v>2</v>
      </c>
      <c r="BD1268" s="31"/>
      <c r="BE1268" s="66" t="s">
        <v>1367</v>
      </c>
      <c r="BF1268" s="66"/>
      <c r="CL1268" s="70">
        <f t="shared" si="329"/>
        <v>0</v>
      </c>
      <c r="CM1268" s="66">
        <f t="shared" si="330"/>
        <v>0</v>
      </c>
      <c r="CN1268" s="66">
        <f t="shared" si="331"/>
        <v>1</v>
      </c>
      <c r="CO1268" s="66">
        <f t="shared" si="312"/>
        <v>187.7</v>
      </c>
      <c r="CP1268" s="104"/>
      <c r="CQ1268" s="56"/>
      <c r="CR1268" s="56"/>
      <c r="CS1268" s="56"/>
      <c r="CT1268" s="56"/>
      <c r="CU1268" s="56"/>
      <c r="CV1268" s="56"/>
      <c r="DB1268" s="19" t="e">
        <f t="shared" si="313"/>
        <v>#DIV/0!</v>
      </c>
      <c r="DC1268" s="19" t="e">
        <f t="shared" si="314"/>
        <v>#DIV/0!</v>
      </c>
      <c r="DD1268" s="19" t="e">
        <f t="shared" si="315"/>
        <v>#DIV/0!</v>
      </c>
      <c r="DE1268" s="19" t="e">
        <f t="shared" si="316"/>
        <v>#DIV/0!</v>
      </c>
      <c r="DF1268" s="19" t="e">
        <f t="shared" si="317"/>
        <v>#DIV/0!</v>
      </c>
      <c r="DG1268" s="67" t="e">
        <f t="shared" si="318"/>
        <v>#DIV/0!</v>
      </c>
      <c r="DH1268" s="67" t="e">
        <f t="shared" si="319"/>
        <v>#DIV/0!</v>
      </c>
      <c r="DK1268" s="55"/>
      <c r="EP1268" s="70"/>
    </row>
    <row r="1269" spans="1:146">
      <c r="A1269" s="118">
        <v>43332</v>
      </c>
      <c r="B1269" t="s">
        <v>1457</v>
      </c>
      <c r="C1269" s="56"/>
      <c r="D1269" s="56" t="s">
        <v>1363</v>
      </c>
      <c r="E1269" s="58">
        <v>75</v>
      </c>
      <c r="F1269" s="58">
        <v>3</v>
      </c>
      <c r="G1269" s="63" t="str">
        <f t="shared" si="328"/>
        <v>75-3</v>
      </c>
      <c r="H1269" s="31">
        <v>49</v>
      </c>
      <c r="I1269" s="31">
        <v>56</v>
      </c>
      <c r="J1269" s="64" t="str">
        <f>IF(((VLOOKUP($G1269,Depth_Lookup!$A$3:$J$5461,9,FALSE))-(I1269/100))&gt;=0,"Good","Too Long")</f>
        <v>Good</v>
      </c>
      <c r="K1269" s="65">
        <f>(VLOOKUP($G1269,Depth_Lookup!$A$3:$J$561,10,FALSE))+(H1269/100)</f>
        <v>187.67500000000001</v>
      </c>
      <c r="L1269" s="65">
        <f>(VLOOKUP($G1269,Depth_Lookup!$A$3:$J$561,10,FALSE))+(I1269/100)</f>
        <v>187.745</v>
      </c>
      <c r="M1269" s="54" t="s">
        <v>292</v>
      </c>
      <c r="N1269" s="31">
        <v>60</v>
      </c>
      <c r="O1269" s="31" t="s">
        <v>724</v>
      </c>
      <c r="P1269" s="31" t="s">
        <v>179</v>
      </c>
      <c r="Q1269" s="31" t="s">
        <v>570</v>
      </c>
      <c r="R1269" s="31" t="s">
        <v>187</v>
      </c>
      <c r="S1269" s="31" t="s">
        <v>165</v>
      </c>
      <c r="T1269" s="31" t="s">
        <v>1627</v>
      </c>
      <c r="U1269" s="31" t="s">
        <v>1367</v>
      </c>
      <c r="AS1269" s="31">
        <v>100</v>
      </c>
      <c r="AZ1269" s="19">
        <f t="shared" si="322"/>
        <v>100</v>
      </c>
      <c r="BB1269" s="55">
        <v>1</v>
      </c>
      <c r="BC1269" s="55">
        <v>90</v>
      </c>
      <c r="BD1269" s="31"/>
      <c r="BE1269" s="66"/>
      <c r="BF1269" s="66" t="s">
        <v>1368</v>
      </c>
      <c r="CL1269" s="70">
        <f t="shared" si="329"/>
        <v>0</v>
      </c>
      <c r="CM1269" s="66">
        <f t="shared" si="330"/>
        <v>0</v>
      </c>
      <c r="CN1269" s="66">
        <f t="shared" si="331"/>
        <v>0</v>
      </c>
      <c r="CO1269" s="66">
        <f t="shared" si="312"/>
        <v>187.71</v>
      </c>
      <c r="CP1269" s="104"/>
      <c r="CQ1269" s="56"/>
      <c r="CR1269" s="56"/>
      <c r="CS1269" s="56"/>
      <c r="CT1269" s="56"/>
      <c r="CU1269" s="56"/>
      <c r="CV1269" s="56"/>
      <c r="CX1269" s="31">
        <v>25</v>
      </c>
      <c r="CY1269" s="31">
        <v>270</v>
      </c>
      <c r="CZ1269" s="31">
        <v>5</v>
      </c>
      <c r="DA1269" s="31">
        <v>180</v>
      </c>
      <c r="DB1269" s="19">
        <f t="shared" si="313"/>
        <v>79.373700424738615</v>
      </c>
      <c r="DC1269" s="19">
        <f t="shared" si="314"/>
        <v>79.373700424738615</v>
      </c>
      <c r="DD1269" s="19">
        <f t="shared" si="315"/>
        <v>64.618280032244598</v>
      </c>
      <c r="DE1269" s="19">
        <f t="shared" si="316"/>
        <v>169.37370042473862</v>
      </c>
      <c r="DF1269" s="19">
        <f t="shared" si="317"/>
        <v>25.381719967755402</v>
      </c>
      <c r="DG1269" s="67">
        <f t="shared" si="318"/>
        <v>259.37370042473862</v>
      </c>
      <c r="DH1269" s="67">
        <f t="shared" si="319"/>
        <v>25.381719967755402</v>
      </c>
      <c r="DK1269" s="55"/>
      <c r="EP1269" s="70"/>
    </row>
    <row r="1270" spans="1:146">
      <c r="A1270" s="118">
        <v>43332</v>
      </c>
      <c r="B1270" t="s">
        <v>1457</v>
      </c>
      <c r="C1270" s="56"/>
      <c r="D1270" s="56" t="s">
        <v>1363</v>
      </c>
      <c r="E1270" s="58">
        <v>75</v>
      </c>
      <c r="F1270" s="58">
        <v>3</v>
      </c>
      <c r="G1270" s="63" t="str">
        <f t="shared" si="328"/>
        <v>75-3</v>
      </c>
      <c r="H1270" s="31">
        <v>66</v>
      </c>
      <c r="I1270" s="31">
        <v>96</v>
      </c>
      <c r="J1270" s="64" t="str">
        <f>IF(((VLOOKUP($G1270,Depth_Lookup!$A$3:$J$5461,9,FALSE))-(I1270/100))&gt;=0,"Good","Too Long")</f>
        <v>Good</v>
      </c>
      <c r="K1270" s="65">
        <f>(VLOOKUP($G1270,Depth_Lookup!$A$3:$J$561,10,FALSE))+(H1270/100)</f>
        <v>187.845</v>
      </c>
      <c r="L1270" s="65">
        <f>(VLOOKUP($G1270,Depth_Lookup!$A$3:$J$561,10,FALSE))+(I1270/100)</f>
        <v>188.14500000000001</v>
      </c>
      <c r="M1270" s="54" t="s">
        <v>725</v>
      </c>
      <c r="N1270" s="31">
        <v>1</v>
      </c>
      <c r="O1270" s="31" t="s">
        <v>295</v>
      </c>
      <c r="P1270" s="31" t="s">
        <v>179</v>
      </c>
      <c r="Q1270" s="31" t="s">
        <v>569</v>
      </c>
      <c r="R1270" s="31" t="s">
        <v>191</v>
      </c>
      <c r="S1270" s="31" t="s">
        <v>165</v>
      </c>
      <c r="T1270" s="31" t="s">
        <v>1364</v>
      </c>
      <c r="U1270" s="31" t="s">
        <v>1365</v>
      </c>
      <c r="AS1270" s="31">
        <v>100</v>
      </c>
      <c r="AZ1270" s="19">
        <f t="shared" si="322"/>
        <v>100</v>
      </c>
      <c r="BB1270" s="55">
        <v>3</v>
      </c>
      <c r="BC1270" s="55">
        <v>3</v>
      </c>
      <c r="BD1270" s="31"/>
      <c r="BE1270" s="66" t="s">
        <v>1367</v>
      </c>
      <c r="BF1270" s="66"/>
      <c r="CL1270" s="70">
        <f t="shared" si="329"/>
        <v>0</v>
      </c>
      <c r="CM1270" s="66">
        <f t="shared" si="330"/>
        <v>0</v>
      </c>
      <c r="CN1270" s="66">
        <f t="shared" si="331"/>
        <v>1</v>
      </c>
      <c r="CO1270" s="66">
        <f t="shared" si="312"/>
        <v>187.995</v>
      </c>
      <c r="CP1270" s="104"/>
      <c r="CQ1270" s="56"/>
      <c r="CR1270" s="56"/>
      <c r="CS1270" s="56"/>
      <c r="CT1270" s="56"/>
      <c r="CU1270" s="56"/>
      <c r="CV1270" s="56"/>
      <c r="CX1270" s="31">
        <v>77</v>
      </c>
      <c r="CY1270" s="31">
        <v>90</v>
      </c>
      <c r="CZ1270" s="31">
        <v>59</v>
      </c>
      <c r="DA1270" s="31">
        <v>0</v>
      </c>
      <c r="DB1270" s="19">
        <f t="shared" si="313"/>
        <v>-111.01823284966454</v>
      </c>
      <c r="DC1270" s="19">
        <f t="shared" si="314"/>
        <v>248.98176715033546</v>
      </c>
      <c r="DD1270" s="19">
        <f t="shared" si="315"/>
        <v>12.161680280486873</v>
      </c>
      <c r="DE1270" s="19">
        <f t="shared" si="316"/>
        <v>338.98176715033549</v>
      </c>
      <c r="DF1270" s="19">
        <f t="shared" si="317"/>
        <v>77.838319719513123</v>
      </c>
      <c r="DG1270" s="67">
        <f t="shared" si="318"/>
        <v>68.981767150335457</v>
      </c>
      <c r="DH1270" s="67">
        <f t="shared" si="319"/>
        <v>77.838319719513123</v>
      </c>
      <c r="DK1270" s="55"/>
      <c r="EP1270" s="70"/>
    </row>
    <row r="1271" spans="1:146">
      <c r="A1271" s="118">
        <v>43332</v>
      </c>
      <c r="B1271" t="s">
        <v>1457</v>
      </c>
      <c r="C1271" s="56"/>
      <c r="D1271" s="56" t="s">
        <v>1363</v>
      </c>
      <c r="E1271" s="58">
        <v>75</v>
      </c>
      <c r="F1271" s="58">
        <v>3</v>
      </c>
      <c r="G1271" s="63" t="str">
        <f t="shared" si="328"/>
        <v>75-3</v>
      </c>
      <c r="H1271" s="31">
        <v>77</v>
      </c>
      <c r="I1271" s="31">
        <v>90</v>
      </c>
      <c r="J1271" s="64" t="str">
        <f>IF(((VLOOKUP($G1271,Depth_Lookup!$A$3:$J$5461,9,FALSE))-(I1271/100))&gt;=0,"Good","Too Long")</f>
        <v>Good</v>
      </c>
      <c r="K1271" s="65">
        <f>(VLOOKUP($G1271,Depth_Lookup!$A$3:$J$561,10,FALSE))+(H1271/100)</f>
        <v>187.95500000000001</v>
      </c>
      <c r="L1271" s="65">
        <f>(VLOOKUP($G1271,Depth_Lookup!$A$3:$J$561,10,FALSE))+(I1271/100)</f>
        <v>188.08500000000001</v>
      </c>
      <c r="M1271" s="54" t="s">
        <v>292</v>
      </c>
      <c r="N1271" s="31">
        <v>5</v>
      </c>
      <c r="O1271" s="31" t="s">
        <v>724</v>
      </c>
      <c r="P1271" s="31" t="s">
        <v>179</v>
      </c>
      <c r="Q1271" s="31" t="s">
        <v>570</v>
      </c>
      <c r="R1271" s="31" t="s">
        <v>187</v>
      </c>
      <c r="S1271" s="31" t="s">
        <v>139</v>
      </c>
      <c r="T1271" s="31" t="s">
        <v>1771</v>
      </c>
      <c r="U1271" s="31" t="s">
        <v>1367</v>
      </c>
      <c r="AS1271" s="31">
        <v>100</v>
      </c>
      <c r="AZ1271" s="19">
        <f t="shared" si="322"/>
        <v>100</v>
      </c>
      <c r="BB1271" s="55">
        <v>1</v>
      </c>
      <c r="BC1271" s="55">
        <v>100</v>
      </c>
      <c r="BD1271" s="31"/>
      <c r="BE1271" s="66"/>
      <c r="BF1271" s="66" t="s">
        <v>1365</v>
      </c>
      <c r="CL1271" s="70">
        <f t="shared" si="329"/>
        <v>0</v>
      </c>
      <c r="CM1271" s="66">
        <f t="shared" si="330"/>
        <v>0</v>
      </c>
      <c r="CN1271" s="66">
        <f t="shared" si="331"/>
        <v>0</v>
      </c>
      <c r="CO1271" s="66">
        <f t="shared" si="312"/>
        <v>188.02</v>
      </c>
      <c r="CP1271" s="104"/>
      <c r="CQ1271" s="56"/>
      <c r="CR1271" s="56"/>
      <c r="CS1271" s="56"/>
      <c r="CT1271" s="56"/>
      <c r="CU1271" s="56"/>
      <c r="CV1271" s="56"/>
      <c r="CX1271" s="31">
        <v>31</v>
      </c>
      <c r="CY1271" s="31">
        <v>90</v>
      </c>
      <c r="CZ1271" s="31">
        <v>45</v>
      </c>
      <c r="DA1271" s="31">
        <v>0</v>
      </c>
      <c r="DB1271" s="19">
        <f t="shared" si="313"/>
        <v>-149</v>
      </c>
      <c r="DC1271" s="19">
        <f t="shared" si="314"/>
        <v>211</v>
      </c>
      <c r="DD1271" s="19">
        <f t="shared" si="315"/>
        <v>40.602101989680349</v>
      </c>
      <c r="DE1271" s="19">
        <f t="shared" si="316"/>
        <v>301</v>
      </c>
      <c r="DF1271" s="19">
        <f t="shared" si="317"/>
        <v>49.397898010319651</v>
      </c>
      <c r="DG1271" s="67">
        <f t="shared" si="318"/>
        <v>31</v>
      </c>
      <c r="DH1271" s="67">
        <f t="shared" si="319"/>
        <v>49.397898010319651</v>
      </c>
      <c r="DK1271" s="55"/>
      <c r="EP1271" s="70"/>
    </row>
    <row r="1272" spans="1:146">
      <c r="A1272" s="118">
        <v>43332</v>
      </c>
      <c r="B1272" t="s">
        <v>1457</v>
      </c>
      <c r="C1272" s="56"/>
      <c r="D1272" s="56" t="s">
        <v>1363</v>
      </c>
      <c r="E1272" s="58">
        <v>75</v>
      </c>
      <c r="F1272" s="58">
        <v>4</v>
      </c>
      <c r="G1272" s="63" t="str">
        <f t="shared" si="328"/>
        <v>75-4</v>
      </c>
      <c r="H1272" s="31">
        <v>13</v>
      </c>
      <c r="I1272" s="31">
        <v>57</v>
      </c>
      <c r="J1272" s="64" t="str">
        <f>IF(((VLOOKUP($G1272,Depth_Lookup!$A$3:$J$5461,9,FALSE))-(I1272/100))&gt;=0,"Good","Too Long")</f>
        <v>Good</v>
      </c>
      <c r="K1272" s="65">
        <f>(VLOOKUP($G1272,Depth_Lookup!$A$3:$J$561,10,FALSE))+(H1272/100)</f>
        <v>188.29499999999999</v>
      </c>
      <c r="L1272" s="65">
        <f>(VLOOKUP($G1272,Depth_Lookup!$A$3:$J$561,10,FALSE))+(I1272/100)</f>
        <v>188.73499999999999</v>
      </c>
      <c r="M1272" s="54" t="s">
        <v>725</v>
      </c>
      <c r="N1272" s="31">
        <v>4</v>
      </c>
      <c r="O1272" s="31" t="s">
        <v>296</v>
      </c>
      <c r="P1272" s="31" t="s">
        <v>179</v>
      </c>
      <c r="Q1272" s="31" t="s">
        <v>569</v>
      </c>
      <c r="R1272" s="31" t="s">
        <v>188</v>
      </c>
      <c r="S1272" s="31" t="s">
        <v>165</v>
      </c>
      <c r="T1272" s="31" t="s">
        <v>1581</v>
      </c>
      <c r="U1272" s="31" t="s">
        <v>1467</v>
      </c>
      <c r="AS1272" s="31">
        <v>100</v>
      </c>
      <c r="AZ1272" s="19">
        <f t="shared" si="322"/>
        <v>100</v>
      </c>
      <c r="BB1272" s="55">
        <v>2</v>
      </c>
      <c r="BC1272" s="55">
        <v>2</v>
      </c>
      <c r="BD1272" s="31"/>
      <c r="BE1272" s="66"/>
      <c r="BF1272" s="66" t="s">
        <v>1365</v>
      </c>
      <c r="CL1272" s="70">
        <f t="shared" si="329"/>
        <v>0</v>
      </c>
      <c r="CM1272" s="66">
        <f t="shared" si="330"/>
        <v>0</v>
      </c>
      <c r="CN1272" s="66">
        <f t="shared" si="331"/>
        <v>0</v>
      </c>
      <c r="CO1272" s="66">
        <f t="shared" si="312"/>
        <v>188.51499999999999</v>
      </c>
      <c r="CP1272" s="104"/>
      <c r="CQ1272" s="56"/>
      <c r="CR1272" s="56"/>
      <c r="CS1272" s="56"/>
      <c r="CT1272" s="56"/>
      <c r="CU1272" s="56"/>
      <c r="CV1272" s="56"/>
      <c r="CX1272" s="31">
        <v>21</v>
      </c>
      <c r="CY1272" s="31">
        <v>90</v>
      </c>
      <c r="CZ1272" s="31">
        <v>45</v>
      </c>
      <c r="DA1272" s="31">
        <v>0</v>
      </c>
      <c r="DB1272" s="19">
        <f t="shared" si="313"/>
        <v>-159</v>
      </c>
      <c r="DC1272" s="19">
        <f t="shared" si="314"/>
        <v>201</v>
      </c>
      <c r="DD1272" s="19">
        <f t="shared" si="315"/>
        <v>43.032631360592625</v>
      </c>
      <c r="DE1272" s="19">
        <f t="shared" si="316"/>
        <v>291</v>
      </c>
      <c r="DF1272" s="19">
        <f t="shared" si="317"/>
        <v>46.967368639407375</v>
      </c>
      <c r="DG1272" s="67">
        <f t="shared" si="318"/>
        <v>21</v>
      </c>
      <c r="DH1272" s="67">
        <f t="shared" si="319"/>
        <v>46.967368639407375</v>
      </c>
      <c r="DK1272" s="55"/>
      <c r="EP1272" s="70"/>
    </row>
    <row r="1273" spans="1:146">
      <c r="A1273" s="118">
        <v>43332</v>
      </c>
      <c r="B1273" t="s">
        <v>1457</v>
      </c>
      <c r="C1273" s="56"/>
      <c r="D1273" s="56" t="s">
        <v>1363</v>
      </c>
      <c r="E1273" s="58">
        <v>75</v>
      </c>
      <c r="F1273" s="58">
        <v>4</v>
      </c>
      <c r="G1273" s="63" t="str">
        <f t="shared" si="328"/>
        <v>75-4</v>
      </c>
      <c r="H1273" s="31">
        <v>13</v>
      </c>
      <c r="I1273" s="31">
        <v>69</v>
      </c>
      <c r="J1273" s="64" t="str">
        <f>IF(((VLOOKUP($G1273,Depth_Lookup!$A$3:$J$5461,9,FALSE))-(I1273/100))&gt;=0,"Good","Too Long")</f>
        <v>Good</v>
      </c>
      <c r="K1273" s="65">
        <f>(VLOOKUP($G1273,Depth_Lookup!$A$3:$J$561,10,FALSE))+(H1273/100)</f>
        <v>188.29499999999999</v>
      </c>
      <c r="L1273" s="65">
        <f>(VLOOKUP($G1273,Depth_Lookup!$A$3:$J$561,10,FALSE))+(I1273/100)</f>
        <v>188.85499999999999</v>
      </c>
      <c r="M1273" s="54" t="s">
        <v>725</v>
      </c>
      <c r="N1273" s="31">
        <v>1</v>
      </c>
      <c r="O1273" s="31" t="s">
        <v>736</v>
      </c>
      <c r="P1273" s="31" t="s">
        <v>179</v>
      </c>
      <c r="Q1273" s="31" t="s">
        <v>569</v>
      </c>
      <c r="R1273" s="31" t="s">
        <v>119</v>
      </c>
      <c r="S1273" s="31" t="s">
        <v>165</v>
      </c>
      <c r="T1273" s="31" t="s">
        <v>1364</v>
      </c>
      <c r="U1273" s="31" t="s">
        <v>1365</v>
      </c>
      <c r="AS1273" s="31">
        <v>100</v>
      </c>
      <c r="AZ1273" s="19">
        <f t="shared" si="322"/>
        <v>100</v>
      </c>
      <c r="BB1273" s="55">
        <v>4</v>
      </c>
      <c r="BC1273" s="55">
        <v>3</v>
      </c>
      <c r="BD1273" s="31"/>
      <c r="BE1273" s="66" t="s">
        <v>1377</v>
      </c>
      <c r="BF1273" s="66"/>
      <c r="CL1273" s="70">
        <f t="shared" si="329"/>
        <v>0</v>
      </c>
      <c r="CM1273" s="66">
        <f t="shared" si="330"/>
        <v>0</v>
      </c>
      <c r="CN1273" s="66">
        <f t="shared" si="331"/>
        <v>1</v>
      </c>
      <c r="CO1273" s="66">
        <f t="shared" si="312"/>
        <v>188.57499999999999</v>
      </c>
      <c r="CP1273" s="104"/>
      <c r="CQ1273" s="56"/>
      <c r="CR1273" s="56"/>
      <c r="CS1273" s="56"/>
      <c r="CT1273" s="56"/>
      <c r="CU1273" s="56"/>
      <c r="CV1273" s="56"/>
      <c r="CX1273" s="31">
        <v>46</v>
      </c>
      <c r="CY1273" s="31">
        <v>270</v>
      </c>
      <c r="CZ1273" s="31">
        <v>27</v>
      </c>
      <c r="DA1273" s="31">
        <v>180</v>
      </c>
      <c r="DB1273" s="19">
        <f t="shared" si="313"/>
        <v>63.800830081779338</v>
      </c>
      <c r="DC1273" s="19">
        <f t="shared" si="314"/>
        <v>63.800830081779338</v>
      </c>
      <c r="DD1273" s="19">
        <f t="shared" si="315"/>
        <v>40.908226305055742</v>
      </c>
      <c r="DE1273" s="19">
        <f t="shared" si="316"/>
        <v>153.80083008177934</v>
      </c>
      <c r="DF1273" s="19">
        <f t="shared" si="317"/>
        <v>49.091773694944258</v>
      </c>
      <c r="DG1273" s="67">
        <f t="shared" si="318"/>
        <v>243.80083008177934</v>
      </c>
      <c r="DH1273" s="67">
        <f t="shared" si="319"/>
        <v>49.091773694944258</v>
      </c>
      <c r="DK1273" s="55" t="s">
        <v>1433</v>
      </c>
      <c r="EP1273" s="70"/>
    </row>
    <row r="1274" spans="1:146">
      <c r="A1274" s="118">
        <v>43332</v>
      </c>
      <c r="B1274" t="s">
        <v>1457</v>
      </c>
      <c r="C1274" s="56"/>
      <c r="D1274" s="56" t="s">
        <v>1363</v>
      </c>
      <c r="E1274" s="58">
        <v>75</v>
      </c>
      <c r="F1274" s="58">
        <v>4</v>
      </c>
      <c r="G1274" s="63" t="str">
        <f t="shared" ref="G1274" si="336">E1274&amp;"-"&amp;F1274</f>
        <v>75-4</v>
      </c>
      <c r="H1274" s="31">
        <v>13</v>
      </c>
      <c r="I1274" s="31">
        <v>69</v>
      </c>
      <c r="J1274" s="64" t="str">
        <f>IF(((VLOOKUP($G1274,Depth_Lookup!$A$3:$J$5461,9,FALSE))-(I1274/100))&gt;=0,"Good","Too Long")</f>
        <v>Good</v>
      </c>
      <c r="K1274" s="65">
        <f>(VLOOKUP($G1274,Depth_Lookup!$A$3:$J$561,10,FALSE))+(H1274/100)</f>
        <v>188.29499999999999</v>
      </c>
      <c r="L1274" s="65">
        <f>(VLOOKUP($G1274,Depth_Lookup!$A$3:$J$561,10,FALSE))+(I1274/100)</f>
        <v>188.85499999999999</v>
      </c>
      <c r="M1274" s="54" t="s">
        <v>725</v>
      </c>
      <c r="N1274" s="31">
        <v>1</v>
      </c>
      <c r="O1274" s="31" t="s">
        <v>736</v>
      </c>
      <c r="P1274" s="31" t="s">
        <v>179</v>
      </c>
      <c r="Q1274" s="31" t="s">
        <v>569</v>
      </c>
      <c r="R1274" s="31" t="s">
        <v>119</v>
      </c>
      <c r="S1274" s="31" t="s">
        <v>165</v>
      </c>
      <c r="T1274" s="31" t="s">
        <v>1364</v>
      </c>
      <c r="U1274" s="31" t="s">
        <v>1365</v>
      </c>
      <c r="AS1274" s="31">
        <v>100</v>
      </c>
      <c r="AZ1274" s="19">
        <f t="shared" ref="AZ1274" si="337">SUM(V1274:AY1274)</f>
        <v>100</v>
      </c>
      <c r="BB1274" s="55">
        <v>4</v>
      </c>
      <c r="BC1274" s="55">
        <v>3</v>
      </c>
      <c r="BD1274" s="31"/>
      <c r="BE1274" s="66"/>
      <c r="BF1274" s="66"/>
      <c r="CL1274" s="70"/>
      <c r="CM1274" s="66"/>
      <c r="CN1274" s="66"/>
      <c r="CO1274" s="66">
        <f t="shared" si="312"/>
        <v>188.57499999999999</v>
      </c>
      <c r="CP1274" s="104"/>
      <c r="CQ1274" s="56"/>
      <c r="CR1274" s="56"/>
      <c r="CS1274" s="56"/>
      <c r="CT1274" s="56"/>
      <c r="CU1274" s="56"/>
      <c r="CV1274" s="56"/>
      <c r="CX1274" s="31">
        <v>38</v>
      </c>
      <c r="CY1274" s="31">
        <v>90</v>
      </c>
      <c r="CZ1274" s="31">
        <v>58</v>
      </c>
      <c r="DA1274" s="31">
        <v>0</v>
      </c>
      <c r="DB1274" s="19">
        <f t="shared" si="313"/>
        <v>-153.97830294062479</v>
      </c>
      <c r="DC1274" s="19">
        <f t="shared" si="314"/>
        <v>206.02169705937521</v>
      </c>
      <c r="DD1274" s="19">
        <f t="shared" si="315"/>
        <v>29.315303143413505</v>
      </c>
      <c r="DE1274" s="19">
        <f t="shared" si="316"/>
        <v>296.02169705937524</v>
      </c>
      <c r="DF1274" s="19">
        <f t="shared" si="317"/>
        <v>60.684696856586498</v>
      </c>
      <c r="DG1274" s="67">
        <f t="shared" si="318"/>
        <v>26.021697059375214</v>
      </c>
      <c r="DH1274" s="67">
        <f t="shared" si="319"/>
        <v>60.684696856586498</v>
      </c>
      <c r="DK1274" s="55" t="s">
        <v>1434</v>
      </c>
      <c r="EP1274" s="70"/>
    </row>
    <row r="1275" spans="1:146">
      <c r="A1275" s="118">
        <v>43332</v>
      </c>
      <c r="B1275" t="s">
        <v>1457</v>
      </c>
      <c r="C1275" s="56"/>
      <c r="D1275" s="56" t="s">
        <v>1363</v>
      </c>
      <c r="E1275" s="58">
        <v>75</v>
      </c>
      <c r="F1275" s="58">
        <v>4</v>
      </c>
      <c r="G1275" s="63" t="str">
        <f t="shared" si="328"/>
        <v>75-4</v>
      </c>
      <c r="H1275" s="31">
        <v>13</v>
      </c>
      <c r="I1275" s="31">
        <v>20</v>
      </c>
      <c r="J1275" s="64" t="str">
        <f>IF(((VLOOKUP($G1275,Depth_Lookup!$A$3:$J$5461,9,FALSE))-(I1275/100))&gt;=0,"Good","Too Long")</f>
        <v>Good</v>
      </c>
      <c r="K1275" s="65">
        <f>(VLOOKUP($G1275,Depth_Lookup!$A$3:$J$561,10,FALSE))+(H1275/100)</f>
        <v>188.29499999999999</v>
      </c>
      <c r="L1275" s="65">
        <f>(VLOOKUP($G1275,Depth_Lookup!$A$3:$J$561,10,FALSE))+(I1275/100)</f>
        <v>188.36499999999998</v>
      </c>
      <c r="M1275" s="54" t="s">
        <v>725</v>
      </c>
      <c r="N1275" s="31">
        <v>1</v>
      </c>
      <c r="O1275" s="31" t="s">
        <v>295</v>
      </c>
      <c r="P1275" s="31" t="s">
        <v>179</v>
      </c>
      <c r="Q1275" s="31" t="s">
        <v>569</v>
      </c>
      <c r="R1275" s="31" t="s">
        <v>189</v>
      </c>
      <c r="S1275" s="31" t="s">
        <v>165</v>
      </c>
      <c r="T1275" s="31" t="s">
        <v>1364</v>
      </c>
      <c r="U1275" s="31" t="s">
        <v>1365</v>
      </c>
      <c r="AS1275" s="31">
        <v>100</v>
      </c>
      <c r="AZ1275" s="19">
        <f t="shared" si="322"/>
        <v>100</v>
      </c>
      <c r="BB1275" s="55">
        <v>4</v>
      </c>
      <c r="BC1275" s="55">
        <v>2</v>
      </c>
      <c r="BD1275" s="31"/>
      <c r="BE1275" s="66" t="s">
        <v>1377</v>
      </c>
      <c r="BF1275" s="66"/>
      <c r="CL1275" s="70">
        <f t="shared" si="329"/>
        <v>0</v>
      </c>
      <c r="CM1275" s="66">
        <f t="shared" si="330"/>
        <v>0</v>
      </c>
      <c r="CN1275" s="66">
        <f t="shared" si="331"/>
        <v>1</v>
      </c>
      <c r="CO1275" s="66">
        <f t="shared" si="312"/>
        <v>188.32999999999998</v>
      </c>
      <c r="CP1275" s="104"/>
      <c r="CQ1275" s="56"/>
      <c r="CR1275" s="56"/>
      <c r="CS1275" s="56"/>
      <c r="CT1275" s="56"/>
      <c r="CU1275" s="56"/>
      <c r="CV1275" s="56"/>
      <c r="DB1275" s="19" t="e">
        <f t="shared" si="313"/>
        <v>#DIV/0!</v>
      </c>
      <c r="DC1275" s="19" t="e">
        <f t="shared" si="314"/>
        <v>#DIV/0!</v>
      </c>
      <c r="DD1275" s="19" t="e">
        <f t="shared" si="315"/>
        <v>#DIV/0!</v>
      </c>
      <c r="DE1275" s="19" t="e">
        <f t="shared" si="316"/>
        <v>#DIV/0!</v>
      </c>
      <c r="DF1275" s="19" t="e">
        <f t="shared" si="317"/>
        <v>#DIV/0!</v>
      </c>
      <c r="DG1275" s="67" t="e">
        <f t="shared" si="318"/>
        <v>#DIV/0!</v>
      </c>
      <c r="DH1275" s="67" t="e">
        <f t="shared" si="319"/>
        <v>#DIV/0!</v>
      </c>
      <c r="DK1275" s="55"/>
      <c r="EP1275" s="70"/>
    </row>
    <row r="1276" spans="1:146">
      <c r="A1276" s="118">
        <v>43332</v>
      </c>
      <c r="B1276" t="s">
        <v>1457</v>
      </c>
      <c r="C1276" s="56"/>
      <c r="D1276" s="56" t="s">
        <v>1363</v>
      </c>
      <c r="E1276" s="58">
        <v>75</v>
      </c>
      <c r="F1276" s="58">
        <v>4</v>
      </c>
      <c r="G1276" s="63" t="str">
        <f t="shared" si="328"/>
        <v>75-4</v>
      </c>
      <c r="H1276" s="31">
        <v>66</v>
      </c>
      <c r="I1276" s="31">
        <v>69</v>
      </c>
      <c r="J1276" s="64" t="str">
        <f>IF(((VLOOKUP($G1276,Depth_Lookup!$A$3:$J$5461,9,FALSE))-(I1276/100))&gt;=0,"Good","Too Long")</f>
        <v>Good</v>
      </c>
      <c r="K1276" s="65">
        <f>(VLOOKUP($G1276,Depth_Lookup!$A$3:$J$561,10,FALSE))+(H1276/100)</f>
        <v>188.82499999999999</v>
      </c>
      <c r="L1276" s="65">
        <f>(VLOOKUP($G1276,Depth_Lookup!$A$3:$J$561,10,FALSE))+(I1276/100)</f>
        <v>188.85499999999999</v>
      </c>
      <c r="M1276" s="54" t="s">
        <v>292</v>
      </c>
      <c r="N1276" s="31">
        <v>3</v>
      </c>
      <c r="O1276" s="31" t="s">
        <v>296</v>
      </c>
      <c r="P1276" s="31" t="s">
        <v>179</v>
      </c>
      <c r="Q1276" s="31" t="s">
        <v>569</v>
      </c>
      <c r="R1276" s="31" t="s">
        <v>187</v>
      </c>
      <c r="S1276" s="31" t="s">
        <v>139</v>
      </c>
      <c r="T1276" s="31" t="s">
        <v>1376</v>
      </c>
      <c r="U1276" s="31" t="s">
        <v>1377</v>
      </c>
      <c r="AS1276" s="31">
        <v>100</v>
      </c>
      <c r="AZ1276" s="19">
        <f t="shared" si="322"/>
        <v>100</v>
      </c>
      <c r="BB1276" s="55">
        <v>1</v>
      </c>
      <c r="BC1276" s="55">
        <v>5</v>
      </c>
      <c r="BD1276" s="31"/>
      <c r="BE1276" s="66"/>
      <c r="BF1276" s="66" t="s">
        <v>1365</v>
      </c>
      <c r="CL1276" s="70">
        <f t="shared" si="329"/>
        <v>0</v>
      </c>
      <c r="CM1276" s="66">
        <f t="shared" si="330"/>
        <v>0</v>
      </c>
      <c r="CN1276" s="66">
        <f t="shared" si="331"/>
        <v>0</v>
      </c>
      <c r="CO1276" s="66">
        <f t="shared" si="312"/>
        <v>188.83999999999997</v>
      </c>
      <c r="CP1276" s="104"/>
      <c r="CQ1276" s="56"/>
      <c r="CR1276" s="56"/>
      <c r="CS1276" s="56"/>
      <c r="CT1276" s="56"/>
      <c r="CU1276" s="56"/>
      <c r="CV1276" s="56"/>
      <c r="CX1276" s="31">
        <v>24</v>
      </c>
      <c r="CY1276" s="31">
        <v>270</v>
      </c>
      <c r="CZ1276" s="31">
        <v>5</v>
      </c>
      <c r="DA1276" s="31">
        <v>0</v>
      </c>
      <c r="DB1276" s="19">
        <f t="shared" si="313"/>
        <v>101.1171330102498</v>
      </c>
      <c r="DC1276" s="19">
        <f t="shared" si="314"/>
        <v>101.1171330102498</v>
      </c>
      <c r="DD1276" s="19">
        <f t="shared" si="315"/>
        <v>65.594153929437567</v>
      </c>
      <c r="DE1276" s="19">
        <f t="shared" si="316"/>
        <v>191.1171330102498</v>
      </c>
      <c r="DF1276" s="19">
        <f t="shared" si="317"/>
        <v>24.405846070562433</v>
      </c>
      <c r="DG1276" s="67">
        <f t="shared" si="318"/>
        <v>281.1171330102498</v>
      </c>
      <c r="DH1276" s="67">
        <f t="shared" si="319"/>
        <v>24.405846070562433</v>
      </c>
      <c r="DK1276" s="55"/>
      <c r="EP1276" s="70"/>
    </row>
    <row r="1277" spans="1:146">
      <c r="A1277" s="118">
        <v>43332</v>
      </c>
      <c r="B1277" t="s">
        <v>1457</v>
      </c>
      <c r="C1277" s="56"/>
      <c r="D1277" s="56" t="s">
        <v>1363</v>
      </c>
      <c r="E1277" s="58">
        <v>75</v>
      </c>
      <c r="F1277" s="58">
        <v>4</v>
      </c>
      <c r="G1277" s="63" t="str">
        <f t="shared" si="328"/>
        <v>75-4</v>
      </c>
      <c r="H1277" s="31">
        <v>13</v>
      </c>
      <c r="I1277" s="31">
        <v>69</v>
      </c>
      <c r="J1277" s="64" t="str">
        <f>IF(((VLOOKUP($G1277,Depth_Lookup!$A$3:$J$5461,9,FALSE))-(I1277/100))&gt;=0,"Good","Too Long")</f>
        <v>Good</v>
      </c>
      <c r="K1277" s="65">
        <f>(VLOOKUP($G1277,Depth_Lookup!$A$3:$J$561,10,FALSE))+(H1277/100)</f>
        <v>188.29499999999999</v>
      </c>
      <c r="L1277" s="65">
        <f>(VLOOKUP($G1277,Depth_Lookup!$A$3:$J$561,10,FALSE))+(I1277/100)</f>
        <v>188.85499999999999</v>
      </c>
      <c r="M1277" s="54" t="s">
        <v>292</v>
      </c>
      <c r="N1277" s="31">
        <v>1</v>
      </c>
      <c r="O1277" s="31" t="s">
        <v>295</v>
      </c>
      <c r="P1277" s="31" t="s">
        <v>179</v>
      </c>
      <c r="Q1277" s="31" t="s">
        <v>569</v>
      </c>
      <c r="R1277" s="31" t="s">
        <v>731</v>
      </c>
      <c r="S1277" s="31" t="s">
        <v>165</v>
      </c>
      <c r="T1277" s="31" t="s">
        <v>1815</v>
      </c>
      <c r="U1277" s="31" t="s">
        <v>1365</v>
      </c>
      <c r="AS1277" s="31">
        <v>100</v>
      </c>
      <c r="AZ1277" s="19">
        <f t="shared" si="322"/>
        <v>100</v>
      </c>
      <c r="BB1277" s="55">
        <v>1</v>
      </c>
      <c r="BC1277" s="55">
        <v>1</v>
      </c>
      <c r="BD1277" s="31"/>
      <c r="BE1277" s="66" t="s">
        <v>1377</v>
      </c>
      <c r="BF1277" s="66"/>
      <c r="CL1277" s="70">
        <f t="shared" si="329"/>
        <v>0</v>
      </c>
      <c r="CM1277" s="66">
        <f t="shared" si="330"/>
        <v>0</v>
      </c>
      <c r="CN1277" s="66">
        <f t="shared" si="331"/>
        <v>1</v>
      </c>
      <c r="CO1277" s="66">
        <f t="shared" si="312"/>
        <v>188.57499999999999</v>
      </c>
      <c r="CP1277" s="104"/>
      <c r="CQ1277" s="56"/>
      <c r="CR1277" s="56"/>
      <c r="CS1277" s="56"/>
      <c r="CT1277" s="56"/>
      <c r="CU1277" s="56"/>
      <c r="CV1277" s="56"/>
      <c r="DB1277" s="19" t="e">
        <f t="shared" si="313"/>
        <v>#DIV/0!</v>
      </c>
      <c r="DC1277" s="19" t="e">
        <f t="shared" si="314"/>
        <v>#DIV/0!</v>
      </c>
      <c r="DD1277" s="19" t="e">
        <f t="shared" si="315"/>
        <v>#DIV/0!</v>
      </c>
      <c r="DE1277" s="19" t="e">
        <f t="shared" si="316"/>
        <v>#DIV/0!</v>
      </c>
      <c r="DF1277" s="19" t="e">
        <f t="shared" si="317"/>
        <v>#DIV/0!</v>
      </c>
      <c r="DG1277" s="67" t="e">
        <f t="shared" si="318"/>
        <v>#DIV/0!</v>
      </c>
      <c r="DH1277" s="67" t="e">
        <f t="shared" si="319"/>
        <v>#DIV/0!</v>
      </c>
      <c r="DK1277" s="55" t="s">
        <v>295</v>
      </c>
      <c r="EP1277" s="70"/>
    </row>
    <row r="1278" spans="1:146">
      <c r="A1278" s="118">
        <v>43332</v>
      </c>
      <c r="B1278" t="s">
        <v>1362</v>
      </c>
      <c r="C1278" s="56"/>
      <c r="D1278" s="56" t="s">
        <v>1363</v>
      </c>
      <c r="E1278" s="58">
        <v>76</v>
      </c>
      <c r="F1278" s="58">
        <v>1</v>
      </c>
      <c r="G1278" s="63" t="str">
        <f t="shared" si="328"/>
        <v>76-1</v>
      </c>
      <c r="H1278" s="31">
        <v>2</v>
      </c>
      <c r="I1278" s="31">
        <v>9.5</v>
      </c>
      <c r="J1278" s="64" t="str">
        <f>IF(((VLOOKUP($G1278,Depth_Lookup!$A$3:$J$5461,9,FALSE))-(I1278/100))&gt;=0,"Good","Too Long")</f>
        <v>Good</v>
      </c>
      <c r="K1278" s="65">
        <f>(VLOOKUP($G1278,Depth_Lookup!$A$3:$J$561,10,FALSE))+(H1278/100)</f>
        <v>188.72</v>
      </c>
      <c r="L1278" s="65">
        <f>(VLOOKUP($G1278,Depth_Lookup!$A$3:$J$561,10,FALSE))+(I1278/100)</f>
        <v>188.79499999999999</v>
      </c>
      <c r="M1278" s="54" t="s">
        <v>293</v>
      </c>
      <c r="N1278" s="31">
        <v>0.5</v>
      </c>
      <c r="O1278" s="31" t="s">
        <v>734</v>
      </c>
      <c r="P1278" s="31" t="s">
        <v>180</v>
      </c>
      <c r="Q1278" s="31" t="s">
        <v>569</v>
      </c>
      <c r="R1278" s="31" t="s">
        <v>188</v>
      </c>
      <c r="S1278" s="31" t="s">
        <v>165</v>
      </c>
      <c r="T1278" s="31" t="s">
        <v>1379</v>
      </c>
      <c r="U1278" s="31" t="s">
        <v>1365</v>
      </c>
      <c r="AS1278" s="31">
        <v>100</v>
      </c>
      <c r="AZ1278" s="19">
        <f t="shared" si="322"/>
        <v>100</v>
      </c>
      <c r="BB1278" s="55">
        <v>2</v>
      </c>
      <c r="BC1278" s="31"/>
      <c r="BD1278" s="55">
        <v>1</v>
      </c>
      <c r="BE1278" s="66"/>
      <c r="BF1278" s="66"/>
      <c r="CL1278" s="70">
        <f t="shared" si="329"/>
        <v>0</v>
      </c>
      <c r="CM1278" s="66">
        <f t="shared" si="330"/>
        <v>0</v>
      </c>
      <c r="CN1278" s="66">
        <f t="shared" si="331"/>
        <v>0</v>
      </c>
      <c r="CO1278" s="66">
        <f t="shared" si="312"/>
        <v>188.75749999999999</v>
      </c>
      <c r="CP1278" s="104"/>
      <c r="CQ1278" s="56"/>
      <c r="CR1278" s="56"/>
      <c r="CS1278" s="56"/>
      <c r="CT1278" s="56"/>
      <c r="CU1278" s="56"/>
      <c r="CV1278" s="56"/>
      <c r="CX1278" s="31">
        <v>27</v>
      </c>
      <c r="CY1278" s="31">
        <v>90</v>
      </c>
      <c r="CZ1278" s="31">
        <v>56</v>
      </c>
      <c r="DA1278" s="31">
        <v>0</v>
      </c>
      <c r="DB1278" s="19">
        <f t="shared" si="313"/>
        <v>-161.03321729888296</v>
      </c>
      <c r="DC1278" s="19">
        <f t="shared" si="314"/>
        <v>198.96678270111704</v>
      </c>
      <c r="DD1278" s="19">
        <f t="shared" si="315"/>
        <v>32.533295781115221</v>
      </c>
      <c r="DE1278" s="19">
        <f t="shared" si="316"/>
        <v>288.96678270111704</v>
      </c>
      <c r="DF1278" s="19">
        <f t="shared" si="317"/>
        <v>57.466704218884779</v>
      </c>
      <c r="DG1278" s="67">
        <f t="shared" si="318"/>
        <v>18.96678270111704</v>
      </c>
      <c r="DH1278" s="67">
        <f t="shared" si="319"/>
        <v>57.466704218884779</v>
      </c>
      <c r="DK1278" s="55" t="s">
        <v>1433</v>
      </c>
      <c r="EP1278" s="70"/>
    </row>
    <row r="1279" spans="1:146">
      <c r="A1279" s="118">
        <v>43332</v>
      </c>
      <c r="B1279" t="s">
        <v>1437</v>
      </c>
      <c r="C1279" s="56"/>
      <c r="D1279" s="56" t="s">
        <v>1363</v>
      </c>
      <c r="E1279" s="58">
        <v>76</v>
      </c>
      <c r="F1279" s="58">
        <v>1</v>
      </c>
      <c r="G1279" s="63" t="str">
        <f t="shared" ref="G1279" si="338">E1279&amp;"-"&amp;F1279</f>
        <v>76-1</v>
      </c>
      <c r="H1279" s="31">
        <v>2</v>
      </c>
      <c r="I1279" s="31">
        <v>9.5</v>
      </c>
      <c r="J1279" s="64" t="str">
        <f>IF(((VLOOKUP($G1279,Depth_Lookup!$A$3:$J$5461,9,FALSE))-(I1279/100))&gt;=0,"Good","Too Long")</f>
        <v>Good</v>
      </c>
      <c r="K1279" s="65">
        <f>(VLOOKUP($G1279,Depth_Lookup!$A$3:$J$561,10,FALSE))+(H1279/100)</f>
        <v>188.72</v>
      </c>
      <c r="L1279" s="65">
        <f>(VLOOKUP($G1279,Depth_Lookup!$A$3:$J$561,10,FALSE))+(I1279/100)</f>
        <v>188.79499999999999</v>
      </c>
      <c r="M1279" s="54" t="s">
        <v>293</v>
      </c>
      <c r="N1279" s="31">
        <v>0.5</v>
      </c>
      <c r="O1279" s="31" t="s">
        <v>734</v>
      </c>
      <c r="P1279" s="31" t="s">
        <v>180</v>
      </c>
      <c r="Q1279" s="31" t="s">
        <v>569</v>
      </c>
      <c r="R1279" s="31" t="s">
        <v>188</v>
      </c>
      <c r="S1279" s="31" t="s">
        <v>165</v>
      </c>
      <c r="T1279" s="31" t="s">
        <v>1379</v>
      </c>
      <c r="U1279" s="31" t="s">
        <v>1365</v>
      </c>
      <c r="AS1279" s="31">
        <v>100</v>
      </c>
      <c r="AZ1279" s="19">
        <f t="shared" ref="AZ1279" si="339">SUM(V1279:AY1279)</f>
        <v>100</v>
      </c>
      <c r="BB1279" s="55">
        <v>2</v>
      </c>
      <c r="BC1279" s="31"/>
      <c r="BD1279" s="55">
        <v>1</v>
      </c>
      <c r="BE1279" s="66"/>
      <c r="BF1279" s="66"/>
      <c r="CL1279" s="70"/>
      <c r="CM1279" s="66"/>
      <c r="CN1279" s="66"/>
      <c r="CO1279" s="66">
        <f t="shared" si="312"/>
        <v>188.75749999999999</v>
      </c>
      <c r="CP1279" s="104"/>
      <c r="CQ1279" s="56"/>
      <c r="CR1279" s="56"/>
      <c r="CS1279" s="56"/>
      <c r="CT1279" s="56"/>
      <c r="CU1279" s="56"/>
      <c r="CV1279" s="56"/>
      <c r="CX1279" s="19">
        <v>10</v>
      </c>
      <c r="CY1279" s="31">
        <v>270</v>
      </c>
      <c r="CZ1279" s="31">
        <v>46</v>
      </c>
      <c r="DA1279" s="31">
        <v>180</v>
      </c>
      <c r="DB1279" s="19">
        <f t="shared" si="313"/>
        <v>9.6634689726026295</v>
      </c>
      <c r="DC1279" s="19">
        <f t="shared" si="314"/>
        <v>9.6634689726026295</v>
      </c>
      <c r="DD1279" s="19">
        <f t="shared" si="315"/>
        <v>43.590960173181678</v>
      </c>
      <c r="DE1279" s="19">
        <f t="shared" si="316"/>
        <v>99.663468972602629</v>
      </c>
      <c r="DF1279" s="19">
        <f t="shared" si="317"/>
        <v>46.409039826818322</v>
      </c>
      <c r="DG1279" s="67">
        <f t="shared" si="318"/>
        <v>189.66346897260263</v>
      </c>
      <c r="DH1279" s="67">
        <f t="shared" si="319"/>
        <v>46.409039826818322</v>
      </c>
      <c r="DK1279" s="55" t="s">
        <v>1434</v>
      </c>
      <c r="EP1279" s="70"/>
    </row>
    <row r="1280" spans="1:146">
      <c r="A1280" s="118">
        <v>43332</v>
      </c>
      <c r="B1280" t="s">
        <v>1362</v>
      </c>
      <c r="C1280" s="56"/>
      <c r="D1280" s="56" t="s">
        <v>1363</v>
      </c>
      <c r="E1280" s="58">
        <v>76</v>
      </c>
      <c r="F1280" s="58">
        <v>1</v>
      </c>
      <c r="G1280" s="63" t="str">
        <f t="shared" si="328"/>
        <v>76-1</v>
      </c>
      <c r="H1280" s="31">
        <v>10</v>
      </c>
      <c r="I1280" s="31">
        <v>18</v>
      </c>
      <c r="J1280" s="64" t="str">
        <f>IF(((VLOOKUP($G1280,Depth_Lookup!$A$3:$J$5461,9,FALSE))-(I1280/100))&gt;=0,"Good","Too Long")</f>
        <v>Good</v>
      </c>
      <c r="K1280" s="65">
        <f>(VLOOKUP($G1280,Depth_Lookup!$A$3:$J$561,10,FALSE))+(H1280/100)</f>
        <v>188.79999999999998</v>
      </c>
      <c r="L1280" s="65">
        <f>(VLOOKUP($G1280,Depth_Lookup!$A$3:$J$561,10,FALSE))+(I1280/100)</f>
        <v>188.88</v>
      </c>
      <c r="M1280" s="54" t="s">
        <v>293</v>
      </c>
      <c r="N1280" s="31">
        <v>0.5</v>
      </c>
      <c r="O1280" s="31" t="s">
        <v>734</v>
      </c>
      <c r="P1280" s="31" t="s">
        <v>180</v>
      </c>
      <c r="Q1280" s="31" t="s">
        <v>569</v>
      </c>
      <c r="R1280" s="31" t="s">
        <v>188</v>
      </c>
      <c r="S1280" s="31" t="s">
        <v>165</v>
      </c>
      <c r="T1280" s="31" t="s">
        <v>1379</v>
      </c>
      <c r="U1280" s="31" t="s">
        <v>1365</v>
      </c>
      <c r="AS1280" s="19">
        <v>100</v>
      </c>
      <c r="AZ1280" s="19">
        <f t="shared" si="322"/>
        <v>100</v>
      </c>
      <c r="BB1280" s="55">
        <v>5</v>
      </c>
      <c r="BC1280" s="31"/>
      <c r="BD1280" s="55">
        <v>1</v>
      </c>
      <c r="BE1280" s="66"/>
      <c r="BF1280" s="66" t="s">
        <v>1368</v>
      </c>
      <c r="CL1280" s="70">
        <f t="shared" si="329"/>
        <v>0</v>
      </c>
      <c r="CM1280" s="66">
        <f t="shared" si="330"/>
        <v>0</v>
      </c>
      <c r="CN1280" s="66">
        <f t="shared" si="331"/>
        <v>0</v>
      </c>
      <c r="CO1280" s="66">
        <f t="shared" si="312"/>
        <v>188.83999999999997</v>
      </c>
      <c r="CP1280" s="104"/>
      <c r="CQ1280" s="56"/>
      <c r="CR1280" s="56"/>
      <c r="CS1280" s="56"/>
      <c r="CT1280" s="56"/>
      <c r="CU1280" s="56"/>
      <c r="CV1280" s="56"/>
      <c r="DB1280" s="19" t="e">
        <f t="shared" si="313"/>
        <v>#DIV/0!</v>
      </c>
      <c r="DC1280" s="19" t="e">
        <f t="shared" si="314"/>
        <v>#DIV/0!</v>
      </c>
      <c r="DD1280" s="19" t="e">
        <f t="shared" si="315"/>
        <v>#DIV/0!</v>
      </c>
      <c r="DE1280" s="19" t="e">
        <f t="shared" si="316"/>
        <v>#DIV/0!</v>
      </c>
      <c r="DF1280" s="19" t="e">
        <f t="shared" si="317"/>
        <v>#DIV/0!</v>
      </c>
      <c r="DG1280" s="67" t="e">
        <f t="shared" si="318"/>
        <v>#DIV/0!</v>
      </c>
      <c r="DH1280" s="67" t="e">
        <f t="shared" si="319"/>
        <v>#DIV/0!</v>
      </c>
      <c r="DK1280" s="55"/>
      <c r="EP1280" s="70"/>
    </row>
    <row r="1281" spans="1:146">
      <c r="A1281" s="118">
        <v>43332</v>
      </c>
      <c r="B1281" t="s">
        <v>1362</v>
      </c>
      <c r="C1281" s="56"/>
      <c r="D1281" s="56" t="s">
        <v>1363</v>
      </c>
      <c r="E1281" s="58">
        <v>76</v>
      </c>
      <c r="F1281" s="58">
        <v>1</v>
      </c>
      <c r="G1281" s="63" t="str">
        <f t="shared" ref="G1281" si="340">E1281&amp;"-"&amp;F1281</f>
        <v>76-1</v>
      </c>
      <c r="H1281" s="31">
        <v>10</v>
      </c>
      <c r="I1281" s="31">
        <v>18</v>
      </c>
      <c r="J1281" s="64" t="str">
        <f>IF(((VLOOKUP($G1281,Depth_Lookup!$A$3:$J$5461,9,FALSE))-(I1281/100))&gt;=0,"Good","Too Long")</f>
        <v>Good</v>
      </c>
      <c r="K1281" s="65">
        <f>(VLOOKUP($G1281,Depth_Lookup!$A$3:$J$561,10,FALSE))+(H1281/100)</f>
        <v>188.79999999999998</v>
      </c>
      <c r="L1281" s="65">
        <f>(VLOOKUP($G1281,Depth_Lookup!$A$3:$J$561,10,FALSE))+(I1281/100)</f>
        <v>188.88</v>
      </c>
      <c r="M1281" s="54" t="s">
        <v>292</v>
      </c>
      <c r="N1281" s="31">
        <v>10</v>
      </c>
      <c r="O1281" s="31"/>
      <c r="P1281" s="31"/>
      <c r="Q1281" s="31"/>
      <c r="R1281" s="31"/>
      <c r="S1281" s="31"/>
      <c r="T1281" s="31" t="s">
        <v>1816</v>
      </c>
      <c r="U1281" s="31" t="s">
        <v>1367</v>
      </c>
      <c r="BB1281" s="55">
        <v>1</v>
      </c>
      <c r="BC1281" s="31"/>
      <c r="BD1281" s="66">
        <v>10</v>
      </c>
      <c r="BE1281" s="66" t="s">
        <v>1667</v>
      </c>
      <c r="BF1281" s="66"/>
      <c r="CL1281" s="70"/>
      <c r="CM1281" s="66"/>
      <c r="CN1281" s="66"/>
      <c r="CO1281" s="66">
        <f t="shared" si="312"/>
        <v>188.83999999999997</v>
      </c>
      <c r="CP1281" s="104"/>
      <c r="CQ1281" s="56"/>
      <c r="CR1281" s="56"/>
      <c r="CS1281" s="56"/>
      <c r="CT1281" s="56"/>
      <c r="CU1281" s="56"/>
      <c r="CV1281" s="56"/>
      <c r="CX1281" s="31">
        <v>32</v>
      </c>
      <c r="CY1281" s="31">
        <v>90</v>
      </c>
      <c r="CZ1281" s="31">
        <v>59</v>
      </c>
      <c r="DA1281" s="31">
        <v>0</v>
      </c>
      <c r="DB1281" s="19">
        <f t="shared" si="313"/>
        <v>-159.42088244731738</v>
      </c>
      <c r="DC1281" s="19">
        <f t="shared" si="314"/>
        <v>200.57911755268262</v>
      </c>
      <c r="DD1281" s="19">
        <f t="shared" si="315"/>
        <v>29.358551164240549</v>
      </c>
      <c r="DE1281" s="19">
        <f t="shared" si="316"/>
        <v>290.57911755268265</v>
      </c>
      <c r="DF1281" s="19">
        <f t="shared" si="317"/>
        <v>60.641448835759448</v>
      </c>
      <c r="DG1281" s="67">
        <f t="shared" si="318"/>
        <v>20.579117552682618</v>
      </c>
      <c r="DH1281" s="67">
        <f t="shared" si="319"/>
        <v>60.641448835759448</v>
      </c>
      <c r="DK1281" s="55"/>
      <c r="EP1281" s="70"/>
    </row>
    <row r="1282" spans="1:146">
      <c r="A1282" s="118">
        <v>43332</v>
      </c>
      <c r="B1282" t="s">
        <v>1362</v>
      </c>
      <c r="C1282" s="56"/>
      <c r="D1282" s="56" t="s">
        <v>1363</v>
      </c>
      <c r="E1282" s="58">
        <v>76</v>
      </c>
      <c r="F1282" s="58">
        <v>1</v>
      </c>
      <c r="G1282" s="63" t="str">
        <f t="shared" ref="G1282" si="341">E1282&amp;"-"&amp;F1282</f>
        <v>76-1</v>
      </c>
      <c r="H1282" s="31">
        <v>10</v>
      </c>
      <c r="I1282" s="31">
        <v>18</v>
      </c>
      <c r="J1282" s="64" t="str">
        <f>IF(((VLOOKUP($G1282,Depth_Lookup!$A$3:$J$5461,9,FALSE))-(I1282/100))&gt;=0,"Good","Too Long")</f>
        <v>Good</v>
      </c>
      <c r="K1282" s="65">
        <f>(VLOOKUP($G1282,Depth_Lookup!$A$3:$J$561,10,FALSE))+(H1282/100)</f>
        <v>188.79999999999998</v>
      </c>
      <c r="L1282" s="65">
        <f>(VLOOKUP($G1282,Depth_Lookup!$A$3:$J$561,10,FALSE))+(I1282/100)</f>
        <v>188.88</v>
      </c>
      <c r="M1282" s="54" t="s">
        <v>292</v>
      </c>
      <c r="N1282" s="31">
        <v>2</v>
      </c>
      <c r="O1282" s="31"/>
      <c r="P1282" s="31"/>
      <c r="Q1282" s="31"/>
      <c r="R1282" s="31"/>
      <c r="S1282" s="31"/>
      <c r="T1282" s="31" t="s">
        <v>1817</v>
      </c>
      <c r="U1282" s="31" t="s">
        <v>1619</v>
      </c>
      <c r="BB1282" s="55">
        <v>1</v>
      </c>
      <c r="BC1282" s="31"/>
      <c r="BD1282" s="55"/>
      <c r="BE1282" s="66"/>
      <c r="BF1282" s="66"/>
      <c r="CL1282" s="70"/>
      <c r="CM1282" s="66"/>
      <c r="CN1282" s="66"/>
      <c r="CO1282" s="66">
        <f t="shared" si="312"/>
        <v>188.83999999999997</v>
      </c>
      <c r="CP1282" s="104"/>
      <c r="CQ1282" s="56"/>
      <c r="CR1282" s="56"/>
      <c r="CS1282" s="56"/>
      <c r="CT1282" s="56"/>
      <c r="CU1282" s="56"/>
      <c r="CV1282" s="56"/>
      <c r="CX1282" s="31">
        <v>16</v>
      </c>
      <c r="CY1282" s="31">
        <v>270</v>
      </c>
      <c r="CZ1282" s="31">
        <v>18</v>
      </c>
      <c r="DA1282" s="31">
        <v>180</v>
      </c>
      <c r="DB1282" s="19">
        <f t="shared" si="313"/>
        <v>41.42877489724134</v>
      </c>
      <c r="DC1282" s="19">
        <f t="shared" si="314"/>
        <v>41.42877489724134</v>
      </c>
      <c r="DD1282" s="19">
        <f t="shared" si="315"/>
        <v>66.570308284216068</v>
      </c>
      <c r="DE1282" s="19">
        <f t="shared" si="316"/>
        <v>131.42877489724134</v>
      </c>
      <c r="DF1282" s="19">
        <f t="shared" si="317"/>
        <v>23.429691715783932</v>
      </c>
      <c r="DG1282" s="67">
        <f t="shared" si="318"/>
        <v>221.42877489724134</v>
      </c>
      <c r="DH1282" s="67">
        <f t="shared" si="319"/>
        <v>23.429691715783932</v>
      </c>
      <c r="DK1282" s="55"/>
      <c r="EP1282" s="70"/>
    </row>
    <row r="1283" spans="1:146">
      <c r="A1283" s="118">
        <v>43332</v>
      </c>
      <c r="B1283" t="s">
        <v>1362</v>
      </c>
      <c r="C1283" s="56"/>
      <c r="D1283" s="56" t="s">
        <v>1363</v>
      </c>
      <c r="E1283" s="58">
        <v>76</v>
      </c>
      <c r="F1283" s="58">
        <v>1</v>
      </c>
      <c r="G1283" s="63" t="str">
        <f t="shared" si="328"/>
        <v>76-1</v>
      </c>
      <c r="H1283" s="31">
        <v>11</v>
      </c>
      <c r="I1283" s="31">
        <v>16</v>
      </c>
      <c r="J1283" s="64" t="str">
        <f>IF(((VLOOKUP($G1283,Depth_Lookup!$A$3:$J$5461,9,FALSE))-(I1283/100))&gt;=0,"Good","Too Long")</f>
        <v>Good</v>
      </c>
      <c r="K1283" s="65">
        <f>(VLOOKUP($G1283,Depth_Lookup!$A$3:$J$561,10,FALSE))+(H1283/100)</f>
        <v>188.81</v>
      </c>
      <c r="L1283" s="65">
        <f>(VLOOKUP($G1283,Depth_Lookup!$A$3:$J$561,10,FALSE))+(I1283/100)</f>
        <v>188.85999999999999</v>
      </c>
      <c r="M1283" s="54" t="s">
        <v>293</v>
      </c>
      <c r="N1283" s="31">
        <v>1</v>
      </c>
      <c r="O1283" s="31" t="s">
        <v>734</v>
      </c>
      <c r="P1283" s="31" t="s">
        <v>179</v>
      </c>
      <c r="Q1283" s="31" t="s">
        <v>569</v>
      </c>
      <c r="R1283" s="31" t="s">
        <v>188</v>
      </c>
      <c r="S1283" s="31" t="s">
        <v>165</v>
      </c>
      <c r="T1283" s="31" t="s">
        <v>1370</v>
      </c>
      <c r="U1283" s="31" t="s">
        <v>1368</v>
      </c>
      <c r="AS1283" s="19">
        <v>100</v>
      </c>
      <c r="AZ1283" s="19">
        <f t="shared" si="322"/>
        <v>100</v>
      </c>
      <c r="BB1283" s="55">
        <v>2</v>
      </c>
      <c r="BC1283" s="31"/>
      <c r="BD1283" s="55">
        <v>5</v>
      </c>
      <c r="BE1283" s="66" t="s">
        <v>1375</v>
      </c>
      <c r="BF1283" s="66" t="s">
        <v>1365</v>
      </c>
      <c r="CL1283" s="70">
        <f t="shared" si="329"/>
        <v>0</v>
      </c>
      <c r="CM1283" s="66">
        <f t="shared" si="330"/>
        <v>0</v>
      </c>
      <c r="CN1283" s="66">
        <f t="shared" si="331"/>
        <v>1</v>
      </c>
      <c r="CO1283" s="66">
        <f t="shared" ref="CO1283:CO1346" si="342">(L1283+K1283)/2</f>
        <v>188.83499999999998</v>
      </c>
      <c r="CP1283" s="104"/>
      <c r="CQ1283" s="56"/>
      <c r="CR1283" s="56"/>
      <c r="CS1283" s="56"/>
      <c r="CT1283" s="56"/>
      <c r="CU1283" s="56"/>
      <c r="CV1283" s="56"/>
      <c r="DB1283" s="19" t="e">
        <f t="shared" si="313"/>
        <v>#DIV/0!</v>
      </c>
      <c r="DC1283" s="19" t="e">
        <f t="shared" si="314"/>
        <v>#DIV/0!</v>
      </c>
      <c r="DD1283" s="19" t="e">
        <f t="shared" si="315"/>
        <v>#DIV/0!</v>
      </c>
      <c r="DE1283" s="19" t="e">
        <f t="shared" si="316"/>
        <v>#DIV/0!</v>
      </c>
      <c r="DF1283" s="19" t="e">
        <f t="shared" si="317"/>
        <v>#DIV/0!</v>
      </c>
      <c r="DG1283" s="67" t="e">
        <f t="shared" si="318"/>
        <v>#DIV/0!</v>
      </c>
      <c r="DH1283" s="67" t="e">
        <f t="shared" si="319"/>
        <v>#DIV/0!</v>
      </c>
      <c r="DK1283" s="55"/>
      <c r="EP1283" s="70"/>
    </row>
    <row r="1284" spans="1:146">
      <c r="A1284" s="118">
        <v>43332</v>
      </c>
      <c r="B1284" t="s">
        <v>1362</v>
      </c>
      <c r="C1284" s="56"/>
      <c r="D1284" s="56" t="s">
        <v>1363</v>
      </c>
      <c r="E1284" s="58">
        <v>76</v>
      </c>
      <c r="F1284" s="58">
        <v>1</v>
      </c>
      <c r="G1284" s="63" t="str">
        <f t="shared" si="328"/>
        <v>76-1</v>
      </c>
      <c r="H1284" s="31">
        <v>50.5</v>
      </c>
      <c r="I1284" s="31">
        <v>53.5</v>
      </c>
      <c r="J1284" s="64" t="str">
        <f>IF(((VLOOKUP($G1284,Depth_Lookup!$A$3:$J$5461,9,FALSE))-(I1284/100))&gt;=0,"Good","Too Long")</f>
        <v>Good</v>
      </c>
      <c r="K1284" s="65">
        <f>(VLOOKUP($G1284,Depth_Lookup!$A$3:$J$561,10,FALSE))+(H1284/100)</f>
        <v>189.20499999999998</v>
      </c>
      <c r="L1284" s="65">
        <f>(VLOOKUP($G1284,Depth_Lookup!$A$3:$J$561,10,FALSE))+(I1284/100)</f>
        <v>189.23499999999999</v>
      </c>
      <c r="M1284" s="54" t="s">
        <v>293</v>
      </c>
      <c r="N1284" s="31">
        <v>0.5</v>
      </c>
      <c r="O1284" s="31" t="s">
        <v>734</v>
      </c>
      <c r="P1284" s="31" t="s">
        <v>180</v>
      </c>
      <c r="Q1284" s="31" t="s">
        <v>569</v>
      </c>
      <c r="R1284" s="31" t="s">
        <v>188</v>
      </c>
      <c r="S1284" s="31" t="s">
        <v>165</v>
      </c>
      <c r="T1284" s="31" t="s">
        <v>1364</v>
      </c>
      <c r="U1284" s="31" t="s">
        <v>1365</v>
      </c>
      <c r="AS1284" s="31">
        <v>100</v>
      </c>
      <c r="AZ1284" s="19">
        <f t="shared" si="322"/>
        <v>100</v>
      </c>
      <c r="BB1284" s="55">
        <v>2</v>
      </c>
      <c r="BC1284" s="31"/>
      <c r="BD1284" s="66">
        <v>0.5</v>
      </c>
      <c r="BE1284" s="66"/>
      <c r="BF1284" s="66"/>
      <c r="CL1284" s="70">
        <f t="shared" si="329"/>
        <v>0</v>
      </c>
      <c r="CM1284" s="66">
        <f t="shared" si="330"/>
        <v>0</v>
      </c>
      <c r="CN1284" s="66">
        <f t="shared" si="331"/>
        <v>0</v>
      </c>
      <c r="CO1284" s="66">
        <f t="shared" si="342"/>
        <v>189.21999999999997</v>
      </c>
      <c r="CP1284" s="104"/>
      <c r="CQ1284" s="56"/>
      <c r="CR1284" s="56"/>
      <c r="CS1284" s="56"/>
      <c r="CT1284" s="56"/>
      <c r="CU1284" s="56"/>
      <c r="CV1284" s="56"/>
      <c r="DB1284" s="19" t="e">
        <f t="shared" ref="DB1284:DB1347" si="343">+(IF($CY1284&lt;$DA1284,((MIN($DA1284,$CY1284)+(DEGREES(ATAN((TAN(RADIANS($CZ1284))/((TAN(RADIANS($CX1284))*SIN(RADIANS(ABS($CY1284-$DA1284))))))-(COS(RADIANS(ABS($CY1284-$DA1284)))/SIN(RADIANS(ABS($CY1284-$DA1284)))))))-180)),((MAX($DA1284,$CY1284)-(DEGREES(ATAN((TAN(RADIANS($CZ1284))/((TAN(RADIANS($CX1284))*SIN(RADIANS(ABS($CY1284-$DA1284))))))-(COS(RADIANS(ABS($CY1284-$DA1284)))/SIN(RADIANS(ABS($CY1284-$DA1284)))))))-180))))</f>
        <v>#DIV/0!</v>
      </c>
      <c r="DC1284" s="19" t="e">
        <f t="shared" ref="DC1284:DC1347" si="344">IF($DB1284&gt;0,$DB1284,360+$DB1284)</f>
        <v>#DIV/0!</v>
      </c>
      <c r="DD1284" s="19" t="e">
        <f t="shared" ref="DD1284:DD1347" si="345">+ABS(DEGREES(ATAN((COS(RADIANS(ABS($DB1284+180-(IF($CY1284&gt;$DA1284,MAX($CZ1284,$CY1284),MIN($CY1284,$DA1284))))))/(TAN(RADIANS($CX1284)))))))</f>
        <v>#DIV/0!</v>
      </c>
      <c r="DE1284" s="19" t="e">
        <f t="shared" ref="DE1284:DE1347" si="346">+IF(($DB1284+90)&gt;0,$DB1284+90,$DB1284+450)</f>
        <v>#DIV/0!</v>
      </c>
      <c r="DF1284" s="19" t="e">
        <f t="shared" ref="DF1284:DF1347" si="347">-$DD1284+90</f>
        <v>#DIV/0!</v>
      </c>
      <c r="DG1284" s="67" t="e">
        <f t="shared" ref="DG1284:DG1347" si="348">IF(($DC1284&lt;180),$DC1284+180,$DC1284-180)</f>
        <v>#DIV/0!</v>
      </c>
      <c r="DH1284" s="67" t="e">
        <f t="shared" ref="DH1284:DH1347" si="349">-$DD1284+90</f>
        <v>#DIV/0!</v>
      </c>
      <c r="DK1284" s="55"/>
      <c r="EP1284" s="70"/>
    </row>
    <row r="1285" spans="1:146">
      <c r="A1285" s="118">
        <v>43332</v>
      </c>
      <c r="B1285" t="s">
        <v>1362</v>
      </c>
      <c r="C1285" s="56"/>
      <c r="D1285" s="56" t="s">
        <v>1363</v>
      </c>
      <c r="E1285" s="58">
        <v>76</v>
      </c>
      <c r="F1285" s="58">
        <v>1</v>
      </c>
      <c r="G1285" s="63" t="str">
        <f t="shared" si="328"/>
        <v>76-1</v>
      </c>
      <c r="H1285" s="31">
        <v>72</v>
      </c>
      <c r="I1285" s="31">
        <v>74</v>
      </c>
      <c r="J1285" s="64" t="str">
        <f>IF(((VLOOKUP($G1285,Depth_Lookup!$A$3:$J$5461,9,FALSE))-(I1285/100))&gt;=0,"Good","Too Long")</f>
        <v>Good</v>
      </c>
      <c r="K1285" s="65">
        <f>(VLOOKUP($G1285,Depth_Lookup!$A$3:$J$561,10,FALSE))+(H1285/100)</f>
        <v>189.42</v>
      </c>
      <c r="L1285" s="65">
        <f>(VLOOKUP($G1285,Depth_Lookup!$A$3:$J$561,10,FALSE))+(I1285/100)</f>
        <v>189.44</v>
      </c>
      <c r="M1285" s="54" t="s">
        <v>293</v>
      </c>
      <c r="N1285" s="31">
        <v>0.5</v>
      </c>
      <c r="O1285" s="31" t="s">
        <v>734</v>
      </c>
      <c r="P1285" s="31" t="s">
        <v>180</v>
      </c>
      <c r="Q1285" s="31" t="s">
        <v>569</v>
      </c>
      <c r="R1285" s="31" t="s">
        <v>188</v>
      </c>
      <c r="S1285" s="31" t="s">
        <v>165</v>
      </c>
      <c r="T1285" s="31" t="s">
        <v>1364</v>
      </c>
      <c r="U1285" s="31" t="s">
        <v>1365</v>
      </c>
      <c r="AS1285" s="31">
        <v>100</v>
      </c>
      <c r="AZ1285" s="19">
        <f t="shared" si="322"/>
        <v>100</v>
      </c>
      <c r="BB1285" s="55">
        <v>3</v>
      </c>
      <c r="BC1285" s="31"/>
      <c r="BD1285" s="66">
        <v>0.5</v>
      </c>
      <c r="BE1285" s="66"/>
      <c r="BF1285" s="66"/>
      <c r="CL1285" s="70">
        <f t="shared" si="329"/>
        <v>0</v>
      </c>
      <c r="CM1285" s="66">
        <f t="shared" si="330"/>
        <v>0</v>
      </c>
      <c r="CN1285" s="66">
        <f t="shared" si="331"/>
        <v>0</v>
      </c>
      <c r="CO1285" s="66">
        <f t="shared" si="342"/>
        <v>189.43</v>
      </c>
      <c r="CP1285" s="104"/>
      <c r="CQ1285" s="56"/>
      <c r="CR1285" s="56"/>
      <c r="CS1285" s="56"/>
      <c r="CT1285" s="56"/>
      <c r="CU1285" s="56"/>
      <c r="CV1285" s="56"/>
      <c r="DB1285" s="19" t="e">
        <f t="shared" si="343"/>
        <v>#DIV/0!</v>
      </c>
      <c r="DC1285" s="19" t="e">
        <f t="shared" si="344"/>
        <v>#DIV/0!</v>
      </c>
      <c r="DD1285" s="19" t="e">
        <f t="shared" si="345"/>
        <v>#DIV/0!</v>
      </c>
      <c r="DE1285" s="19" t="e">
        <f t="shared" si="346"/>
        <v>#DIV/0!</v>
      </c>
      <c r="DF1285" s="19" t="e">
        <f t="shared" si="347"/>
        <v>#DIV/0!</v>
      </c>
      <c r="DG1285" s="67" t="e">
        <f t="shared" si="348"/>
        <v>#DIV/0!</v>
      </c>
      <c r="DH1285" s="67" t="e">
        <f t="shared" si="349"/>
        <v>#DIV/0!</v>
      </c>
      <c r="DK1285" s="55"/>
      <c r="EP1285" s="70"/>
    </row>
    <row r="1286" spans="1:146">
      <c r="A1286" s="118">
        <v>43332</v>
      </c>
      <c r="B1286" t="s">
        <v>1362</v>
      </c>
      <c r="C1286" s="56"/>
      <c r="D1286" s="56" t="s">
        <v>1363</v>
      </c>
      <c r="E1286" s="58">
        <v>76</v>
      </c>
      <c r="F1286" s="58">
        <v>2</v>
      </c>
      <c r="G1286" s="63" t="str">
        <f t="shared" si="328"/>
        <v>76-2</v>
      </c>
      <c r="H1286" s="31">
        <v>45</v>
      </c>
      <c r="I1286" s="31">
        <v>75</v>
      </c>
      <c r="J1286" s="64" t="str">
        <f>IF(((VLOOKUP($G1286,Depth_Lookup!$A$3:$J$5461,9,FALSE))-(I1286/100))&gt;=0,"Good","Too Long")</f>
        <v>Good</v>
      </c>
      <c r="K1286" s="65">
        <f>(VLOOKUP($G1286,Depth_Lookup!$A$3:$J$561,10,FALSE))+(H1286/100)</f>
        <v>189.98999999999998</v>
      </c>
      <c r="L1286" s="65">
        <f>(VLOOKUP($G1286,Depth_Lookup!$A$3:$J$561,10,FALSE))+(I1286/100)</f>
        <v>190.29</v>
      </c>
      <c r="M1286" s="54" t="s">
        <v>293</v>
      </c>
      <c r="N1286" s="31">
        <v>0.5</v>
      </c>
      <c r="O1286" s="31" t="s">
        <v>296</v>
      </c>
      <c r="P1286" s="31" t="s">
        <v>179</v>
      </c>
      <c r="Q1286" s="31" t="s">
        <v>569</v>
      </c>
      <c r="R1286" s="31" t="s">
        <v>188</v>
      </c>
      <c r="S1286" s="31" t="s">
        <v>165</v>
      </c>
      <c r="T1286" s="31" t="s">
        <v>1385</v>
      </c>
      <c r="U1286" s="31" t="s">
        <v>1386</v>
      </c>
      <c r="AP1286" s="19">
        <v>50</v>
      </c>
      <c r="AS1286" s="31">
        <v>50</v>
      </c>
      <c r="AZ1286" s="19">
        <f t="shared" si="322"/>
        <v>100</v>
      </c>
      <c r="BB1286" s="55">
        <v>3</v>
      </c>
      <c r="BC1286" s="31"/>
      <c r="BD1286" s="66">
        <v>0.5</v>
      </c>
      <c r="BE1286" s="66"/>
      <c r="BF1286" s="66"/>
      <c r="CL1286" s="70">
        <f t="shared" si="329"/>
        <v>0</v>
      </c>
      <c r="CM1286" s="66">
        <f t="shared" si="330"/>
        <v>0</v>
      </c>
      <c r="CN1286" s="66">
        <f t="shared" si="331"/>
        <v>0</v>
      </c>
      <c r="CO1286" s="66">
        <f t="shared" si="342"/>
        <v>190.14</v>
      </c>
      <c r="CP1286" s="104"/>
      <c r="CQ1286" s="56"/>
      <c r="CR1286" s="56"/>
      <c r="CS1286" s="56"/>
      <c r="CT1286" s="56"/>
      <c r="CU1286" s="56"/>
      <c r="CV1286" s="56"/>
      <c r="DB1286" s="19" t="e">
        <f t="shared" si="343"/>
        <v>#DIV/0!</v>
      </c>
      <c r="DC1286" s="19" t="e">
        <f t="shared" si="344"/>
        <v>#DIV/0!</v>
      </c>
      <c r="DD1286" s="19" t="e">
        <f t="shared" si="345"/>
        <v>#DIV/0!</v>
      </c>
      <c r="DE1286" s="19" t="e">
        <f t="shared" si="346"/>
        <v>#DIV/0!</v>
      </c>
      <c r="DF1286" s="19" t="e">
        <f t="shared" si="347"/>
        <v>#DIV/0!</v>
      </c>
      <c r="DG1286" s="67" t="e">
        <f t="shared" si="348"/>
        <v>#DIV/0!</v>
      </c>
      <c r="DH1286" s="67" t="e">
        <f t="shared" si="349"/>
        <v>#DIV/0!</v>
      </c>
      <c r="DK1286" s="55"/>
      <c r="EP1286" s="70"/>
    </row>
    <row r="1287" spans="1:146">
      <c r="A1287" s="118">
        <v>43332</v>
      </c>
      <c r="B1287" t="s">
        <v>1362</v>
      </c>
      <c r="C1287" s="56"/>
      <c r="D1287" s="56" t="s">
        <v>1363</v>
      </c>
      <c r="E1287" s="58">
        <v>76</v>
      </c>
      <c r="F1287" s="58">
        <v>2</v>
      </c>
      <c r="G1287" s="63" t="str">
        <f t="shared" ref="G1287" si="350">E1287&amp;"-"&amp;F1287</f>
        <v>76-2</v>
      </c>
      <c r="H1287" s="31">
        <v>41</v>
      </c>
      <c r="I1287" s="31">
        <v>44</v>
      </c>
      <c r="J1287" s="64" t="str">
        <f>IF(((VLOOKUP($G1287,Depth_Lookup!$A$3:$J$5461,9,FALSE))-(I1287/100))&gt;=0,"Good","Too Long")</f>
        <v>Good</v>
      </c>
      <c r="K1287" s="65">
        <f>(VLOOKUP($G1287,Depth_Lookup!$A$3:$J$561,10,FALSE))+(H1287/100)</f>
        <v>189.95</v>
      </c>
      <c r="L1287" s="65">
        <f>(VLOOKUP($G1287,Depth_Lookup!$A$3:$J$561,10,FALSE))+(I1287/100)</f>
        <v>189.98</v>
      </c>
      <c r="M1287" s="54" t="s">
        <v>292</v>
      </c>
      <c r="N1287" s="31">
        <v>8</v>
      </c>
      <c r="O1287" s="31" t="s">
        <v>296</v>
      </c>
      <c r="P1287" s="31" t="s">
        <v>193</v>
      </c>
      <c r="Q1287" s="31" t="s">
        <v>570</v>
      </c>
      <c r="R1287" s="31" t="s">
        <v>732</v>
      </c>
      <c r="S1287" s="31" t="s">
        <v>165</v>
      </c>
      <c r="T1287" s="31" t="s">
        <v>1818</v>
      </c>
      <c r="U1287" s="31" t="s">
        <v>1390</v>
      </c>
      <c r="AS1287" s="31">
        <v>100</v>
      </c>
      <c r="AZ1287" s="19">
        <f t="shared" ref="AZ1287" si="351">SUM(V1287:AY1287)</f>
        <v>100</v>
      </c>
      <c r="BB1287" s="55">
        <v>1</v>
      </c>
      <c r="BC1287" s="31"/>
      <c r="BD1287" s="66">
        <v>3</v>
      </c>
      <c r="BE1287" s="66"/>
      <c r="BF1287" s="66"/>
      <c r="CL1287" s="70"/>
      <c r="CM1287" s="66"/>
      <c r="CN1287" s="66"/>
      <c r="CO1287" s="66">
        <f t="shared" si="342"/>
        <v>189.96499999999997</v>
      </c>
      <c r="CP1287" s="104"/>
      <c r="CQ1287" s="56"/>
      <c r="CR1287" s="56"/>
      <c r="CS1287" s="56"/>
      <c r="CT1287" s="56"/>
      <c r="CU1287" s="56"/>
      <c r="CV1287" s="56"/>
      <c r="CX1287" s="19">
        <v>20</v>
      </c>
      <c r="CY1287" s="19">
        <v>270</v>
      </c>
      <c r="CZ1287" s="19">
        <v>16</v>
      </c>
      <c r="DA1287" s="31">
        <v>180</v>
      </c>
      <c r="DB1287" s="19">
        <f t="shared" si="343"/>
        <v>51.768024287816218</v>
      </c>
      <c r="DC1287" s="19">
        <f t="shared" si="344"/>
        <v>51.768024287816218</v>
      </c>
      <c r="DD1287" s="19">
        <f t="shared" si="345"/>
        <v>65.139147196380648</v>
      </c>
      <c r="DE1287" s="19">
        <f t="shared" si="346"/>
        <v>141.76802428781622</v>
      </c>
      <c r="DF1287" s="19">
        <f t="shared" si="347"/>
        <v>24.860852803619352</v>
      </c>
      <c r="DG1287" s="67">
        <f t="shared" si="348"/>
        <v>231.76802428781622</v>
      </c>
      <c r="DH1287" s="67">
        <f t="shared" si="349"/>
        <v>24.860852803619352</v>
      </c>
      <c r="DK1287" s="55"/>
      <c r="EP1287" s="70"/>
    </row>
    <row r="1288" spans="1:146">
      <c r="A1288" s="118">
        <v>43332</v>
      </c>
      <c r="B1288" t="s">
        <v>1362</v>
      </c>
      <c r="C1288" s="56"/>
      <c r="D1288" s="56" t="s">
        <v>1363</v>
      </c>
      <c r="E1288" s="58">
        <v>76</v>
      </c>
      <c r="F1288" s="58">
        <v>2</v>
      </c>
      <c r="G1288" s="63" t="str">
        <f t="shared" si="328"/>
        <v>76-2</v>
      </c>
      <c r="H1288" s="31">
        <v>79.5</v>
      </c>
      <c r="I1288" s="31">
        <v>83</v>
      </c>
      <c r="J1288" s="64" t="str">
        <f>IF(((VLOOKUP($G1288,Depth_Lookup!$A$3:$J$5461,9,FALSE))-(I1288/100))&gt;=0,"Good","Too Long")</f>
        <v>Good</v>
      </c>
      <c r="K1288" s="65">
        <f>(VLOOKUP($G1288,Depth_Lookup!$A$3:$J$561,10,FALSE))+(H1288/100)</f>
        <v>190.33499999999998</v>
      </c>
      <c r="L1288" s="65">
        <f>(VLOOKUP($G1288,Depth_Lookup!$A$3:$J$561,10,FALSE))+(I1288/100)</f>
        <v>190.37</v>
      </c>
      <c r="M1288" s="54" t="s">
        <v>292</v>
      </c>
      <c r="N1288" s="31">
        <v>3</v>
      </c>
      <c r="O1288" s="31" t="s">
        <v>296</v>
      </c>
      <c r="P1288" s="31" t="s">
        <v>193</v>
      </c>
      <c r="Q1288" s="31" t="s">
        <v>570</v>
      </c>
      <c r="R1288" s="31" t="s">
        <v>732</v>
      </c>
      <c r="S1288" s="31" t="s">
        <v>165</v>
      </c>
      <c r="T1288" s="31" t="s">
        <v>1366</v>
      </c>
      <c r="U1288" s="31" t="s">
        <v>1390</v>
      </c>
      <c r="AS1288" s="31">
        <v>100</v>
      </c>
      <c r="AZ1288" s="19">
        <f t="shared" si="322"/>
        <v>100</v>
      </c>
      <c r="BB1288" s="55">
        <v>1</v>
      </c>
      <c r="BC1288" s="31"/>
      <c r="BD1288" s="66">
        <v>3</v>
      </c>
      <c r="BE1288" s="66" t="s">
        <v>1367</v>
      </c>
      <c r="BF1288" s="66" t="s">
        <v>1365</v>
      </c>
      <c r="CL1288" s="70">
        <f t="shared" si="329"/>
        <v>0</v>
      </c>
      <c r="CM1288" s="66">
        <f t="shared" si="330"/>
        <v>0</v>
      </c>
      <c r="CN1288" s="66">
        <f t="shared" si="331"/>
        <v>1</v>
      </c>
      <c r="CO1288" s="66">
        <f t="shared" si="342"/>
        <v>190.35249999999999</v>
      </c>
      <c r="CP1288" s="104"/>
      <c r="CQ1288" s="56"/>
      <c r="CR1288" s="56"/>
      <c r="CS1288" s="56"/>
      <c r="CT1288" s="56"/>
      <c r="CU1288" s="56"/>
      <c r="CV1288" s="56"/>
      <c r="CX1288" s="19">
        <v>25</v>
      </c>
      <c r="CY1288" s="19">
        <v>90</v>
      </c>
      <c r="CZ1288" s="19">
        <v>41</v>
      </c>
      <c r="DA1288" s="31">
        <v>180</v>
      </c>
      <c r="DB1288" s="19">
        <f t="shared" si="343"/>
        <v>-28.21024779957304</v>
      </c>
      <c r="DC1288" s="19">
        <f t="shared" si="344"/>
        <v>331.78975220042696</v>
      </c>
      <c r="DD1288" s="19">
        <f t="shared" si="345"/>
        <v>45.390546015215179</v>
      </c>
      <c r="DE1288" s="19">
        <f t="shared" si="346"/>
        <v>61.78975220042696</v>
      </c>
      <c r="DF1288" s="19">
        <f t="shared" si="347"/>
        <v>44.609453984784821</v>
      </c>
      <c r="DG1288" s="67">
        <f t="shared" si="348"/>
        <v>151.78975220042696</v>
      </c>
      <c r="DH1288" s="67">
        <f t="shared" si="349"/>
        <v>44.609453984784821</v>
      </c>
      <c r="DK1288" s="55"/>
      <c r="EP1288" s="70"/>
    </row>
    <row r="1289" spans="1:146">
      <c r="A1289" s="118">
        <v>43332</v>
      </c>
      <c r="B1289" t="s">
        <v>1362</v>
      </c>
      <c r="C1289" s="56"/>
      <c r="D1289" s="56" t="s">
        <v>1363</v>
      </c>
      <c r="E1289" s="58">
        <v>76</v>
      </c>
      <c r="F1289" s="58">
        <v>4</v>
      </c>
      <c r="G1289" s="63" t="str">
        <f t="shared" si="328"/>
        <v>76-4</v>
      </c>
      <c r="H1289" s="31">
        <v>1</v>
      </c>
      <c r="I1289" s="31">
        <v>44</v>
      </c>
      <c r="J1289" s="64" t="str">
        <f>IF(((VLOOKUP($G1289,Depth_Lookup!$A$3:$J$5461,9,FALSE))-(I1289/100))&gt;=0,"Good","Too Long")</f>
        <v>Good</v>
      </c>
      <c r="K1289" s="65">
        <f>(VLOOKUP($G1289,Depth_Lookup!$A$3:$J$561,10,FALSE))+(H1289/100)</f>
        <v>190.92999999999998</v>
      </c>
      <c r="L1289" s="65">
        <f>(VLOOKUP($G1289,Depth_Lookup!$A$3:$J$561,10,FALSE))+(I1289/100)</f>
        <v>191.35999999999999</v>
      </c>
      <c r="M1289" s="54" t="s">
        <v>293</v>
      </c>
      <c r="N1289" s="31">
        <v>0.5</v>
      </c>
      <c r="O1289" s="31" t="s">
        <v>734</v>
      </c>
      <c r="P1289" s="31" t="s">
        <v>180</v>
      </c>
      <c r="Q1289" s="31" t="s">
        <v>569</v>
      </c>
      <c r="R1289" s="31" t="s">
        <v>188</v>
      </c>
      <c r="S1289" s="31" t="s">
        <v>165</v>
      </c>
      <c r="T1289" s="31" t="s">
        <v>1364</v>
      </c>
      <c r="U1289" s="31" t="s">
        <v>1365</v>
      </c>
      <c r="AS1289" s="31">
        <v>100</v>
      </c>
      <c r="AZ1289" s="19">
        <f t="shared" si="322"/>
        <v>100</v>
      </c>
      <c r="BB1289" s="55">
        <v>3</v>
      </c>
      <c r="BC1289" s="31"/>
      <c r="BD1289" s="66">
        <v>0.5</v>
      </c>
      <c r="BE1289" s="66"/>
      <c r="BF1289" s="66"/>
      <c r="CL1289" s="70">
        <f t="shared" si="329"/>
        <v>0</v>
      </c>
      <c r="CM1289" s="66">
        <f t="shared" si="330"/>
        <v>0</v>
      </c>
      <c r="CN1289" s="66">
        <f t="shared" si="331"/>
        <v>0</v>
      </c>
      <c r="CO1289" s="66">
        <f t="shared" si="342"/>
        <v>191.14499999999998</v>
      </c>
      <c r="CP1289" s="104"/>
      <c r="CQ1289" s="56"/>
      <c r="CR1289" s="56"/>
      <c r="CS1289" s="56"/>
      <c r="CT1289" s="56"/>
      <c r="CU1289" s="56"/>
      <c r="CV1289" s="56"/>
      <c r="CX1289" s="19">
        <v>41</v>
      </c>
      <c r="CY1289" s="19">
        <v>90</v>
      </c>
      <c r="CZ1289" s="19">
        <v>20</v>
      </c>
      <c r="DA1289" s="31">
        <v>0</v>
      </c>
      <c r="DB1289" s="19">
        <f t="shared" si="343"/>
        <v>-112.71905383096116</v>
      </c>
      <c r="DC1289" s="19">
        <f t="shared" si="344"/>
        <v>247.28094616903883</v>
      </c>
      <c r="DD1289" s="19">
        <f t="shared" si="345"/>
        <v>46.698295694808351</v>
      </c>
      <c r="DE1289" s="19">
        <f t="shared" si="346"/>
        <v>337.28094616903883</v>
      </c>
      <c r="DF1289" s="19">
        <f t="shared" si="347"/>
        <v>43.301704305191649</v>
      </c>
      <c r="DG1289" s="67">
        <f t="shared" si="348"/>
        <v>67.280946169038828</v>
      </c>
      <c r="DH1289" s="67">
        <f t="shared" si="349"/>
        <v>43.301704305191649</v>
      </c>
      <c r="DK1289" s="55" t="s">
        <v>1819</v>
      </c>
      <c r="EP1289" s="70"/>
    </row>
    <row r="1290" spans="1:146">
      <c r="A1290" s="118">
        <v>43332</v>
      </c>
      <c r="B1290" t="s">
        <v>1362</v>
      </c>
      <c r="C1290" s="56"/>
      <c r="D1290" s="56" t="s">
        <v>1363</v>
      </c>
      <c r="E1290" s="58">
        <v>76</v>
      </c>
      <c r="F1290" s="58">
        <v>4</v>
      </c>
      <c r="G1290" s="63" t="str">
        <f t="shared" ref="G1290" si="352">E1290&amp;"-"&amp;F1290</f>
        <v>76-4</v>
      </c>
      <c r="H1290" s="31">
        <v>1</v>
      </c>
      <c r="I1290" s="31">
        <v>74</v>
      </c>
      <c r="J1290" s="64" t="str">
        <f>IF(((VLOOKUP($G1290,Depth_Lookup!$A$3:$J$5461,9,FALSE))-(I1290/100))&gt;=0,"Good","Too Long")</f>
        <v>Good</v>
      </c>
      <c r="K1290" s="65">
        <f>(VLOOKUP($G1290,Depth_Lookup!$A$3:$J$561,10,FALSE))+(H1290/100)</f>
        <v>190.92999999999998</v>
      </c>
      <c r="L1290" s="65">
        <f>(VLOOKUP($G1290,Depth_Lookup!$A$3:$J$561,10,FALSE))+(I1290/100)</f>
        <v>191.66</v>
      </c>
      <c r="M1290" s="54" t="s">
        <v>725</v>
      </c>
      <c r="N1290" s="31">
        <v>1</v>
      </c>
      <c r="O1290" s="31" t="s">
        <v>295</v>
      </c>
      <c r="P1290" s="31"/>
      <c r="Q1290" s="31"/>
      <c r="R1290" s="31"/>
      <c r="S1290" s="31"/>
      <c r="T1290" s="31" t="s">
        <v>1391</v>
      </c>
      <c r="U1290" s="31" t="s">
        <v>1365</v>
      </c>
      <c r="AS1290" s="31"/>
      <c r="BB1290" s="55">
        <v>2</v>
      </c>
      <c r="BC1290" s="31"/>
      <c r="BD1290" s="66">
        <v>1</v>
      </c>
      <c r="BE1290" s="66"/>
      <c r="BF1290" s="66"/>
      <c r="CL1290" s="70"/>
      <c r="CM1290" s="66"/>
      <c r="CN1290" s="66"/>
      <c r="CO1290" s="66">
        <f t="shared" si="342"/>
        <v>191.29499999999999</v>
      </c>
      <c r="CP1290" s="104"/>
      <c r="CQ1290" s="56"/>
      <c r="CR1290" s="56"/>
      <c r="CS1290" s="56"/>
      <c r="CT1290" s="56"/>
      <c r="CU1290" s="56"/>
      <c r="CV1290" s="56"/>
      <c r="CX1290" s="19">
        <v>79</v>
      </c>
      <c r="CY1290" s="19">
        <v>90</v>
      </c>
      <c r="CZ1290" s="19">
        <v>82</v>
      </c>
      <c r="DA1290" s="31">
        <v>180</v>
      </c>
      <c r="DB1290" s="19">
        <f t="shared" si="343"/>
        <v>-35.867678593034952</v>
      </c>
      <c r="DC1290" s="19">
        <f t="shared" si="344"/>
        <v>324.13232140696505</v>
      </c>
      <c r="DD1290" s="19">
        <f t="shared" si="345"/>
        <v>6.497442849648877</v>
      </c>
      <c r="DE1290" s="19">
        <f t="shared" si="346"/>
        <v>54.132321406965048</v>
      </c>
      <c r="DF1290" s="19">
        <f t="shared" si="347"/>
        <v>83.502557150351123</v>
      </c>
      <c r="DG1290" s="67">
        <f t="shared" si="348"/>
        <v>144.13232140696505</v>
      </c>
      <c r="DH1290" s="67">
        <f t="shared" si="349"/>
        <v>83.502557150351123</v>
      </c>
      <c r="DK1290" s="55"/>
      <c r="EP1290" s="70"/>
    </row>
    <row r="1291" spans="1:146">
      <c r="A1291" s="118">
        <v>43332</v>
      </c>
      <c r="B1291" t="s">
        <v>1362</v>
      </c>
      <c r="C1291" s="56"/>
      <c r="D1291" s="56" t="s">
        <v>1363</v>
      </c>
      <c r="E1291" s="58">
        <v>76</v>
      </c>
      <c r="F1291" s="58">
        <v>4</v>
      </c>
      <c r="G1291" s="63" t="str">
        <f t="shared" si="328"/>
        <v>76-4</v>
      </c>
      <c r="H1291" s="31">
        <v>48.5</v>
      </c>
      <c r="I1291" s="31">
        <v>65</v>
      </c>
      <c r="J1291" s="64" t="str">
        <f>IF(((VLOOKUP($G1291,Depth_Lookup!$A$3:$J$5461,9,FALSE))-(I1291/100))&gt;=0,"Good","Too Long")</f>
        <v>Good</v>
      </c>
      <c r="K1291" s="65">
        <f>(VLOOKUP($G1291,Depth_Lookup!$A$3:$J$561,10,FALSE))+(H1291/100)</f>
        <v>191.405</v>
      </c>
      <c r="L1291" s="65">
        <f>(VLOOKUP($G1291,Depth_Lookup!$A$3:$J$561,10,FALSE))+(I1291/100)</f>
        <v>191.57</v>
      </c>
      <c r="M1291" s="54" t="s">
        <v>293</v>
      </c>
      <c r="N1291" s="31">
        <v>0.5</v>
      </c>
      <c r="O1291" s="31" t="s">
        <v>734</v>
      </c>
      <c r="P1291" s="31" t="s">
        <v>180</v>
      </c>
      <c r="Q1291" s="31" t="s">
        <v>569</v>
      </c>
      <c r="R1291" s="31" t="s">
        <v>188</v>
      </c>
      <c r="S1291" s="31" t="s">
        <v>165</v>
      </c>
      <c r="T1291" s="31" t="s">
        <v>1364</v>
      </c>
      <c r="U1291" s="31" t="s">
        <v>1365</v>
      </c>
      <c r="AS1291" s="31">
        <v>100</v>
      </c>
      <c r="AZ1291" s="19">
        <f t="shared" si="322"/>
        <v>100</v>
      </c>
      <c r="BB1291" s="55">
        <v>3</v>
      </c>
      <c r="BC1291" s="31"/>
      <c r="BD1291" s="66">
        <v>1</v>
      </c>
      <c r="BE1291" s="66"/>
      <c r="BF1291" s="66"/>
      <c r="CL1291" s="70">
        <f t="shared" si="329"/>
        <v>0</v>
      </c>
      <c r="CM1291" s="66">
        <f t="shared" si="330"/>
        <v>0</v>
      </c>
      <c r="CN1291" s="66">
        <f t="shared" si="331"/>
        <v>0</v>
      </c>
      <c r="CO1291" s="66">
        <f t="shared" si="342"/>
        <v>191.48750000000001</v>
      </c>
      <c r="CP1291" s="104"/>
      <c r="CQ1291" s="56"/>
      <c r="CR1291" s="56"/>
      <c r="CS1291" s="56"/>
      <c r="CT1291" s="56"/>
      <c r="CU1291" s="56"/>
      <c r="CV1291" s="56"/>
      <c r="DB1291" s="19" t="e">
        <f t="shared" si="343"/>
        <v>#DIV/0!</v>
      </c>
      <c r="DC1291" s="19" t="e">
        <f t="shared" si="344"/>
        <v>#DIV/0!</v>
      </c>
      <c r="DD1291" s="19" t="e">
        <f t="shared" si="345"/>
        <v>#DIV/0!</v>
      </c>
      <c r="DE1291" s="19" t="e">
        <f t="shared" si="346"/>
        <v>#DIV/0!</v>
      </c>
      <c r="DF1291" s="19" t="e">
        <f t="shared" si="347"/>
        <v>#DIV/0!</v>
      </c>
      <c r="DG1291" s="67" t="e">
        <f t="shared" si="348"/>
        <v>#DIV/0!</v>
      </c>
      <c r="DH1291" s="67" t="e">
        <f t="shared" si="349"/>
        <v>#DIV/0!</v>
      </c>
      <c r="DK1291" s="55"/>
      <c r="EP1291" s="70"/>
    </row>
    <row r="1292" spans="1:146">
      <c r="A1292" s="118">
        <v>43332</v>
      </c>
      <c r="B1292" t="s">
        <v>1362</v>
      </c>
      <c r="C1292" s="56"/>
      <c r="D1292" s="56" t="s">
        <v>1363</v>
      </c>
      <c r="E1292" s="58">
        <v>76</v>
      </c>
      <c r="F1292" s="58">
        <v>4</v>
      </c>
      <c r="G1292" s="63" t="str">
        <f t="shared" si="328"/>
        <v>76-4</v>
      </c>
      <c r="H1292" s="31">
        <v>59</v>
      </c>
      <c r="I1292" s="31">
        <v>57</v>
      </c>
      <c r="J1292" s="64" t="str">
        <f>IF(((VLOOKUP($G1292,Depth_Lookup!$A$3:$J$5461,9,FALSE))-(I1292/100))&gt;=0,"Good","Too Long")</f>
        <v>Good</v>
      </c>
      <c r="K1292" s="65">
        <f>(VLOOKUP($G1292,Depth_Lookup!$A$3:$J$561,10,FALSE))+(H1292/100)</f>
        <v>191.51</v>
      </c>
      <c r="L1292" s="65">
        <f>(VLOOKUP($G1292,Depth_Lookup!$A$3:$J$561,10,FALSE))+(I1292/100)</f>
        <v>191.48999999999998</v>
      </c>
      <c r="M1292" s="54" t="s">
        <v>293</v>
      </c>
      <c r="N1292" s="31">
        <v>2</v>
      </c>
      <c r="O1292" s="31" t="s">
        <v>734</v>
      </c>
      <c r="P1292" s="31" t="s">
        <v>179</v>
      </c>
      <c r="Q1292" s="31" t="s">
        <v>569</v>
      </c>
      <c r="R1292" s="31" t="s">
        <v>188</v>
      </c>
      <c r="S1292" s="31" t="s">
        <v>165</v>
      </c>
      <c r="T1292" s="31" t="s">
        <v>1370</v>
      </c>
      <c r="U1292" s="31" t="s">
        <v>1780</v>
      </c>
      <c r="AS1292" s="31">
        <v>100</v>
      </c>
      <c r="AZ1292" s="19">
        <f t="shared" si="322"/>
        <v>100</v>
      </c>
      <c r="BB1292" s="55">
        <v>3</v>
      </c>
      <c r="BC1292" s="31"/>
      <c r="BD1292" s="66">
        <v>3</v>
      </c>
      <c r="BE1292" s="66" t="s">
        <v>1657</v>
      </c>
      <c r="BF1292" s="66"/>
      <c r="CL1292" s="70">
        <f t="shared" si="329"/>
        <v>0</v>
      </c>
      <c r="CM1292" s="66">
        <f t="shared" si="330"/>
        <v>0</v>
      </c>
      <c r="CN1292" s="66">
        <f t="shared" si="331"/>
        <v>1</v>
      </c>
      <c r="CO1292" s="66">
        <f t="shared" si="342"/>
        <v>191.5</v>
      </c>
      <c r="CP1292" s="104"/>
      <c r="CQ1292" s="56"/>
      <c r="CR1292" s="56"/>
      <c r="CS1292" s="56"/>
      <c r="CT1292" s="56"/>
      <c r="CU1292" s="56"/>
      <c r="CV1292" s="56"/>
      <c r="DB1292" s="19" t="e">
        <f t="shared" si="343"/>
        <v>#DIV/0!</v>
      </c>
      <c r="DC1292" s="19" t="e">
        <f t="shared" si="344"/>
        <v>#DIV/0!</v>
      </c>
      <c r="DD1292" s="19" t="e">
        <f t="shared" si="345"/>
        <v>#DIV/0!</v>
      </c>
      <c r="DE1292" s="19" t="e">
        <f t="shared" si="346"/>
        <v>#DIV/0!</v>
      </c>
      <c r="DF1292" s="19" t="e">
        <f t="shared" si="347"/>
        <v>#DIV/0!</v>
      </c>
      <c r="DG1292" s="67" t="e">
        <f t="shared" si="348"/>
        <v>#DIV/0!</v>
      </c>
      <c r="DH1292" s="67" t="e">
        <f t="shared" si="349"/>
        <v>#DIV/0!</v>
      </c>
      <c r="DK1292" s="55"/>
      <c r="EP1292" s="70"/>
    </row>
    <row r="1293" spans="1:146">
      <c r="A1293" s="118">
        <v>43332</v>
      </c>
      <c r="B1293" t="s">
        <v>1362</v>
      </c>
      <c r="C1293" s="56"/>
      <c r="D1293" s="56" t="s">
        <v>1363</v>
      </c>
      <c r="E1293" s="58">
        <v>76</v>
      </c>
      <c r="F1293" s="58">
        <v>4</v>
      </c>
      <c r="G1293" s="63" t="str">
        <f t="shared" si="328"/>
        <v>76-4</v>
      </c>
      <c r="H1293" s="31">
        <v>67</v>
      </c>
      <c r="I1293" s="31">
        <v>74</v>
      </c>
      <c r="J1293" s="64" t="str">
        <f>IF(((VLOOKUP($G1293,Depth_Lookup!$A$3:$J$5461,9,FALSE))-(I1293/100))&gt;=0,"Good","Too Long")</f>
        <v>Good</v>
      </c>
      <c r="K1293" s="65">
        <f>(VLOOKUP($G1293,Depth_Lookup!$A$3:$J$561,10,FALSE))+(H1293/100)</f>
        <v>191.58999999999997</v>
      </c>
      <c r="L1293" s="65">
        <f>(VLOOKUP($G1293,Depth_Lookup!$A$3:$J$561,10,FALSE))+(I1293/100)</f>
        <v>191.66</v>
      </c>
      <c r="M1293" s="54" t="s">
        <v>293</v>
      </c>
      <c r="N1293" s="31">
        <v>0.5</v>
      </c>
      <c r="O1293" s="31" t="s">
        <v>734</v>
      </c>
      <c r="P1293" s="31" t="s">
        <v>180</v>
      </c>
      <c r="Q1293" s="31" t="s">
        <v>569</v>
      </c>
      <c r="R1293" s="31" t="s">
        <v>188</v>
      </c>
      <c r="S1293" s="31" t="s">
        <v>165</v>
      </c>
      <c r="T1293" s="31" t="s">
        <v>1364</v>
      </c>
      <c r="U1293" s="31" t="s">
        <v>1365</v>
      </c>
      <c r="AS1293" s="31">
        <v>100</v>
      </c>
      <c r="AZ1293" s="19">
        <f t="shared" si="322"/>
        <v>100</v>
      </c>
      <c r="BB1293" s="55">
        <v>3</v>
      </c>
      <c r="BC1293" s="31"/>
      <c r="BD1293" s="66">
        <v>1</v>
      </c>
      <c r="BE1293" s="66"/>
      <c r="BF1293" s="66"/>
      <c r="CL1293" s="70">
        <f t="shared" si="329"/>
        <v>0</v>
      </c>
      <c r="CM1293" s="66">
        <f t="shared" si="330"/>
        <v>0</v>
      </c>
      <c r="CN1293" s="66">
        <f t="shared" si="331"/>
        <v>0</v>
      </c>
      <c r="CO1293" s="66">
        <f t="shared" si="342"/>
        <v>191.625</v>
      </c>
      <c r="CP1293" s="104"/>
      <c r="CQ1293" s="56"/>
      <c r="CR1293" s="56"/>
      <c r="CS1293" s="56"/>
      <c r="CT1293" s="56"/>
      <c r="CU1293" s="56"/>
      <c r="CV1293" s="56"/>
      <c r="DB1293" s="19" t="e">
        <f t="shared" si="343"/>
        <v>#DIV/0!</v>
      </c>
      <c r="DC1293" s="19" t="e">
        <f t="shared" si="344"/>
        <v>#DIV/0!</v>
      </c>
      <c r="DD1293" s="19" t="e">
        <f t="shared" si="345"/>
        <v>#DIV/0!</v>
      </c>
      <c r="DE1293" s="19" t="e">
        <f t="shared" si="346"/>
        <v>#DIV/0!</v>
      </c>
      <c r="DF1293" s="19" t="e">
        <f t="shared" si="347"/>
        <v>#DIV/0!</v>
      </c>
      <c r="DG1293" s="67" t="e">
        <f t="shared" si="348"/>
        <v>#DIV/0!</v>
      </c>
      <c r="DH1293" s="67" t="e">
        <f t="shared" si="349"/>
        <v>#DIV/0!</v>
      </c>
      <c r="DK1293" s="55"/>
      <c r="EP1293" s="70"/>
    </row>
    <row r="1294" spans="1:146">
      <c r="A1294" s="118">
        <v>43332</v>
      </c>
      <c r="B1294" t="s">
        <v>1362</v>
      </c>
      <c r="C1294" s="56"/>
      <c r="D1294" s="56" t="s">
        <v>1363</v>
      </c>
      <c r="E1294" s="58">
        <v>77</v>
      </c>
      <c r="F1294" s="58">
        <v>1</v>
      </c>
      <c r="G1294" s="63" t="str">
        <f t="shared" si="328"/>
        <v>77-1</v>
      </c>
      <c r="H1294" s="31">
        <v>0.5</v>
      </c>
      <c r="I1294" s="31">
        <v>11</v>
      </c>
      <c r="J1294" s="64" t="str">
        <f>IF(((VLOOKUP($G1294,Depth_Lookup!$A$3:$J$5461,9,FALSE))-(I1294/100))&gt;=0,"Good","Too Long")</f>
        <v>Good</v>
      </c>
      <c r="K1294" s="65">
        <f>(VLOOKUP($G1294,Depth_Lookup!$A$3:$J$561,10,FALSE))+(H1294/100)</f>
        <v>191.70499999999998</v>
      </c>
      <c r="L1294" s="65">
        <f>(VLOOKUP($G1294,Depth_Lookup!$A$3:$J$561,10,FALSE))+(I1294/100)</f>
        <v>191.81</v>
      </c>
      <c r="M1294" s="54" t="s">
        <v>725</v>
      </c>
      <c r="N1294" s="31">
        <v>2</v>
      </c>
      <c r="O1294" s="31" t="s">
        <v>296</v>
      </c>
      <c r="P1294" s="31" t="s">
        <v>180</v>
      </c>
      <c r="Q1294" s="31" t="s">
        <v>569</v>
      </c>
      <c r="R1294" s="31" t="s">
        <v>119</v>
      </c>
      <c r="S1294" s="31" t="s">
        <v>165</v>
      </c>
      <c r="T1294" s="31" t="s">
        <v>1379</v>
      </c>
      <c r="U1294" s="31" t="s">
        <v>1365</v>
      </c>
      <c r="AS1294" s="31">
        <v>100</v>
      </c>
      <c r="AZ1294" s="19">
        <f t="shared" si="322"/>
        <v>100</v>
      </c>
      <c r="BB1294" s="55">
        <v>2</v>
      </c>
      <c r="BC1294" s="31"/>
      <c r="BD1294" s="66">
        <v>1</v>
      </c>
      <c r="BF1294" s="66" t="s">
        <v>1390</v>
      </c>
      <c r="CL1294" s="70">
        <f t="shared" si="329"/>
        <v>0</v>
      </c>
      <c r="CM1294" s="66">
        <f t="shared" si="330"/>
        <v>0</v>
      </c>
      <c r="CN1294" s="66">
        <f>IF(COUNTA(BF1294)&gt;0,1,0)</f>
        <v>1</v>
      </c>
      <c r="CO1294" s="66">
        <f t="shared" si="342"/>
        <v>191.75749999999999</v>
      </c>
      <c r="CP1294" s="104"/>
      <c r="CQ1294" s="56"/>
      <c r="CR1294" s="56"/>
      <c r="CS1294" s="56"/>
      <c r="CT1294" s="56"/>
      <c r="CU1294" s="56"/>
      <c r="CV1294" s="56"/>
      <c r="CX1294" s="19">
        <v>68</v>
      </c>
      <c r="CY1294" s="19">
        <v>90</v>
      </c>
      <c r="CZ1294" s="19">
        <v>81</v>
      </c>
      <c r="DA1294" s="31">
        <v>0</v>
      </c>
      <c r="DB1294" s="19">
        <f t="shared" si="343"/>
        <v>-158.5940633920398</v>
      </c>
      <c r="DC1294" s="19">
        <f t="shared" si="344"/>
        <v>201.4059366079602</v>
      </c>
      <c r="DD1294" s="19">
        <f t="shared" si="345"/>
        <v>8.3883147491824896</v>
      </c>
      <c r="DE1294" s="19">
        <f t="shared" si="346"/>
        <v>291.4059366079602</v>
      </c>
      <c r="DF1294" s="19">
        <f t="shared" si="347"/>
        <v>81.611685250817516</v>
      </c>
      <c r="DG1294" s="67">
        <f t="shared" si="348"/>
        <v>21.4059366079602</v>
      </c>
      <c r="DH1294" s="67">
        <f t="shared" si="349"/>
        <v>81.611685250817516</v>
      </c>
      <c r="DK1294" s="55" t="s">
        <v>164</v>
      </c>
      <c r="EP1294" s="70"/>
    </row>
    <row r="1295" spans="1:146">
      <c r="A1295" s="118">
        <v>43332</v>
      </c>
      <c r="B1295" t="s">
        <v>1362</v>
      </c>
      <c r="C1295" s="56"/>
      <c r="D1295" s="56" t="s">
        <v>1363</v>
      </c>
      <c r="E1295" s="58">
        <v>77</v>
      </c>
      <c r="F1295" s="58">
        <v>1</v>
      </c>
      <c r="G1295" s="63" t="str">
        <f t="shared" si="328"/>
        <v>77-1</v>
      </c>
      <c r="H1295" s="31">
        <v>1</v>
      </c>
      <c r="I1295" s="31">
        <v>33</v>
      </c>
      <c r="J1295" s="64" t="str">
        <f>IF(((VLOOKUP($G1295,Depth_Lookup!$A$3:$J$5461,9,FALSE))-(I1295/100))&gt;=0,"Good","Too Long")</f>
        <v>Good</v>
      </c>
      <c r="K1295" s="65">
        <f>(VLOOKUP($G1295,Depth_Lookup!$A$3:$J$561,10,FALSE))+(H1295/100)</f>
        <v>191.70999999999998</v>
      </c>
      <c r="L1295" s="65">
        <f>(VLOOKUP($G1295,Depth_Lookup!$A$3:$J$561,10,FALSE))+(I1295/100)</f>
        <v>192.03</v>
      </c>
      <c r="M1295" s="54" t="s">
        <v>292</v>
      </c>
      <c r="N1295" s="31">
        <v>1</v>
      </c>
      <c r="O1295" s="31" t="s">
        <v>295</v>
      </c>
      <c r="P1295" s="31" t="s">
        <v>193</v>
      </c>
      <c r="Q1295" s="31" t="s">
        <v>206</v>
      </c>
      <c r="R1295" s="31" t="s">
        <v>730</v>
      </c>
      <c r="S1295" s="31" t="s">
        <v>165</v>
      </c>
      <c r="T1295" s="31" t="s">
        <v>1781</v>
      </c>
      <c r="U1295" s="31" t="s">
        <v>1390</v>
      </c>
      <c r="AS1295" s="31">
        <v>100</v>
      </c>
      <c r="AZ1295" s="19">
        <f t="shared" si="322"/>
        <v>100</v>
      </c>
      <c r="BB1295" s="55">
        <v>1</v>
      </c>
      <c r="BC1295" s="31"/>
      <c r="BD1295" s="66">
        <v>0.5</v>
      </c>
      <c r="BE1295" s="66" t="s">
        <v>1374</v>
      </c>
      <c r="BF1295" s="66" t="s">
        <v>1365</v>
      </c>
      <c r="CL1295" s="70">
        <f t="shared" si="329"/>
        <v>0</v>
      </c>
      <c r="CM1295" s="66">
        <f t="shared" si="330"/>
        <v>0</v>
      </c>
      <c r="CN1295" s="66">
        <f t="shared" si="331"/>
        <v>1</v>
      </c>
      <c r="CO1295" s="66">
        <f t="shared" si="342"/>
        <v>191.87</v>
      </c>
      <c r="CP1295" s="104"/>
      <c r="CQ1295" s="56"/>
      <c r="CR1295" s="56"/>
      <c r="CS1295" s="56"/>
      <c r="CT1295" s="56"/>
      <c r="CU1295" s="56"/>
      <c r="CV1295" s="56"/>
      <c r="DB1295" s="19" t="e">
        <f t="shared" si="343"/>
        <v>#DIV/0!</v>
      </c>
      <c r="DC1295" s="19" t="e">
        <f t="shared" si="344"/>
        <v>#DIV/0!</v>
      </c>
      <c r="DD1295" s="19" t="e">
        <f t="shared" si="345"/>
        <v>#DIV/0!</v>
      </c>
      <c r="DE1295" s="19" t="e">
        <f t="shared" si="346"/>
        <v>#DIV/0!</v>
      </c>
      <c r="DF1295" s="19" t="e">
        <f t="shared" si="347"/>
        <v>#DIV/0!</v>
      </c>
      <c r="DG1295" s="67" t="e">
        <f t="shared" si="348"/>
        <v>#DIV/0!</v>
      </c>
      <c r="DH1295" s="67" t="e">
        <f t="shared" si="349"/>
        <v>#DIV/0!</v>
      </c>
      <c r="DK1295" s="55" t="s">
        <v>295</v>
      </c>
      <c r="EP1295" s="70"/>
    </row>
    <row r="1296" spans="1:146">
      <c r="A1296" s="118">
        <v>43332</v>
      </c>
      <c r="B1296" t="s">
        <v>1362</v>
      </c>
      <c r="C1296" s="56"/>
      <c r="D1296" s="56" t="s">
        <v>1363</v>
      </c>
      <c r="E1296" s="58">
        <v>77</v>
      </c>
      <c r="F1296" s="58">
        <v>1</v>
      </c>
      <c r="G1296" s="63" t="str">
        <f t="shared" si="328"/>
        <v>77-1</v>
      </c>
      <c r="H1296" s="31">
        <v>33.5</v>
      </c>
      <c r="I1296" s="31">
        <v>38.5</v>
      </c>
      <c r="J1296" s="64" t="str">
        <f>IF(((VLOOKUP($G1296,Depth_Lookup!$A$3:$J$5461,9,FALSE))-(I1296/100))&gt;=0,"Good","Too Long")</f>
        <v>Good</v>
      </c>
      <c r="K1296" s="65">
        <f>(VLOOKUP($G1296,Depth_Lookup!$A$3:$J$561,10,FALSE))+(H1296/100)</f>
        <v>192.035</v>
      </c>
      <c r="L1296" s="65">
        <f>(VLOOKUP($G1296,Depth_Lookup!$A$3:$J$561,10,FALSE))+(I1296/100)</f>
        <v>192.08499999999998</v>
      </c>
      <c r="M1296" s="54" t="s">
        <v>292</v>
      </c>
      <c r="N1296" s="31">
        <v>1</v>
      </c>
      <c r="O1296" s="31" t="s">
        <v>295</v>
      </c>
      <c r="P1296" s="31" t="s">
        <v>193</v>
      </c>
      <c r="Q1296" s="31" t="s">
        <v>206</v>
      </c>
      <c r="R1296" s="31" t="s">
        <v>730</v>
      </c>
      <c r="S1296" s="31" t="s">
        <v>165</v>
      </c>
      <c r="T1296" s="31" t="s">
        <v>1781</v>
      </c>
      <c r="U1296" s="31" t="s">
        <v>1390</v>
      </c>
      <c r="AS1296" s="31">
        <v>100</v>
      </c>
      <c r="AZ1296" s="19">
        <f t="shared" si="322"/>
        <v>100</v>
      </c>
      <c r="BB1296" s="55">
        <v>1</v>
      </c>
      <c r="BC1296" s="31"/>
      <c r="BD1296" s="66">
        <v>0.5</v>
      </c>
      <c r="BE1296" s="66" t="s">
        <v>1374</v>
      </c>
      <c r="BF1296" s="66" t="s">
        <v>1365</v>
      </c>
      <c r="CL1296" s="70">
        <f t="shared" si="329"/>
        <v>0</v>
      </c>
      <c r="CM1296" s="66">
        <f t="shared" si="330"/>
        <v>0</v>
      </c>
      <c r="CN1296" s="66">
        <f t="shared" si="331"/>
        <v>1</v>
      </c>
      <c r="CO1296" s="66">
        <f t="shared" si="342"/>
        <v>192.06</v>
      </c>
      <c r="CP1296" s="104"/>
      <c r="CQ1296" s="56"/>
      <c r="CR1296" s="56"/>
      <c r="CS1296" s="56"/>
      <c r="CT1296" s="56"/>
      <c r="CU1296" s="56"/>
      <c r="CV1296" s="56"/>
      <c r="DB1296" s="19" t="e">
        <f t="shared" si="343"/>
        <v>#DIV/0!</v>
      </c>
      <c r="DC1296" s="19" t="e">
        <f t="shared" si="344"/>
        <v>#DIV/0!</v>
      </c>
      <c r="DD1296" s="19" t="e">
        <f t="shared" si="345"/>
        <v>#DIV/0!</v>
      </c>
      <c r="DE1296" s="19" t="e">
        <f t="shared" si="346"/>
        <v>#DIV/0!</v>
      </c>
      <c r="DF1296" s="19" t="e">
        <f t="shared" si="347"/>
        <v>#DIV/0!</v>
      </c>
      <c r="DG1296" s="67" t="e">
        <f t="shared" si="348"/>
        <v>#DIV/0!</v>
      </c>
      <c r="DH1296" s="67" t="e">
        <f t="shared" si="349"/>
        <v>#DIV/0!</v>
      </c>
      <c r="DK1296" s="55" t="s">
        <v>295</v>
      </c>
      <c r="EP1296" s="70"/>
    </row>
    <row r="1297" spans="1:146">
      <c r="A1297" s="118">
        <v>43332</v>
      </c>
      <c r="B1297" t="s">
        <v>1362</v>
      </c>
      <c r="C1297" s="56"/>
      <c r="D1297" s="56" t="s">
        <v>1363</v>
      </c>
      <c r="E1297" s="58">
        <v>77</v>
      </c>
      <c r="F1297" s="58">
        <v>1</v>
      </c>
      <c r="G1297" s="63" t="str">
        <f t="shared" si="328"/>
        <v>77-1</v>
      </c>
      <c r="H1297" s="31">
        <v>32</v>
      </c>
      <c r="I1297" s="31">
        <v>34</v>
      </c>
      <c r="J1297" s="64" t="str">
        <f>IF(((VLOOKUP($G1297,Depth_Lookup!$A$3:$J$5461,9,FALSE))-(I1297/100))&gt;=0,"Good","Too Long")</f>
        <v>Good</v>
      </c>
      <c r="K1297" s="65">
        <f>(VLOOKUP($G1297,Depth_Lookup!$A$3:$J$561,10,FALSE))+(H1297/100)</f>
        <v>192.01999999999998</v>
      </c>
      <c r="L1297" s="65">
        <f>(VLOOKUP($G1297,Depth_Lookup!$A$3:$J$561,10,FALSE))+(I1297/100)</f>
        <v>192.04</v>
      </c>
      <c r="M1297" s="54" t="s">
        <v>293</v>
      </c>
      <c r="N1297" s="31">
        <v>0.5</v>
      </c>
      <c r="O1297" s="31" t="s">
        <v>734</v>
      </c>
      <c r="P1297" s="31" t="s">
        <v>180</v>
      </c>
      <c r="Q1297" s="31" t="s">
        <v>569</v>
      </c>
      <c r="R1297" s="31" t="s">
        <v>188</v>
      </c>
      <c r="S1297" s="31" t="s">
        <v>165</v>
      </c>
      <c r="T1297" s="31" t="s">
        <v>1379</v>
      </c>
      <c r="U1297" s="31" t="s">
        <v>1365</v>
      </c>
      <c r="AS1297" s="31">
        <v>100</v>
      </c>
      <c r="AZ1297" s="19">
        <f t="shared" si="322"/>
        <v>100</v>
      </c>
      <c r="BB1297" s="55">
        <v>5</v>
      </c>
      <c r="BC1297" s="31"/>
      <c r="BD1297" s="66">
        <v>1</v>
      </c>
      <c r="BE1297" s="66"/>
      <c r="BF1297" s="66" t="s">
        <v>1368</v>
      </c>
      <c r="CL1297" s="70">
        <f t="shared" si="329"/>
        <v>0</v>
      </c>
      <c r="CM1297" s="66">
        <f t="shared" si="330"/>
        <v>0</v>
      </c>
      <c r="CN1297" s="66">
        <f t="shared" si="331"/>
        <v>0</v>
      </c>
      <c r="CO1297" s="66">
        <f t="shared" si="342"/>
        <v>192.02999999999997</v>
      </c>
      <c r="CP1297" s="104"/>
      <c r="CQ1297" s="56"/>
      <c r="CR1297" s="56"/>
      <c r="CS1297" s="56"/>
      <c r="CT1297" s="56"/>
      <c r="CU1297" s="56"/>
      <c r="CV1297" s="56"/>
      <c r="CX1297" s="19">
        <v>45</v>
      </c>
      <c r="CY1297" s="19">
        <v>90</v>
      </c>
      <c r="CZ1297" s="19">
        <v>57</v>
      </c>
      <c r="DA1297" s="31">
        <v>180</v>
      </c>
      <c r="DB1297" s="19">
        <f t="shared" si="343"/>
        <v>-33</v>
      </c>
      <c r="DC1297" s="19">
        <f t="shared" si="344"/>
        <v>327</v>
      </c>
      <c r="DD1297" s="19">
        <f t="shared" si="345"/>
        <v>28.574436097540453</v>
      </c>
      <c r="DE1297" s="19">
        <f t="shared" si="346"/>
        <v>57</v>
      </c>
      <c r="DF1297" s="19">
        <f t="shared" si="347"/>
        <v>61.425563902459544</v>
      </c>
      <c r="DG1297" s="67">
        <f t="shared" si="348"/>
        <v>147</v>
      </c>
      <c r="DH1297" s="67">
        <f t="shared" si="349"/>
        <v>61.425563902459544</v>
      </c>
      <c r="DK1297" s="55"/>
      <c r="EP1297" s="70"/>
    </row>
    <row r="1298" spans="1:146">
      <c r="A1298" s="118">
        <v>43332</v>
      </c>
      <c r="B1298" t="s">
        <v>1362</v>
      </c>
      <c r="C1298" s="56"/>
      <c r="D1298" s="56" t="s">
        <v>1363</v>
      </c>
      <c r="E1298" s="58">
        <v>77</v>
      </c>
      <c r="F1298" s="58">
        <v>1</v>
      </c>
      <c r="G1298" s="63" t="str">
        <f t="shared" si="328"/>
        <v>77-1</v>
      </c>
      <c r="H1298" s="31">
        <v>33</v>
      </c>
      <c r="I1298" s="31">
        <v>34</v>
      </c>
      <c r="J1298" s="64" t="str">
        <f>IF(((VLOOKUP($G1298,Depth_Lookup!$A$3:$J$5461,9,FALSE))-(I1298/100))&gt;=0,"Good","Too Long")</f>
        <v>Good</v>
      </c>
      <c r="K1298" s="65">
        <f>(VLOOKUP($G1298,Depth_Lookup!$A$3:$J$561,10,FALSE))+(H1298/100)</f>
        <v>192.03</v>
      </c>
      <c r="L1298" s="65">
        <f>(VLOOKUP($G1298,Depth_Lookup!$A$3:$J$561,10,FALSE))+(I1298/100)</f>
        <v>192.04</v>
      </c>
      <c r="M1298" s="54" t="s">
        <v>293</v>
      </c>
      <c r="N1298" s="31">
        <v>1</v>
      </c>
      <c r="O1298" s="31" t="s">
        <v>724</v>
      </c>
      <c r="P1298" s="31" t="s">
        <v>179</v>
      </c>
      <c r="Q1298" s="31" t="s">
        <v>569</v>
      </c>
      <c r="R1298" s="31" t="s">
        <v>119</v>
      </c>
      <c r="S1298" s="31" t="s">
        <v>165</v>
      </c>
      <c r="T1298" s="31" t="s">
        <v>1370</v>
      </c>
      <c r="U1298" s="31" t="s">
        <v>1368</v>
      </c>
      <c r="AS1298" s="31">
        <v>100</v>
      </c>
      <c r="AZ1298" s="19">
        <f t="shared" si="322"/>
        <v>100</v>
      </c>
      <c r="BB1298" s="55">
        <v>2</v>
      </c>
      <c r="BC1298" s="31"/>
      <c r="BD1298" s="66">
        <v>1</v>
      </c>
      <c r="BE1298" s="66" t="s">
        <v>1645</v>
      </c>
      <c r="BF1298" s="66"/>
      <c r="CL1298" s="70">
        <f t="shared" si="329"/>
        <v>0</v>
      </c>
      <c r="CM1298" s="66">
        <f t="shared" si="330"/>
        <v>0</v>
      </c>
      <c r="CN1298" s="66">
        <f t="shared" si="331"/>
        <v>1</v>
      </c>
      <c r="CO1298" s="66">
        <f t="shared" si="342"/>
        <v>192.035</v>
      </c>
      <c r="CP1298" s="104"/>
      <c r="CQ1298" s="56"/>
      <c r="CR1298" s="56"/>
      <c r="CS1298" s="56"/>
      <c r="CT1298" s="56"/>
      <c r="CU1298" s="56"/>
      <c r="CV1298" s="56"/>
      <c r="CX1298" s="19">
        <v>1</v>
      </c>
      <c r="CY1298" s="19">
        <v>270</v>
      </c>
      <c r="CZ1298" s="19">
        <v>49</v>
      </c>
      <c r="DA1298" s="31">
        <v>0</v>
      </c>
      <c r="DB1298" s="19">
        <f t="shared" si="343"/>
        <v>179.13069169541671</v>
      </c>
      <c r="DC1298" s="19">
        <f t="shared" si="344"/>
        <v>179.13069169541671</v>
      </c>
      <c r="DD1298" s="19">
        <f t="shared" si="345"/>
        <v>40.996734640573088</v>
      </c>
      <c r="DE1298" s="19">
        <f t="shared" si="346"/>
        <v>269.13069169541671</v>
      </c>
      <c r="DF1298" s="19">
        <f t="shared" si="347"/>
        <v>49.003265359426912</v>
      </c>
      <c r="DG1298" s="67">
        <f t="shared" si="348"/>
        <v>359.13069169541671</v>
      </c>
      <c r="DH1298" s="67">
        <f t="shared" si="349"/>
        <v>49.003265359426912</v>
      </c>
      <c r="DK1298" s="55"/>
      <c r="EP1298" s="70"/>
    </row>
    <row r="1299" spans="1:146">
      <c r="A1299" s="118">
        <v>43332</v>
      </c>
      <c r="B1299" t="s">
        <v>1362</v>
      </c>
      <c r="C1299" s="56"/>
      <c r="D1299" s="56" t="s">
        <v>1363</v>
      </c>
      <c r="E1299" s="58">
        <v>77</v>
      </c>
      <c r="F1299" s="58">
        <v>1</v>
      </c>
      <c r="G1299" s="63" t="str">
        <f t="shared" si="328"/>
        <v>77-1</v>
      </c>
      <c r="H1299" s="31">
        <v>40</v>
      </c>
      <c r="I1299" s="31">
        <v>48</v>
      </c>
      <c r="J1299" s="64" t="str">
        <f>IF(((VLOOKUP($G1299,Depth_Lookup!$A$3:$J$5461,9,FALSE))-(I1299/100))&gt;=0,"Good","Too Long")</f>
        <v>Good</v>
      </c>
      <c r="K1299" s="65">
        <f>(VLOOKUP($G1299,Depth_Lookup!$A$3:$J$561,10,FALSE))+(H1299/100)</f>
        <v>192.1</v>
      </c>
      <c r="L1299" s="65">
        <f>(VLOOKUP($G1299,Depth_Lookup!$A$3:$J$561,10,FALSE))+(I1299/100)</f>
        <v>192.17999999999998</v>
      </c>
      <c r="M1299" s="54" t="s">
        <v>293</v>
      </c>
      <c r="N1299" s="31">
        <v>0.5</v>
      </c>
      <c r="O1299" s="31" t="s">
        <v>734</v>
      </c>
      <c r="P1299" s="31" t="s">
        <v>180</v>
      </c>
      <c r="Q1299" s="31" t="s">
        <v>569</v>
      </c>
      <c r="R1299" s="31" t="s">
        <v>188</v>
      </c>
      <c r="S1299" s="31" t="s">
        <v>165</v>
      </c>
      <c r="T1299" s="31" t="s">
        <v>1379</v>
      </c>
      <c r="U1299" s="31" t="s">
        <v>1365</v>
      </c>
      <c r="AS1299" s="31">
        <v>100</v>
      </c>
      <c r="AZ1299" s="19">
        <f t="shared" si="322"/>
        <v>100</v>
      </c>
      <c r="BB1299" s="55">
        <v>5</v>
      </c>
      <c r="BC1299" s="31"/>
      <c r="BD1299" s="66">
        <v>1</v>
      </c>
      <c r="BE1299" s="66"/>
      <c r="BF1299" s="66"/>
      <c r="CL1299" s="70">
        <f t="shared" si="329"/>
        <v>0</v>
      </c>
      <c r="CM1299" s="66">
        <f t="shared" si="330"/>
        <v>0</v>
      </c>
      <c r="CN1299" s="66">
        <f t="shared" si="331"/>
        <v>0</v>
      </c>
      <c r="CO1299" s="66">
        <f t="shared" si="342"/>
        <v>192.14</v>
      </c>
      <c r="CP1299" s="104"/>
      <c r="CQ1299" s="56"/>
      <c r="CR1299" s="56"/>
      <c r="CS1299" s="56"/>
      <c r="CT1299" s="56"/>
      <c r="CU1299" s="56"/>
      <c r="CV1299" s="56"/>
      <c r="DB1299" s="19" t="e">
        <f t="shared" si="343"/>
        <v>#DIV/0!</v>
      </c>
      <c r="DC1299" s="19" t="e">
        <f t="shared" si="344"/>
        <v>#DIV/0!</v>
      </c>
      <c r="DD1299" s="19" t="e">
        <f t="shared" si="345"/>
        <v>#DIV/0!</v>
      </c>
      <c r="DE1299" s="19" t="e">
        <f t="shared" si="346"/>
        <v>#DIV/0!</v>
      </c>
      <c r="DF1299" s="19" t="e">
        <f t="shared" si="347"/>
        <v>#DIV/0!</v>
      </c>
      <c r="DG1299" s="67" t="e">
        <f t="shared" si="348"/>
        <v>#DIV/0!</v>
      </c>
      <c r="DH1299" s="67" t="e">
        <f t="shared" si="349"/>
        <v>#DIV/0!</v>
      </c>
      <c r="DK1299" s="55"/>
      <c r="EP1299" s="70"/>
    </row>
    <row r="1300" spans="1:146">
      <c r="A1300" s="118">
        <v>43332</v>
      </c>
      <c r="B1300" t="s">
        <v>1362</v>
      </c>
      <c r="C1300" s="56"/>
      <c r="D1300" s="56" t="s">
        <v>1363</v>
      </c>
      <c r="E1300" s="58">
        <v>77</v>
      </c>
      <c r="F1300" s="58">
        <v>1</v>
      </c>
      <c r="G1300" s="63" t="str">
        <f t="shared" si="328"/>
        <v>77-1</v>
      </c>
      <c r="H1300" s="31">
        <v>44.5</v>
      </c>
      <c r="I1300" s="31">
        <v>70</v>
      </c>
      <c r="J1300" s="64" t="str">
        <f>IF(((VLOOKUP($G1300,Depth_Lookup!$A$3:$J$5461,9,FALSE))-(I1300/100))&gt;=0,"Good","Too Long")</f>
        <v>Good</v>
      </c>
      <c r="K1300" s="65">
        <f>(VLOOKUP($G1300,Depth_Lookup!$A$3:$J$561,10,FALSE))+(H1300/100)</f>
        <v>192.14499999999998</v>
      </c>
      <c r="L1300" s="65">
        <f>(VLOOKUP($G1300,Depth_Lookup!$A$3:$J$561,10,FALSE))+(I1300/100)</f>
        <v>192.39999999999998</v>
      </c>
      <c r="M1300" s="54" t="s">
        <v>292</v>
      </c>
      <c r="N1300" s="31">
        <v>1</v>
      </c>
      <c r="O1300" s="31" t="s">
        <v>295</v>
      </c>
      <c r="P1300" s="31" t="s">
        <v>180</v>
      </c>
      <c r="Q1300" s="31" t="s">
        <v>572</v>
      </c>
      <c r="R1300" s="31" t="s">
        <v>730</v>
      </c>
      <c r="S1300" s="31" t="s">
        <v>165</v>
      </c>
      <c r="T1300" s="31" t="s">
        <v>1782</v>
      </c>
      <c r="U1300" s="31" t="s">
        <v>1687</v>
      </c>
      <c r="AS1300" s="31">
        <v>100</v>
      </c>
      <c r="AZ1300" s="19">
        <f t="shared" si="322"/>
        <v>100</v>
      </c>
      <c r="BB1300" s="55">
        <v>1</v>
      </c>
      <c r="BC1300" s="31"/>
      <c r="BD1300" s="66">
        <v>0.5</v>
      </c>
      <c r="BE1300" s="66" t="s">
        <v>1365</v>
      </c>
      <c r="BF1300" s="66" t="s">
        <v>1365</v>
      </c>
      <c r="CL1300" s="70">
        <f t="shared" si="329"/>
        <v>0</v>
      </c>
      <c r="CM1300" s="66">
        <f t="shared" si="330"/>
        <v>0</v>
      </c>
      <c r="CN1300" s="66">
        <f t="shared" si="331"/>
        <v>1</v>
      </c>
      <c r="CO1300" s="66">
        <f t="shared" si="342"/>
        <v>192.27249999999998</v>
      </c>
      <c r="CP1300" s="104"/>
      <c r="CQ1300" s="56"/>
      <c r="CR1300" s="56"/>
      <c r="CS1300" s="56"/>
      <c r="CT1300" s="56"/>
      <c r="CU1300" s="56"/>
      <c r="CV1300" s="56"/>
      <c r="DB1300" s="19" t="e">
        <f t="shared" si="343"/>
        <v>#DIV/0!</v>
      </c>
      <c r="DC1300" s="19" t="e">
        <f t="shared" si="344"/>
        <v>#DIV/0!</v>
      </c>
      <c r="DD1300" s="19" t="e">
        <f t="shared" si="345"/>
        <v>#DIV/0!</v>
      </c>
      <c r="DE1300" s="19" t="e">
        <f t="shared" si="346"/>
        <v>#DIV/0!</v>
      </c>
      <c r="DF1300" s="19" t="e">
        <f t="shared" si="347"/>
        <v>#DIV/0!</v>
      </c>
      <c r="DG1300" s="67" t="e">
        <f t="shared" si="348"/>
        <v>#DIV/0!</v>
      </c>
      <c r="DH1300" s="67" t="e">
        <f t="shared" si="349"/>
        <v>#DIV/0!</v>
      </c>
      <c r="DK1300" s="55" t="s">
        <v>295</v>
      </c>
      <c r="EP1300" s="70"/>
    </row>
    <row r="1301" spans="1:146">
      <c r="A1301" s="118">
        <v>43332</v>
      </c>
      <c r="B1301" t="s">
        <v>1362</v>
      </c>
      <c r="C1301" s="56"/>
      <c r="D1301" s="56" t="s">
        <v>1363</v>
      </c>
      <c r="E1301" s="58">
        <v>77</v>
      </c>
      <c r="F1301" s="58">
        <v>1</v>
      </c>
      <c r="G1301" s="63" t="str">
        <f t="shared" si="328"/>
        <v>77-1</v>
      </c>
      <c r="H1301" s="31">
        <v>71</v>
      </c>
      <c r="I1301" s="31">
        <v>81</v>
      </c>
      <c r="J1301" s="64" t="str">
        <f>IF(((VLOOKUP($G1301,Depth_Lookup!$A$3:$J$5461,9,FALSE))-(I1301/100))&gt;=0,"Good","Too Long")</f>
        <v>Good</v>
      </c>
      <c r="K1301" s="65">
        <f>(VLOOKUP($G1301,Depth_Lookup!$A$3:$J$561,10,FALSE))+(H1301/100)</f>
        <v>192.41</v>
      </c>
      <c r="L1301" s="65">
        <f>(VLOOKUP($G1301,Depth_Lookup!$A$3:$J$561,10,FALSE))+(I1301/100)</f>
        <v>192.51</v>
      </c>
      <c r="M1301" s="54" t="s">
        <v>292</v>
      </c>
      <c r="N1301" s="31">
        <v>1</v>
      </c>
      <c r="O1301" s="31" t="s">
        <v>295</v>
      </c>
      <c r="P1301" s="31" t="s">
        <v>180</v>
      </c>
      <c r="Q1301" s="31" t="s">
        <v>572</v>
      </c>
      <c r="R1301" s="31" t="s">
        <v>730</v>
      </c>
      <c r="S1301" s="31" t="s">
        <v>165</v>
      </c>
      <c r="T1301" s="31" t="s">
        <v>1782</v>
      </c>
      <c r="U1301" s="31" t="s">
        <v>1687</v>
      </c>
      <c r="AS1301" s="31">
        <v>100</v>
      </c>
      <c r="AZ1301" s="19">
        <f t="shared" si="322"/>
        <v>100</v>
      </c>
      <c r="BB1301" s="55">
        <v>1</v>
      </c>
      <c r="BC1301" s="31"/>
      <c r="BD1301" s="66">
        <v>0.5</v>
      </c>
      <c r="BE1301" s="66" t="s">
        <v>1365</v>
      </c>
      <c r="BF1301" s="66" t="s">
        <v>1365</v>
      </c>
      <c r="CL1301" s="70">
        <f t="shared" si="329"/>
        <v>0</v>
      </c>
      <c r="CM1301" s="66">
        <f t="shared" si="330"/>
        <v>0</v>
      </c>
      <c r="CN1301" s="66">
        <f t="shared" si="331"/>
        <v>1</v>
      </c>
      <c r="CO1301" s="66">
        <f t="shared" si="342"/>
        <v>192.45999999999998</v>
      </c>
      <c r="CP1301" s="104"/>
      <c r="CQ1301" s="56"/>
      <c r="CR1301" s="56"/>
      <c r="CS1301" s="56"/>
      <c r="CT1301" s="56"/>
      <c r="CU1301" s="56"/>
      <c r="CV1301" s="56"/>
      <c r="DB1301" s="19" t="e">
        <f t="shared" si="343"/>
        <v>#DIV/0!</v>
      </c>
      <c r="DC1301" s="19" t="e">
        <f t="shared" si="344"/>
        <v>#DIV/0!</v>
      </c>
      <c r="DD1301" s="19" t="e">
        <f t="shared" si="345"/>
        <v>#DIV/0!</v>
      </c>
      <c r="DE1301" s="19" t="e">
        <f t="shared" si="346"/>
        <v>#DIV/0!</v>
      </c>
      <c r="DF1301" s="19" t="e">
        <f t="shared" si="347"/>
        <v>#DIV/0!</v>
      </c>
      <c r="DG1301" s="67" t="e">
        <f t="shared" si="348"/>
        <v>#DIV/0!</v>
      </c>
      <c r="DH1301" s="67" t="e">
        <f t="shared" si="349"/>
        <v>#DIV/0!</v>
      </c>
      <c r="DK1301" s="55" t="s">
        <v>295</v>
      </c>
      <c r="EP1301" s="70"/>
    </row>
    <row r="1302" spans="1:146">
      <c r="A1302" s="118">
        <v>43332</v>
      </c>
      <c r="B1302" t="s">
        <v>1362</v>
      </c>
      <c r="C1302" s="56"/>
      <c r="D1302" s="56" t="s">
        <v>1363</v>
      </c>
      <c r="E1302" s="58">
        <v>77</v>
      </c>
      <c r="F1302" s="58">
        <v>1</v>
      </c>
      <c r="G1302" s="63" t="str">
        <f t="shared" si="328"/>
        <v>77-1</v>
      </c>
      <c r="H1302" s="31">
        <v>69</v>
      </c>
      <c r="I1302" s="31">
        <v>71.5</v>
      </c>
      <c r="J1302" s="64" t="str">
        <f>IF(((VLOOKUP($G1302,Depth_Lookup!$A$3:$J$5461,9,FALSE))-(I1302/100))&gt;=0,"Good","Too Long")</f>
        <v>Good</v>
      </c>
      <c r="K1302" s="65">
        <f>(VLOOKUP($G1302,Depth_Lookup!$A$3:$J$561,10,FALSE))+(H1302/100)</f>
        <v>192.39</v>
      </c>
      <c r="L1302" s="65">
        <f>(VLOOKUP($G1302,Depth_Lookup!$A$3:$J$561,10,FALSE))+(I1302/100)</f>
        <v>192.41499999999999</v>
      </c>
      <c r="M1302" s="54" t="s">
        <v>293</v>
      </c>
      <c r="N1302" s="31">
        <v>0.5</v>
      </c>
      <c r="O1302" s="31" t="s">
        <v>734</v>
      </c>
      <c r="P1302" s="31" t="s">
        <v>180</v>
      </c>
      <c r="Q1302" s="31" t="s">
        <v>206</v>
      </c>
      <c r="R1302" s="31" t="s">
        <v>188</v>
      </c>
      <c r="S1302" s="31" t="s">
        <v>165</v>
      </c>
      <c r="T1302" s="31" t="s">
        <v>1783</v>
      </c>
      <c r="U1302" s="31" t="s">
        <v>1368</v>
      </c>
      <c r="AS1302" s="31">
        <v>100</v>
      </c>
      <c r="AZ1302" s="19">
        <f t="shared" si="322"/>
        <v>100</v>
      </c>
      <c r="BB1302" s="55">
        <v>3</v>
      </c>
      <c r="BC1302" s="31"/>
      <c r="BD1302" s="66">
        <v>0.5</v>
      </c>
      <c r="BE1302" s="66"/>
      <c r="BF1302" s="66"/>
      <c r="CL1302" s="70">
        <f t="shared" si="329"/>
        <v>0</v>
      </c>
      <c r="CM1302" s="66">
        <f t="shared" si="330"/>
        <v>0</v>
      </c>
      <c r="CN1302" s="66">
        <f t="shared" si="331"/>
        <v>0</v>
      </c>
      <c r="CO1302" s="66">
        <f t="shared" si="342"/>
        <v>192.40249999999997</v>
      </c>
      <c r="CP1302" s="104"/>
      <c r="CQ1302" s="56"/>
      <c r="CR1302" s="56"/>
      <c r="CS1302" s="56"/>
      <c r="CT1302" s="56"/>
      <c r="CU1302" s="56"/>
      <c r="CV1302" s="56"/>
      <c r="DB1302" s="19" t="e">
        <f t="shared" si="343"/>
        <v>#DIV/0!</v>
      </c>
      <c r="DC1302" s="19" t="e">
        <f t="shared" si="344"/>
        <v>#DIV/0!</v>
      </c>
      <c r="DD1302" s="19" t="e">
        <f t="shared" si="345"/>
        <v>#DIV/0!</v>
      </c>
      <c r="DE1302" s="19" t="e">
        <f t="shared" si="346"/>
        <v>#DIV/0!</v>
      </c>
      <c r="DF1302" s="19" t="e">
        <f t="shared" si="347"/>
        <v>#DIV/0!</v>
      </c>
      <c r="DG1302" s="67" t="e">
        <f t="shared" si="348"/>
        <v>#DIV/0!</v>
      </c>
      <c r="DH1302" s="67" t="e">
        <f t="shared" si="349"/>
        <v>#DIV/0!</v>
      </c>
      <c r="DK1302" s="55"/>
      <c r="EP1302" s="70"/>
    </row>
    <row r="1303" spans="1:146">
      <c r="A1303" s="118">
        <v>43332</v>
      </c>
      <c r="B1303" t="s">
        <v>1362</v>
      </c>
      <c r="C1303" s="56"/>
      <c r="D1303" s="56" t="s">
        <v>1363</v>
      </c>
      <c r="E1303" s="58">
        <v>77</v>
      </c>
      <c r="F1303" s="58">
        <v>1</v>
      </c>
      <c r="G1303" s="63" t="str">
        <f t="shared" si="328"/>
        <v>77-1</v>
      </c>
      <c r="H1303" s="31">
        <v>81</v>
      </c>
      <c r="I1303" s="31">
        <v>88</v>
      </c>
      <c r="J1303" s="64" t="str">
        <f>IF(((VLOOKUP($G1303,Depth_Lookup!$A$3:$J$5461,9,FALSE))-(I1303/100))&gt;=0,"Good","Too Long")</f>
        <v>Good</v>
      </c>
      <c r="K1303" s="65">
        <f>(VLOOKUP($G1303,Depth_Lookup!$A$3:$J$561,10,FALSE))+(H1303/100)</f>
        <v>192.51</v>
      </c>
      <c r="L1303" s="65">
        <f>(VLOOKUP($G1303,Depth_Lookup!$A$3:$J$561,10,FALSE))+(I1303/100)</f>
        <v>192.57999999999998</v>
      </c>
      <c r="M1303" s="54" t="s">
        <v>293</v>
      </c>
      <c r="N1303" s="31">
        <v>1</v>
      </c>
      <c r="O1303" s="31" t="s">
        <v>296</v>
      </c>
      <c r="P1303" s="31" t="s">
        <v>180</v>
      </c>
      <c r="Q1303" s="31" t="s">
        <v>569</v>
      </c>
      <c r="R1303" s="31" t="s">
        <v>119</v>
      </c>
      <c r="S1303" s="31" t="s">
        <v>165</v>
      </c>
      <c r="T1303" s="31" t="s">
        <v>1379</v>
      </c>
      <c r="U1303" s="31" t="s">
        <v>1365</v>
      </c>
      <c r="AS1303" s="31">
        <v>100</v>
      </c>
      <c r="AZ1303" s="19">
        <f t="shared" si="322"/>
        <v>100</v>
      </c>
      <c r="BB1303" s="55">
        <v>3</v>
      </c>
      <c r="BC1303" s="31"/>
      <c r="BD1303" s="66">
        <v>1</v>
      </c>
      <c r="BE1303" s="66" t="s">
        <v>1375</v>
      </c>
      <c r="BF1303" s="66"/>
      <c r="CL1303" s="70">
        <f t="shared" si="329"/>
        <v>0</v>
      </c>
      <c r="CM1303" s="66">
        <f t="shared" si="330"/>
        <v>0</v>
      </c>
      <c r="CN1303" s="66">
        <f t="shared" si="331"/>
        <v>1</v>
      </c>
      <c r="CO1303" s="66">
        <f t="shared" si="342"/>
        <v>192.54499999999999</v>
      </c>
      <c r="CP1303" s="104"/>
      <c r="CQ1303" s="56"/>
      <c r="CR1303" s="56"/>
      <c r="CS1303" s="56"/>
      <c r="CT1303" s="56"/>
      <c r="CU1303" s="56"/>
      <c r="CV1303" s="56"/>
      <c r="DB1303" s="19" t="e">
        <f t="shared" si="343"/>
        <v>#DIV/0!</v>
      </c>
      <c r="DC1303" s="19" t="e">
        <f t="shared" si="344"/>
        <v>#DIV/0!</v>
      </c>
      <c r="DD1303" s="19" t="e">
        <f t="shared" si="345"/>
        <v>#DIV/0!</v>
      </c>
      <c r="DE1303" s="19" t="e">
        <f t="shared" si="346"/>
        <v>#DIV/0!</v>
      </c>
      <c r="DF1303" s="19" t="e">
        <f t="shared" si="347"/>
        <v>#DIV/0!</v>
      </c>
      <c r="DG1303" s="67" t="e">
        <f t="shared" si="348"/>
        <v>#DIV/0!</v>
      </c>
      <c r="DH1303" s="67" t="e">
        <f t="shared" si="349"/>
        <v>#DIV/0!</v>
      </c>
      <c r="DK1303" s="55"/>
      <c r="EP1303" s="70"/>
    </row>
    <row r="1304" spans="1:146">
      <c r="A1304" s="118">
        <v>43332</v>
      </c>
      <c r="B1304" t="s">
        <v>1362</v>
      </c>
      <c r="C1304" s="56"/>
      <c r="D1304" s="56" t="s">
        <v>1363</v>
      </c>
      <c r="E1304" s="58">
        <v>77</v>
      </c>
      <c r="F1304" s="58">
        <v>2</v>
      </c>
      <c r="G1304" s="63" t="str">
        <f t="shared" si="328"/>
        <v>77-2</v>
      </c>
      <c r="H1304" s="31">
        <v>0.5</v>
      </c>
      <c r="I1304" s="31">
        <v>17.5</v>
      </c>
      <c r="J1304" s="64" t="str">
        <f>IF(((VLOOKUP($G1304,Depth_Lookup!$A$3:$J$5461,9,FALSE))-(I1304/100))&gt;=0,"Good","Too Long")</f>
        <v>Good</v>
      </c>
      <c r="K1304" s="65">
        <f>(VLOOKUP($G1304,Depth_Lookup!$A$3:$J$561,10,FALSE))+(H1304/100)</f>
        <v>192.655</v>
      </c>
      <c r="L1304" s="65">
        <f>(VLOOKUP($G1304,Depth_Lookup!$A$3:$J$561,10,FALSE))+(I1304/100)</f>
        <v>192.82500000000002</v>
      </c>
      <c r="M1304" s="54" t="s">
        <v>725</v>
      </c>
      <c r="N1304" s="31">
        <v>2</v>
      </c>
      <c r="O1304" s="31" t="s">
        <v>296</v>
      </c>
      <c r="P1304" s="31" t="s">
        <v>180</v>
      </c>
      <c r="Q1304" s="31" t="s">
        <v>569</v>
      </c>
      <c r="R1304" s="31" t="s">
        <v>119</v>
      </c>
      <c r="S1304" s="31" t="s">
        <v>165</v>
      </c>
      <c r="T1304" s="31" t="s">
        <v>1379</v>
      </c>
      <c r="U1304" s="31" t="s">
        <v>1365</v>
      </c>
      <c r="AS1304" s="31">
        <v>100</v>
      </c>
      <c r="AZ1304" s="19">
        <f t="shared" si="322"/>
        <v>100</v>
      </c>
      <c r="BB1304" s="55">
        <v>3</v>
      </c>
      <c r="BC1304" s="31"/>
      <c r="BD1304" s="66">
        <v>2</v>
      </c>
      <c r="BE1304" s="66"/>
      <c r="BF1304" s="66"/>
      <c r="CL1304" s="70">
        <f t="shared" si="329"/>
        <v>0</v>
      </c>
      <c r="CM1304" s="66">
        <f t="shared" si="330"/>
        <v>0</v>
      </c>
      <c r="CN1304" s="66">
        <f t="shared" si="331"/>
        <v>0</v>
      </c>
      <c r="CO1304" s="66">
        <f t="shared" si="342"/>
        <v>192.74</v>
      </c>
      <c r="CP1304" s="104"/>
      <c r="CQ1304" s="56"/>
      <c r="CR1304" s="56"/>
      <c r="CS1304" s="56"/>
      <c r="CT1304" s="56"/>
      <c r="CU1304" s="56"/>
      <c r="CV1304" s="56"/>
      <c r="CX1304" s="19">
        <v>60</v>
      </c>
      <c r="CY1304" s="19">
        <v>90</v>
      </c>
      <c r="CZ1304" s="19">
        <v>23</v>
      </c>
      <c r="DA1304" s="31">
        <v>180</v>
      </c>
      <c r="DB1304" s="19">
        <f t="shared" si="343"/>
        <v>-76.229880681478576</v>
      </c>
      <c r="DC1304" s="19">
        <f t="shared" si="344"/>
        <v>283.77011931852144</v>
      </c>
      <c r="DD1304" s="19">
        <f t="shared" si="345"/>
        <v>29.281807159160355</v>
      </c>
      <c r="DE1304" s="19">
        <f t="shared" si="346"/>
        <v>13.770119318521424</v>
      </c>
      <c r="DF1304" s="19">
        <f t="shared" si="347"/>
        <v>60.718192840839649</v>
      </c>
      <c r="DG1304" s="67">
        <f t="shared" si="348"/>
        <v>103.77011931852144</v>
      </c>
      <c r="DH1304" s="67">
        <f t="shared" si="349"/>
        <v>60.718192840839649</v>
      </c>
      <c r="DK1304" s="55" t="s">
        <v>1433</v>
      </c>
      <c r="EP1304" s="70"/>
    </row>
    <row r="1305" spans="1:146">
      <c r="A1305" s="118">
        <v>43332</v>
      </c>
      <c r="B1305" t="s">
        <v>1362</v>
      </c>
      <c r="C1305" s="56"/>
      <c r="D1305" s="56" t="s">
        <v>1363</v>
      </c>
      <c r="E1305" s="58">
        <v>77</v>
      </c>
      <c r="F1305" s="58">
        <v>2</v>
      </c>
      <c r="G1305" s="63" t="str">
        <f t="shared" ref="G1305" si="353">E1305&amp;"-"&amp;F1305</f>
        <v>77-2</v>
      </c>
      <c r="H1305" s="31">
        <v>0.5</v>
      </c>
      <c r="I1305" s="31">
        <v>17.5</v>
      </c>
      <c r="J1305" s="64" t="str">
        <f>IF(((VLOOKUP($G1305,Depth_Lookup!$A$3:$J$5461,9,FALSE))-(I1305/100))&gt;=0,"Good","Too Long")</f>
        <v>Good</v>
      </c>
      <c r="K1305" s="65">
        <f>(VLOOKUP($G1305,Depth_Lookup!$A$3:$J$561,10,FALSE))+(H1305/100)</f>
        <v>192.655</v>
      </c>
      <c r="L1305" s="65">
        <f>(VLOOKUP($G1305,Depth_Lookup!$A$3:$J$561,10,FALSE))+(I1305/100)</f>
        <v>192.82500000000002</v>
      </c>
      <c r="M1305" s="54" t="s">
        <v>725</v>
      </c>
      <c r="N1305" s="31">
        <v>1</v>
      </c>
      <c r="O1305" s="31" t="s">
        <v>296</v>
      </c>
      <c r="P1305" s="31" t="s">
        <v>180</v>
      </c>
      <c r="Q1305" s="31" t="s">
        <v>569</v>
      </c>
      <c r="R1305" s="31" t="s">
        <v>119</v>
      </c>
      <c r="S1305" s="31" t="s">
        <v>165</v>
      </c>
      <c r="T1305" s="31" t="s">
        <v>1379</v>
      </c>
      <c r="U1305" s="31" t="s">
        <v>1365</v>
      </c>
      <c r="AS1305" s="31">
        <v>100</v>
      </c>
      <c r="AZ1305" s="19">
        <f t="shared" ref="AZ1305" si="354">SUM(V1305:AY1305)</f>
        <v>100</v>
      </c>
      <c r="BB1305" s="55">
        <v>3</v>
      </c>
      <c r="BC1305" s="31"/>
      <c r="BD1305" s="66">
        <v>1</v>
      </c>
      <c r="BE1305" s="66"/>
      <c r="BF1305" s="66"/>
      <c r="CL1305" s="70"/>
      <c r="CM1305" s="66"/>
      <c r="CN1305" s="66"/>
      <c r="CO1305" s="66">
        <f t="shared" si="342"/>
        <v>192.74</v>
      </c>
      <c r="CP1305" s="104"/>
      <c r="CQ1305" s="56"/>
      <c r="CR1305" s="56"/>
      <c r="CS1305" s="56"/>
      <c r="CT1305" s="56"/>
      <c r="CU1305" s="56"/>
      <c r="CV1305" s="56"/>
      <c r="CX1305" s="19">
        <v>8</v>
      </c>
      <c r="CY1305" s="19">
        <v>90</v>
      </c>
      <c r="CZ1305" s="19">
        <v>68</v>
      </c>
      <c r="DA1305" s="31">
        <v>0</v>
      </c>
      <c r="DB1305" s="19">
        <f t="shared" si="343"/>
        <v>-176.75011034579057</v>
      </c>
      <c r="DC1305" s="19">
        <f t="shared" si="344"/>
        <v>183.24988965420943</v>
      </c>
      <c r="DD1305" s="19">
        <f t="shared" si="345"/>
        <v>21.967988397377404</v>
      </c>
      <c r="DE1305" s="19">
        <f t="shared" si="346"/>
        <v>273.24988965420943</v>
      </c>
      <c r="DF1305" s="19">
        <f t="shared" si="347"/>
        <v>68.032011602622589</v>
      </c>
      <c r="DG1305" s="67">
        <f t="shared" si="348"/>
        <v>3.2498896542094258</v>
      </c>
      <c r="DH1305" s="67">
        <f t="shared" si="349"/>
        <v>68.032011602622589</v>
      </c>
      <c r="DK1305" s="55" t="s">
        <v>1434</v>
      </c>
      <c r="EP1305" s="70"/>
    </row>
    <row r="1306" spans="1:146">
      <c r="A1306" s="118">
        <v>43332</v>
      </c>
      <c r="B1306" t="s">
        <v>1362</v>
      </c>
      <c r="C1306" s="56"/>
      <c r="D1306" s="56" t="s">
        <v>1363</v>
      </c>
      <c r="E1306" s="58">
        <v>77</v>
      </c>
      <c r="F1306" s="58">
        <v>3</v>
      </c>
      <c r="G1306" s="63" t="str">
        <f t="shared" si="328"/>
        <v>77-3</v>
      </c>
      <c r="H1306" s="31">
        <v>50.5</v>
      </c>
      <c r="I1306" s="31">
        <v>52.5</v>
      </c>
      <c r="J1306" s="64" t="str">
        <f>IF(((VLOOKUP($G1306,Depth_Lookup!$A$3:$J$5461,9,FALSE))-(I1306/100))&gt;=0,"Good","Too Long")</f>
        <v>Good</v>
      </c>
      <c r="K1306" s="65">
        <f>(VLOOKUP($G1306,Depth_Lookup!$A$3:$J$561,10,FALSE))+(H1306/100)</f>
        <v>193.95499999999998</v>
      </c>
      <c r="L1306" s="65">
        <f>(VLOOKUP($G1306,Depth_Lookup!$A$3:$J$561,10,FALSE))+(I1306/100)</f>
        <v>193.97499999999999</v>
      </c>
      <c r="M1306" s="54" t="s">
        <v>293</v>
      </c>
      <c r="N1306" s="31">
        <v>0.5</v>
      </c>
      <c r="O1306" s="31" t="s">
        <v>734</v>
      </c>
      <c r="P1306" s="31" t="s">
        <v>180</v>
      </c>
      <c r="Q1306" s="31" t="s">
        <v>569</v>
      </c>
      <c r="R1306" s="31" t="s">
        <v>188</v>
      </c>
      <c r="S1306" s="31" t="s">
        <v>165</v>
      </c>
      <c r="T1306" s="31" t="s">
        <v>1379</v>
      </c>
      <c r="U1306" s="31" t="s">
        <v>1365</v>
      </c>
      <c r="AS1306" s="31">
        <v>100</v>
      </c>
      <c r="AZ1306" s="19">
        <f t="shared" ref="AZ1306:AZ1383" si="355">SUM(V1306:AY1306)</f>
        <v>100</v>
      </c>
      <c r="BB1306" s="55">
        <v>5</v>
      </c>
      <c r="BC1306" s="31"/>
      <c r="BD1306" s="66">
        <v>0.5</v>
      </c>
      <c r="BE1306" s="66"/>
      <c r="BF1306" s="66"/>
      <c r="CL1306" s="70">
        <f t="shared" si="329"/>
        <v>0</v>
      </c>
      <c r="CM1306" s="66">
        <f t="shared" si="330"/>
        <v>0</v>
      </c>
      <c r="CN1306" s="66">
        <f t="shared" si="331"/>
        <v>0</v>
      </c>
      <c r="CO1306" s="66">
        <f t="shared" si="342"/>
        <v>193.96499999999997</v>
      </c>
      <c r="CP1306" s="104"/>
      <c r="CQ1306" s="56"/>
      <c r="CR1306" s="56"/>
      <c r="CS1306" s="56"/>
      <c r="CT1306" s="56"/>
      <c r="CU1306" s="56"/>
      <c r="CV1306" s="56"/>
      <c r="CX1306" s="19">
        <v>14</v>
      </c>
      <c r="CY1306" s="19">
        <v>90</v>
      </c>
      <c r="CZ1306" s="19">
        <v>46</v>
      </c>
      <c r="DA1306" s="31">
        <v>180</v>
      </c>
      <c r="DB1306" s="19">
        <f t="shared" si="343"/>
        <v>-13.537617156083741</v>
      </c>
      <c r="DC1306" s="19">
        <f t="shared" si="344"/>
        <v>346.46238284391626</v>
      </c>
      <c r="DD1306" s="19">
        <f t="shared" si="345"/>
        <v>43.193788261253296</v>
      </c>
      <c r="DE1306" s="19">
        <f t="shared" si="346"/>
        <v>76.462382843916259</v>
      </c>
      <c r="DF1306" s="19">
        <f t="shared" si="347"/>
        <v>46.806211738746704</v>
      </c>
      <c r="DG1306" s="67">
        <f t="shared" si="348"/>
        <v>166.46238284391626</v>
      </c>
      <c r="DH1306" s="67">
        <f t="shared" si="349"/>
        <v>46.806211738746704</v>
      </c>
      <c r="DK1306" s="55" t="s">
        <v>1605</v>
      </c>
      <c r="EP1306" s="70"/>
    </row>
    <row r="1307" spans="1:146">
      <c r="A1307" s="118">
        <v>43332</v>
      </c>
      <c r="B1307" t="s">
        <v>1362</v>
      </c>
      <c r="C1307" s="56"/>
      <c r="D1307" s="56" t="s">
        <v>1363</v>
      </c>
      <c r="E1307" s="58">
        <v>77</v>
      </c>
      <c r="F1307" s="58">
        <v>3</v>
      </c>
      <c r="G1307" s="63" t="str">
        <f t="shared" si="328"/>
        <v>77-3</v>
      </c>
      <c r="H1307" s="31">
        <v>52.5</v>
      </c>
      <c r="I1307" s="31">
        <v>67</v>
      </c>
      <c r="J1307" s="64" t="str">
        <f>IF(((VLOOKUP($G1307,Depth_Lookup!$A$3:$J$5461,9,FALSE))-(I1307/100))&gt;=0,"Good","Too Long")</f>
        <v>Good</v>
      </c>
      <c r="K1307" s="65">
        <f>(VLOOKUP($G1307,Depth_Lookup!$A$3:$J$561,10,FALSE))+(H1307/100)</f>
        <v>193.97499999999999</v>
      </c>
      <c r="L1307" s="65">
        <f>(VLOOKUP($G1307,Depth_Lookup!$A$3:$J$561,10,FALSE))+(I1307/100)</f>
        <v>194.11999999999998</v>
      </c>
      <c r="M1307" s="54" t="s">
        <v>725</v>
      </c>
      <c r="N1307" s="31">
        <v>1</v>
      </c>
      <c r="O1307" s="31" t="s">
        <v>296</v>
      </c>
      <c r="P1307" s="31" t="s">
        <v>180</v>
      </c>
      <c r="Q1307" s="31" t="s">
        <v>569</v>
      </c>
      <c r="R1307" s="31" t="s">
        <v>119</v>
      </c>
      <c r="S1307" s="31" t="s">
        <v>165</v>
      </c>
      <c r="T1307" s="31" t="s">
        <v>1379</v>
      </c>
      <c r="U1307" s="31" t="s">
        <v>1365</v>
      </c>
      <c r="AS1307" s="31">
        <v>100</v>
      </c>
      <c r="AZ1307" s="19">
        <f t="shared" si="355"/>
        <v>100</v>
      </c>
      <c r="BB1307" s="55">
        <v>3</v>
      </c>
      <c r="BC1307" s="31"/>
      <c r="BD1307" s="66">
        <v>1</v>
      </c>
      <c r="BE1307" s="66"/>
      <c r="BF1307" s="66" t="s">
        <v>1368</v>
      </c>
      <c r="CL1307" s="70">
        <f t="shared" si="329"/>
        <v>0</v>
      </c>
      <c r="CM1307" s="66">
        <f t="shared" si="330"/>
        <v>0</v>
      </c>
      <c r="CN1307" s="66">
        <f t="shared" si="331"/>
        <v>0</v>
      </c>
      <c r="CO1307" s="66">
        <f t="shared" si="342"/>
        <v>194.04749999999999</v>
      </c>
      <c r="CP1307" s="104"/>
      <c r="CQ1307" s="56"/>
      <c r="CR1307" s="56"/>
      <c r="CS1307" s="56"/>
      <c r="CT1307" s="56"/>
      <c r="CU1307" s="56"/>
      <c r="CV1307" s="56"/>
      <c r="CX1307" s="19">
        <v>58</v>
      </c>
      <c r="CY1307" s="19">
        <v>270</v>
      </c>
      <c r="CZ1307" s="19">
        <v>45</v>
      </c>
      <c r="DA1307" s="31">
        <v>180</v>
      </c>
      <c r="DB1307" s="19">
        <f t="shared" si="343"/>
        <v>58</v>
      </c>
      <c r="DC1307" s="19">
        <f t="shared" si="344"/>
        <v>58</v>
      </c>
      <c r="DD1307" s="19">
        <f t="shared" si="345"/>
        <v>27.919978212895415</v>
      </c>
      <c r="DE1307" s="19">
        <f t="shared" si="346"/>
        <v>148</v>
      </c>
      <c r="DF1307" s="19">
        <f t="shared" si="347"/>
        <v>62.080021787104585</v>
      </c>
      <c r="DG1307" s="67">
        <f t="shared" si="348"/>
        <v>238</v>
      </c>
      <c r="DH1307" s="67">
        <f t="shared" si="349"/>
        <v>62.080021787104585</v>
      </c>
      <c r="DK1307" s="55" t="s">
        <v>1433</v>
      </c>
      <c r="EP1307" s="70"/>
    </row>
    <row r="1308" spans="1:146">
      <c r="A1308" s="118">
        <v>43332</v>
      </c>
      <c r="B1308" t="s">
        <v>1362</v>
      </c>
      <c r="C1308" s="56"/>
      <c r="D1308" s="56" t="s">
        <v>1363</v>
      </c>
      <c r="E1308" s="58">
        <v>77</v>
      </c>
      <c r="F1308" s="58">
        <v>3</v>
      </c>
      <c r="G1308" s="63" t="str">
        <f t="shared" ref="G1308" si="356">E1308&amp;"-"&amp;F1308</f>
        <v>77-3</v>
      </c>
      <c r="H1308" s="31">
        <v>52.5</v>
      </c>
      <c r="I1308" s="31">
        <v>67</v>
      </c>
      <c r="J1308" s="64" t="str">
        <f>IF(((VLOOKUP($G1308,Depth_Lookup!$A$3:$J$5461,9,FALSE))-(I1308/100))&gt;=0,"Good","Too Long")</f>
        <v>Good</v>
      </c>
      <c r="K1308" s="65">
        <f>(VLOOKUP($G1308,Depth_Lookup!$A$3:$J$561,10,FALSE))+(H1308/100)</f>
        <v>193.97499999999999</v>
      </c>
      <c r="L1308" s="65">
        <f>(VLOOKUP($G1308,Depth_Lookup!$A$3:$J$561,10,FALSE))+(I1308/100)</f>
        <v>194.11999999999998</v>
      </c>
      <c r="M1308" s="54" t="s">
        <v>725</v>
      </c>
      <c r="N1308" s="31">
        <v>1</v>
      </c>
      <c r="O1308" s="31" t="s">
        <v>296</v>
      </c>
      <c r="P1308" s="31" t="s">
        <v>180</v>
      </c>
      <c r="Q1308" s="31" t="s">
        <v>569</v>
      </c>
      <c r="R1308" s="31" t="s">
        <v>119</v>
      </c>
      <c r="S1308" s="31" t="s">
        <v>165</v>
      </c>
      <c r="T1308" s="31" t="s">
        <v>1379</v>
      </c>
      <c r="U1308" s="31" t="s">
        <v>1365</v>
      </c>
      <c r="AS1308" s="31"/>
      <c r="BB1308" s="55">
        <v>3</v>
      </c>
      <c r="BC1308" s="31"/>
      <c r="BD1308" s="66"/>
      <c r="BE1308" s="66"/>
      <c r="BF1308" s="66"/>
      <c r="CL1308" s="70"/>
      <c r="CM1308" s="66"/>
      <c r="CN1308" s="66"/>
      <c r="CO1308" s="66">
        <f t="shared" si="342"/>
        <v>194.04749999999999</v>
      </c>
      <c r="CP1308" s="104"/>
      <c r="CQ1308" s="56"/>
      <c r="CR1308" s="56"/>
      <c r="CS1308" s="56"/>
      <c r="CT1308" s="56"/>
      <c r="CU1308" s="56"/>
      <c r="CV1308" s="56"/>
      <c r="CX1308" s="19">
        <v>25</v>
      </c>
      <c r="CY1308" s="19">
        <v>90</v>
      </c>
      <c r="CZ1308" s="19">
        <v>25</v>
      </c>
      <c r="DA1308" s="31">
        <v>0</v>
      </c>
      <c r="DB1308" s="19">
        <f t="shared" si="343"/>
        <v>-135</v>
      </c>
      <c r="DC1308" s="19">
        <f t="shared" si="344"/>
        <v>225</v>
      </c>
      <c r="DD1308" s="19">
        <f t="shared" si="345"/>
        <v>56.596801265758025</v>
      </c>
      <c r="DE1308" s="19">
        <f t="shared" si="346"/>
        <v>315</v>
      </c>
      <c r="DF1308" s="19">
        <f t="shared" si="347"/>
        <v>33.403198734241975</v>
      </c>
      <c r="DG1308" s="67">
        <f t="shared" si="348"/>
        <v>45</v>
      </c>
      <c r="DH1308" s="67">
        <f t="shared" si="349"/>
        <v>33.403198734241975</v>
      </c>
      <c r="DK1308" s="55" t="s">
        <v>1434</v>
      </c>
      <c r="EP1308" s="70"/>
    </row>
    <row r="1309" spans="1:146">
      <c r="A1309" s="118">
        <v>43332</v>
      </c>
      <c r="B1309" t="s">
        <v>1362</v>
      </c>
      <c r="C1309" s="56"/>
      <c r="D1309" s="56" t="s">
        <v>1363</v>
      </c>
      <c r="E1309" s="58">
        <v>77</v>
      </c>
      <c r="F1309" s="58">
        <v>3</v>
      </c>
      <c r="G1309" s="63" t="str">
        <f t="shared" si="328"/>
        <v>77-3</v>
      </c>
      <c r="H1309" s="31">
        <v>65</v>
      </c>
      <c r="I1309" s="31">
        <v>67</v>
      </c>
      <c r="J1309" s="64" t="str">
        <f>IF(((VLOOKUP($G1309,Depth_Lookup!$A$3:$J$5461,9,FALSE))-(I1309/100))&gt;=0,"Good","Too Long")</f>
        <v>Good</v>
      </c>
      <c r="K1309" s="65">
        <f>(VLOOKUP($G1309,Depth_Lookup!$A$3:$J$561,10,FALSE))+(H1309/100)</f>
        <v>194.1</v>
      </c>
      <c r="L1309" s="65">
        <f>(VLOOKUP($G1309,Depth_Lookup!$A$3:$J$561,10,FALSE))+(I1309/100)</f>
        <v>194.11999999999998</v>
      </c>
      <c r="M1309" s="54" t="s">
        <v>293</v>
      </c>
      <c r="N1309" s="31">
        <v>0.5</v>
      </c>
      <c r="O1309" s="31" t="s">
        <v>734</v>
      </c>
      <c r="P1309" s="31" t="s">
        <v>179</v>
      </c>
      <c r="Q1309" s="31" t="s">
        <v>569</v>
      </c>
      <c r="R1309" s="31" t="s">
        <v>188</v>
      </c>
      <c r="S1309" s="31" t="s">
        <v>165</v>
      </c>
      <c r="T1309" s="31" t="s">
        <v>1370</v>
      </c>
      <c r="U1309" s="31" t="s">
        <v>1368</v>
      </c>
      <c r="AS1309" s="31">
        <v>100</v>
      </c>
      <c r="AZ1309" s="19">
        <f t="shared" si="355"/>
        <v>100</v>
      </c>
      <c r="BB1309" s="55">
        <v>2</v>
      </c>
      <c r="BC1309" s="31"/>
      <c r="BD1309" s="66">
        <v>0.5</v>
      </c>
      <c r="BE1309" s="66" t="s">
        <v>1365</v>
      </c>
      <c r="BF1309" s="66"/>
      <c r="CL1309" s="70">
        <f t="shared" si="329"/>
        <v>0</v>
      </c>
      <c r="CM1309" s="66">
        <f t="shared" si="330"/>
        <v>0</v>
      </c>
      <c r="CN1309" s="66">
        <f t="shared" si="331"/>
        <v>1</v>
      </c>
      <c r="CO1309" s="66">
        <f t="shared" si="342"/>
        <v>194.10999999999999</v>
      </c>
      <c r="CP1309" s="104"/>
      <c r="CQ1309" s="56"/>
      <c r="CR1309" s="56"/>
      <c r="CS1309" s="56"/>
      <c r="CT1309" s="56"/>
      <c r="CU1309" s="56"/>
      <c r="CV1309" s="56"/>
      <c r="DB1309" s="19" t="e">
        <f t="shared" si="343"/>
        <v>#DIV/0!</v>
      </c>
      <c r="DC1309" s="19" t="e">
        <f t="shared" si="344"/>
        <v>#DIV/0!</v>
      </c>
      <c r="DD1309" s="19" t="e">
        <f t="shared" si="345"/>
        <v>#DIV/0!</v>
      </c>
      <c r="DE1309" s="19" t="e">
        <f t="shared" si="346"/>
        <v>#DIV/0!</v>
      </c>
      <c r="DF1309" s="19" t="e">
        <f t="shared" si="347"/>
        <v>#DIV/0!</v>
      </c>
      <c r="DG1309" s="67" t="e">
        <f t="shared" si="348"/>
        <v>#DIV/0!</v>
      </c>
      <c r="DH1309" s="67" t="e">
        <f t="shared" si="349"/>
        <v>#DIV/0!</v>
      </c>
      <c r="DK1309" s="55"/>
      <c r="EP1309" s="70"/>
    </row>
    <row r="1310" spans="1:146">
      <c r="A1310" s="118">
        <v>43332</v>
      </c>
      <c r="B1310" t="s">
        <v>1362</v>
      </c>
      <c r="C1310" s="56"/>
      <c r="D1310" s="56" t="s">
        <v>1363</v>
      </c>
      <c r="E1310" s="58">
        <v>77</v>
      </c>
      <c r="F1310" s="58">
        <v>3</v>
      </c>
      <c r="G1310" s="63" t="str">
        <f t="shared" ref="G1310" si="357">E1310&amp;"-"&amp;F1310</f>
        <v>77-3</v>
      </c>
      <c r="H1310" s="31">
        <v>65</v>
      </c>
      <c r="I1310" s="31">
        <v>67</v>
      </c>
      <c r="J1310" s="64" t="str">
        <f>IF(((VLOOKUP($G1310,Depth_Lookup!$A$3:$J$5461,9,FALSE))-(I1310/100))&gt;=0,"Good","Too Long")</f>
        <v>Good</v>
      </c>
      <c r="K1310" s="65">
        <f>(VLOOKUP($G1310,Depth_Lookup!$A$3:$J$561,10,FALSE))+(H1310/100)</f>
        <v>194.1</v>
      </c>
      <c r="L1310" s="65">
        <f>(VLOOKUP($G1310,Depth_Lookup!$A$3:$J$561,10,FALSE))+(I1310/100)</f>
        <v>194.11999999999998</v>
      </c>
      <c r="M1310" s="54" t="s">
        <v>292</v>
      </c>
      <c r="N1310" s="31">
        <v>2</v>
      </c>
      <c r="O1310" s="31"/>
      <c r="P1310" s="31"/>
      <c r="Q1310" s="31"/>
      <c r="R1310" s="31"/>
      <c r="S1310" s="31"/>
      <c r="T1310" s="31" t="s">
        <v>1814</v>
      </c>
      <c r="U1310" s="31" t="s">
        <v>1368</v>
      </c>
      <c r="AS1310" s="31"/>
      <c r="BB1310" s="55">
        <v>1</v>
      </c>
      <c r="BC1310" s="31"/>
      <c r="BD1310" s="66">
        <v>0.5</v>
      </c>
      <c r="BE1310" s="66"/>
      <c r="BF1310" s="66"/>
      <c r="CL1310" s="70"/>
      <c r="CM1310" s="66"/>
      <c r="CN1310" s="66"/>
      <c r="CO1310" s="66">
        <f t="shared" si="342"/>
        <v>194.10999999999999</v>
      </c>
      <c r="CP1310" s="104"/>
      <c r="CQ1310" s="56"/>
      <c r="CR1310" s="56"/>
      <c r="CS1310" s="56"/>
      <c r="CT1310" s="56"/>
      <c r="CU1310" s="56"/>
      <c r="CV1310" s="56"/>
      <c r="CX1310" s="31">
        <v>8</v>
      </c>
      <c r="CY1310" s="31">
        <v>90</v>
      </c>
      <c r="CZ1310" s="31">
        <v>17</v>
      </c>
      <c r="DA1310" s="31">
        <v>180</v>
      </c>
      <c r="DB1310" s="19">
        <f t="shared" si="343"/>
        <v>-24.687691097482571</v>
      </c>
      <c r="DC1310" s="19">
        <f t="shared" si="344"/>
        <v>335.31230890251743</v>
      </c>
      <c r="DD1310" s="19">
        <f t="shared" si="345"/>
        <v>71.402622892789211</v>
      </c>
      <c r="DE1310" s="19">
        <f t="shared" si="346"/>
        <v>65.312308902517429</v>
      </c>
      <c r="DF1310" s="19">
        <f t="shared" si="347"/>
        <v>18.597377107210789</v>
      </c>
      <c r="DG1310" s="67">
        <f t="shared" si="348"/>
        <v>155.31230890251743</v>
      </c>
      <c r="DH1310" s="67">
        <f t="shared" si="349"/>
        <v>18.597377107210789</v>
      </c>
      <c r="DK1310" s="55"/>
      <c r="EP1310" s="70"/>
    </row>
    <row r="1311" spans="1:146">
      <c r="A1311" s="118">
        <v>43332</v>
      </c>
      <c r="B1311" t="s">
        <v>1362</v>
      </c>
      <c r="C1311" s="56"/>
      <c r="D1311" s="56" t="s">
        <v>1363</v>
      </c>
      <c r="E1311" s="58">
        <v>77</v>
      </c>
      <c r="F1311" s="58">
        <v>4</v>
      </c>
      <c r="G1311" s="63" t="str">
        <f t="shared" si="328"/>
        <v>77-4</v>
      </c>
      <c r="H1311" s="31">
        <v>24.5</v>
      </c>
      <c r="I1311" s="31">
        <v>29</v>
      </c>
      <c r="J1311" s="64" t="str">
        <f>IF(((VLOOKUP($G1311,Depth_Lookup!$A$3:$J$5461,9,FALSE))-(I1311/100))&gt;=0,"Good","Too Long")</f>
        <v>Good</v>
      </c>
      <c r="K1311" s="65">
        <f>(VLOOKUP($G1311,Depth_Lookup!$A$3:$J$561,10,FALSE))+(H1311/100)</f>
        <v>194.39000000000001</v>
      </c>
      <c r="L1311" s="65">
        <f>(VLOOKUP($G1311,Depth_Lookup!$A$3:$J$561,10,FALSE))+(I1311/100)</f>
        <v>194.435</v>
      </c>
      <c r="M1311" s="54" t="s">
        <v>292</v>
      </c>
      <c r="N1311" s="31">
        <v>0.5</v>
      </c>
      <c r="O1311" s="31" t="s">
        <v>296</v>
      </c>
      <c r="P1311" s="31" t="s">
        <v>179</v>
      </c>
      <c r="Q1311" s="31" t="s">
        <v>569</v>
      </c>
      <c r="R1311" s="31" t="s">
        <v>730</v>
      </c>
      <c r="S1311" s="31" t="s">
        <v>165</v>
      </c>
      <c r="T1311" s="31" t="s">
        <v>1642</v>
      </c>
      <c r="U1311" s="31" t="s">
        <v>1388</v>
      </c>
      <c r="AP1311" s="19">
        <v>50</v>
      </c>
      <c r="AS1311" s="31">
        <v>50</v>
      </c>
      <c r="AZ1311" s="19">
        <f t="shared" si="355"/>
        <v>100</v>
      </c>
      <c r="BB1311" s="55">
        <v>1</v>
      </c>
      <c r="BC1311" s="31"/>
      <c r="BD1311" s="66">
        <v>0.5</v>
      </c>
      <c r="BE1311" s="66" t="s">
        <v>1386</v>
      </c>
      <c r="BF1311" s="66" t="s">
        <v>1365</v>
      </c>
      <c r="CL1311" s="70">
        <f t="shared" si="329"/>
        <v>0</v>
      </c>
      <c r="CM1311" s="66">
        <f t="shared" si="330"/>
        <v>0</v>
      </c>
      <c r="CN1311" s="66">
        <f t="shared" si="331"/>
        <v>1</v>
      </c>
      <c r="CO1311" s="66">
        <f t="shared" si="342"/>
        <v>194.41250000000002</v>
      </c>
      <c r="CP1311" s="104"/>
      <c r="CQ1311" s="56"/>
      <c r="CR1311" s="56"/>
      <c r="CS1311" s="56"/>
      <c r="CT1311" s="56"/>
      <c r="CU1311" s="56"/>
      <c r="CV1311" s="56"/>
      <c r="DB1311" s="19" t="e">
        <f t="shared" si="343"/>
        <v>#DIV/0!</v>
      </c>
      <c r="DC1311" s="19" t="e">
        <f t="shared" si="344"/>
        <v>#DIV/0!</v>
      </c>
      <c r="DD1311" s="19" t="e">
        <f t="shared" si="345"/>
        <v>#DIV/0!</v>
      </c>
      <c r="DE1311" s="19" t="e">
        <f t="shared" si="346"/>
        <v>#DIV/0!</v>
      </c>
      <c r="DF1311" s="19" t="e">
        <f t="shared" si="347"/>
        <v>#DIV/0!</v>
      </c>
      <c r="DG1311" s="67" t="e">
        <f t="shared" si="348"/>
        <v>#DIV/0!</v>
      </c>
      <c r="DH1311" s="67" t="e">
        <f t="shared" si="349"/>
        <v>#DIV/0!</v>
      </c>
      <c r="DK1311" s="55"/>
      <c r="EP1311" s="70"/>
    </row>
    <row r="1312" spans="1:146">
      <c r="A1312" s="118">
        <v>43332</v>
      </c>
      <c r="B1312" t="s">
        <v>1437</v>
      </c>
      <c r="C1312" s="56"/>
      <c r="D1312" s="56" t="s">
        <v>1363</v>
      </c>
      <c r="E1312" s="58">
        <v>77</v>
      </c>
      <c r="F1312" s="58">
        <v>4</v>
      </c>
      <c r="G1312" s="63" t="str">
        <f t="shared" ref="G1312" si="358">E1312&amp;"-"&amp;F1312</f>
        <v>77-4</v>
      </c>
      <c r="H1312" s="31">
        <v>24</v>
      </c>
      <c r="I1312" s="31">
        <v>26</v>
      </c>
      <c r="J1312" s="64" t="str">
        <f>IF(((VLOOKUP($G1312,Depth_Lookup!$A$3:$J$5461,9,FALSE))-(I1312/100))&gt;=0,"Good","Too Long")</f>
        <v>Good</v>
      </c>
      <c r="K1312" s="65">
        <f>(VLOOKUP($G1312,Depth_Lookup!$A$3:$J$561,10,FALSE))+(H1312/100)</f>
        <v>194.38500000000002</v>
      </c>
      <c r="L1312" s="65">
        <f>(VLOOKUP($G1312,Depth_Lookup!$A$3:$J$561,10,FALSE))+(I1312/100)</f>
        <v>194.405</v>
      </c>
      <c r="M1312" s="54" t="s">
        <v>292</v>
      </c>
      <c r="N1312" s="31">
        <v>1</v>
      </c>
      <c r="O1312" s="31"/>
      <c r="P1312" s="31"/>
      <c r="Q1312" s="31"/>
      <c r="R1312" s="31"/>
      <c r="S1312" s="31"/>
      <c r="T1312" s="31" t="s">
        <v>1812</v>
      </c>
      <c r="U1312" s="31" t="s">
        <v>1377</v>
      </c>
      <c r="AS1312" s="31"/>
      <c r="BB1312" s="55">
        <v>1</v>
      </c>
      <c r="BC1312" s="31"/>
      <c r="BD1312" s="66">
        <v>0.5</v>
      </c>
      <c r="BE1312" s="66"/>
      <c r="BF1312" s="66"/>
      <c r="CL1312" s="70"/>
      <c r="CM1312" s="66"/>
      <c r="CN1312" s="66"/>
      <c r="CO1312" s="66">
        <f t="shared" si="342"/>
        <v>194.39500000000001</v>
      </c>
      <c r="CP1312" s="104"/>
      <c r="CQ1312" s="56"/>
      <c r="CR1312" s="56"/>
      <c r="CS1312" s="56"/>
      <c r="CT1312" s="56"/>
      <c r="CU1312" s="56"/>
      <c r="CV1312" s="56"/>
      <c r="CX1312" s="19">
        <v>8</v>
      </c>
      <c r="CY1312" s="19">
        <v>90</v>
      </c>
      <c r="CZ1312" s="19">
        <v>42</v>
      </c>
      <c r="DA1312" s="31">
        <v>180</v>
      </c>
      <c r="DB1312" s="19">
        <f t="shared" si="343"/>
        <v>-8.8715092779760596</v>
      </c>
      <c r="DC1312" s="19">
        <f t="shared" si="344"/>
        <v>351.12849072202391</v>
      </c>
      <c r="DD1312" s="19">
        <f t="shared" si="345"/>
        <v>47.656890625330426</v>
      </c>
      <c r="DE1312" s="19">
        <f t="shared" si="346"/>
        <v>81.12849072202394</v>
      </c>
      <c r="DF1312" s="19">
        <f t="shared" si="347"/>
        <v>42.343109374669574</v>
      </c>
      <c r="DG1312" s="67">
        <f t="shared" si="348"/>
        <v>171.12849072202391</v>
      </c>
      <c r="DH1312" s="67">
        <f t="shared" si="349"/>
        <v>42.343109374669574</v>
      </c>
      <c r="DK1312" s="55" t="s">
        <v>1813</v>
      </c>
      <c r="EP1312" s="70"/>
    </row>
    <row r="1313" spans="1:146">
      <c r="A1313" s="118">
        <v>43332</v>
      </c>
      <c r="B1313" t="s">
        <v>1362</v>
      </c>
      <c r="C1313" s="56"/>
      <c r="D1313" s="56" t="s">
        <v>1363</v>
      </c>
      <c r="E1313" s="58">
        <v>77</v>
      </c>
      <c r="F1313" s="58">
        <v>4</v>
      </c>
      <c r="G1313" s="63" t="str">
        <f t="shared" si="328"/>
        <v>77-4</v>
      </c>
      <c r="H1313" s="31">
        <v>45.5</v>
      </c>
      <c r="I1313" s="31">
        <v>52</v>
      </c>
      <c r="J1313" s="64" t="str">
        <f>IF(((VLOOKUP($G1313,Depth_Lookup!$A$3:$J$5461,9,FALSE))-(I1313/100))&gt;=0,"Good","Too Long")</f>
        <v>Good</v>
      </c>
      <c r="K1313" s="65">
        <f>(VLOOKUP($G1313,Depth_Lookup!$A$3:$J$561,10,FALSE))+(H1313/100)</f>
        <v>194.60000000000002</v>
      </c>
      <c r="L1313" s="65">
        <f>(VLOOKUP($G1313,Depth_Lookup!$A$3:$J$561,10,FALSE))+(I1313/100)</f>
        <v>194.66500000000002</v>
      </c>
      <c r="M1313" s="54" t="s">
        <v>293</v>
      </c>
      <c r="N1313" s="31">
        <v>1</v>
      </c>
      <c r="O1313" s="31" t="s">
        <v>734</v>
      </c>
      <c r="P1313" s="31" t="s">
        <v>179</v>
      </c>
      <c r="Q1313" s="31" t="s">
        <v>569</v>
      </c>
      <c r="R1313" s="31" t="s">
        <v>188</v>
      </c>
      <c r="S1313" s="31" t="s">
        <v>165</v>
      </c>
      <c r="T1313" s="31" t="s">
        <v>1656</v>
      </c>
      <c r="U1313" s="31" t="s">
        <v>1368</v>
      </c>
      <c r="AS1313" s="31">
        <v>100</v>
      </c>
      <c r="AZ1313" s="19">
        <f t="shared" si="355"/>
        <v>100</v>
      </c>
      <c r="BB1313" s="55">
        <v>2</v>
      </c>
      <c r="BC1313" s="31"/>
      <c r="BD1313" s="66">
        <v>1</v>
      </c>
      <c r="BE1313" s="66" t="s">
        <v>1784</v>
      </c>
      <c r="BF1313" s="66"/>
      <c r="CL1313" s="70">
        <f t="shared" si="329"/>
        <v>0</v>
      </c>
      <c r="CM1313" s="66">
        <f t="shared" si="330"/>
        <v>0</v>
      </c>
      <c r="CN1313" s="66">
        <f t="shared" si="331"/>
        <v>1</v>
      </c>
      <c r="CO1313" s="66">
        <f t="shared" si="342"/>
        <v>194.63250000000002</v>
      </c>
      <c r="CP1313" s="104"/>
      <c r="CQ1313" s="56"/>
      <c r="CR1313" s="56"/>
      <c r="CS1313" s="56"/>
      <c r="CT1313" s="56"/>
      <c r="CU1313" s="56"/>
      <c r="CV1313" s="56"/>
      <c r="DB1313" s="19" t="e">
        <f t="shared" si="343"/>
        <v>#DIV/0!</v>
      </c>
      <c r="DC1313" s="19" t="e">
        <f t="shared" si="344"/>
        <v>#DIV/0!</v>
      </c>
      <c r="DD1313" s="19" t="e">
        <f t="shared" si="345"/>
        <v>#DIV/0!</v>
      </c>
      <c r="DE1313" s="19" t="e">
        <f t="shared" si="346"/>
        <v>#DIV/0!</v>
      </c>
      <c r="DF1313" s="19" t="e">
        <f t="shared" si="347"/>
        <v>#DIV/0!</v>
      </c>
      <c r="DG1313" s="67" t="e">
        <f t="shared" si="348"/>
        <v>#DIV/0!</v>
      </c>
      <c r="DH1313" s="67" t="e">
        <f t="shared" si="349"/>
        <v>#DIV/0!</v>
      </c>
      <c r="DK1313" s="55"/>
      <c r="EP1313" s="70"/>
    </row>
    <row r="1314" spans="1:146">
      <c r="A1314" s="118">
        <v>43332</v>
      </c>
      <c r="B1314" t="s">
        <v>1362</v>
      </c>
      <c r="C1314" s="56"/>
      <c r="D1314" s="56" t="s">
        <v>1363</v>
      </c>
      <c r="E1314" s="58">
        <v>78</v>
      </c>
      <c r="F1314" s="58">
        <v>1</v>
      </c>
      <c r="G1314" s="63" t="str">
        <f t="shared" si="328"/>
        <v>78-1</v>
      </c>
      <c r="H1314" s="31">
        <v>0.5</v>
      </c>
      <c r="I1314" s="31">
        <v>35</v>
      </c>
      <c r="J1314" s="64" t="str">
        <f>IF(((VLOOKUP($G1314,Depth_Lookup!$A$3:$J$5461,9,FALSE))-(I1314/100))&gt;=0,"Good","Too Long")</f>
        <v>Good</v>
      </c>
      <c r="K1314" s="65">
        <f>(VLOOKUP($G1314,Depth_Lookup!$A$3:$J$561,10,FALSE))+(H1314/100)</f>
        <v>194.70499999999998</v>
      </c>
      <c r="L1314" s="65">
        <f>(VLOOKUP($G1314,Depth_Lookup!$A$3:$J$561,10,FALSE))+(I1314/100)</f>
        <v>195.04999999999998</v>
      </c>
      <c r="M1314" s="54" t="s">
        <v>292</v>
      </c>
      <c r="N1314" s="31">
        <v>0.5</v>
      </c>
      <c r="O1314" s="31" t="s">
        <v>296</v>
      </c>
      <c r="P1314" s="31" t="s">
        <v>179</v>
      </c>
      <c r="Q1314" s="31" t="s">
        <v>569</v>
      </c>
      <c r="R1314" s="31" t="s">
        <v>119</v>
      </c>
      <c r="S1314" s="31" t="s">
        <v>165</v>
      </c>
      <c r="T1314" s="31" t="s">
        <v>1385</v>
      </c>
      <c r="U1314" s="31" t="s">
        <v>1386</v>
      </c>
      <c r="AP1314" s="19">
        <v>50</v>
      </c>
      <c r="AS1314" s="31">
        <v>50</v>
      </c>
      <c r="AZ1314" s="19">
        <f t="shared" si="355"/>
        <v>100</v>
      </c>
      <c r="BB1314" s="55">
        <v>1</v>
      </c>
      <c r="BC1314" s="31"/>
      <c r="BD1314" s="66">
        <v>0.5</v>
      </c>
      <c r="BE1314" s="66"/>
      <c r="BF1314" s="66"/>
      <c r="CL1314" s="70">
        <f t="shared" si="329"/>
        <v>0</v>
      </c>
      <c r="CM1314" s="66">
        <f t="shared" si="330"/>
        <v>0</v>
      </c>
      <c r="CN1314" s="66">
        <f t="shared" si="331"/>
        <v>0</v>
      </c>
      <c r="CO1314" s="66">
        <f t="shared" si="342"/>
        <v>194.8775</v>
      </c>
      <c r="CP1314" s="104"/>
      <c r="CQ1314" s="56"/>
      <c r="CR1314" s="56"/>
      <c r="CS1314" s="56"/>
      <c r="CT1314" s="56"/>
      <c r="CU1314" s="56"/>
      <c r="CV1314" s="56"/>
      <c r="CX1314" s="19">
        <v>72</v>
      </c>
      <c r="CY1314" s="19">
        <v>90</v>
      </c>
      <c r="CZ1314" s="19">
        <v>70</v>
      </c>
      <c r="DA1314" s="31">
        <v>0</v>
      </c>
      <c r="DB1314" s="19">
        <f t="shared" si="343"/>
        <v>-131.75559331246112</v>
      </c>
      <c r="DC1314" s="19">
        <f t="shared" si="344"/>
        <v>228.24440668753888</v>
      </c>
      <c r="DD1314" s="19">
        <f t="shared" si="345"/>
        <v>13.625012640735275</v>
      </c>
      <c r="DE1314" s="19">
        <f t="shared" si="346"/>
        <v>318.24440668753891</v>
      </c>
      <c r="DF1314" s="19">
        <f t="shared" si="347"/>
        <v>76.374987359264722</v>
      </c>
      <c r="DG1314" s="67">
        <f t="shared" si="348"/>
        <v>48.244406687538884</v>
      </c>
      <c r="DH1314" s="67">
        <f t="shared" si="349"/>
        <v>76.374987359264722</v>
      </c>
      <c r="DK1314" s="55"/>
      <c r="EP1314" s="70"/>
    </row>
    <row r="1315" spans="1:146">
      <c r="A1315" s="118">
        <v>43332</v>
      </c>
      <c r="B1315" t="s">
        <v>1362</v>
      </c>
      <c r="C1315" s="56"/>
      <c r="D1315" s="56" t="s">
        <v>1363</v>
      </c>
      <c r="E1315" s="58">
        <v>78</v>
      </c>
      <c r="F1315" s="58">
        <v>2</v>
      </c>
      <c r="G1315" s="63" t="str">
        <f t="shared" si="328"/>
        <v>78-2</v>
      </c>
      <c r="H1315" s="31">
        <v>2</v>
      </c>
      <c r="I1315" s="31">
        <v>39</v>
      </c>
      <c r="J1315" s="64" t="str">
        <f>IF(((VLOOKUP($G1315,Depth_Lookup!$A$3:$J$5461,9,FALSE))-(I1315/100))&gt;=0,"Good","Too Long")</f>
        <v>Good</v>
      </c>
      <c r="K1315" s="65">
        <f>(VLOOKUP($G1315,Depth_Lookup!$A$3:$J$561,10,FALSE))+(H1315/100)</f>
        <v>195.38500000000002</v>
      </c>
      <c r="L1315" s="65">
        <f>(VLOOKUP($G1315,Depth_Lookup!$A$3:$J$561,10,FALSE))+(I1315/100)</f>
        <v>195.755</v>
      </c>
      <c r="M1315" s="54" t="s">
        <v>725</v>
      </c>
      <c r="N1315" s="31">
        <v>0.5</v>
      </c>
      <c r="O1315" s="31" t="s">
        <v>296</v>
      </c>
      <c r="P1315" s="31" t="s">
        <v>179</v>
      </c>
      <c r="Q1315" s="31" t="s">
        <v>569</v>
      </c>
      <c r="R1315" s="31" t="s">
        <v>119</v>
      </c>
      <c r="S1315" s="31" t="s">
        <v>165</v>
      </c>
      <c r="T1315" s="31" t="s">
        <v>1385</v>
      </c>
      <c r="U1315" s="31" t="s">
        <v>1386</v>
      </c>
      <c r="AP1315" s="19">
        <v>50</v>
      </c>
      <c r="AS1315" s="31">
        <v>50</v>
      </c>
      <c r="AZ1315" s="19">
        <f t="shared" si="355"/>
        <v>100</v>
      </c>
      <c r="BB1315" s="55">
        <v>2</v>
      </c>
      <c r="BC1315" s="31"/>
      <c r="BD1315" s="66">
        <v>0.5</v>
      </c>
      <c r="BE1315" s="66"/>
      <c r="BF1315" s="66"/>
      <c r="CL1315" s="70">
        <f t="shared" si="329"/>
        <v>0</v>
      </c>
      <c r="CM1315" s="66">
        <f t="shared" si="330"/>
        <v>0</v>
      </c>
      <c r="CN1315" s="66">
        <f t="shared" si="331"/>
        <v>0</v>
      </c>
      <c r="CO1315" s="66">
        <f t="shared" si="342"/>
        <v>195.57</v>
      </c>
      <c r="CP1315" s="104"/>
      <c r="CQ1315" s="56"/>
      <c r="CR1315" s="56"/>
      <c r="CS1315" s="56"/>
      <c r="CT1315" s="56"/>
      <c r="CU1315" s="56"/>
      <c r="CV1315" s="56"/>
      <c r="CX1315" s="19">
        <v>46</v>
      </c>
      <c r="CY1315" s="19">
        <v>90</v>
      </c>
      <c r="CZ1315" s="19">
        <v>40</v>
      </c>
      <c r="DA1315" s="31">
        <v>180</v>
      </c>
      <c r="DB1315" s="19">
        <f t="shared" si="343"/>
        <v>-50.98183537083267</v>
      </c>
      <c r="DC1315" s="19">
        <f t="shared" si="344"/>
        <v>309.01816462916736</v>
      </c>
      <c r="DD1315" s="19">
        <f t="shared" si="345"/>
        <v>36.880472494492366</v>
      </c>
      <c r="DE1315" s="19">
        <f t="shared" si="346"/>
        <v>39.01816462916733</v>
      </c>
      <c r="DF1315" s="19">
        <f t="shared" si="347"/>
        <v>53.119527505507634</v>
      </c>
      <c r="DG1315" s="67">
        <f t="shared" si="348"/>
        <v>129.01816462916736</v>
      </c>
      <c r="DH1315" s="67">
        <f t="shared" si="349"/>
        <v>53.119527505507634</v>
      </c>
      <c r="DK1315" s="55"/>
      <c r="EP1315" s="70"/>
    </row>
    <row r="1316" spans="1:146">
      <c r="A1316" s="118">
        <v>43332</v>
      </c>
      <c r="B1316" t="s">
        <v>1362</v>
      </c>
      <c r="C1316" s="56"/>
      <c r="D1316" s="56" t="s">
        <v>1363</v>
      </c>
      <c r="E1316" s="58">
        <v>78</v>
      </c>
      <c r="F1316" s="58">
        <v>2</v>
      </c>
      <c r="G1316" s="63" t="str">
        <f t="shared" si="328"/>
        <v>78-2</v>
      </c>
      <c r="H1316" s="31">
        <v>19</v>
      </c>
      <c r="I1316" s="31">
        <v>22</v>
      </c>
      <c r="J1316" s="64" t="str">
        <f>IF(((VLOOKUP($G1316,Depth_Lookup!$A$3:$J$5461,9,FALSE))-(I1316/100))&gt;=0,"Good","Too Long")</f>
        <v>Good</v>
      </c>
      <c r="K1316" s="65">
        <f>(VLOOKUP($G1316,Depth_Lookup!$A$3:$J$561,10,FALSE))+(H1316/100)</f>
        <v>195.55500000000001</v>
      </c>
      <c r="L1316" s="65">
        <f>(VLOOKUP($G1316,Depth_Lookup!$A$3:$J$561,10,FALSE))+(I1316/100)</f>
        <v>195.58500000000001</v>
      </c>
      <c r="M1316" s="54" t="s">
        <v>293</v>
      </c>
      <c r="N1316" s="31">
        <v>0.5</v>
      </c>
      <c r="O1316" s="31" t="s">
        <v>734</v>
      </c>
      <c r="P1316" s="31" t="s">
        <v>179</v>
      </c>
      <c r="Q1316" s="31" t="s">
        <v>569</v>
      </c>
      <c r="R1316" s="31" t="s">
        <v>188</v>
      </c>
      <c r="S1316" s="31" t="s">
        <v>165</v>
      </c>
      <c r="T1316" s="31" t="s">
        <v>1370</v>
      </c>
      <c r="U1316" s="31" t="s">
        <v>1368</v>
      </c>
      <c r="AS1316" s="31">
        <v>100</v>
      </c>
      <c r="AZ1316" s="19">
        <f t="shared" si="355"/>
        <v>100</v>
      </c>
      <c r="BB1316" s="55">
        <v>4</v>
      </c>
      <c r="BC1316" s="31"/>
      <c r="BD1316" s="66">
        <v>0.5</v>
      </c>
      <c r="BE1316" s="66" t="s">
        <v>1785</v>
      </c>
      <c r="BF1316" s="66"/>
      <c r="CL1316" s="70">
        <f t="shared" si="329"/>
        <v>0</v>
      </c>
      <c r="CM1316" s="66">
        <f t="shared" si="330"/>
        <v>0</v>
      </c>
      <c r="CN1316" s="66">
        <f t="shared" si="331"/>
        <v>1</v>
      </c>
      <c r="CO1316" s="66">
        <f t="shared" si="342"/>
        <v>195.57</v>
      </c>
      <c r="CP1316" s="104"/>
      <c r="CQ1316" s="56"/>
      <c r="CR1316" s="56"/>
      <c r="CS1316" s="56"/>
      <c r="CT1316" s="56"/>
      <c r="CU1316" s="56"/>
      <c r="CV1316" s="56"/>
      <c r="DB1316" s="19" t="e">
        <f t="shared" si="343"/>
        <v>#DIV/0!</v>
      </c>
      <c r="DC1316" s="19" t="e">
        <f t="shared" si="344"/>
        <v>#DIV/0!</v>
      </c>
      <c r="DD1316" s="19" t="e">
        <f t="shared" si="345"/>
        <v>#DIV/0!</v>
      </c>
      <c r="DE1316" s="19" t="e">
        <f t="shared" si="346"/>
        <v>#DIV/0!</v>
      </c>
      <c r="DF1316" s="19" t="e">
        <f t="shared" si="347"/>
        <v>#DIV/0!</v>
      </c>
      <c r="DG1316" s="67" t="e">
        <f t="shared" si="348"/>
        <v>#DIV/0!</v>
      </c>
      <c r="DH1316" s="67" t="e">
        <f t="shared" si="349"/>
        <v>#DIV/0!</v>
      </c>
      <c r="DK1316" s="55"/>
      <c r="EP1316" s="70"/>
    </row>
    <row r="1317" spans="1:146">
      <c r="A1317" s="118">
        <v>43332</v>
      </c>
      <c r="B1317" t="s">
        <v>1362</v>
      </c>
      <c r="C1317" s="56"/>
      <c r="D1317" s="56" t="s">
        <v>1363</v>
      </c>
      <c r="E1317" s="58">
        <v>78</v>
      </c>
      <c r="F1317" s="58">
        <v>2</v>
      </c>
      <c r="G1317" s="63" t="str">
        <f t="shared" si="328"/>
        <v>78-2</v>
      </c>
      <c r="H1317" s="31">
        <v>47</v>
      </c>
      <c r="I1317" s="31">
        <v>57</v>
      </c>
      <c r="J1317" s="64" t="str">
        <f>IF(((VLOOKUP($G1317,Depth_Lookup!$A$3:$J$5461,9,FALSE))-(I1317/100))&gt;=0,"Good","Too Long")</f>
        <v>Good</v>
      </c>
      <c r="K1317" s="65">
        <f>(VLOOKUP($G1317,Depth_Lookup!$A$3:$J$561,10,FALSE))+(H1317/100)</f>
        <v>195.83500000000001</v>
      </c>
      <c r="L1317" s="65">
        <f>(VLOOKUP($G1317,Depth_Lookup!$A$3:$J$561,10,FALSE))+(I1317/100)</f>
        <v>195.935</v>
      </c>
      <c r="M1317" s="54" t="s">
        <v>293</v>
      </c>
      <c r="N1317" s="31">
        <v>1</v>
      </c>
      <c r="O1317" s="31" t="s">
        <v>734</v>
      </c>
      <c r="P1317" s="31" t="s">
        <v>179</v>
      </c>
      <c r="Q1317" s="31" t="s">
        <v>569</v>
      </c>
      <c r="R1317" s="31" t="s">
        <v>188</v>
      </c>
      <c r="S1317" s="31" t="s">
        <v>165</v>
      </c>
      <c r="T1317" s="31" t="s">
        <v>1370</v>
      </c>
      <c r="U1317" s="31" t="s">
        <v>1368</v>
      </c>
      <c r="AS1317" s="31">
        <v>100</v>
      </c>
      <c r="AZ1317" s="19">
        <f t="shared" si="355"/>
        <v>100</v>
      </c>
      <c r="BB1317" s="55">
        <v>4</v>
      </c>
      <c r="BC1317" s="31"/>
      <c r="BD1317" s="66">
        <v>2</v>
      </c>
      <c r="BE1317" s="66"/>
      <c r="BF1317" s="66"/>
      <c r="CL1317" s="70">
        <f t="shared" si="329"/>
        <v>0</v>
      </c>
      <c r="CM1317" s="66">
        <f t="shared" si="330"/>
        <v>0</v>
      </c>
      <c r="CN1317" s="66">
        <f t="shared" si="331"/>
        <v>0</v>
      </c>
      <c r="CO1317" s="66">
        <f t="shared" si="342"/>
        <v>195.88499999999999</v>
      </c>
      <c r="CP1317" s="104"/>
      <c r="CQ1317" s="56"/>
      <c r="CR1317" s="56"/>
      <c r="CS1317" s="56"/>
      <c r="CT1317" s="56"/>
      <c r="CU1317" s="56"/>
      <c r="CV1317" s="56"/>
      <c r="CX1317" s="19">
        <v>42</v>
      </c>
      <c r="CY1317" s="19">
        <v>270</v>
      </c>
      <c r="CZ1317" s="19">
        <v>24</v>
      </c>
      <c r="DA1317" s="31">
        <v>180</v>
      </c>
      <c r="DB1317" s="19">
        <f t="shared" si="343"/>
        <v>63.688684070324854</v>
      </c>
      <c r="DC1317" s="19">
        <f t="shared" si="344"/>
        <v>63.688684070324854</v>
      </c>
      <c r="DD1317" s="19">
        <f t="shared" si="345"/>
        <v>44.872285869126074</v>
      </c>
      <c r="DE1317" s="19">
        <f t="shared" si="346"/>
        <v>153.68868407032485</v>
      </c>
      <c r="DF1317" s="19">
        <f t="shared" si="347"/>
        <v>45.127714130873926</v>
      </c>
      <c r="DG1317" s="67">
        <f t="shared" si="348"/>
        <v>243.68868407032485</v>
      </c>
      <c r="DH1317" s="67">
        <f t="shared" si="349"/>
        <v>45.127714130873926</v>
      </c>
      <c r="DK1317" s="55" t="s">
        <v>1811</v>
      </c>
      <c r="EP1317" s="70"/>
    </row>
    <row r="1318" spans="1:146">
      <c r="A1318" s="118">
        <v>43332</v>
      </c>
      <c r="B1318" t="s">
        <v>1362</v>
      </c>
      <c r="C1318" s="56"/>
      <c r="D1318" s="56" t="s">
        <v>1363</v>
      </c>
      <c r="E1318" s="58">
        <v>78</v>
      </c>
      <c r="F1318" s="58">
        <v>2</v>
      </c>
      <c r="G1318" s="63" t="str">
        <f t="shared" ref="G1318" si="359">E1318&amp;"-"&amp;F1318</f>
        <v>78-2</v>
      </c>
      <c r="H1318" s="31">
        <v>52</v>
      </c>
      <c r="I1318" s="31">
        <v>57</v>
      </c>
      <c r="J1318" s="64" t="str">
        <f>IF(((VLOOKUP($G1318,Depth_Lookup!$A$3:$J$5461,9,FALSE))-(I1318/100))&gt;=0,"Good","Too Long")</f>
        <v>Good</v>
      </c>
      <c r="K1318" s="65">
        <f>(VLOOKUP($G1318,Depth_Lookup!$A$3:$J$561,10,FALSE))+(H1318/100)</f>
        <v>195.88500000000002</v>
      </c>
      <c r="L1318" s="65">
        <f>(VLOOKUP($G1318,Depth_Lookup!$A$3:$J$561,10,FALSE))+(I1318/100)</f>
        <v>195.935</v>
      </c>
      <c r="M1318" s="54" t="s">
        <v>292</v>
      </c>
      <c r="N1318" s="31">
        <v>3</v>
      </c>
      <c r="O1318" s="31"/>
      <c r="P1318" s="31"/>
      <c r="Q1318" s="31"/>
      <c r="R1318" s="31"/>
      <c r="S1318" s="31"/>
      <c r="T1318" s="31" t="s">
        <v>1370</v>
      </c>
      <c r="U1318" s="31" t="s">
        <v>1368</v>
      </c>
      <c r="AS1318" s="31"/>
      <c r="BB1318" s="55">
        <v>1</v>
      </c>
      <c r="BC1318" s="31"/>
      <c r="BD1318" s="66">
        <v>1</v>
      </c>
      <c r="BE1318" s="66"/>
      <c r="BF1318" s="66"/>
      <c r="CL1318" s="70"/>
      <c r="CM1318" s="66"/>
      <c r="CN1318" s="66"/>
      <c r="CO1318" s="66">
        <f t="shared" si="342"/>
        <v>195.91000000000003</v>
      </c>
      <c r="CP1318" s="104"/>
      <c r="CQ1318" s="56"/>
      <c r="CR1318" s="56"/>
      <c r="CS1318" s="56"/>
      <c r="CT1318" s="56"/>
      <c r="CU1318" s="56"/>
      <c r="CV1318" s="56"/>
      <c r="CX1318" s="19">
        <v>45</v>
      </c>
      <c r="CY1318" s="19">
        <v>90</v>
      </c>
      <c r="CZ1318" s="19">
        <v>65</v>
      </c>
      <c r="DA1318" s="31">
        <v>0</v>
      </c>
      <c r="DB1318" s="19">
        <f t="shared" si="343"/>
        <v>-155</v>
      </c>
      <c r="DC1318" s="19">
        <f t="shared" si="344"/>
        <v>205</v>
      </c>
      <c r="DD1318" s="19">
        <f t="shared" si="345"/>
        <v>22.909807125143683</v>
      </c>
      <c r="DE1318" s="19">
        <f t="shared" si="346"/>
        <v>295</v>
      </c>
      <c r="DF1318" s="19">
        <f t="shared" si="347"/>
        <v>67.090192874856314</v>
      </c>
      <c r="DG1318" s="67">
        <f t="shared" si="348"/>
        <v>25</v>
      </c>
      <c r="DH1318" s="67">
        <f t="shared" si="349"/>
        <v>67.090192874856314</v>
      </c>
      <c r="DK1318" s="55"/>
      <c r="EP1318" s="70"/>
    </row>
    <row r="1319" spans="1:146">
      <c r="A1319" s="118">
        <v>43332</v>
      </c>
      <c r="B1319" t="s">
        <v>1362</v>
      </c>
      <c r="C1319" s="56"/>
      <c r="D1319" s="56" t="s">
        <v>1363</v>
      </c>
      <c r="E1319" s="58">
        <v>78</v>
      </c>
      <c r="F1319" s="58">
        <v>3</v>
      </c>
      <c r="G1319" s="63" t="str">
        <f t="shared" si="328"/>
        <v>78-3</v>
      </c>
      <c r="H1319" s="31">
        <v>4</v>
      </c>
      <c r="I1319" s="31">
        <v>11</v>
      </c>
      <c r="J1319" s="64" t="str">
        <f>IF(((VLOOKUP($G1319,Depth_Lookup!$A$3:$J$5461,9,FALSE))-(I1319/100))&gt;=0,"Good","Too Long")</f>
        <v>Good</v>
      </c>
      <c r="K1319" s="65">
        <f>(VLOOKUP($G1319,Depth_Lookup!$A$3:$J$561,10,FALSE))+(H1319/100)</f>
        <v>196.035</v>
      </c>
      <c r="L1319" s="65">
        <f>(VLOOKUP($G1319,Depth_Lookup!$A$3:$J$561,10,FALSE))+(I1319/100)</f>
        <v>196.10500000000002</v>
      </c>
      <c r="M1319" s="54" t="s">
        <v>293</v>
      </c>
      <c r="N1319" s="31">
        <v>1</v>
      </c>
      <c r="O1319" s="31" t="s">
        <v>734</v>
      </c>
      <c r="P1319" s="31" t="s">
        <v>179</v>
      </c>
      <c r="Q1319" s="31" t="s">
        <v>569</v>
      </c>
      <c r="R1319" s="31" t="s">
        <v>188</v>
      </c>
      <c r="S1319" s="31" t="s">
        <v>165</v>
      </c>
      <c r="T1319" s="31" t="s">
        <v>1370</v>
      </c>
      <c r="U1319" s="31" t="s">
        <v>1368</v>
      </c>
      <c r="AS1319" s="31">
        <v>100</v>
      </c>
      <c r="AZ1319" s="19">
        <f t="shared" si="355"/>
        <v>100</v>
      </c>
      <c r="BB1319" s="55">
        <v>3</v>
      </c>
      <c r="BC1319" s="31"/>
      <c r="BD1319" s="66">
        <v>0.5</v>
      </c>
      <c r="BE1319" s="66" t="s">
        <v>1365</v>
      </c>
      <c r="BF1319" s="66"/>
      <c r="CL1319" s="70">
        <f t="shared" si="329"/>
        <v>0</v>
      </c>
      <c r="CM1319" s="66">
        <f t="shared" si="330"/>
        <v>0</v>
      </c>
      <c r="CN1319" s="66">
        <f t="shared" si="331"/>
        <v>1</v>
      </c>
      <c r="CO1319" s="66">
        <f t="shared" si="342"/>
        <v>196.07</v>
      </c>
      <c r="CP1319" s="104"/>
      <c r="CQ1319" s="56"/>
      <c r="CR1319" s="56"/>
      <c r="CS1319" s="56"/>
      <c r="CT1319" s="56"/>
      <c r="CU1319" s="56"/>
      <c r="CV1319" s="56"/>
      <c r="DB1319" s="19" t="e">
        <f t="shared" si="343"/>
        <v>#DIV/0!</v>
      </c>
      <c r="DC1319" s="19" t="e">
        <f t="shared" si="344"/>
        <v>#DIV/0!</v>
      </c>
      <c r="DD1319" s="19" t="e">
        <f t="shared" si="345"/>
        <v>#DIV/0!</v>
      </c>
      <c r="DE1319" s="19" t="e">
        <f t="shared" si="346"/>
        <v>#DIV/0!</v>
      </c>
      <c r="DF1319" s="19" t="e">
        <f t="shared" si="347"/>
        <v>#DIV/0!</v>
      </c>
      <c r="DG1319" s="67" t="e">
        <f t="shared" si="348"/>
        <v>#DIV/0!</v>
      </c>
      <c r="DH1319" s="67" t="e">
        <f t="shared" si="349"/>
        <v>#DIV/0!</v>
      </c>
      <c r="DK1319" s="55"/>
      <c r="EP1319" s="70"/>
    </row>
    <row r="1320" spans="1:146">
      <c r="A1320" s="118">
        <v>43332</v>
      </c>
      <c r="B1320" t="s">
        <v>1362</v>
      </c>
      <c r="C1320" s="56"/>
      <c r="D1320" s="56" t="s">
        <v>1363</v>
      </c>
      <c r="E1320" s="58">
        <v>78</v>
      </c>
      <c r="F1320" s="58">
        <v>3</v>
      </c>
      <c r="G1320" s="63" t="str">
        <f t="shared" ref="G1320" si="360">E1320&amp;"-"&amp;F1320</f>
        <v>78-3</v>
      </c>
      <c r="H1320" s="31">
        <v>5</v>
      </c>
      <c r="I1320" s="31">
        <v>12</v>
      </c>
      <c r="J1320" s="64" t="str">
        <f>IF(((VLOOKUP($G1320,Depth_Lookup!$A$3:$J$5461,9,FALSE))-(I1320/100))&gt;=0,"Good","Too Long")</f>
        <v>Good</v>
      </c>
      <c r="K1320" s="65">
        <f>(VLOOKUP($G1320,Depth_Lookup!$A$3:$J$561,10,FALSE))+(H1320/100)</f>
        <v>196.04500000000002</v>
      </c>
      <c r="L1320" s="65">
        <f>(VLOOKUP($G1320,Depth_Lookup!$A$3:$J$561,10,FALSE))+(I1320/100)</f>
        <v>196.11500000000001</v>
      </c>
      <c r="M1320" s="54" t="s">
        <v>725</v>
      </c>
      <c r="N1320" s="31">
        <v>2</v>
      </c>
      <c r="O1320" s="31"/>
      <c r="P1320" s="31"/>
      <c r="Q1320" s="31"/>
      <c r="R1320" s="31"/>
      <c r="S1320" s="31"/>
      <c r="T1320" s="31" t="s">
        <v>1364</v>
      </c>
      <c r="U1320" s="31" t="s">
        <v>1365</v>
      </c>
      <c r="AS1320" s="31"/>
      <c r="BB1320" s="55">
        <v>2</v>
      </c>
      <c r="BC1320" s="31"/>
      <c r="BD1320" s="66">
        <v>2</v>
      </c>
      <c r="BE1320" s="66"/>
      <c r="BF1320" s="66"/>
      <c r="CL1320" s="70"/>
      <c r="CM1320" s="66"/>
      <c r="CN1320" s="66"/>
      <c r="CO1320" s="66">
        <f t="shared" si="342"/>
        <v>196.08</v>
      </c>
      <c r="CP1320" s="104"/>
      <c r="CQ1320" s="56"/>
      <c r="CR1320" s="56"/>
      <c r="CS1320" s="56"/>
      <c r="CT1320" s="56"/>
      <c r="CU1320" s="56"/>
      <c r="CV1320" s="56"/>
      <c r="CX1320" s="19">
        <v>27</v>
      </c>
      <c r="CY1320" s="19">
        <v>90</v>
      </c>
      <c r="CZ1320" s="19">
        <v>62</v>
      </c>
      <c r="DA1320" s="31">
        <v>0</v>
      </c>
      <c r="DB1320" s="19">
        <f t="shared" si="343"/>
        <v>-164.84133313234867</v>
      </c>
      <c r="DC1320" s="19">
        <f t="shared" si="344"/>
        <v>195.15866686765133</v>
      </c>
      <c r="DD1320" s="19">
        <f t="shared" si="345"/>
        <v>27.167294051112282</v>
      </c>
      <c r="DE1320" s="19">
        <f t="shared" si="346"/>
        <v>285.15866686765133</v>
      </c>
      <c r="DF1320" s="19">
        <f t="shared" si="347"/>
        <v>62.832705948887721</v>
      </c>
      <c r="DG1320" s="67">
        <f t="shared" si="348"/>
        <v>15.158666867651334</v>
      </c>
      <c r="DH1320" s="67">
        <f t="shared" si="349"/>
        <v>62.832705948887721</v>
      </c>
      <c r="DK1320" s="55"/>
      <c r="EP1320" s="70"/>
    </row>
    <row r="1321" spans="1:146">
      <c r="A1321" s="118">
        <v>43332</v>
      </c>
      <c r="B1321" t="s">
        <v>1362</v>
      </c>
      <c r="C1321" s="56"/>
      <c r="D1321" s="56" t="s">
        <v>1363</v>
      </c>
      <c r="E1321" s="58">
        <v>78</v>
      </c>
      <c r="F1321" s="58">
        <v>3</v>
      </c>
      <c r="G1321" s="63" t="str">
        <f t="shared" si="328"/>
        <v>78-3</v>
      </c>
      <c r="H1321" s="31">
        <v>5</v>
      </c>
      <c r="I1321" s="31">
        <v>12</v>
      </c>
      <c r="J1321" s="64" t="str">
        <f>IF(((VLOOKUP($G1321,Depth_Lookup!$A$3:$J$5461,9,FALSE))-(I1321/100))&gt;=0,"Good","Too Long")</f>
        <v>Good</v>
      </c>
      <c r="K1321" s="65">
        <f>(VLOOKUP($G1321,Depth_Lookup!$A$3:$J$561,10,FALSE))+(H1321/100)</f>
        <v>196.04500000000002</v>
      </c>
      <c r="L1321" s="65">
        <f>(VLOOKUP($G1321,Depth_Lookup!$A$3:$J$561,10,FALSE))+(I1321/100)</f>
        <v>196.11500000000001</v>
      </c>
      <c r="M1321" s="54" t="s">
        <v>293</v>
      </c>
      <c r="N1321" s="31">
        <v>0.5</v>
      </c>
      <c r="O1321" s="31" t="s">
        <v>734</v>
      </c>
      <c r="P1321" s="31" t="s">
        <v>180</v>
      </c>
      <c r="Q1321" s="31" t="s">
        <v>569</v>
      </c>
      <c r="R1321" s="31" t="s">
        <v>188</v>
      </c>
      <c r="S1321" s="31" t="s">
        <v>165</v>
      </c>
      <c r="T1321" s="31" t="s">
        <v>1364</v>
      </c>
      <c r="U1321" s="31" t="s">
        <v>1365</v>
      </c>
      <c r="AS1321" s="31">
        <v>100</v>
      </c>
      <c r="AZ1321" s="19">
        <f t="shared" si="355"/>
        <v>100</v>
      </c>
      <c r="BB1321" s="55">
        <v>4</v>
      </c>
      <c r="BC1321" s="31"/>
      <c r="BD1321" s="66">
        <v>0.5</v>
      </c>
      <c r="BE1321" s="66"/>
      <c r="BF1321" s="66" t="s">
        <v>1368</v>
      </c>
      <c r="CL1321" s="70">
        <f t="shared" si="329"/>
        <v>0</v>
      </c>
      <c r="CM1321" s="66">
        <f t="shared" si="330"/>
        <v>0</v>
      </c>
      <c r="CN1321" s="66">
        <f t="shared" si="331"/>
        <v>0</v>
      </c>
      <c r="CO1321" s="66">
        <f t="shared" si="342"/>
        <v>196.08</v>
      </c>
      <c r="CP1321" s="104"/>
      <c r="CQ1321" s="56"/>
      <c r="CR1321" s="56"/>
      <c r="CS1321" s="56"/>
      <c r="CT1321" s="56"/>
      <c r="CU1321" s="56"/>
      <c r="CV1321" s="56"/>
      <c r="DB1321" s="19" t="e">
        <f t="shared" si="343"/>
        <v>#DIV/0!</v>
      </c>
      <c r="DC1321" s="19" t="e">
        <f t="shared" si="344"/>
        <v>#DIV/0!</v>
      </c>
      <c r="DD1321" s="19" t="e">
        <f t="shared" si="345"/>
        <v>#DIV/0!</v>
      </c>
      <c r="DE1321" s="19" t="e">
        <f t="shared" si="346"/>
        <v>#DIV/0!</v>
      </c>
      <c r="DF1321" s="19" t="e">
        <f t="shared" si="347"/>
        <v>#DIV/0!</v>
      </c>
      <c r="DG1321" s="67" t="e">
        <f t="shared" si="348"/>
        <v>#DIV/0!</v>
      </c>
      <c r="DH1321" s="67" t="e">
        <f t="shared" si="349"/>
        <v>#DIV/0!</v>
      </c>
      <c r="DK1321" s="55"/>
      <c r="EP1321" s="70"/>
    </row>
    <row r="1322" spans="1:146">
      <c r="A1322" s="118">
        <v>43332</v>
      </c>
      <c r="B1322" t="s">
        <v>1362</v>
      </c>
      <c r="C1322" s="56"/>
      <c r="D1322" s="56" t="s">
        <v>1363</v>
      </c>
      <c r="E1322" s="58">
        <v>78</v>
      </c>
      <c r="F1322" s="58">
        <v>3</v>
      </c>
      <c r="G1322" s="63" t="str">
        <f t="shared" si="328"/>
        <v>78-3</v>
      </c>
      <c r="H1322" s="31">
        <v>24</v>
      </c>
      <c r="I1322" s="31">
        <v>38.5</v>
      </c>
      <c r="J1322" s="64" t="str">
        <f>IF(((VLOOKUP($G1322,Depth_Lookup!$A$3:$J$5461,9,FALSE))-(I1322/100))&gt;=0,"Good","Too Long")</f>
        <v>Good</v>
      </c>
      <c r="K1322" s="65">
        <f>(VLOOKUP($G1322,Depth_Lookup!$A$3:$J$561,10,FALSE))+(H1322/100)</f>
        <v>196.23500000000001</v>
      </c>
      <c r="L1322" s="65">
        <f>(VLOOKUP($G1322,Depth_Lookup!$A$3:$J$561,10,FALSE))+(I1322/100)</f>
        <v>196.38</v>
      </c>
      <c r="M1322" s="54" t="s">
        <v>725</v>
      </c>
      <c r="N1322" s="31">
        <v>0.5</v>
      </c>
      <c r="O1322" s="31" t="s">
        <v>734</v>
      </c>
      <c r="P1322" s="31" t="s">
        <v>180</v>
      </c>
      <c r="Q1322" s="31" t="s">
        <v>569</v>
      </c>
      <c r="R1322" s="31" t="s">
        <v>119</v>
      </c>
      <c r="S1322" s="31" t="s">
        <v>165</v>
      </c>
      <c r="T1322" s="31" t="s">
        <v>1364</v>
      </c>
      <c r="U1322" s="31" t="s">
        <v>1365</v>
      </c>
      <c r="AS1322" s="31">
        <v>100</v>
      </c>
      <c r="AZ1322" s="19">
        <f t="shared" si="355"/>
        <v>100</v>
      </c>
      <c r="BB1322" s="55">
        <v>4</v>
      </c>
      <c r="BC1322" s="31"/>
      <c r="BD1322" s="66">
        <v>0.5</v>
      </c>
      <c r="BE1322" s="66"/>
      <c r="BF1322" s="66"/>
      <c r="CL1322" s="70">
        <f t="shared" si="329"/>
        <v>0</v>
      </c>
      <c r="CM1322" s="66">
        <f t="shared" si="330"/>
        <v>0</v>
      </c>
      <c r="CN1322" s="66">
        <f t="shared" si="331"/>
        <v>0</v>
      </c>
      <c r="CO1322" s="66">
        <f t="shared" si="342"/>
        <v>196.3075</v>
      </c>
      <c r="CP1322" s="104"/>
      <c r="CQ1322" s="56"/>
      <c r="CR1322" s="56"/>
      <c r="CS1322" s="56"/>
      <c r="CT1322" s="56"/>
      <c r="CU1322" s="56"/>
      <c r="CV1322" s="56"/>
      <c r="DB1322" s="19" t="e">
        <f t="shared" si="343"/>
        <v>#DIV/0!</v>
      </c>
      <c r="DC1322" s="19" t="e">
        <f t="shared" si="344"/>
        <v>#DIV/0!</v>
      </c>
      <c r="DD1322" s="19" t="e">
        <f t="shared" si="345"/>
        <v>#DIV/0!</v>
      </c>
      <c r="DE1322" s="19" t="e">
        <f t="shared" si="346"/>
        <v>#DIV/0!</v>
      </c>
      <c r="DF1322" s="19" t="e">
        <f t="shared" si="347"/>
        <v>#DIV/0!</v>
      </c>
      <c r="DG1322" s="67" t="e">
        <f t="shared" si="348"/>
        <v>#DIV/0!</v>
      </c>
      <c r="DH1322" s="67" t="e">
        <f t="shared" si="349"/>
        <v>#DIV/0!</v>
      </c>
      <c r="DK1322" s="55"/>
      <c r="EP1322" s="70"/>
    </row>
    <row r="1323" spans="1:146">
      <c r="A1323" s="118">
        <v>43332</v>
      </c>
      <c r="B1323" t="s">
        <v>1362</v>
      </c>
      <c r="C1323" s="56"/>
      <c r="D1323" s="56" t="s">
        <v>1363</v>
      </c>
      <c r="E1323" s="58">
        <v>78</v>
      </c>
      <c r="F1323" s="58">
        <v>3</v>
      </c>
      <c r="G1323" s="63" t="str">
        <f t="shared" ref="G1323" si="361">E1323&amp;"-"&amp;F1323</f>
        <v>78-3</v>
      </c>
      <c r="H1323" s="31">
        <v>24</v>
      </c>
      <c r="I1323" s="31">
        <v>38.5</v>
      </c>
      <c r="J1323" s="64" t="str">
        <f>IF(((VLOOKUP($G1323,Depth_Lookup!$A$3:$J$5461,9,FALSE))-(I1323/100))&gt;=0,"Good","Too Long")</f>
        <v>Good</v>
      </c>
      <c r="K1323" s="65">
        <f>(VLOOKUP($G1323,Depth_Lookup!$A$3:$J$561,10,FALSE))+(H1323/100)</f>
        <v>196.23500000000001</v>
      </c>
      <c r="L1323" s="65">
        <f>(VLOOKUP($G1323,Depth_Lookup!$A$3:$J$561,10,FALSE))+(I1323/100)</f>
        <v>196.38</v>
      </c>
      <c r="M1323" s="54" t="s">
        <v>725</v>
      </c>
      <c r="N1323" s="31">
        <v>1</v>
      </c>
      <c r="O1323" s="31"/>
      <c r="P1323" s="31"/>
      <c r="Q1323" s="31"/>
      <c r="R1323" s="31"/>
      <c r="S1323" s="31"/>
      <c r="T1323" s="31" t="s">
        <v>1391</v>
      </c>
      <c r="U1323" s="31" t="s">
        <v>1467</v>
      </c>
      <c r="AS1323" s="31"/>
      <c r="BB1323" s="55">
        <v>2</v>
      </c>
      <c r="BC1323" s="31"/>
      <c r="BD1323" s="66">
        <v>1</v>
      </c>
      <c r="BE1323" s="66"/>
      <c r="BF1323" s="66"/>
      <c r="CL1323" s="70"/>
      <c r="CM1323" s="66"/>
      <c r="CN1323" s="66"/>
      <c r="CO1323" s="66">
        <f t="shared" si="342"/>
        <v>196.3075</v>
      </c>
      <c r="CP1323" s="104"/>
      <c r="CQ1323" s="56"/>
      <c r="CR1323" s="56"/>
      <c r="CS1323" s="56"/>
      <c r="CT1323" s="56"/>
      <c r="CU1323" s="56"/>
      <c r="CV1323" s="56"/>
      <c r="CX1323" s="19">
        <v>79</v>
      </c>
      <c r="CY1323" s="19">
        <v>90</v>
      </c>
      <c r="CZ1323" s="19">
        <v>49</v>
      </c>
      <c r="DA1323" s="31">
        <v>180</v>
      </c>
      <c r="DB1323" s="19">
        <f t="shared" si="343"/>
        <v>-77.395499002173267</v>
      </c>
      <c r="DC1323" s="19">
        <f t="shared" si="344"/>
        <v>282.60450099782673</v>
      </c>
      <c r="DD1323" s="19">
        <f t="shared" si="345"/>
        <v>10.741136876147204</v>
      </c>
      <c r="DE1323" s="19">
        <f t="shared" si="346"/>
        <v>12.604500997826733</v>
      </c>
      <c r="DF1323" s="19">
        <f t="shared" si="347"/>
        <v>79.258863123852791</v>
      </c>
      <c r="DG1323" s="67">
        <f t="shared" si="348"/>
        <v>102.60450099782673</v>
      </c>
      <c r="DH1323" s="67">
        <f t="shared" si="349"/>
        <v>79.258863123852791</v>
      </c>
      <c r="DK1323" s="55"/>
      <c r="EP1323" s="70"/>
    </row>
    <row r="1324" spans="1:146">
      <c r="A1324" s="118">
        <v>43332</v>
      </c>
      <c r="B1324" t="s">
        <v>1362</v>
      </c>
      <c r="C1324" s="56"/>
      <c r="D1324" s="56" t="s">
        <v>1363</v>
      </c>
      <c r="E1324" s="58">
        <v>78</v>
      </c>
      <c r="F1324" s="58">
        <v>4</v>
      </c>
      <c r="G1324" s="63" t="str">
        <f t="shared" si="328"/>
        <v>78-4</v>
      </c>
      <c r="H1324" s="31">
        <v>1</v>
      </c>
      <c r="I1324" s="31">
        <v>2</v>
      </c>
      <c r="J1324" s="64" t="str">
        <f>IF(((VLOOKUP($G1324,Depth_Lookup!$A$3:$J$5461,9,FALSE))-(I1324/100))&gt;=0,"Good","Too Long")</f>
        <v>Good</v>
      </c>
      <c r="K1324" s="65">
        <f>(VLOOKUP($G1324,Depth_Lookup!$A$3:$J$561,10,FALSE))+(H1324/100)</f>
        <v>196.95999999999998</v>
      </c>
      <c r="L1324" s="65">
        <f>(VLOOKUP($G1324,Depth_Lookup!$A$3:$J$561,10,FALSE))+(I1324/100)</f>
        <v>196.97</v>
      </c>
      <c r="M1324" s="54" t="s">
        <v>725</v>
      </c>
      <c r="N1324" s="31">
        <v>0.5</v>
      </c>
      <c r="O1324" s="31" t="s">
        <v>296</v>
      </c>
      <c r="P1324" s="31" t="s">
        <v>729</v>
      </c>
      <c r="Q1324" s="31" t="s">
        <v>569</v>
      </c>
      <c r="R1324" s="31" t="s">
        <v>119</v>
      </c>
      <c r="S1324" s="31" t="s">
        <v>165</v>
      </c>
      <c r="T1324" s="31" t="s">
        <v>1385</v>
      </c>
      <c r="U1324" s="31" t="s">
        <v>1386</v>
      </c>
      <c r="AP1324" s="19">
        <v>50</v>
      </c>
      <c r="AS1324" s="31">
        <v>50</v>
      </c>
      <c r="AZ1324" s="19">
        <f t="shared" si="355"/>
        <v>100</v>
      </c>
      <c r="BB1324" s="55">
        <v>2</v>
      </c>
      <c r="BC1324" s="31"/>
      <c r="BD1324" s="66">
        <v>1</v>
      </c>
      <c r="BE1324" s="66" t="s">
        <v>1375</v>
      </c>
      <c r="BF1324" s="66"/>
      <c r="CL1324" s="70">
        <f t="shared" si="329"/>
        <v>0</v>
      </c>
      <c r="CM1324" s="66">
        <f t="shared" si="330"/>
        <v>0</v>
      </c>
      <c r="CN1324" s="66">
        <f t="shared" si="331"/>
        <v>1</v>
      </c>
      <c r="CO1324" s="66">
        <f t="shared" si="342"/>
        <v>196.96499999999997</v>
      </c>
      <c r="CP1324" s="104"/>
      <c r="CQ1324" s="56"/>
      <c r="CR1324" s="56"/>
      <c r="CS1324" s="56"/>
      <c r="CT1324" s="56"/>
      <c r="CU1324" s="56"/>
      <c r="CV1324" s="56"/>
      <c r="DB1324" s="19" t="e">
        <f t="shared" si="343"/>
        <v>#DIV/0!</v>
      </c>
      <c r="DC1324" s="19" t="e">
        <f t="shared" si="344"/>
        <v>#DIV/0!</v>
      </c>
      <c r="DD1324" s="19" t="e">
        <f t="shared" si="345"/>
        <v>#DIV/0!</v>
      </c>
      <c r="DE1324" s="19" t="e">
        <f t="shared" si="346"/>
        <v>#DIV/0!</v>
      </c>
      <c r="DF1324" s="19" t="e">
        <f t="shared" si="347"/>
        <v>#DIV/0!</v>
      </c>
      <c r="DG1324" s="67" t="e">
        <f t="shared" si="348"/>
        <v>#DIV/0!</v>
      </c>
      <c r="DH1324" s="67" t="e">
        <f t="shared" si="349"/>
        <v>#DIV/0!</v>
      </c>
      <c r="DK1324" s="55"/>
      <c r="EP1324" s="70"/>
    </row>
    <row r="1325" spans="1:146">
      <c r="A1325" s="118">
        <v>43332</v>
      </c>
      <c r="B1325" t="s">
        <v>1362</v>
      </c>
      <c r="C1325" s="56"/>
      <c r="D1325" s="56" t="s">
        <v>1363</v>
      </c>
      <c r="E1325" s="58">
        <v>78</v>
      </c>
      <c r="F1325" s="58">
        <v>4</v>
      </c>
      <c r="G1325" s="63" t="str">
        <f t="shared" si="328"/>
        <v>78-4</v>
      </c>
      <c r="H1325" s="31">
        <v>5</v>
      </c>
      <c r="I1325" s="31">
        <v>7.5</v>
      </c>
      <c r="J1325" s="64" t="str">
        <f>IF(((VLOOKUP($G1325,Depth_Lookup!$A$3:$J$5461,9,FALSE))-(I1325/100))&gt;=0,"Good","Too Long")</f>
        <v>Good</v>
      </c>
      <c r="K1325" s="65">
        <f>(VLOOKUP($G1325,Depth_Lookup!$A$3:$J$561,10,FALSE))+(H1325/100)</f>
        <v>197</v>
      </c>
      <c r="L1325" s="65">
        <f>(VLOOKUP($G1325,Depth_Lookup!$A$3:$J$561,10,FALSE))+(I1325/100)</f>
        <v>197.02499999999998</v>
      </c>
      <c r="M1325" s="54" t="s">
        <v>293</v>
      </c>
      <c r="N1325" s="31">
        <v>0.5</v>
      </c>
      <c r="O1325" s="31" t="s">
        <v>734</v>
      </c>
      <c r="P1325" s="31" t="s">
        <v>180</v>
      </c>
      <c r="Q1325" s="31" t="s">
        <v>569</v>
      </c>
      <c r="R1325" s="31" t="s">
        <v>119</v>
      </c>
      <c r="S1325" s="31" t="s">
        <v>165</v>
      </c>
      <c r="T1325" s="31" t="s">
        <v>1364</v>
      </c>
      <c r="U1325" s="31" t="s">
        <v>1365</v>
      </c>
      <c r="AS1325" s="31">
        <v>100</v>
      </c>
      <c r="AZ1325" s="19">
        <f t="shared" si="355"/>
        <v>100</v>
      </c>
      <c r="BB1325" s="55">
        <v>2</v>
      </c>
      <c r="BC1325" s="31"/>
      <c r="BD1325" s="66">
        <v>0.5</v>
      </c>
      <c r="BE1325" s="66"/>
      <c r="BF1325" s="66"/>
      <c r="CL1325" s="70">
        <f t="shared" si="329"/>
        <v>0</v>
      </c>
      <c r="CM1325" s="66">
        <f t="shared" si="330"/>
        <v>0</v>
      </c>
      <c r="CN1325" s="66">
        <f t="shared" si="331"/>
        <v>0</v>
      </c>
      <c r="CO1325" s="66">
        <f t="shared" si="342"/>
        <v>197.01249999999999</v>
      </c>
      <c r="CP1325" s="104"/>
      <c r="CQ1325" s="56"/>
      <c r="CR1325" s="56"/>
      <c r="CS1325" s="56"/>
      <c r="CT1325" s="56"/>
      <c r="CU1325" s="56"/>
      <c r="CV1325" s="56"/>
      <c r="DB1325" s="19" t="e">
        <f t="shared" si="343"/>
        <v>#DIV/0!</v>
      </c>
      <c r="DC1325" s="19" t="e">
        <f t="shared" si="344"/>
        <v>#DIV/0!</v>
      </c>
      <c r="DD1325" s="19" t="e">
        <f t="shared" si="345"/>
        <v>#DIV/0!</v>
      </c>
      <c r="DE1325" s="19" t="e">
        <f t="shared" si="346"/>
        <v>#DIV/0!</v>
      </c>
      <c r="DF1325" s="19" t="e">
        <f t="shared" si="347"/>
        <v>#DIV/0!</v>
      </c>
      <c r="DG1325" s="67" t="e">
        <f t="shared" si="348"/>
        <v>#DIV/0!</v>
      </c>
      <c r="DH1325" s="67" t="e">
        <f t="shared" si="349"/>
        <v>#DIV/0!</v>
      </c>
      <c r="DK1325" s="55"/>
      <c r="EP1325" s="70"/>
    </row>
    <row r="1326" spans="1:146">
      <c r="A1326" s="118">
        <v>43332</v>
      </c>
      <c r="B1326" t="s">
        <v>1362</v>
      </c>
      <c r="C1326" s="56"/>
      <c r="D1326" s="56" t="s">
        <v>1363</v>
      </c>
      <c r="E1326" s="58">
        <v>78</v>
      </c>
      <c r="F1326" s="58">
        <v>4</v>
      </c>
      <c r="G1326" s="63" t="str">
        <f t="shared" si="328"/>
        <v>78-4</v>
      </c>
      <c r="H1326" s="31">
        <v>8.5</v>
      </c>
      <c r="I1326" s="31">
        <v>10</v>
      </c>
      <c r="J1326" s="64" t="str">
        <f>IF(((VLOOKUP($G1326,Depth_Lookup!$A$3:$J$5461,9,FALSE))-(I1326/100))&gt;=0,"Good","Too Long")</f>
        <v>Good</v>
      </c>
      <c r="K1326" s="65">
        <f>(VLOOKUP($G1326,Depth_Lookup!$A$3:$J$561,10,FALSE))+(H1326/100)</f>
        <v>197.035</v>
      </c>
      <c r="L1326" s="65">
        <f>(VLOOKUP($G1326,Depth_Lookup!$A$3:$J$561,10,FALSE))+(I1326/100)</f>
        <v>197.04999999999998</v>
      </c>
      <c r="M1326" s="54" t="s">
        <v>725</v>
      </c>
      <c r="N1326" s="31">
        <v>0.5</v>
      </c>
      <c r="O1326" s="31" t="s">
        <v>734</v>
      </c>
      <c r="P1326" s="31" t="s">
        <v>179</v>
      </c>
      <c r="Q1326" s="31" t="s">
        <v>569</v>
      </c>
      <c r="R1326" s="31" t="s">
        <v>119</v>
      </c>
      <c r="S1326" s="31" t="s">
        <v>165</v>
      </c>
      <c r="T1326" s="31" t="s">
        <v>1786</v>
      </c>
      <c r="U1326" s="31" t="s">
        <v>1368</v>
      </c>
      <c r="AS1326" s="31">
        <v>100</v>
      </c>
      <c r="AZ1326" s="19">
        <f t="shared" si="355"/>
        <v>100</v>
      </c>
      <c r="BB1326" s="55">
        <v>2</v>
      </c>
      <c r="BC1326" s="31"/>
      <c r="BD1326" s="66">
        <v>0.5</v>
      </c>
      <c r="BE1326" s="66" t="s">
        <v>1375</v>
      </c>
      <c r="BF1326" s="66"/>
      <c r="CL1326" s="70">
        <f t="shared" si="329"/>
        <v>0</v>
      </c>
      <c r="CM1326" s="66">
        <f t="shared" si="330"/>
        <v>0</v>
      </c>
      <c r="CN1326" s="66">
        <f t="shared" si="331"/>
        <v>1</v>
      </c>
      <c r="CO1326" s="66">
        <f t="shared" si="342"/>
        <v>197.04249999999999</v>
      </c>
      <c r="CP1326" s="104"/>
      <c r="CQ1326" s="56"/>
      <c r="CR1326" s="56"/>
      <c r="CS1326" s="56"/>
      <c r="CT1326" s="56"/>
      <c r="CU1326" s="56"/>
      <c r="CV1326" s="56"/>
      <c r="DB1326" s="19" t="e">
        <f t="shared" si="343"/>
        <v>#DIV/0!</v>
      </c>
      <c r="DC1326" s="19" t="e">
        <f t="shared" si="344"/>
        <v>#DIV/0!</v>
      </c>
      <c r="DD1326" s="19" t="e">
        <f t="shared" si="345"/>
        <v>#DIV/0!</v>
      </c>
      <c r="DE1326" s="19" t="e">
        <f t="shared" si="346"/>
        <v>#DIV/0!</v>
      </c>
      <c r="DF1326" s="19" t="e">
        <f t="shared" si="347"/>
        <v>#DIV/0!</v>
      </c>
      <c r="DG1326" s="67" t="e">
        <f t="shared" si="348"/>
        <v>#DIV/0!</v>
      </c>
      <c r="DH1326" s="67" t="e">
        <f t="shared" si="349"/>
        <v>#DIV/0!</v>
      </c>
      <c r="DK1326" s="55"/>
      <c r="EP1326" s="70"/>
    </row>
    <row r="1327" spans="1:146">
      <c r="A1327" s="118">
        <v>43332</v>
      </c>
      <c r="B1327" t="s">
        <v>1362</v>
      </c>
      <c r="C1327" s="56"/>
      <c r="D1327" s="56" t="s">
        <v>1363</v>
      </c>
      <c r="E1327" s="58">
        <v>78</v>
      </c>
      <c r="F1327" s="58">
        <v>4</v>
      </c>
      <c r="G1327" s="63" t="str">
        <f t="shared" si="328"/>
        <v>78-4</v>
      </c>
      <c r="H1327" s="31">
        <v>35</v>
      </c>
      <c r="I1327" s="31">
        <v>38.5</v>
      </c>
      <c r="J1327" s="64" t="str">
        <f>IF(((VLOOKUP($G1327,Depth_Lookup!$A$3:$J$5461,9,FALSE))-(I1327/100))&gt;=0,"Good","Too Long")</f>
        <v>Good</v>
      </c>
      <c r="K1327" s="65">
        <f>(VLOOKUP($G1327,Depth_Lookup!$A$3:$J$561,10,FALSE))+(H1327/100)</f>
        <v>197.29999999999998</v>
      </c>
      <c r="L1327" s="65">
        <f>(VLOOKUP($G1327,Depth_Lookup!$A$3:$J$561,10,FALSE))+(I1327/100)</f>
        <v>197.33499999999998</v>
      </c>
      <c r="M1327" s="54" t="s">
        <v>725</v>
      </c>
      <c r="N1327" s="31">
        <v>0.5</v>
      </c>
      <c r="O1327" s="31" t="s">
        <v>296</v>
      </c>
      <c r="P1327" s="31" t="s">
        <v>180</v>
      </c>
      <c r="Q1327" s="31" t="s">
        <v>569</v>
      </c>
      <c r="R1327" s="31" t="s">
        <v>119</v>
      </c>
      <c r="S1327" s="31" t="s">
        <v>165</v>
      </c>
      <c r="T1327" s="31" t="s">
        <v>1364</v>
      </c>
      <c r="U1327" s="31" t="s">
        <v>1365</v>
      </c>
      <c r="AS1327" s="31">
        <v>100</v>
      </c>
      <c r="AZ1327" s="19">
        <f t="shared" si="355"/>
        <v>100</v>
      </c>
      <c r="BB1327" s="55">
        <v>3</v>
      </c>
      <c r="BC1327" s="31"/>
      <c r="BD1327" s="66">
        <v>0.5</v>
      </c>
      <c r="BE1327" s="66"/>
      <c r="BF1327" s="66"/>
      <c r="CL1327" s="70">
        <f t="shared" si="329"/>
        <v>0</v>
      </c>
      <c r="CM1327" s="66">
        <f t="shared" si="330"/>
        <v>0</v>
      </c>
      <c r="CN1327" s="66">
        <f t="shared" si="331"/>
        <v>0</v>
      </c>
      <c r="CO1327" s="66">
        <f t="shared" si="342"/>
        <v>197.3175</v>
      </c>
      <c r="CP1327" s="104"/>
      <c r="CQ1327" s="56"/>
      <c r="CR1327" s="56"/>
      <c r="CS1327" s="56"/>
      <c r="CT1327" s="56"/>
      <c r="CU1327" s="56"/>
      <c r="CV1327" s="56"/>
      <c r="CX1327" s="19">
        <v>18</v>
      </c>
      <c r="CY1327" s="19">
        <v>90</v>
      </c>
      <c r="CZ1327" s="19">
        <v>4</v>
      </c>
      <c r="DA1327" s="31">
        <v>0</v>
      </c>
      <c r="DB1327" s="19">
        <f t="shared" si="343"/>
        <v>-102.14552243836401</v>
      </c>
      <c r="DC1327" s="19">
        <f t="shared" si="344"/>
        <v>257.85447756163597</v>
      </c>
      <c r="DD1327" s="19">
        <f t="shared" si="345"/>
        <v>71.615303621862253</v>
      </c>
      <c r="DE1327" s="19">
        <f t="shared" si="346"/>
        <v>347.85447756163597</v>
      </c>
      <c r="DF1327" s="19">
        <f t="shared" si="347"/>
        <v>18.384696378137747</v>
      </c>
      <c r="DG1327" s="67">
        <f t="shared" si="348"/>
        <v>77.854477561635974</v>
      </c>
      <c r="DH1327" s="67">
        <f t="shared" si="349"/>
        <v>18.384696378137747</v>
      </c>
      <c r="DK1327" s="55" t="s">
        <v>1589</v>
      </c>
      <c r="EP1327" s="70"/>
    </row>
    <row r="1328" spans="1:146">
      <c r="A1328" s="118">
        <v>43332</v>
      </c>
      <c r="B1328" t="s">
        <v>1362</v>
      </c>
      <c r="C1328" s="56"/>
      <c r="D1328" s="56" t="s">
        <v>1363</v>
      </c>
      <c r="E1328" s="58">
        <v>78</v>
      </c>
      <c r="F1328" s="58">
        <v>4</v>
      </c>
      <c r="G1328" s="63" t="str">
        <f t="shared" si="328"/>
        <v>78-4</v>
      </c>
      <c r="H1328" s="31">
        <v>58</v>
      </c>
      <c r="I1328" s="31">
        <v>64</v>
      </c>
      <c r="J1328" s="64" t="str">
        <f>IF(((VLOOKUP($G1328,Depth_Lookup!$A$3:$J$5461,9,FALSE))-(I1328/100))&gt;=0,"Good","Too Long")</f>
        <v>Good</v>
      </c>
      <c r="K1328" s="65">
        <f>(VLOOKUP($G1328,Depth_Lookup!$A$3:$J$561,10,FALSE))+(H1328/100)</f>
        <v>197.53</v>
      </c>
      <c r="L1328" s="65">
        <f>(VLOOKUP($G1328,Depth_Lookup!$A$3:$J$561,10,FALSE))+(I1328/100)</f>
        <v>197.58999999999997</v>
      </c>
      <c r="M1328" s="54" t="s">
        <v>293</v>
      </c>
      <c r="N1328" s="31">
        <v>1</v>
      </c>
      <c r="O1328" s="31" t="s">
        <v>734</v>
      </c>
      <c r="P1328" s="31" t="s">
        <v>179</v>
      </c>
      <c r="Q1328" s="31" t="s">
        <v>569</v>
      </c>
      <c r="R1328" s="31" t="s">
        <v>188</v>
      </c>
      <c r="S1328" s="31" t="s">
        <v>165</v>
      </c>
      <c r="T1328" s="31" t="s">
        <v>1656</v>
      </c>
      <c r="U1328" s="31" t="s">
        <v>1368</v>
      </c>
      <c r="AS1328" s="31">
        <v>100</v>
      </c>
      <c r="AZ1328" s="19">
        <f t="shared" si="355"/>
        <v>100</v>
      </c>
      <c r="BB1328" s="55">
        <v>2</v>
      </c>
      <c r="BC1328" s="31"/>
      <c r="BD1328" s="66">
        <v>1</v>
      </c>
      <c r="BE1328" s="66" t="s">
        <v>1784</v>
      </c>
      <c r="BF1328" s="66"/>
      <c r="CL1328" s="70">
        <f t="shared" si="329"/>
        <v>0</v>
      </c>
      <c r="CM1328" s="66">
        <f t="shared" si="330"/>
        <v>0</v>
      </c>
      <c r="CN1328" s="66">
        <f t="shared" si="331"/>
        <v>1</v>
      </c>
      <c r="CO1328" s="66">
        <f t="shared" si="342"/>
        <v>197.56</v>
      </c>
      <c r="CP1328" s="104"/>
      <c r="CQ1328" s="56"/>
      <c r="CR1328" s="56"/>
      <c r="CS1328" s="56"/>
      <c r="CT1328" s="56"/>
      <c r="CU1328" s="56"/>
      <c r="CV1328" s="56"/>
      <c r="DB1328" s="19" t="e">
        <f t="shared" si="343"/>
        <v>#DIV/0!</v>
      </c>
      <c r="DC1328" s="19" t="e">
        <f t="shared" si="344"/>
        <v>#DIV/0!</v>
      </c>
      <c r="DD1328" s="19" t="e">
        <f t="shared" si="345"/>
        <v>#DIV/0!</v>
      </c>
      <c r="DE1328" s="19" t="e">
        <f t="shared" si="346"/>
        <v>#DIV/0!</v>
      </c>
      <c r="DF1328" s="19" t="e">
        <f t="shared" si="347"/>
        <v>#DIV/0!</v>
      </c>
      <c r="DG1328" s="67" t="e">
        <f t="shared" si="348"/>
        <v>#DIV/0!</v>
      </c>
      <c r="DH1328" s="67" t="e">
        <f t="shared" si="349"/>
        <v>#DIV/0!</v>
      </c>
      <c r="DK1328" s="55"/>
      <c r="EP1328" s="70"/>
    </row>
    <row r="1329" spans="1:146">
      <c r="A1329" s="118">
        <v>43332</v>
      </c>
      <c r="B1329" t="s">
        <v>1362</v>
      </c>
      <c r="C1329" s="56"/>
      <c r="D1329" s="56" t="s">
        <v>1363</v>
      </c>
      <c r="E1329" s="58">
        <v>79</v>
      </c>
      <c r="F1329" s="58">
        <v>1</v>
      </c>
      <c r="G1329" s="63" t="str">
        <f t="shared" si="328"/>
        <v>79-1</v>
      </c>
      <c r="H1329" s="31">
        <v>35.5</v>
      </c>
      <c r="I1329" s="31">
        <v>38</v>
      </c>
      <c r="J1329" s="64" t="str">
        <f>IF(((VLOOKUP($G1329,Depth_Lookup!$A$3:$J$5461,9,FALSE))-(I1329/100))&gt;=0,"Good","Too Long")</f>
        <v>Good</v>
      </c>
      <c r="K1329" s="65">
        <f>(VLOOKUP($G1329,Depth_Lookup!$A$3:$J$561,10,FALSE))+(H1329/100)</f>
        <v>198.05499999999998</v>
      </c>
      <c r="L1329" s="65">
        <f>(VLOOKUP($G1329,Depth_Lookup!$A$3:$J$561,10,FALSE))+(I1329/100)</f>
        <v>198.07999999999998</v>
      </c>
      <c r="M1329" s="54" t="s">
        <v>293</v>
      </c>
      <c r="N1329" s="31">
        <v>0.5</v>
      </c>
      <c r="O1329" s="31" t="s">
        <v>734</v>
      </c>
      <c r="P1329" s="31" t="s">
        <v>180</v>
      </c>
      <c r="Q1329" s="31" t="s">
        <v>569</v>
      </c>
      <c r="R1329" s="31" t="s">
        <v>188</v>
      </c>
      <c r="S1329" s="31" t="s">
        <v>165</v>
      </c>
      <c r="T1329" s="31" t="s">
        <v>1364</v>
      </c>
      <c r="U1329" s="31" t="s">
        <v>1365</v>
      </c>
      <c r="AS1329" s="31">
        <v>100</v>
      </c>
      <c r="AZ1329" s="19">
        <f t="shared" si="355"/>
        <v>100</v>
      </c>
      <c r="BB1329" s="55">
        <v>4</v>
      </c>
      <c r="BC1329" s="31"/>
      <c r="BD1329" s="66">
        <v>0.5</v>
      </c>
      <c r="BE1329" s="66" t="s">
        <v>1375</v>
      </c>
      <c r="BF1329" s="66"/>
      <c r="CL1329" s="70">
        <f t="shared" si="329"/>
        <v>0</v>
      </c>
      <c r="CM1329" s="66">
        <f t="shared" si="330"/>
        <v>0</v>
      </c>
      <c r="CN1329" s="66">
        <f t="shared" si="331"/>
        <v>1</v>
      </c>
      <c r="CO1329" s="66">
        <f t="shared" si="342"/>
        <v>198.0675</v>
      </c>
      <c r="CP1329" s="104"/>
      <c r="CQ1329" s="56"/>
      <c r="CR1329" s="56"/>
      <c r="CS1329" s="56"/>
      <c r="CT1329" s="56"/>
      <c r="CU1329" s="56"/>
      <c r="CV1329" s="56"/>
      <c r="DB1329" s="19" t="e">
        <f t="shared" si="343"/>
        <v>#DIV/0!</v>
      </c>
      <c r="DC1329" s="19" t="e">
        <f t="shared" si="344"/>
        <v>#DIV/0!</v>
      </c>
      <c r="DD1329" s="19" t="e">
        <f t="shared" si="345"/>
        <v>#DIV/0!</v>
      </c>
      <c r="DE1329" s="19" t="e">
        <f t="shared" si="346"/>
        <v>#DIV/0!</v>
      </c>
      <c r="DF1329" s="19" t="e">
        <f t="shared" si="347"/>
        <v>#DIV/0!</v>
      </c>
      <c r="DG1329" s="67" t="e">
        <f t="shared" si="348"/>
        <v>#DIV/0!</v>
      </c>
      <c r="DH1329" s="67" t="e">
        <f t="shared" si="349"/>
        <v>#DIV/0!</v>
      </c>
      <c r="DK1329" s="55"/>
      <c r="EP1329" s="70"/>
    </row>
    <row r="1330" spans="1:146">
      <c r="A1330" s="118">
        <v>43332</v>
      </c>
      <c r="B1330" t="s">
        <v>1362</v>
      </c>
      <c r="C1330" s="56"/>
      <c r="D1330" s="56" t="s">
        <v>1363</v>
      </c>
      <c r="E1330" s="58">
        <v>79</v>
      </c>
      <c r="F1330" s="58">
        <v>1</v>
      </c>
      <c r="G1330" s="63" t="str">
        <f t="shared" si="328"/>
        <v>79-1</v>
      </c>
      <c r="H1330" s="31">
        <v>45</v>
      </c>
      <c r="I1330" s="31">
        <v>47.5</v>
      </c>
      <c r="J1330" s="64" t="str">
        <f>IF(((VLOOKUP($G1330,Depth_Lookup!$A$3:$J$5461,9,FALSE))-(I1330/100))&gt;=0,"Good","Too Long")</f>
        <v>Good</v>
      </c>
      <c r="K1330" s="65">
        <f>(VLOOKUP($G1330,Depth_Lookup!$A$3:$J$561,10,FALSE))+(H1330/100)</f>
        <v>198.14999999999998</v>
      </c>
      <c r="L1330" s="65">
        <f>(VLOOKUP($G1330,Depth_Lookup!$A$3:$J$561,10,FALSE))+(I1330/100)</f>
        <v>198.17499999999998</v>
      </c>
      <c r="M1330" s="54" t="s">
        <v>725</v>
      </c>
      <c r="N1330" s="31">
        <v>0.5</v>
      </c>
      <c r="O1330" s="31" t="s">
        <v>296</v>
      </c>
      <c r="P1330" s="31" t="s">
        <v>180</v>
      </c>
      <c r="Q1330" s="31" t="s">
        <v>569</v>
      </c>
      <c r="R1330" s="31" t="s">
        <v>119</v>
      </c>
      <c r="S1330" s="31" t="s">
        <v>574</v>
      </c>
      <c r="T1330" s="31" t="s">
        <v>1364</v>
      </c>
      <c r="U1330" s="31" t="s">
        <v>1365</v>
      </c>
      <c r="AS1330" s="31">
        <v>100</v>
      </c>
      <c r="AZ1330" s="19">
        <f t="shared" si="355"/>
        <v>100</v>
      </c>
      <c r="BB1330" s="55">
        <v>2</v>
      </c>
      <c r="BC1330" s="31"/>
      <c r="BD1330" s="66">
        <v>0.5</v>
      </c>
      <c r="BE1330" s="66"/>
      <c r="BF1330" s="66"/>
      <c r="CL1330" s="70">
        <f t="shared" si="329"/>
        <v>0</v>
      </c>
      <c r="CM1330" s="66">
        <f t="shared" si="330"/>
        <v>0</v>
      </c>
      <c r="CN1330" s="66">
        <f t="shared" si="331"/>
        <v>0</v>
      </c>
      <c r="CO1330" s="66">
        <f t="shared" si="342"/>
        <v>198.16249999999997</v>
      </c>
      <c r="CP1330" s="104"/>
      <c r="CQ1330" s="56"/>
      <c r="CR1330" s="56"/>
      <c r="CS1330" s="56"/>
      <c r="CT1330" s="56"/>
      <c r="CU1330" s="56"/>
      <c r="CV1330" s="56"/>
      <c r="DB1330" s="19" t="e">
        <f t="shared" si="343"/>
        <v>#DIV/0!</v>
      </c>
      <c r="DC1330" s="19" t="e">
        <f t="shared" si="344"/>
        <v>#DIV/0!</v>
      </c>
      <c r="DD1330" s="19" t="e">
        <f t="shared" si="345"/>
        <v>#DIV/0!</v>
      </c>
      <c r="DE1330" s="19" t="e">
        <f t="shared" si="346"/>
        <v>#DIV/0!</v>
      </c>
      <c r="DF1330" s="19" t="e">
        <f t="shared" si="347"/>
        <v>#DIV/0!</v>
      </c>
      <c r="DG1330" s="67" t="e">
        <f t="shared" si="348"/>
        <v>#DIV/0!</v>
      </c>
      <c r="DH1330" s="67" t="e">
        <f t="shared" si="349"/>
        <v>#DIV/0!</v>
      </c>
      <c r="DK1330" s="55"/>
      <c r="EP1330" s="70"/>
    </row>
    <row r="1331" spans="1:146">
      <c r="A1331" s="118">
        <v>43332</v>
      </c>
      <c r="B1331" t="s">
        <v>1362</v>
      </c>
      <c r="C1331" s="56"/>
      <c r="D1331" s="56" t="s">
        <v>1363</v>
      </c>
      <c r="E1331" s="58">
        <v>79</v>
      </c>
      <c r="F1331" s="58">
        <v>1</v>
      </c>
      <c r="G1331" s="63" t="str">
        <f t="shared" si="328"/>
        <v>79-1</v>
      </c>
      <c r="H1331" s="31">
        <v>48</v>
      </c>
      <c r="I1331" s="31">
        <v>92</v>
      </c>
      <c r="J1331" s="64" t="str">
        <f>IF(((VLOOKUP($G1331,Depth_Lookup!$A$3:$J$5461,9,FALSE))-(I1331/100))&gt;=0,"Good","Too Long")</f>
        <v>Good</v>
      </c>
      <c r="K1331" s="65">
        <f>(VLOOKUP($G1331,Depth_Lookup!$A$3:$J$561,10,FALSE))+(H1331/100)</f>
        <v>198.17999999999998</v>
      </c>
      <c r="L1331" s="65">
        <f>(VLOOKUP($G1331,Depth_Lookup!$A$3:$J$561,10,FALSE))+(I1331/100)</f>
        <v>198.61999999999998</v>
      </c>
      <c r="M1331" s="54" t="s">
        <v>292</v>
      </c>
      <c r="N1331" s="31">
        <v>0.5</v>
      </c>
      <c r="O1331" s="31" t="s">
        <v>295</v>
      </c>
      <c r="P1331" s="31" t="s">
        <v>179</v>
      </c>
      <c r="Q1331" s="31" t="s">
        <v>569</v>
      </c>
      <c r="R1331" s="31" t="s">
        <v>119</v>
      </c>
      <c r="S1331" s="31" t="s">
        <v>165</v>
      </c>
      <c r="T1331" s="31" t="s">
        <v>1385</v>
      </c>
      <c r="U1331" s="31" t="s">
        <v>1386</v>
      </c>
      <c r="AP1331" s="19">
        <v>50</v>
      </c>
      <c r="AS1331" s="31">
        <v>50</v>
      </c>
      <c r="AZ1331" s="19">
        <f t="shared" si="355"/>
        <v>100</v>
      </c>
      <c r="BB1331" s="55">
        <v>1</v>
      </c>
      <c r="BC1331" s="31"/>
      <c r="BD1331" s="66">
        <v>0.5</v>
      </c>
      <c r="BE1331" s="66"/>
      <c r="BF1331" s="66"/>
      <c r="CL1331" s="70">
        <f t="shared" si="329"/>
        <v>0</v>
      </c>
      <c r="CM1331" s="66">
        <f t="shared" si="330"/>
        <v>0</v>
      </c>
      <c r="CN1331" s="66">
        <f t="shared" si="331"/>
        <v>0</v>
      </c>
      <c r="CO1331" s="66">
        <f t="shared" si="342"/>
        <v>198.39999999999998</v>
      </c>
      <c r="CP1331" s="104"/>
      <c r="CQ1331" s="56"/>
      <c r="CR1331" s="56"/>
      <c r="CS1331" s="56"/>
      <c r="CT1331" s="56"/>
      <c r="CU1331" s="56"/>
      <c r="CV1331" s="56"/>
      <c r="DB1331" s="19" t="e">
        <f t="shared" si="343"/>
        <v>#DIV/0!</v>
      </c>
      <c r="DC1331" s="19" t="e">
        <f t="shared" si="344"/>
        <v>#DIV/0!</v>
      </c>
      <c r="DD1331" s="19" t="e">
        <f t="shared" si="345"/>
        <v>#DIV/0!</v>
      </c>
      <c r="DE1331" s="19" t="e">
        <f t="shared" si="346"/>
        <v>#DIV/0!</v>
      </c>
      <c r="DF1331" s="19" t="e">
        <f t="shared" si="347"/>
        <v>#DIV/0!</v>
      </c>
      <c r="DG1331" s="67" t="e">
        <f t="shared" si="348"/>
        <v>#DIV/0!</v>
      </c>
      <c r="DH1331" s="67" t="e">
        <f t="shared" si="349"/>
        <v>#DIV/0!</v>
      </c>
      <c r="DK1331" s="55" t="s">
        <v>295</v>
      </c>
      <c r="EP1331" s="70"/>
    </row>
    <row r="1332" spans="1:146">
      <c r="A1332" s="118">
        <v>43332</v>
      </c>
      <c r="B1332" t="s">
        <v>1362</v>
      </c>
      <c r="C1332" s="56"/>
      <c r="D1332" s="56" t="s">
        <v>1363</v>
      </c>
      <c r="E1332" s="58">
        <v>79</v>
      </c>
      <c r="F1332" s="58">
        <v>2</v>
      </c>
      <c r="G1332" s="63" t="str">
        <f t="shared" si="328"/>
        <v>79-2</v>
      </c>
      <c r="H1332" s="31">
        <v>0.5</v>
      </c>
      <c r="I1332" s="31">
        <v>40.5</v>
      </c>
      <c r="J1332" s="64" t="str">
        <f>IF(((VLOOKUP($G1332,Depth_Lookup!$A$3:$J$5461,9,FALSE))-(I1332/100))&gt;=0,"Good","Too Long")</f>
        <v>Good</v>
      </c>
      <c r="K1332" s="65">
        <f>(VLOOKUP($G1332,Depth_Lookup!$A$3:$J$561,10,FALSE))+(H1332/100)</f>
        <v>198.63</v>
      </c>
      <c r="L1332" s="65">
        <f>(VLOOKUP($G1332,Depth_Lookup!$A$3:$J$561,10,FALSE))+(I1332/100)</f>
        <v>199.03</v>
      </c>
      <c r="M1332" s="54" t="s">
        <v>292</v>
      </c>
      <c r="N1332" s="31">
        <v>0.5</v>
      </c>
      <c r="O1332" s="31" t="s">
        <v>295</v>
      </c>
      <c r="P1332" s="31" t="s">
        <v>179</v>
      </c>
      <c r="Q1332" s="31" t="s">
        <v>569</v>
      </c>
      <c r="R1332" s="31" t="s">
        <v>119</v>
      </c>
      <c r="S1332" s="31" t="s">
        <v>165</v>
      </c>
      <c r="T1332" s="31" t="s">
        <v>1385</v>
      </c>
      <c r="U1332" s="31" t="s">
        <v>1386</v>
      </c>
      <c r="AP1332" s="19">
        <v>50</v>
      </c>
      <c r="AS1332" s="31">
        <v>50</v>
      </c>
      <c r="AZ1332" s="19">
        <f t="shared" si="355"/>
        <v>100</v>
      </c>
      <c r="BB1332" s="55">
        <v>1</v>
      </c>
      <c r="BC1332" s="31"/>
      <c r="BD1332" s="66">
        <v>0.5</v>
      </c>
      <c r="BE1332" s="66"/>
      <c r="BF1332" s="66"/>
      <c r="CL1332" s="70">
        <f t="shared" si="329"/>
        <v>0</v>
      </c>
      <c r="CM1332" s="66">
        <f t="shared" si="330"/>
        <v>0</v>
      </c>
      <c r="CN1332" s="66">
        <f t="shared" si="331"/>
        <v>0</v>
      </c>
      <c r="CO1332" s="66">
        <f t="shared" si="342"/>
        <v>198.82999999999998</v>
      </c>
      <c r="CP1332" s="104"/>
      <c r="CQ1332" s="56"/>
      <c r="CR1332" s="56"/>
      <c r="CS1332" s="56"/>
      <c r="CT1332" s="56"/>
      <c r="CU1332" s="56"/>
      <c r="CV1332" s="56"/>
      <c r="DB1332" s="19" t="e">
        <f t="shared" si="343"/>
        <v>#DIV/0!</v>
      </c>
      <c r="DC1332" s="19" t="e">
        <f t="shared" si="344"/>
        <v>#DIV/0!</v>
      </c>
      <c r="DD1332" s="19" t="e">
        <f t="shared" si="345"/>
        <v>#DIV/0!</v>
      </c>
      <c r="DE1332" s="19" t="e">
        <f t="shared" si="346"/>
        <v>#DIV/0!</v>
      </c>
      <c r="DF1332" s="19" t="e">
        <f t="shared" si="347"/>
        <v>#DIV/0!</v>
      </c>
      <c r="DG1332" s="67" t="e">
        <f t="shared" si="348"/>
        <v>#DIV/0!</v>
      </c>
      <c r="DH1332" s="67" t="e">
        <f t="shared" si="349"/>
        <v>#DIV/0!</v>
      </c>
      <c r="DK1332" s="55" t="s">
        <v>295</v>
      </c>
      <c r="EP1332" s="70"/>
    </row>
    <row r="1333" spans="1:146">
      <c r="A1333" s="118">
        <v>43332</v>
      </c>
      <c r="B1333" t="s">
        <v>1659</v>
      </c>
      <c r="C1333" s="56"/>
      <c r="D1333" s="56" t="s">
        <v>1363</v>
      </c>
      <c r="E1333" s="58">
        <v>79</v>
      </c>
      <c r="F1333" s="58">
        <v>3</v>
      </c>
      <c r="G1333" s="63" t="str">
        <f t="shared" si="328"/>
        <v>79-3</v>
      </c>
      <c r="H1333" s="31">
        <v>0</v>
      </c>
      <c r="I1333" s="31">
        <v>7</v>
      </c>
      <c r="J1333" s="64" t="str">
        <f>IF(((VLOOKUP($G1333,Depth_Lookup!$A$3:$J$5461,9,FALSE))-(I1333/100))&gt;=0,"Good","Too Long")</f>
        <v>Good</v>
      </c>
      <c r="K1333" s="65">
        <f>(VLOOKUP($G1333,Depth_Lookup!$A$3:$J$561,10,FALSE))+(H1333/100)</f>
        <v>199.55500000000001</v>
      </c>
      <c r="L1333" s="65">
        <f>(VLOOKUP($G1333,Depth_Lookup!$A$3:$J$561,10,FALSE))+(I1333/100)</f>
        <v>199.625</v>
      </c>
      <c r="M1333" s="54" t="s">
        <v>725</v>
      </c>
      <c r="N1333" s="31">
        <v>1</v>
      </c>
      <c r="O1333" s="31" t="s">
        <v>296</v>
      </c>
      <c r="P1333" s="31" t="s">
        <v>179</v>
      </c>
      <c r="Q1333" s="31" t="s">
        <v>569</v>
      </c>
      <c r="R1333" s="31" t="s">
        <v>119</v>
      </c>
      <c r="S1333" s="31" t="s">
        <v>165</v>
      </c>
      <c r="T1333" s="31" t="s">
        <v>1370</v>
      </c>
      <c r="U1333" s="31" t="s">
        <v>1368</v>
      </c>
      <c r="AS1333" s="19">
        <v>100</v>
      </c>
      <c r="AY1333" s="19">
        <v>0</v>
      </c>
      <c r="AZ1333" s="19">
        <f t="shared" si="355"/>
        <v>100</v>
      </c>
      <c r="BB1333" s="55">
        <v>3</v>
      </c>
      <c r="BC1333" s="31">
        <v>3</v>
      </c>
      <c r="BD1333" s="31"/>
      <c r="BE1333" s="66"/>
      <c r="BF1333" s="66"/>
      <c r="CL1333" s="70">
        <f t="shared" si="329"/>
        <v>0</v>
      </c>
      <c r="CM1333" s="66">
        <f t="shared" si="330"/>
        <v>0</v>
      </c>
      <c r="CN1333" s="66">
        <f t="shared" si="331"/>
        <v>0</v>
      </c>
      <c r="CO1333" s="66">
        <f t="shared" si="342"/>
        <v>199.59</v>
      </c>
      <c r="CP1333" s="104"/>
      <c r="CQ1333" s="56"/>
      <c r="CR1333" s="56"/>
      <c r="CS1333" s="56"/>
      <c r="CT1333" s="56"/>
      <c r="CU1333" s="56"/>
      <c r="CV1333" s="56"/>
      <c r="CX1333" s="19">
        <v>47</v>
      </c>
      <c r="CY1333" s="19">
        <v>90</v>
      </c>
      <c r="CZ1333" s="19">
        <v>48</v>
      </c>
      <c r="DA1333" s="31">
        <v>180</v>
      </c>
      <c r="DB1333" s="19">
        <f t="shared" si="343"/>
        <v>-43.996333797812525</v>
      </c>
      <c r="DC1333" s="19">
        <f t="shared" si="344"/>
        <v>316.00366620218745</v>
      </c>
      <c r="DD1333" s="19">
        <f t="shared" si="345"/>
        <v>32.93260292385073</v>
      </c>
      <c r="DE1333" s="19">
        <f t="shared" si="346"/>
        <v>46.003666202187475</v>
      </c>
      <c r="DF1333" s="19">
        <f t="shared" si="347"/>
        <v>57.06739707614927</v>
      </c>
      <c r="DG1333" s="67">
        <f t="shared" si="348"/>
        <v>136.00366620218745</v>
      </c>
      <c r="DH1333" s="67">
        <f t="shared" si="349"/>
        <v>57.06739707614927</v>
      </c>
      <c r="DK1333" s="55" t="s">
        <v>1662</v>
      </c>
      <c r="EP1333" s="70"/>
    </row>
    <row r="1334" spans="1:146">
      <c r="A1334" s="118">
        <v>43332</v>
      </c>
      <c r="B1334" t="s">
        <v>1659</v>
      </c>
      <c r="C1334" s="56"/>
      <c r="D1334" s="56" t="s">
        <v>1363</v>
      </c>
      <c r="E1334" s="58">
        <v>79</v>
      </c>
      <c r="F1334" s="58">
        <v>3</v>
      </c>
      <c r="G1334" s="63" t="str">
        <f t="shared" si="328"/>
        <v>79-3</v>
      </c>
      <c r="H1334" s="31">
        <v>5.5</v>
      </c>
      <c r="I1334" s="31">
        <v>14</v>
      </c>
      <c r="J1334" s="64" t="str">
        <f>IF(((VLOOKUP($G1334,Depth_Lookup!$A$3:$J$5461,9,FALSE))-(I1334/100))&gt;=0,"Good","Too Long")</f>
        <v>Good</v>
      </c>
      <c r="K1334" s="65">
        <f>(VLOOKUP($G1334,Depth_Lookup!$A$3:$J$561,10,FALSE))+(H1334/100)</f>
        <v>199.61</v>
      </c>
      <c r="L1334" s="65">
        <f>(VLOOKUP($G1334,Depth_Lookup!$A$3:$J$561,10,FALSE))+(I1334/100)</f>
        <v>199.69499999999999</v>
      </c>
      <c r="M1334" s="54" t="s">
        <v>725</v>
      </c>
      <c r="N1334" s="31">
        <v>0.5</v>
      </c>
      <c r="O1334" s="31" t="s">
        <v>296</v>
      </c>
      <c r="P1334" s="31" t="s">
        <v>179</v>
      </c>
      <c r="Q1334" s="31" t="s">
        <v>569</v>
      </c>
      <c r="R1334" s="31" t="s">
        <v>119</v>
      </c>
      <c r="S1334" s="31" t="s">
        <v>165</v>
      </c>
      <c r="T1334" s="31" t="s">
        <v>1364</v>
      </c>
      <c r="U1334" s="31" t="s">
        <v>1365</v>
      </c>
      <c r="AS1334" s="19">
        <v>100</v>
      </c>
      <c r="AZ1334" s="19">
        <f t="shared" si="355"/>
        <v>100</v>
      </c>
      <c r="BB1334" s="55">
        <v>3</v>
      </c>
      <c r="BC1334" s="31">
        <v>2</v>
      </c>
      <c r="BD1334" s="31"/>
      <c r="BE1334" s="66"/>
      <c r="BF1334" s="66"/>
      <c r="CL1334" s="70">
        <f t="shared" si="329"/>
        <v>0</v>
      </c>
      <c r="CM1334" s="66">
        <f t="shared" si="330"/>
        <v>0</v>
      </c>
      <c r="CN1334" s="66">
        <f t="shared" si="331"/>
        <v>0</v>
      </c>
      <c r="CO1334" s="66">
        <f t="shared" si="342"/>
        <v>199.6525</v>
      </c>
      <c r="CP1334" s="104"/>
      <c r="CQ1334" s="56"/>
      <c r="CR1334" s="56"/>
      <c r="CS1334" s="56"/>
      <c r="CT1334" s="56"/>
      <c r="CU1334" s="56"/>
      <c r="CV1334" s="56"/>
      <c r="CX1334" s="19">
        <v>77</v>
      </c>
      <c r="CY1334" s="19">
        <v>270</v>
      </c>
      <c r="CZ1334" s="19">
        <v>68</v>
      </c>
      <c r="DA1334" s="31">
        <v>0</v>
      </c>
      <c r="DB1334" s="19">
        <f t="shared" si="343"/>
        <v>119.74446031365659</v>
      </c>
      <c r="DC1334" s="19">
        <f t="shared" si="344"/>
        <v>119.74446031365659</v>
      </c>
      <c r="DD1334" s="19">
        <f t="shared" si="345"/>
        <v>11.334752907454266</v>
      </c>
      <c r="DE1334" s="19">
        <f t="shared" si="346"/>
        <v>209.74446031365659</v>
      </c>
      <c r="DF1334" s="19">
        <f t="shared" si="347"/>
        <v>78.665247092545741</v>
      </c>
      <c r="DG1334" s="67">
        <f t="shared" si="348"/>
        <v>299.74446031365659</v>
      </c>
      <c r="DH1334" s="67">
        <f t="shared" si="349"/>
        <v>78.665247092545741</v>
      </c>
      <c r="DK1334" s="55" t="s">
        <v>1433</v>
      </c>
      <c r="EP1334" s="70"/>
    </row>
    <row r="1335" spans="1:146">
      <c r="A1335" s="118">
        <v>43332</v>
      </c>
      <c r="B1335" t="s">
        <v>1437</v>
      </c>
      <c r="C1335" s="56"/>
      <c r="D1335" s="56" t="s">
        <v>1363</v>
      </c>
      <c r="E1335" s="58">
        <v>79</v>
      </c>
      <c r="F1335" s="58">
        <v>3</v>
      </c>
      <c r="G1335" s="63" t="str">
        <f t="shared" ref="G1335" si="362">E1335&amp;"-"&amp;F1335</f>
        <v>79-3</v>
      </c>
      <c r="H1335" s="31">
        <v>5.5</v>
      </c>
      <c r="I1335" s="31">
        <v>14</v>
      </c>
      <c r="J1335" s="64" t="str">
        <f>IF(((VLOOKUP($G1335,Depth_Lookup!$A$3:$J$5461,9,FALSE))-(I1335/100))&gt;=0,"Good","Too Long")</f>
        <v>Good</v>
      </c>
      <c r="K1335" s="65">
        <f>(VLOOKUP($G1335,Depth_Lookup!$A$3:$J$561,10,FALSE))+(H1335/100)</f>
        <v>199.61</v>
      </c>
      <c r="L1335" s="65">
        <f>(VLOOKUP($G1335,Depth_Lookup!$A$3:$J$561,10,FALSE))+(I1335/100)</f>
        <v>199.69499999999999</v>
      </c>
      <c r="M1335" s="54" t="s">
        <v>725</v>
      </c>
      <c r="N1335" s="31">
        <v>0.5</v>
      </c>
      <c r="O1335" s="31" t="s">
        <v>296</v>
      </c>
      <c r="P1335" s="31" t="s">
        <v>179</v>
      </c>
      <c r="Q1335" s="31" t="s">
        <v>569</v>
      </c>
      <c r="R1335" s="31" t="s">
        <v>119</v>
      </c>
      <c r="S1335" s="31" t="s">
        <v>165</v>
      </c>
      <c r="T1335" s="31" t="s">
        <v>1364</v>
      </c>
      <c r="U1335" s="31" t="s">
        <v>1365</v>
      </c>
      <c r="BB1335" s="55">
        <v>3</v>
      </c>
      <c r="BC1335" s="31">
        <v>2</v>
      </c>
      <c r="BD1335" s="31"/>
      <c r="BE1335" s="66"/>
      <c r="BF1335" s="66"/>
      <c r="CL1335" s="70"/>
      <c r="CM1335" s="66"/>
      <c r="CN1335" s="66"/>
      <c r="CO1335" s="66">
        <f t="shared" si="342"/>
        <v>199.6525</v>
      </c>
      <c r="CP1335" s="104"/>
      <c r="CQ1335" s="56"/>
      <c r="CR1335" s="56"/>
      <c r="CS1335" s="56"/>
      <c r="CT1335" s="56"/>
      <c r="CU1335" s="56"/>
      <c r="CV1335" s="56"/>
      <c r="CX1335" s="19">
        <v>30</v>
      </c>
      <c r="CY1335" s="19">
        <v>90</v>
      </c>
      <c r="CZ1335" s="19">
        <v>35</v>
      </c>
      <c r="DA1335" s="31">
        <v>0</v>
      </c>
      <c r="DB1335" s="19">
        <f t="shared" si="343"/>
        <v>-140.49299876216986</v>
      </c>
      <c r="DC1335" s="19">
        <f t="shared" si="344"/>
        <v>219.50700123783014</v>
      </c>
      <c r="DD1335" s="19">
        <f t="shared" si="345"/>
        <v>47.775085915371307</v>
      </c>
      <c r="DE1335" s="19">
        <f t="shared" si="346"/>
        <v>309.50700123783014</v>
      </c>
      <c r="DF1335" s="19">
        <f t="shared" si="347"/>
        <v>42.224914084628693</v>
      </c>
      <c r="DG1335" s="67">
        <f t="shared" si="348"/>
        <v>39.507001237830139</v>
      </c>
      <c r="DH1335" s="67">
        <f t="shared" si="349"/>
        <v>42.224914084628693</v>
      </c>
      <c r="DK1335" s="55" t="s">
        <v>1434</v>
      </c>
      <c r="EP1335" s="70"/>
    </row>
    <row r="1336" spans="1:146">
      <c r="A1336" s="118">
        <v>43332</v>
      </c>
      <c r="B1336" t="s">
        <v>1659</v>
      </c>
      <c r="C1336" s="56"/>
      <c r="D1336" s="56" t="s">
        <v>1363</v>
      </c>
      <c r="E1336" s="58">
        <v>79</v>
      </c>
      <c r="F1336" s="58">
        <v>3</v>
      </c>
      <c r="G1336" s="63" t="str">
        <f t="shared" si="328"/>
        <v>79-3</v>
      </c>
      <c r="H1336" s="31">
        <v>12</v>
      </c>
      <c r="I1336" s="31">
        <v>16</v>
      </c>
      <c r="J1336" s="64" t="str">
        <f>IF(((VLOOKUP($G1336,Depth_Lookup!$A$3:$J$5461,9,FALSE))-(I1336/100))&gt;=0,"Good","Too Long")</f>
        <v>Good</v>
      </c>
      <c r="K1336" s="65">
        <f>(VLOOKUP($G1336,Depth_Lookup!$A$3:$J$561,10,FALSE))+(H1336/100)</f>
        <v>199.67500000000001</v>
      </c>
      <c r="L1336" s="65">
        <f>(VLOOKUP($G1336,Depth_Lookup!$A$3:$J$561,10,FALSE))+(I1336/100)</f>
        <v>199.715</v>
      </c>
      <c r="M1336" s="54" t="s">
        <v>725</v>
      </c>
      <c r="N1336" s="31">
        <v>1</v>
      </c>
      <c r="O1336" s="31" t="s">
        <v>296</v>
      </c>
      <c r="P1336" s="31" t="s">
        <v>179</v>
      </c>
      <c r="Q1336" s="31" t="s">
        <v>569</v>
      </c>
      <c r="R1336" s="31" t="s">
        <v>119</v>
      </c>
      <c r="S1336" s="31" t="s">
        <v>165</v>
      </c>
      <c r="T1336" s="31" t="s">
        <v>1385</v>
      </c>
      <c r="U1336" s="31" t="s">
        <v>1386</v>
      </c>
      <c r="AP1336" s="19">
        <v>50</v>
      </c>
      <c r="AS1336" s="19">
        <v>50</v>
      </c>
      <c r="AZ1336" s="19">
        <f t="shared" si="355"/>
        <v>100</v>
      </c>
      <c r="BB1336" s="55">
        <v>2</v>
      </c>
      <c r="BC1336" s="31">
        <v>1</v>
      </c>
      <c r="BD1336" s="31"/>
      <c r="BE1336" s="66"/>
      <c r="BF1336" s="66"/>
      <c r="CL1336" s="70">
        <f t="shared" si="329"/>
        <v>0</v>
      </c>
      <c r="CM1336" s="66">
        <f t="shared" si="330"/>
        <v>0</v>
      </c>
      <c r="CN1336" s="66">
        <f t="shared" si="331"/>
        <v>0</v>
      </c>
      <c r="CO1336" s="66">
        <f t="shared" si="342"/>
        <v>199.69499999999999</v>
      </c>
      <c r="CP1336" s="104"/>
      <c r="CQ1336" s="56"/>
      <c r="CR1336" s="56"/>
      <c r="CS1336" s="56"/>
      <c r="CT1336" s="56"/>
      <c r="CU1336" s="56"/>
      <c r="CV1336" s="56"/>
      <c r="DB1336" s="19" t="e">
        <f t="shared" si="343"/>
        <v>#DIV/0!</v>
      </c>
      <c r="DC1336" s="19" t="e">
        <f t="shared" si="344"/>
        <v>#DIV/0!</v>
      </c>
      <c r="DD1336" s="19" t="e">
        <f t="shared" si="345"/>
        <v>#DIV/0!</v>
      </c>
      <c r="DE1336" s="19" t="e">
        <f t="shared" si="346"/>
        <v>#DIV/0!</v>
      </c>
      <c r="DF1336" s="19" t="e">
        <f t="shared" si="347"/>
        <v>#DIV/0!</v>
      </c>
      <c r="DG1336" s="67" t="e">
        <f t="shared" si="348"/>
        <v>#DIV/0!</v>
      </c>
      <c r="DH1336" s="67" t="e">
        <f t="shared" si="349"/>
        <v>#DIV/0!</v>
      </c>
      <c r="DK1336" s="55"/>
      <c r="EP1336" s="70"/>
    </row>
    <row r="1337" spans="1:146">
      <c r="A1337" s="118">
        <v>43332</v>
      </c>
      <c r="B1337" t="s">
        <v>1659</v>
      </c>
      <c r="C1337" s="56"/>
      <c r="D1337" s="56" t="s">
        <v>1363</v>
      </c>
      <c r="E1337" s="58">
        <v>79</v>
      </c>
      <c r="F1337" s="58">
        <v>3</v>
      </c>
      <c r="G1337" s="63" t="str">
        <f t="shared" si="328"/>
        <v>79-3</v>
      </c>
      <c r="H1337" s="31">
        <v>47</v>
      </c>
      <c r="I1337" s="31">
        <v>53</v>
      </c>
      <c r="J1337" s="64" t="str">
        <f>IF(((VLOOKUP($G1337,Depth_Lookup!$A$3:$J$5461,9,FALSE))-(I1337/100))&gt;=0,"Good","Too Long")</f>
        <v>Good</v>
      </c>
      <c r="K1337" s="65">
        <f>(VLOOKUP($G1337,Depth_Lookup!$A$3:$J$561,10,FALSE))+(H1337/100)</f>
        <v>200.02500000000001</v>
      </c>
      <c r="L1337" s="65">
        <f>(VLOOKUP($G1337,Depth_Lookup!$A$3:$J$561,10,FALSE))+(I1337/100)</f>
        <v>200.08500000000001</v>
      </c>
      <c r="M1337" s="54" t="s">
        <v>293</v>
      </c>
      <c r="N1337" s="31">
        <v>1</v>
      </c>
      <c r="O1337" s="31" t="s">
        <v>296</v>
      </c>
      <c r="P1337" s="31" t="s">
        <v>179</v>
      </c>
      <c r="Q1337" s="31" t="s">
        <v>569</v>
      </c>
      <c r="R1337" s="31" t="s">
        <v>188</v>
      </c>
      <c r="S1337" s="31" t="s">
        <v>165</v>
      </c>
      <c r="T1337" s="31" t="s">
        <v>1385</v>
      </c>
      <c r="U1337" s="31" t="s">
        <v>1386</v>
      </c>
      <c r="AP1337" s="19">
        <v>50</v>
      </c>
      <c r="AS1337" s="19">
        <v>50</v>
      </c>
      <c r="AZ1337" s="19">
        <f t="shared" si="355"/>
        <v>100</v>
      </c>
      <c r="BB1337" s="55">
        <v>2</v>
      </c>
      <c r="BC1337" s="31">
        <v>1</v>
      </c>
      <c r="BD1337" s="31"/>
      <c r="BE1337" s="66"/>
      <c r="BF1337" s="66"/>
      <c r="CL1337" s="70">
        <f t="shared" si="329"/>
        <v>0</v>
      </c>
      <c r="CM1337" s="66">
        <f t="shared" si="330"/>
        <v>0</v>
      </c>
      <c r="CN1337" s="66">
        <f t="shared" si="331"/>
        <v>0</v>
      </c>
      <c r="CO1337" s="66">
        <f t="shared" si="342"/>
        <v>200.05500000000001</v>
      </c>
      <c r="CP1337" s="104"/>
      <c r="CQ1337" s="56"/>
      <c r="CR1337" s="56"/>
      <c r="CS1337" s="56"/>
      <c r="CT1337" s="56"/>
      <c r="CU1337" s="56"/>
      <c r="CV1337" s="56"/>
      <c r="DB1337" s="19" t="e">
        <f t="shared" si="343"/>
        <v>#DIV/0!</v>
      </c>
      <c r="DC1337" s="19" t="e">
        <f t="shared" si="344"/>
        <v>#DIV/0!</v>
      </c>
      <c r="DD1337" s="19" t="e">
        <f t="shared" si="345"/>
        <v>#DIV/0!</v>
      </c>
      <c r="DE1337" s="19" t="e">
        <f t="shared" si="346"/>
        <v>#DIV/0!</v>
      </c>
      <c r="DF1337" s="19" t="e">
        <f t="shared" si="347"/>
        <v>#DIV/0!</v>
      </c>
      <c r="DG1337" s="67" t="e">
        <f t="shared" si="348"/>
        <v>#DIV/0!</v>
      </c>
      <c r="DH1337" s="67" t="e">
        <f t="shared" si="349"/>
        <v>#DIV/0!</v>
      </c>
      <c r="DK1337" s="55"/>
      <c r="EP1337" s="70"/>
    </row>
    <row r="1338" spans="1:146">
      <c r="A1338" s="118">
        <v>43332</v>
      </c>
      <c r="B1338" t="s">
        <v>1659</v>
      </c>
      <c r="C1338" s="56"/>
      <c r="D1338" s="56" t="s">
        <v>1363</v>
      </c>
      <c r="E1338" s="58">
        <v>79</v>
      </c>
      <c r="F1338" s="58">
        <v>4</v>
      </c>
      <c r="G1338" s="63" t="str">
        <f t="shared" si="328"/>
        <v>79-4</v>
      </c>
      <c r="H1338" s="31">
        <v>20</v>
      </c>
      <c r="I1338" s="31">
        <v>59</v>
      </c>
      <c r="J1338" s="64" t="str">
        <f>IF(((VLOOKUP($G1338,Depth_Lookup!$A$3:$J$5461,9,FALSE))-(I1338/100))&gt;=0,"Good","Too Long")</f>
        <v>Good</v>
      </c>
      <c r="K1338" s="65">
        <f>(VLOOKUP($G1338,Depth_Lookup!$A$3:$J$561,10,FALSE))+(H1338/100)</f>
        <v>200.36499999999998</v>
      </c>
      <c r="L1338" s="65">
        <f>(VLOOKUP($G1338,Depth_Lookup!$A$3:$J$561,10,FALSE))+(I1338/100)</f>
        <v>200.755</v>
      </c>
      <c r="M1338" s="54" t="s">
        <v>292</v>
      </c>
      <c r="N1338" s="31">
        <v>2</v>
      </c>
      <c r="O1338" s="31" t="s">
        <v>295</v>
      </c>
      <c r="P1338" s="31" t="s">
        <v>179</v>
      </c>
      <c r="Q1338" s="31" t="s">
        <v>570</v>
      </c>
      <c r="R1338" s="31" t="s">
        <v>730</v>
      </c>
      <c r="S1338" s="31" t="s">
        <v>139</v>
      </c>
      <c r="T1338" s="31" t="s">
        <v>1741</v>
      </c>
      <c r="U1338" s="31" t="s">
        <v>1467</v>
      </c>
      <c r="AS1338" s="31">
        <v>100</v>
      </c>
      <c r="AZ1338" s="19">
        <f t="shared" si="355"/>
        <v>100</v>
      </c>
      <c r="BB1338" s="55">
        <v>1</v>
      </c>
      <c r="BC1338" s="31">
        <v>3</v>
      </c>
      <c r="BD1338" s="31"/>
      <c r="BE1338" s="66"/>
      <c r="BF1338" s="66"/>
      <c r="CL1338" s="70">
        <f t="shared" si="329"/>
        <v>0</v>
      </c>
      <c r="CM1338" s="66">
        <f t="shared" si="330"/>
        <v>0</v>
      </c>
      <c r="CN1338" s="66">
        <f t="shared" si="331"/>
        <v>0</v>
      </c>
      <c r="CO1338" s="66">
        <f t="shared" si="342"/>
        <v>200.56</v>
      </c>
      <c r="CP1338" s="104"/>
      <c r="CQ1338" s="56"/>
      <c r="CR1338" s="56"/>
      <c r="CS1338" s="56"/>
      <c r="CT1338" s="56"/>
      <c r="CU1338" s="56"/>
      <c r="CV1338" s="56"/>
      <c r="DB1338" s="19" t="e">
        <f t="shared" si="343"/>
        <v>#DIV/0!</v>
      </c>
      <c r="DC1338" s="19" t="e">
        <f t="shared" si="344"/>
        <v>#DIV/0!</v>
      </c>
      <c r="DD1338" s="19" t="e">
        <f t="shared" si="345"/>
        <v>#DIV/0!</v>
      </c>
      <c r="DE1338" s="19" t="e">
        <f t="shared" si="346"/>
        <v>#DIV/0!</v>
      </c>
      <c r="DF1338" s="19" t="e">
        <f t="shared" si="347"/>
        <v>#DIV/0!</v>
      </c>
      <c r="DG1338" s="67" t="e">
        <f t="shared" si="348"/>
        <v>#DIV/0!</v>
      </c>
      <c r="DH1338" s="67" t="e">
        <f t="shared" si="349"/>
        <v>#DIV/0!</v>
      </c>
      <c r="DK1338" s="55" t="s">
        <v>295</v>
      </c>
      <c r="EP1338" s="70"/>
    </row>
    <row r="1339" spans="1:146">
      <c r="A1339" s="118">
        <v>43332</v>
      </c>
      <c r="B1339" t="s">
        <v>1659</v>
      </c>
      <c r="C1339" s="56"/>
      <c r="D1339" s="56" t="s">
        <v>1363</v>
      </c>
      <c r="E1339" s="58">
        <v>80</v>
      </c>
      <c r="F1339" s="58">
        <v>1</v>
      </c>
      <c r="G1339" s="63" t="str">
        <f t="shared" si="328"/>
        <v>80-1</v>
      </c>
      <c r="H1339" s="31">
        <v>1</v>
      </c>
      <c r="I1339" s="31">
        <v>3</v>
      </c>
      <c r="J1339" s="64" t="str">
        <f>IF(((VLOOKUP($G1339,Depth_Lookup!$A$3:$J$5461,9,FALSE))-(I1339/100))&gt;=0,"Good","Too Long")</f>
        <v>Good</v>
      </c>
      <c r="K1339" s="65">
        <f>(VLOOKUP($G1339,Depth_Lookup!$A$3:$J$561,10,FALSE))+(H1339/100)</f>
        <v>200.70999999999998</v>
      </c>
      <c r="L1339" s="65">
        <f>(VLOOKUP($G1339,Depth_Lookup!$A$3:$J$561,10,FALSE))+(I1339/100)</f>
        <v>200.73</v>
      </c>
      <c r="M1339" s="54" t="s">
        <v>725</v>
      </c>
      <c r="N1339" s="31">
        <v>0.5</v>
      </c>
      <c r="O1339" s="31" t="s">
        <v>296</v>
      </c>
      <c r="P1339" s="31" t="s">
        <v>179</v>
      </c>
      <c r="Q1339" s="31" t="s">
        <v>569</v>
      </c>
      <c r="R1339" s="31" t="s">
        <v>119</v>
      </c>
      <c r="S1339" s="31" t="s">
        <v>165</v>
      </c>
      <c r="T1339" s="31" t="s">
        <v>1364</v>
      </c>
      <c r="U1339" s="31" t="s">
        <v>1365</v>
      </c>
      <c r="AS1339" s="31">
        <v>100</v>
      </c>
      <c r="AZ1339" s="19">
        <f t="shared" si="355"/>
        <v>100</v>
      </c>
      <c r="BB1339" s="55">
        <v>2</v>
      </c>
      <c r="BC1339" s="31">
        <v>0.5</v>
      </c>
      <c r="BD1339" s="31"/>
      <c r="BE1339" s="66"/>
      <c r="BF1339" s="66"/>
      <c r="CL1339" s="70">
        <f t="shared" si="329"/>
        <v>0</v>
      </c>
      <c r="CM1339" s="66">
        <f t="shared" si="330"/>
        <v>0</v>
      </c>
      <c r="CN1339" s="66">
        <f t="shared" si="331"/>
        <v>0</v>
      </c>
      <c r="CO1339" s="66">
        <f t="shared" si="342"/>
        <v>200.71999999999997</v>
      </c>
      <c r="CP1339" s="104"/>
      <c r="CQ1339" s="56"/>
      <c r="CR1339" s="56"/>
      <c r="CS1339" s="56"/>
      <c r="CT1339" s="56"/>
      <c r="CU1339" s="56"/>
      <c r="CV1339" s="56"/>
      <c r="DB1339" s="19" t="e">
        <f t="shared" si="343"/>
        <v>#DIV/0!</v>
      </c>
      <c r="DC1339" s="19" t="e">
        <f t="shared" si="344"/>
        <v>#DIV/0!</v>
      </c>
      <c r="DD1339" s="19" t="e">
        <f t="shared" si="345"/>
        <v>#DIV/0!</v>
      </c>
      <c r="DE1339" s="19" t="e">
        <f t="shared" si="346"/>
        <v>#DIV/0!</v>
      </c>
      <c r="DF1339" s="19" t="e">
        <f t="shared" si="347"/>
        <v>#DIV/0!</v>
      </c>
      <c r="DG1339" s="67" t="e">
        <f t="shared" si="348"/>
        <v>#DIV/0!</v>
      </c>
      <c r="DH1339" s="67" t="e">
        <f t="shared" si="349"/>
        <v>#DIV/0!</v>
      </c>
      <c r="DK1339" s="55"/>
      <c r="EP1339" s="70"/>
    </row>
    <row r="1340" spans="1:146">
      <c r="A1340" s="118">
        <v>43332</v>
      </c>
      <c r="B1340" t="s">
        <v>1659</v>
      </c>
      <c r="C1340" s="56"/>
      <c r="D1340" s="56" t="s">
        <v>1363</v>
      </c>
      <c r="E1340" s="58">
        <v>80</v>
      </c>
      <c r="F1340" s="58">
        <v>1</v>
      </c>
      <c r="G1340" s="63" t="str">
        <f t="shared" ref="G1340:G1416" si="363">E1340&amp;"-"&amp;F1340</f>
        <v>80-1</v>
      </c>
      <c r="H1340" s="31">
        <v>22.5</v>
      </c>
      <c r="I1340" s="31">
        <v>25</v>
      </c>
      <c r="J1340" s="64" t="str">
        <f>IF(((VLOOKUP($G1340,Depth_Lookup!$A$3:$J$5461,9,FALSE))-(I1340/100))&gt;=0,"Good","Too Long")</f>
        <v>Good</v>
      </c>
      <c r="K1340" s="65">
        <f>(VLOOKUP($G1340,Depth_Lookup!$A$3:$J$561,10,FALSE))+(H1340/100)</f>
        <v>200.92499999999998</v>
      </c>
      <c r="L1340" s="65">
        <f>(VLOOKUP($G1340,Depth_Lookup!$A$3:$J$561,10,FALSE))+(I1340/100)</f>
        <v>200.95</v>
      </c>
      <c r="M1340" s="54" t="s">
        <v>725</v>
      </c>
      <c r="N1340" s="31">
        <v>1</v>
      </c>
      <c r="O1340" s="31" t="s">
        <v>296</v>
      </c>
      <c r="P1340" s="31" t="s">
        <v>179</v>
      </c>
      <c r="Q1340" s="31" t="s">
        <v>569</v>
      </c>
      <c r="R1340" s="31" t="s">
        <v>119</v>
      </c>
      <c r="S1340" s="31" t="s">
        <v>165</v>
      </c>
      <c r="T1340" s="31" t="s">
        <v>1364</v>
      </c>
      <c r="U1340" s="31" t="s">
        <v>1365</v>
      </c>
      <c r="AS1340" s="31">
        <v>100</v>
      </c>
      <c r="AZ1340" s="19">
        <f t="shared" si="355"/>
        <v>100</v>
      </c>
      <c r="BB1340" s="55">
        <v>2</v>
      </c>
      <c r="BC1340" s="31">
        <v>3</v>
      </c>
      <c r="BD1340" s="31"/>
      <c r="BE1340" s="66"/>
      <c r="BF1340" s="66"/>
      <c r="CL1340" s="70">
        <f t="shared" ref="CL1340:CL1416" si="364">SUM(BK1340:CK1340)</f>
        <v>0</v>
      </c>
      <c r="CM1340" s="66">
        <f t="shared" ref="CM1340:CM1416" si="365">IF(COUNTA(BG1340:BJ1340)&gt;0,1,0)</f>
        <v>0</v>
      </c>
      <c r="CN1340" s="66">
        <f t="shared" ref="CN1340:CN1416" si="366">IF(COUNTA(BE1340)&gt;0,1,0)</f>
        <v>0</v>
      </c>
      <c r="CO1340" s="66">
        <f t="shared" si="342"/>
        <v>200.9375</v>
      </c>
      <c r="CP1340" s="104"/>
      <c r="CQ1340" s="56"/>
      <c r="CR1340" s="56"/>
      <c r="CS1340" s="56"/>
      <c r="CT1340" s="56"/>
      <c r="CU1340" s="56"/>
      <c r="CV1340" s="56"/>
      <c r="CX1340" s="19">
        <v>17</v>
      </c>
      <c r="CY1340" s="19">
        <v>90</v>
      </c>
      <c r="CZ1340" s="19">
        <v>1</v>
      </c>
      <c r="DA1340" s="31">
        <v>180</v>
      </c>
      <c r="DB1340" s="19">
        <f t="shared" si="343"/>
        <v>-86.732362542387406</v>
      </c>
      <c r="DC1340" s="19">
        <f t="shared" si="344"/>
        <v>273.26763745761258</v>
      </c>
      <c r="DD1340" s="19">
        <f t="shared" si="345"/>
        <v>72.973915937969863</v>
      </c>
      <c r="DE1340" s="19">
        <f t="shared" si="346"/>
        <v>3.2676374576125937</v>
      </c>
      <c r="DF1340" s="19">
        <f t="shared" si="347"/>
        <v>17.026084062030137</v>
      </c>
      <c r="DG1340" s="67">
        <f t="shared" si="348"/>
        <v>93.26763745761258</v>
      </c>
      <c r="DH1340" s="67">
        <f t="shared" si="349"/>
        <v>17.026084062030137</v>
      </c>
      <c r="DK1340" s="55" t="s">
        <v>1795</v>
      </c>
      <c r="EP1340" s="70"/>
    </row>
    <row r="1341" spans="1:146">
      <c r="A1341" s="118">
        <v>43332</v>
      </c>
      <c r="B1341" t="s">
        <v>1659</v>
      </c>
      <c r="C1341" s="56"/>
      <c r="D1341" s="56" t="s">
        <v>1363</v>
      </c>
      <c r="E1341" s="58">
        <v>80</v>
      </c>
      <c r="F1341" s="58">
        <v>1</v>
      </c>
      <c r="G1341" s="63" t="str">
        <f t="shared" si="363"/>
        <v>80-1</v>
      </c>
      <c r="H1341" s="31">
        <v>57.5</v>
      </c>
      <c r="I1341" s="31">
        <v>60</v>
      </c>
      <c r="J1341" s="64" t="str">
        <f>IF(((VLOOKUP($G1341,Depth_Lookup!$A$3:$J$5461,9,FALSE))-(I1341/100))&gt;=0,"Good","Too Long")</f>
        <v>Good</v>
      </c>
      <c r="K1341" s="65">
        <f>(VLOOKUP($G1341,Depth_Lookup!$A$3:$J$561,10,FALSE))+(H1341/100)</f>
        <v>201.27499999999998</v>
      </c>
      <c r="L1341" s="65">
        <f>(VLOOKUP($G1341,Depth_Lookup!$A$3:$J$561,10,FALSE))+(I1341/100)</f>
        <v>201.29999999999998</v>
      </c>
      <c r="M1341" s="54" t="s">
        <v>725</v>
      </c>
      <c r="N1341" s="31">
        <v>1</v>
      </c>
      <c r="O1341" s="31" t="s">
        <v>296</v>
      </c>
      <c r="P1341" s="31" t="s">
        <v>179</v>
      </c>
      <c r="Q1341" s="31" t="s">
        <v>569</v>
      </c>
      <c r="R1341" s="31" t="s">
        <v>119</v>
      </c>
      <c r="S1341" s="31" t="s">
        <v>165</v>
      </c>
      <c r="T1341" s="31" t="s">
        <v>1364</v>
      </c>
      <c r="U1341" s="31" t="s">
        <v>1365</v>
      </c>
      <c r="AS1341" s="31">
        <v>100</v>
      </c>
      <c r="AZ1341" s="19">
        <f t="shared" si="355"/>
        <v>100</v>
      </c>
      <c r="BB1341" s="55">
        <v>2</v>
      </c>
      <c r="BC1341" s="31">
        <v>3</v>
      </c>
      <c r="BD1341" s="31"/>
      <c r="BE1341" s="66" t="s">
        <v>1377</v>
      </c>
      <c r="BF1341" s="66"/>
      <c r="CL1341" s="70">
        <f t="shared" si="364"/>
        <v>0</v>
      </c>
      <c r="CM1341" s="66">
        <f t="shared" si="365"/>
        <v>0</v>
      </c>
      <c r="CN1341" s="66">
        <f t="shared" si="366"/>
        <v>1</v>
      </c>
      <c r="CO1341" s="66">
        <f t="shared" si="342"/>
        <v>201.28749999999997</v>
      </c>
      <c r="CP1341" s="104"/>
      <c r="CQ1341" s="56"/>
      <c r="CR1341" s="56"/>
      <c r="CS1341" s="56"/>
      <c r="CT1341" s="56"/>
      <c r="CU1341" s="56"/>
      <c r="CV1341" s="56"/>
      <c r="DB1341" s="19" t="e">
        <f t="shared" si="343"/>
        <v>#DIV/0!</v>
      </c>
      <c r="DC1341" s="19" t="e">
        <f t="shared" si="344"/>
        <v>#DIV/0!</v>
      </c>
      <c r="DD1341" s="19" t="e">
        <f t="shared" si="345"/>
        <v>#DIV/0!</v>
      </c>
      <c r="DE1341" s="19" t="e">
        <f t="shared" si="346"/>
        <v>#DIV/0!</v>
      </c>
      <c r="DF1341" s="19" t="e">
        <f t="shared" si="347"/>
        <v>#DIV/0!</v>
      </c>
      <c r="DG1341" s="67" t="e">
        <f t="shared" si="348"/>
        <v>#DIV/0!</v>
      </c>
      <c r="DH1341" s="67" t="e">
        <f t="shared" si="349"/>
        <v>#DIV/0!</v>
      </c>
      <c r="DK1341" s="55"/>
      <c r="EP1341" s="70"/>
    </row>
    <row r="1342" spans="1:146">
      <c r="A1342" s="118">
        <v>43332</v>
      </c>
      <c r="B1342" t="s">
        <v>1659</v>
      </c>
      <c r="C1342" s="56"/>
      <c r="D1342" s="56" t="s">
        <v>1363</v>
      </c>
      <c r="E1342" s="58">
        <v>80</v>
      </c>
      <c r="F1342" s="58">
        <v>1</v>
      </c>
      <c r="G1342" s="63" t="str">
        <f t="shared" si="363"/>
        <v>80-1</v>
      </c>
      <c r="H1342" s="31">
        <v>58</v>
      </c>
      <c r="I1342" s="31">
        <v>60</v>
      </c>
      <c r="J1342" s="64" t="str">
        <f>IF(((VLOOKUP($G1342,Depth_Lookup!$A$3:$J$5461,9,FALSE))-(I1342/100))&gt;=0,"Good","Too Long")</f>
        <v>Good</v>
      </c>
      <c r="K1342" s="65">
        <f>(VLOOKUP($G1342,Depth_Lookup!$A$3:$J$561,10,FALSE))+(H1342/100)</f>
        <v>201.28</v>
      </c>
      <c r="L1342" s="65">
        <f>(VLOOKUP($G1342,Depth_Lookup!$A$3:$J$561,10,FALSE))+(I1342/100)</f>
        <v>201.29999999999998</v>
      </c>
      <c r="M1342" s="54" t="s">
        <v>292</v>
      </c>
      <c r="N1342" s="31">
        <v>2</v>
      </c>
      <c r="O1342" s="31" t="s">
        <v>296</v>
      </c>
      <c r="P1342" s="31" t="s">
        <v>179</v>
      </c>
      <c r="Q1342" s="31" t="s">
        <v>571</v>
      </c>
      <c r="R1342" s="31" t="s">
        <v>187</v>
      </c>
      <c r="S1342" s="31" t="s">
        <v>139</v>
      </c>
      <c r="T1342" s="31" t="s">
        <v>1376</v>
      </c>
      <c r="U1342" s="31" t="s">
        <v>1377</v>
      </c>
      <c r="AS1342" s="31">
        <v>100</v>
      </c>
      <c r="AZ1342" s="19">
        <f t="shared" si="355"/>
        <v>100</v>
      </c>
      <c r="BB1342" s="55">
        <v>1</v>
      </c>
      <c r="BC1342" s="31">
        <v>15</v>
      </c>
      <c r="BD1342" s="31"/>
      <c r="BE1342" s="66"/>
      <c r="BF1342" s="66" t="s">
        <v>1365</v>
      </c>
      <c r="BG1342" s="59">
        <v>10</v>
      </c>
      <c r="BH1342" s="59" t="s">
        <v>1787</v>
      </c>
      <c r="BI1342" s="59" t="s">
        <v>179</v>
      </c>
      <c r="CD1342" s="59">
        <v>100</v>
      </c>
      <c r="CL1342" s="70">
        <f t="shared" si="364"/>
        <v>100</v>
      </c>
      <c r="CM1342" s="66">
        <f t="shared" si="365"/>
        <v>1</v>
      </c>
      <c r="CN1342" s="66">
        <f t="shared" si="366"/>
        <v>0</v>
      </c>
      <c r="CO1342" s="66">
        <f t="shared" si="342"/>
        <v>201.29</v>
      </c>
      <c r="CP1342" s="104"/>
      <c r="CQ1342" s="56"/>
      <c r="CR1342" s="56"/>
      <c r="CS1342" s="56"/>
      <c r="CT1342" s="56"/>
      <c r="CU1342" s="56"/>
      <c r="CV1342" s="56"/>
      <c r="CX1342" s="19">
        <v>15</v>
      </c>
      <c r="CY1342" s="19">
        <v>90</v>
      </c>
      <c r="CZ1342" s="19">
        <v>49</v>
      </c>
      <c r="DA1342" s="31">
        <v>180</v>
      </c>
      <c r="DB1342" s="19">
        <f t="shared" si="343"/>
        <v>-13.111815102631169</v>
      </c>
      <c r="DC1342" s="19">
        <f t="shared" si="344"/>
        <v>346.88818489736883</v>
      </c>
      <c r="DD1342" s="19">
        <f t="shared" si="345"/>
        <v>40.252044390017652</v>
      </c>
      <c r="DE1342" s="19">
        <f t="shared" si="346"/>
        <v>76.888184897368831</v>
      </c>
      <c r="DF1342" s="19">
        <f t="shared" si="347"/>
        <v>49.747955609982348</v>
      </c>
      <c r="DG1342" s="67">
        <f t="shared" si="348"/>
        <v>166.88818489736883</v>
      </c>
      <c r="DH1342" s="67">
        <f t="shared" si="349"/>
        <v>49.747955609982348</v>
      </c>
      <c r="DK1342" s="55"/>
      <c r="EP1342" s="70"/>
    </row>
    <row r="1343" spans="1:146">
      <c r="A1343" s="118">
        <v>43332</v>
      </c>
      <c r="B1343" t="s">
        <v>1659</v>
      </c>
      <c r="C1343" s="56"/>
      <c r="D1343" s="56" t="s">
        <v>1363</v>
      </c>
      <c r="E1343" s="58">
        <v>80</v>
      </c>
      <c r="F1343" s="58">
        <v>2</v>
      </c>
      <c r="G1343" s="63" t="str">
        <f t="shared" si="363"/>
        <v>80-2</v>
      </c>
      <c r="H1343" s="31">
        <v>17</v>
      </c>
      <c r="I1343" s="31">
        <v>27</v>
      </c>
      <c r="J1343" s="64" t="str">
        <f>IF(((VLOOKUP($G1343,Depth_Lookup!$A$3:$J$5461,9,FALSE))-(I1343/100))&gt;=0,"Good","Too Long")</f>
        <v>Good</v>
      </c>
      <c r="K1343" s="65">
        <f>(VLOOKUP($G1343,Depth_Lookup!$A$3:$J$561,10,FALSE))+(H1343/100)</f>
        <v>201.57499999999999</v>
      </c>
      <c r="L1343" s="65">
        <f>(VLOOKUP($G1343,Depth_Lookup!$A$3:$J$561,10,FALSE))+(I1343/100)</f>
        <v>201.67500000000001</v>
      </c>
      <c r="M1343" s="54" t="s">
        <v>293</v>
      </c>
      <c r="N1343" s="31">
        <v>0.5</v>
      </c>
      <c r="O1343" s="31" t="s">
        <v>296</v>
      </c>
      <c r="P1343" s="31" t="s">
        <v>179</v>
      </c>
      <c r="Q1343" s="31" t="s">
        <v>569</v>
      </c>
      <c r="R1343" s="31" t="s">
        <v>188</v>
      </c>
      <c r="S1343" s="31" t="s">
        <v>165</v>
      </c>
      <c r="T1343" s="31" t="s">
        <v>1364</v>
      </c>
      <c r="U1343" s="31" t="s">
        <v>1365</v>
      </c>
      <c r="AS1343" s="31">
        <v>100</v>
      </c>
      <c r="AZ1343" s="19">
        <f t="shared" si="355"/>
        <v>100</v>
      </c>
      <c r="BB1343" s="55">
        <v>3</v>
      </c>
      <c r="BC1343" s="31">
        <v>2</v>
      </c>
      <c r="BD1343" s="31"/>
      <c r="BE1343" s="66" t="s">
        <v>1667</v>
      </c>
      <c r="BF1343" s="66"/>
      <c r="CL1343" s="70">
        <f t="shared" si="364"/>
        <v>0</v>
      </c>
      <c r="CM1343" s="66">
        <f t="shared" si="365"/>
        <v>0</v>
      </c>
      <c r="CN1343" s="66">
        <f t="shared" si="366"/>
        <v>1</v>
      </c>
      <c r="CO1343" s="66">
        <f t="shared" si="342"/>
        <v>201.625</v>
      </c>
      <c r="CP1343" s="104"/>
      <c r="CQ1343" s="56"/>
      <c r="CR1343" s="56"/>
      <c r="CS1343" s="56"/>
      <c r="CT1343" s="56"/>
      <c r="CU1343" s="56"/>
      <c r="CV1343" s="56"/>
      <c r="DB1343" s="19" t="e">
        <f t="shared" si="343"/>
        <v>#DIV/0!</v>
      </c>
      <c r="DC1343" s="19" t="e">
        <f t="shared" si="344"/>
        <v>#DIV/0!</v>
      </c>
      <c r="DD1343" s="19" t="e">
        <f t="shared" si="345"/>
        <v>#DIV/0!</v>
      </c>
      <c r="DE1343" s="19" t="e">
        <f t="shared" si="346"/>
        <v>#DIV/0!</v>
      </c>
      <c r="DF1343" s="19" t="e">
        <f t="shared" si="347"/>
        <v>#DIV/0!</v>
      </c>
      <c r="DG1343" s="67" t="e">
        <f t="shared" si="348"/>
        <v>#DIV/0!</v>
      </c>
      <c r="DH1343" s="67" t="e">
        <f t="shared" si="349"/>
        <v>#DIV/0!</v>
      </c>
      <c r="DK1343" s="55"/>
      <c r="EP1343" s="70"/>
    </row>
    <row r="1344" spans="1:146">
      <c r="A1344" s="118">
        <v>43332</v>
      </c>
      <c r="B1344" t="s">
        <v>1437</v>
      </c>
      <c r="C1344" s="56"/>
      <c r="D1344" s="56" t="s">
        <v>1363</v>
      </c>
      <c r="E1344" s="58">
        <v>80</v>
      </c>
      <c r="F1344" s="58">
        <v>2</v>
      </c>
      <c r="G1344" s="63" t="str">
        <f t="shared" ref="G1344" si="367">E1344&amp;"-"&amp;F1344</f>
        <v>80-2</v>
      </c>
      <c r="H1344" s="31">
        <v>17</v>
      </c>
      <c r="I1344" s="31">
        <v>60</v>
      </c>
      <c r="J1344" s="64" t="str">
        <f>IF(((VLOOKUP($G1344,Depth_Lookup!$A$3:$J$5461,9,FALSE))-(I1344/100))&gt;=0,"Good","Too Long")</f>
        <v>Good</v>
      </c>
      <c r="K1344" s="65">
        <f>(VLOOKUP($G1344,Depth_Lookup!$A$3:$J$561,10,FALSE))+(H1344/100)</f>
        <v>201.57499999999999</v>
      </c>
      <c r="L1344" s="65">
        <f>(VLOOKUP($G1344,Depth_Lookup!$A$3:$J$561,10,FALSE))+(I1344/100)</f>
        <v>202.005</v>
      </c>
      <c r="M1344" s="54" t="s">
        <v>725</v>
      </c>
      <c r="N1344" s="31">
        <v>0.5</v>
      </c>
      <c r="O1344" s="31"/>
      <c r="P1344" s="31"/>
      <c r="Q1344" s="31"/>
      <c r="R1344" s="31"/>
      <c r="S1344" s="31"/>
      <c r="T1344" s="31" t="s">
        <v>1385</v>
      </c>
      <c r="U1344" s="31" t="s">
        <v>1386</v>
      </c>
      <c r="AS1344" s="31"/>
      <c r="BB1344" s="55">
        <v>3</v>
      </c>
      <c r="BC1344" s="31">
        <v>3</v>
      </c>
      <c r="BD1344" s="31"/>
      <c r="BE1344" s="66"/>
      <c r="BF1344" s="66"/>
      <c r="CL1344" s="70"/>
      <c r="CM1344" s="66"/>
      <c r="CN1344" s="66"/>
      <c r="CO1344" s="66">
        <f t="shared" si="342"/>
        <v>201.79</v>
      </c>
      <c r="CP1344" s="104"/>
      <c r="CQ1344" s="56"/>
      <c r="CR1344" s="56"/>
      <c r="CS1344" s="56"/>
      <c r="CT1344" s="56"/>
      <c r="CU1344" s="56"/>
      <c r="CV1344" s="56"/>
      <c r="CX1344" s="19">
        <v>15</v>
      </c>
      <c r="CY1344" s="19">
        <v>90</v>
      </c>
      <c r="CZ1344" s="19">
        <v>17</v>
      </c>
      <c r="DA1344" s="31">
        <v>180</v>
      </c>
      <c r="DB1344" s="19">
        <f t="shared" si="343"/>
        <v>-41.23204785984737</v>
      </c>
      <c r="DC1344" s="19">
        <f t="shared" si="344"/>
        <v>318.7679521401526</v>
      </c>
      <c r="DD1344" s="19">
        <f t="shared" si="345"/>
        <v>67.876699444233552</v>
      </c>
      <c r="DE1344" s="19">
        <f t="shared" si="346"/>
        <v>48.76795214015263</v>
      </c>
      <c r="DF1344" s="19">
        <f t="shared" si="347"/>
        <v>22.123300555766448</v>
      </c>
      <c r="DG1344" s="67">
        <f t="shared" si="348"/>
        <v>138.7679521401526</v>
      </c>
      <c r="DH1344" s="67">
        <f t="shared" si="349"/>
        <v>22.123300555766448</v>
      </c>
      <c r="DK1344" s="55"/>
      <c r="EP1344" s="70"/>
    </row>
    <row r="1345" spans="1:146">
      <c r="A1345" s="118">
        <v>43332</v>
      </c>
      <c r="B1345" t="s">
        <v>1659</v>
      </c>
      <c r="C1345" s="56"/>
      <c r="D1345" s="56" t="s">
        <v>1363</v>
      </c>
      <c r="E1345" s="58">
        <v>80</v>
      </c>
      <c r="F1345" s="58">
        <v>2</v>
      </c>
      <c r="G1345" s="63" t="str">
        <f t="shared" si="363"/>
        <v>80-2</v>
      </c>
      <c r="H1345" s="31">
        <v>33</v>
      </c>
      <c r="I1345" s="31">
        <v>36</v>
      </c>
      <c r="J1345" s="64" t="str">
        <f>IF(((VLOOKUP($G1345,Depth_Lookup!$A$3:$J$5461,9,FALSE))-(I1345/100))&gt;=0,"Good","Too Long")</f>
        <v>Good</v>
      </c>
      <c r="K1345" s="65">
        <f>(VLOOKUP($G1345,Depth_Lookup!$A$3:$J$561,10,FALSE))+(H1345/100)</f>
        <v>201.73500000000001</v>
      </c>
      <c r="L1345" s="65">
        <f>(VLOOKUP($G1345,Depth_Lookup!$A$3:$J$561,10,FALSE))+(I1345/100)</f>
        <v>201.76500000000001</v>
      </c>
      <c r="M1345" s="54" t="s">
        <v>725</v>
      </c>
      <c r="N1345" s="31">
        <v>0.5</v>
      </c>
      <c r="O1345" s="31" t="s">
        <v>296</v>
      </c>
      <c r="P1345" s="31" t="s">
        <v>179</v>
      </c>
      <c r="Q1345" s="31" t="s">
        <v>569</v>
      </c>
      <c r="R1345" s="31" t="s">
        <v>119</v>
      </c>
      <c r="S1345" s="31" t="s">
        <v>165</v>
      </c>
      <c r="T1345" s="31" t="s">
        <v>1364</v>
      </c>
      <c r="U1345" s="31" t="s">
        <v>1365</v>
      </c>
      <c r="AS1345" s="31">
        <v>100</v>
      </c>
      <c r="AZ1345" s="19">
        <f t="shared" si="355"/>
        <v>100</v>
      </c>
      <c r="BB1345" s="55">
        <v>3</v>
      </c>
      <c r="BC1345" s="31">
        <v>2</v>
      </c>
      <c r="BD1345" s="31"/>
      <c r="BE1345" s="66"/>
      <c r="BF1345" s="66"/>
      <c r="CL1345" s="70">
        <f t="shared" si="364"/>
        <v>0</v>
      </c>
      <c r="CM1345" s="66">
        <f t="shared" si="365"/>
        <v>0</v>
      </c>
      <c r="CN1345" s="66">
        <f t="shared" si="366"/>
        <v>0</v>
      </c>
      <c r="CO1345" s="66">
        <f t="shared" si="342"/>
        <v>201.75</v>
      </c>
      <c r="CP1345" s="104"/>
      <c r="CQ1345" s="56"/>
      <c r="CR1345" s="56"/>
      <c r="CS1345" s="56"/>
      <c r="CT1345" s="56"/>
      <c r="CU1345" s="56"/>
      <c r="CV1345" s="56"/>
      <c r="DB1345" s="19" t="e">
        <f t="shared" si="343"/>
        <v>#DIV/0!</v>
      </c>
      <c r="DC1345" s="19" t="e">
        <f t="shared" si="344"/>
        <v>#DIV/0!</v>
      </c>
      <c r="DD1345" s="19" t="e">
        <f t="shared" si="345"/>
        <v>#DIV/0!</v>
      </c>
      <c r="DE1345" s="19" t="e">
        <f t="shared" si="346"/>
        <v>#DIV/0!</v>
      </c>
      <c r="DF1345" s="19" t="e">
        <f t="shared" si="347"/>
        <v>#DIV/0!</v>
      </c>
      <c r="DG1345" s="67" t="e">
        <f t="shared" si="348"/>
        <v>#DIV/0!</v>
      </c>
      <c r="DH1345" s="67" t="e">
        <f t="shared" si="349"/>
        <v>#DIV/0!</v>
      </c>
      <c r="DK1345" s="55"/>
      <c r="EP1345" s="70"/>
    </row>
    <row r="1346" spans="1:146">
      <c r="A1346" s="118">
        <v>43332</v>
      </c>
      <c r="B1346" t="s">
        <v>1659</v>
      </c>
      <c r="C1346" s="56"/>
      <c r="D1346" s="56" t="s">
        <v>1363</v>
      </c>
      <c r="E1346" s="58">
        <v>80</v>
      </c>
      <c r="F1346" s="58">
        <v>2</v>
      </c>
      <c r="G1346" s="63" t="str">
        <f t="shared" si="363"/>
        <v>80-2</v>
      </c>
      <c r="H1346" s="31">
        <v>48.5</v>
      </c>
      <c r="I1346" s="31">
        <v>50</v>
      </c>
      <c r="J1346" s="64" t="str">
        <f>IF(((VLOOKUP($G1346,Depth_Lookup!$A$3:$J$5461,9,FALSE))-(I1346/100))&gt;=0,"Good","Too Long")</f>
        <v>Good</v>
      </c>
      <c r="K1346" s="65">
        <f>(VLOOKUP($G1346,Depth_Lookup!$A$3:$J$561,10,FALSE))+(H1346/100)</f>
        <v>201.89000000000001</v>
      </c>
      <c r="L1346" s="65">
        <f>(VLOOKUP($G1346,Depth_Lookup!$A$3:$J$561,10,FALSE))+(I1346/100)</f>
        <v>201.905</v>
      </c>
      <c r="M1346" s="54" t="s">
        <v>725</v>
      </c>
      <c r="N1346" s="31">
        <v>0.5</v>
      </c>
      <c r="O1346" s="31" t="s">
        <v>296</v>
      </c>
      <c r="P1346" s="31" t="s">
        <v>179</v>
      </c>
      <c r="Q1346" s="31" t="s">
        <v>569</v>
      </c>
      <c r="R1346" s="31" t="s">
        <v>119</v>
      </c>
      <c r="S1346" s="31" t="s">
        <v>165</v>
      </c>
      <c r="T1346" s="31" t="s">
        <v>1364</v>
      </c>
      <c r="U1346" s="31" t="s">
        <v>1365</v>
      </c>
      <c r="AS1346" s="31">
        <v>100</v>
      </c>
      <c r="AZ1346" s="19">
        <f t="shared" si="355"/>
        <v>100</v>
      </c>
      <c r="BB1346" s="55">
        <v>3</v>
      </c>
      <c r="BC1346" s="31">
        <v>2</v>
      </c>
      <c r="BD1346" s="31"/>
      <c r="BE1346" s="66"/>
      <c r="BF1346" s="66"/>
      <c r="CL1346" s="70">
        <f t="shared" si="364"/>
        <v>0</v>
      </c>
      <c r="CM1346" s="66">
        <f t="shared" si="365"/>
        <v>0</v>
      </c>
      <c r="CN1346" s="66">
        <f t="shared" si="366"/>
        <v>0</v>
      </c>
      <c r="CO1346" s="66">
        <f t="shared" si="342"/>
        <v>201.89750000000001</v>
      </c>
      <c r="CP1346" s="104"/>
      <c r="CQ1346" s="56"/>
      <c r="CR1346" s="56"/>
      <c r="CS1346" s="56"/>
      <c r="CT1346" s="56"/>
      <c r="CU1346" s="56"/>
      <c r="CV1346" s="56"/>
      <c r="DB1346" s="19" t="e">
        <f t="shared" si="343"/>
        <v>#DIV/0!</v>
      </c>
      <c r="DC1346" s="19" t="e">
        <f t="shared" si="344"/>
        <v>#DIV/0!</v>
      </c>
      <c r="DD1346" s="19" t="e">
        <f t="shared" si="345"/>
        <v>#DIV/0!</v>
      </c>
      <c r="DE1346" s="19" t="e">
        <f t="shared" si="346"/>
        <v>#DIV/0!</v>
      </c>
      <c r="DF1346" s="19" t="e">
        <f t="shared" si="347"/>
        <v>#DIV/0!</v>
      </c>
      <c r="DG1346" s="67" t="e">
        <f t="shared" si="348"/>
        <v>#DIV/0!</v>
      </c>
      <c r="DH1346" s="67" t="e">
        <f t="shared" si="349"/>
        <v>#DIV/0!</v>
      </c>
      <c r="DK1346" s="55"/>
      <c r="EP1346" s="70"/>
    </row>
    <row r="1347" spans="1:146">
      <c r="A1347" s="118">
        <v>43332</v>
      </c>
      <c r="B1347" t="s">
        <v>1659</v>
      </c>
      <c r="C1347" s="56"/>
      <c r="D1347" s="56" t="s">
        <v>1363</v>
      </c>
      <c r="E1347" s="58">
        <v>80</v>
      </c>
      <c r="F1347" s="58">
        <v>2</v>
      </c>
      <c r="G1347" s="63" t="str">
        <f t="shared" si="363"/>
        <v>80-2</v>
      </c>
      <c r="H1347" s="31">
        <v>52</v>
      </c>
      <c r="I1347" s="31">
        <v>62</v>
      </c>
      <c r="J1347" s="64" t="str">
        <f>IF(((VLOOKUP($G1347,Depth_Lookup!$A$3:$J$5461,9,FALSE))-(I1347/100))&gt;=0,"Good","Too Long")</f>
        <v>Good</v>
      </c>
      <c r="K1347" s="65">
        <f>(VLOOKUP($G1347,Depth_Lookup!$A$3:$J$561,10,FALSE))+(H1347/100)</f>
        <v>201.92500000000001</v>
      </c>
      <c r="L1347" s="65">
        <f>(VLOOKUP($G1347,Depth_Lookup!$A$3:$J$561,10,FALSE))+(I1347/100)</f>
        <v>202.02500000000001</v>
      </c>
      <c r="M1347" s="54" t="s">
        <v>725</v>
      </c>
      <c r="N1347" s="31">
        <v>1</v>
      </c>
      <c r="O1347" s="31" t="s">
        <v>296</v>
      </c>
      <c r="P1347" s="31" t="s">
        <v>179</v>
      </c>
      <c r="Q1347" s="31" t="s">
        <v>569</v>
      </c>
      <c r="R1347" s="31" t="s">
        <v>119</v>
      </c>
      <c r="S1347" s="31" t="s">
        <v>165</v>
      </c>
      <c r="T1347" s="31" t="s">
        <v>1364</v>
      </c>
      <c r="U1347" s="31" t="s">
        <v>1365</v>
      </c>
      <c r="AS1347" s="31">
        <v>100</v>
      </c>
      <c r="AZ1347" s="19">
        <f t="shared" si="355"/>
        <v>100</v>
      </c>
      <c r="BB1347" s="55">
        <v>3</v>
      </c>
      <c r="BC1347" s="31">
        <v>2</v>
      </c>
      <c r="BD1347" s="31"/>
      <c r="BE1347" s="66"/>
      <c r="BF1347" s="66"/>
      <c r="CL1347" s="70">
        <f t="shared" si="364"/>
        <v>0</v>
      </c>
      <c r="CM1347" s="66">
        <f t="shared" si="365"/>
        <v>0</v>
      </c>
      <c r="CN1347" s="66">
        <f t="shared" si="366"/>
        <v>0</v>
      </c>
      <c r="CO1347" s="66">
        <f t="shared" ref="CO1347:CO1410" si="368">(L1347+K1347)/2</f>
        <v>201.97500000000002</v>
      </c>
      <c r="CP1347" s="104"/>
      <c r="CQ1347" s="56"/>
      <c r="CR1347" s="56"/>
      <c r="CS1347" s="56"/>
      <c r="CT1347" s="56"/>
      <c r="CU1347" s="56"/>
      <c r="CV1347" s="56"/>
      <c r="CX1347" s="19">
        <v>56</v>
      </c>
      <c r="CY1347" s="19">
        <v>90</v>
      </c>
      <c r="CZ1347" s="19">
        <v>49</v>
      </c>
      <c r="DA1347" s="31">
        <v>180</v>
      </c>
      <c r="DB1347" s="19">
        <f t="shared" si="343"/>
        <v>-52.190922916462739</v>
      </c>
      <c r="DC1347" s="19">
        <f t="shared" si="344"/>
        <v>307.80907708353726</v>
      </c>
      <c r="DD1347" s="19">
        <f t="shared" si="345"/>
        <v>28.053188558201768</v>
      </c>
      <c r="DE1347" s="19">
        <f t="shared" si="346"/>
        <v>37.809077083537261</v>
      </c>
      <c r="DF1347" s="19">
        <f t="shared" si="347"/>
        <v>61.946811441798232</v>
      </c>
      <c r="DG1347" s="67">
        <f t="shared" si="348"/>
        <v>127.80907708353726</v>
      </c>
      <c r="DH1347" s="67">
        <f t="shared" si="349"/>
        <v>61.946811441798232</v>
      </c>
      <c r="DK1347" s="55" t="s">
        <v>1433</v>
      </c>
      <c r="EP1347" s="70"/>
    </row>
    <row r="1348" spans="1:146">
      <c r="A1348" s="118">
        <v>43332</v>
      </c>
      <c r="B1348" t="s">
        <v>1659</v>
      </c>
      <c r="C1348" s="56"/>
      <c r="D1348" s="56" t="s">
        <v>1363</v>
      </c>
      <c r="E1348" s="58">
        <v>80</v>
      </c>
      <c r="F1348" s="58">
        <v>2</v>
      </c>
      <c r="G1348" s="63" t="str">
        <f t="shared" ref="G1348" si="369">E1348&amp;"-"&amp;F1348</f>
        <v>80-2</v>
      </c>
      <c r="H1348" s="31">
        <v>52</v>
      </c>
      <c r="I1348" s="31">
        <v>62</v>
      </c>
      <c r="J1348" s="64" t="str">
        <f>IF(((VLOOKUP($G1348,Depth_Lookup!$A$3:$J$5461,9,FALSE))-(I1348/100))&gt;=0,"Good","Too Long")</f>
        <v>Good</v>
      </c>
      <c r="K1348" s="65">
        <f>(VLOOKUP($G1348,Depth_Lookup!$A$3:$J$561,10,FALSE))+(H1348/100)</f>
        <v>201.92500000000001</v>
      </c>
      <c r="L1348" s="65">
        <f>(VLOOKUP($G1348,Depth_Lookup!$A$3:$J$561,10,FALSE))+(I1348/100)</f>
        <v>202.02500000000001</v>
      </c>
      <c r="M1348" s="54" t="s">
        <v>725</v>
      </c>
      <c r="N1348" s="31">
        <v>1</v>
      </c>
      <c r="O1348" s="31" t="s">
        <v>296</v>
      </c>
      <c r="P1348" s="31" t="s">
        <v>179</v>
      </c>
      <c r="Q1348" s="31" t="s">
        <v>569</v>
      </c>
      <c r="R1348" s="31" t="s">
        <v>119</v>
      </c>
      <c r="S1348" s="31" t="s">
        <v>165</v>
      </c>
      <c r="T1348" s="31" t="s">
        <v>1364</v>
      </c>
      <c r="U1348" s="31" t="s">
        <v>1365</v>
      </c>
      <c r="AS1348" s="31"/>
      <c r="BB1348" s="55">
        <v>3</v>
      </c>
      <c r="BC1348" s="31">
        <v>2</v>
      </c>
      <c r="BD1348" s="31"/>
      <c r="BE1348" s="66"/>
      <c r="BF1348" s="66"/>
      <c r="CL1348" s="70"/>
      <c r="CM1348" s="66"/>
      <c r="CN1348" s="66"/>
      <c r="CO1348" s="66">
        <f t="shared" si="368"/>
        <v>201.97500000000002</v>
      </c>
      <c r="CP1348" s="104"/>
      <c r="CQ1348" s="56"/>
      <c r="CR1348" s="56"/>
      <c r="CS1348" s="56"/>
      <c r="CT1348" s="56"/>
      <c r="CU1348" s="56"/>
      <c r="CV1348" s="56"/>
      <c r="CX1348" s="19">
        <v>31</v>
      </c>
      <c r="CY1348" s="19">
        <v>90</v>
      </c>
      <c r="CZ1348" s="19">
        <v>17</v>
      </c>
      <c r="DA1348" s="31">
        <v>0</v>
      </c>
      <c r="DB1348" s="19">
        <f t="shared" ref="DB1348:DB1411" si="370">+(IF($CY1348&lt;$DA1348,((MIN($DA1348,$CY1348)+(DEGREES(ATAN((TAN(RADIANS($CZ1348))/((TAN(RADIANS($CX1348))*SIN(RADIANS(ABS($CY1348-$DA1348))))))-(COS(RADIANS(ABS($CY1348-$DA1348)))/SIN(RADIANS(ABS($CY1348-$DA1348)))))))-180)),((MAX($DA1348,$CY1348)-(DEGREES(ATAN((TAN(RADIANS($CZ1348))/((TAN(RADIANS($CX1348))*SIN(RADIANS(ABS($CY1348-$DA1348))))))-(COS(RADIANS(ABS($CY1348-$DA1348)))/SIN(RADIANS(ABS($CY1348-$DA1348)))))))-180))))</f>
        <v>-116.96796145564582</v>
      </c>
      <c r="DC1348" s="19">
        <f t="shared" ref="DC1348:DC1411" si="371">IF($DB1348&gt;0,$DB1348,360+$DB1348)</f>
        <v>243.03203854435418</v>
      </c>
      <c r="DD1348" s="19">
        <f t="shared" ref="DD1348:DD1411" si="372">+ABS(DEGREES(ATAN((COS(RADIANS(ABS($DB1348+180-(IF($CY1348&gt;$DA1348,MAX($CZ1348,$CY1348),MIN($CY1348,$DA1348))))))/(TAN(RADIANS($CX1348)))))))</f>
        <v>56.013346059317399</v>
      </c>
      <c r="DE1348" s="19">
        <f t="shared" ref="DE1348:DE1411" si="373">+IF(($DB1348+90)&gt;0,$DB1348+90,$DB1348+450)</f>
        <v>333.03203854435418</v>
      </c>
      <c r="DF1348" s="19">
        <f t="shared" ref="DF1348:DF1411" si="374">-$DD1348+90</f>
        <v>33.986653940682601</v>
      </c>
      <c r="DG1348" s="67">
        <f t="shared" ref="DG1348:DG1411" si="375">IF(($DC1348&lt;180),$DC1348+180,$DC1348-180)</f>
        <v>63.03203854435418</v>
      </c>
      <c r="DH1348" s="67">
        <f t="shared" ref="DH1348:DH1411" si="376">-$DD1348+90</f>
        <v>33.986653940682601</v>
      </c>
      <c r="DK1348" s="55" t="s">
        <v>1434</v>
      </c>
      <c r="EP1348" s="70"/>
    </row>
    <row r="1349" spans="1:146">
      <c r="A1349" s="118">
        <v>43332</v>
      </c>
      <c r="B1349" t="s">
        <v>1659</v>
      </c>
      <c r="C1349" s="56"/>
      <c r="D1349" s="56" t="s">
        <v>1363</v>
      </c>
      <c r="E1349" s="58">
        <v>80</v>
      </c>
      <c r="F1349" s="58">
        <v>3</v>
      </c>
      <c r="G1349" s="63" t="str">
        <f t="shared" si="363"/>
        <v>80-3</v>
      </c>
      <c r="H1349" s="31">
        <v>3</v>
      </c>
      <c r="I1349" s="31">
        <v>32</v>
      </c>
      <c r="J1349" s="64" t="str">
        <f>IF(((VLOOKUP($G1349,Depth_Lookup!$A$3:$J$5461,9,FALSE))-(I1349/100))&gt;=0,"Good","Too Long")</f>
        <v>Good</v>
      </c>
      <c r="K1349" s="65">
        <f>(VLOOKUP($G1349,Depth_Lookup!$A$3:$J$561,10,FALSE))+(H1349/100)</f>
        <v>202.22499999999999</v>
      </c>
      <c r="L1349" s="65">
        <f>(VLOOKUP($G1349,Depth_Lookup!$A$3:$J$561,10,FALSE))+(I1349/100)</f>
        <v>202.51499999999999</v>
      </c>
      <c r="M1349" s="54" t="s">
        <v>725</v>
      </c>
      <c r="N1349" s="31">
        <v>1</v>
      </c>
      <c r="O1349" s="31" t="s">
        <v>296</v>
      </c>
      <c r="P1349" s="31" t="s">
        <v>179</v>
      </c>
      <c r="Q1349" s="31" t="s">
        <v>569</v>
      </c>
      <c r="R1349" s="31" t="s">
        <v>119</v>
      </c>
      <c r="S1349" s="31" t="s">
        <v>165</v>
      </c>
      <c r="T1349" s="31" t="s">
        <v>1385</v>
      </c>
      <c r="U1349" s="31" t="s">
        <v>1386</v>
      </c>
      <c r="AS1349" s="31">
        <v>100</v>
      </c>
      <c r="AZ1349" s="19">
        <f t="shared" si="355"/>
        <v>100</v>
      </c>
      <c r="BB1349" s="55">
        <v>3</v>
      </c>
      <c r="BC1349" s="31">
        <v>2</v>
      </c>
      <c r="BD1349" s="31"/>
      <c r="BE1349" s="66"/>
      <c r="BF1349" s="66"/>
      <c r="CL1349" s="70">
        <f t="shared" si="364"/>
        <v>0</v>
      </c>
      <c r="CM1349" s="66">
        <f t="shared" si="365"/>
        <v>0</v>
      </c>
      <c r="CN1349" s="66">
        <f t="shared" si="366"/>
        <v>0</v>
      </c>
      <c r="CO1349" s="66">
        <f t="shared" si="368"/>
        <v>202.37</v>
      </c>
      <c r="CP1349" s="104"/>
      <c r="CQ1349" s="56"/>
      <c r="CR1349" s="56"/>
      <c r="CS1349" s="56"/>
      <c r="CT1349" s="56"/>
      <c r="CU1349" s="56"/>
      <c r="CV1349" s="56"/>
      <c r="CX1349" s="31">
        <v>16</v>
      </c>
      <c r="CY1349" s="31">
        <v>90</v>
      </c>
      <c r="CZ1349" s="31">
        <v>31</v>
      </c>
      <c r="DA1349" s="31">
        <v>180</v>
      </c>
      <c r="DB1349" s="19">
        <f t="shared" si="370"/>
        <v>-25.511618055518085</v>
      </c>
      <c r="DC1349" s="19">
        <f t="shared" si="371"/>
        <v>334.48838194448194</v>
      </c>
      <c r="DD1349" s="19">
        <f t="shared" si="372"/>
        <v>56.345314692018718</v>
      </c>
      <c r="DE1349" s="19">
        <f t="shared" si="373"/>
        <v>64.488381944481915</v>
      </c>
      <c r="DF1349" s="19">
        <f t="shared" si="374"/>
        <v>33.654685307981282</v>
      </c>
      <c r="DG1349" s="67">
        <f t="shared" si="375"/>
        <v>154.48838194448194</v>
      </c>
      <c r="DH1349" s="67">
        <f t="shared" si="376"/>
        <v>33.654685307981282</v>
      </c>
      <c r="DK1349" s="55"/>
      <c r="EP1349" s="70"/>
    </row>
    <row r="1350" spans="1:146">
      <c r="A1350" s="118">
        <v>43332</v>
      </c>
      <c r="B1350" t="s">
        <v>1659</v>
      </c>
      <c r="C1350" s="56"/>
      <c r="D1350" s="56" t="s">
        <v>1363</v>
      </c>
      <c r="E1350" s="58">
        <v>80</v>
      </c>
      <c r="F1350" s="58">
        <v>3</v>
      </c>
      <c r="G1350" s="63" t="str">
        <f t="shared" si="363"/>
        <v>80-3</v>
      </c>
      <c r="H1350" s="31">
        <v>54</v>
      </c>
      <c r="I1350" s="31">
        <v>77</v>
      </c>
      <c r="J1350" s="64" t="str">
        <f>IF(((VLOOKUP($G1350,Depth_Lookup!$A$3:$J$5461,9,FALSE))-(I1350/100))&gt;=0,"Good","Too Long")</f>
        <v>Good</v>
      </c>
      <c r="K1350" s="65">
        <f>(VLOOKUP($G1350,Depth_Lookup!$A$3:$J$561,10,FALSE))+(H1350/100)</f>
        <v>202.73499999999999</v>
      </c>
      <c r="L1350" s="65">
        <f>(VLOOKUP($G1350,Depth_Lookup!$A$3:$J$561,10,FALSE))+(I1350/100)</f>
        <v>202.965</v>
      </c>
      <c r="M1350" s="54" t="s">
        <v>292</v>
      </c>
      <c r="N1350" s="31">
        <v>5</v>
      </c>
      <c r="O1350" s="31" t="s">
        <v>296</v>
      </c>
      <c r="P1350" s="31" t="s">
        <v>179</v>
      </c>
      <c r="Q1350" s="31" t="s">
        <v>570</v>
      </c>
      <c r="R1350" s="31" t="s">
        <v>731</v>
      </c>
      <c r="S1350" s="31" t="s">
        <v>165</v>
      </c>
      <c r="T1350" s="31" t="s">
        <v>1741</v>
      </c>
      <c r="U1350" s="31" t="s">
        <v>1467</v>
      </c>
      <c r="AS1350" s="31">
        <v>100</v>
      </c>
      <c r="AZ1350" s="19">
        <f t="shared" si="355"/>
        <v>100</v>
      </c>
      <c r="BB1350" s="55">
        <v>1</v>
      </c>
      <c r="BC1350" s="31">
        <v>2</v>
      </c>
      <c r="BD1350" s="31"/>
      <c r="BE1350" s="66" t="s">
        <v>1667</v>
      </c>
      <c r="BF1350" s="66" t="s">
        <v>1365</v>
      </c>
      <c r="CL1350" s="70">
        <f t="shared" si="364"/>
        <v>0</v>
      </c>
      <c r="CM1350" s="66">
        <f t="shared" si="365"/>
        <v>0</v>
      </c>
      <c r="CN1350" s="66">
        <f t="shared" si="366"/>
        <v>1</v>
      </c>
      <c r="CO1350" s="66">
        <f t="shared" si="368"/>
        <v>202.85</v>
      </c>
      <c r="CP1350" s="104"/>
      <c r="CQ1350" s="56"/>
      <c r="CR1350" s="56"/>
      <c r="CS1350" s="56"/>
      <c r="CT1350" s="56"/>
      <c r="CU1350" s="56"/>
      <c r="CV1350" s="56"/>
      <c r="CX1350" s="19">
        <v>62</v>
      </c>
      <c r="CY1350" s="19">
        <v>90</v>
      </c>
      <c r="CZ1350" s="19">
        <v>64</v>
      </c>
      <c r="DA1350" s="31">
        <v>180</v>
      </c>
      <c r="DB1350" s="19">
        <f t="shared" si="370"/>
        <v>-42.52989749652437</v>
      </c>
      <c r="DC1350" s="19">
        <f t="shared" si="371"/>
        <v>317.47010250347563</v>
      </c>
      <c r="DD1350" s="19">
        <f t="shared" si="372"/>
        <v>19.769563420935945</v>
      </c>
      <c r="DE1350" s="19">
        <f t="shared" si="373"/>
        <v>47.47010250347563</v>
      </c>
      <c r="DF1350" s="19">
        <f t="shared" si="374"/>
        <v>70.230436579064047</v>
      </c>
      <c r="DG1350" s="67">
        <f t="shared" si="375"/>
        <v>137.47010250347563</v>
      </c>
      <c r="DH1350" s="67">
        <f t="shared" si="376"/>
        <v>70.230436579064047</v>
      </c>
      <c r="DK1350" s="55"/>
      <c r="EP1350" s="70"/>
    </row>
    <row r="1351" spans="1:146">
      <c r="A1351" s="118">
        <v>43332</v>
      </c>
      <c r="B1351" t="s">
        <v>1659</v>
      </c>
      <c r="C1351" s="56"/>
      <c r="D1351" s="56" t="s">
        <v>1363</v>
      </c>
      <c r="E1351" s="58">
        <v>80</v>
      </c>
      <c r="F1351" s="58">
        <v>3</v>
      </c>
      <c r="G1351" s="63" t="str">
        <f t="shared" si="363"/>
        <v>80-3</v>
      </c>
      <c r="H1351" s="31">
        <v>73.5</v>
      </c>
      <c r="I1351" s="31">
        <v>76.5</v>
      </c>
      <c r="J1351" s="64" t="str">
        <f>IF(((VLOOKUP($G1351,Depth_Lookup!$A$3:$J$5461,9,FALSE))-(I1351/100))&gt;=0,"Good","Too Long")</f>
        <v>Good</v>
      </c>
      <c r="K1351" s="65">
        <f>(VLOOKUP($G1351,Depth_Lookup!$A$3:$J$561,10,FALSE))+(H1351/100)</f>
        <v>202.93</v>
      </c>
      <c r="L1351" s="65">
        <f>(VLOOKUP($G1351,Depth_Lookup!$A$3:$J$561,10,FALSE))+(I1351/100)</f>
        <v>202.95999999999998</v>
      </c>
      <c r="M1351" s="54" t="s">
        <v>725</v>
      </c>
      <c r="N1351" s="31">
        <v>1</v>
      </c>
      <c r="O1351" s="31" t="s">
        <v>296</v>
      </c>
      <c r="P1351" s="31" t="s">
        <v>179</v>
      </c>
      <c r="Q1351" s="31" t="s">
        <v>569</v>
      </c>
      <c r="R1351" s="31" t="s">
        <v>170</v>
      </c>
      <c r="S1351" s="31" t="s">
        <v>165</v>
      </c>
      <c r="T1351" s="31" t="s">
        <v>1364</v>
      </c>
      <c r="U1351" s="31" t="s">
        <v>1365</v>
      </c>
      <c r="AS1351" s="31">
        <v>100</v>
      </c>
      <c r="AZ1351" s="19">
        <f t="shared" si="355"/>
        <v>100</v>
      </c>
      <c r="BB1351" s="55">
        <v>2</v>
      </c>
      <c r="BC1351" s="31">
        <v>1</v>
      </c>
      <c r="BD1351" s="31"/>
      <c r="BE1351" s="66"/>
      <c r="BF1351" s="66"/>
      <c r="CL1351" s="70">
        <f t="shared" si="364"/>
        <v>0</v>
      </c>
      <c r="CM1351" s="66">
        <f t="shared" si="365"/>
        <v>0</v>
      </c>
      <c r="CN1351" s="66">
        <f t="shared" si="366"/>
        <v>0</v>
      </c>
      <c r="CO1351" s="66">
        <f t="shared" si="368"/>
        <v>202.94499999999999</v>
      </c>
      <c r="CP1351" s="104"/>
      <c r="CQ1351" s="56"/>
      <c r="CR1351" s="56"/>
      <c r="CS1351" s="56"/>
      <c r="CT1351" s="56"/>
      <c r="CU1351" s="56"/>
      <c r="CV1351" s="56"/>
      <c r="DB1351" s="19" t="e">
        <f t="shared" si="370"/>
        <v>#DIV/0!</v>
      </c>
      <c r="DC1351" s="19" t="e">
        <f t="shared" si="371"/>
        <v>#DIV/0!</v>
      </c>
      <c r="DD1351" s="19" t="e">
        <f t="shared" si="372"/>
        <v>#DIV/0!</v>
      </c>
      <c r="DE1351" s="19" t="e">
        <f t="shared" si="373"/>
        <v>#DIV/0!</v>
      </c>
      <c r="DF1351" s="19" t="e">
        <f t="shared" si="374"/>
        <v>#DIV/0!</v>
      </c>
      <c r="DG1351" s="67" t="e">
        <f t="shared" si="375"/>
        <v>#DIV/0!</v>
      </c>
      <c r="DH1351" s="67" t="e">
        <f t="shared" si="376"/>
        <v>#DIV/0!</v>
      </c>
      <c r="DK1351" s="55"/>
      <c r="EP1351" s="70"/>
    </row>
    <row r="1352" spans="1:146">
      <c r="A1352" s="118">
        <v>43332</v>
      </c>
      <c r="B1352" t="s">
        <v>1659</v>
      </c>
      <c r="C1352" s="56"/>
      <c r="D1352" s="56" t="s">
        <v>1363</v>
      </c>
      <c r="E1352" s="58">
        <v>80</v>
      </c>
      <c r="F1352" s="58">
        <v>4</v>
      </c>
      <c r="G1352" s="63" t="str">
        <f t="shared" si="363"/>
        <v>80-4</v>
      </c>
      <c r="H1352" s="31">
        <v>66</v>
      </c>
      <c r="I1352" s="31">
        <v>74</v>
      </c>
      <c r="J1352" s="64" t="str">
        <f>IF(((VLOOKUP($G1352,Depth_Lookup!$A$3:$J$5461,9,FALSE))-(I1352/100))&gt;=0,"Good","Too Long")</f>
        <v>Good</v>
      </c>
      <c r="K1352" s="65">
        <f>(VLOOKUP($G1352,Depth_Lookup!$A$3:$J$561,10,FALSE))+(H1352/100)</f>
        <v>203.63499999999999</v>
      </c>
      <c r="L1352" s="65">
        <f>(VLOOKUP($G1352,Depth_Lookup!$A$3:$J$561,10,FALSE))+(I1352/100)</f>
        <v>203.715</v>
      </c>
      <c r="M1352" s="54" t="s">
        <v>292</v>
      </c>
      <c r="N1352" s="31">
        <v>1</v>
      </c>
      <c r="O1352" s="31" t="s">
        <v>296</v>
      </c>
      <c r="P1352" s="31" t="s">
        <v>179</v>
      </c>
      <c r="Q1352" s="31" t="s">
        <v>569</v>
      </c>
      <c r="R1352" s="31" t="s">
        <v>187</v>
      </c>
      <c r="S1352" s="31" t="s">
        <v>165</v>
      </c>
      <c r="T1352" s="31" t="s">
        <v>1385</v>
      </c>
      <c r="U1352" s="31" t="s">
        <v>1386</v>
      </c>
      <c r="AP1352" s="19">
        <v>50</v>
      </c>
      <c r="AS1352" s="31">
        <v>50</v>
      </c>
      <c r="AZ1352" s="19">
        <f t="shared" si="355"/>
        <v>100</v>
      </c>
      <c r="BB1352" s="55">
        <v>1</v>
      </c>
      <c r="BC1352" s="31">
        <v>1</v>
      </c>
      <c r="BD1352" s="31"/>
      <c r="BE1352" s="66"/>
      <c r="BF1352" s="66"/>
      <c r="CL1352" s="70">
        <f t="shared" si="364"/>
        <v>0</v>
      </c>
      <c r="CM1352" s="66">
        <f t="shared" si="365"/>
        <v>0</v>
      </c>
      <c r="CN1352" s="66">
        <f t="shared" si="366"/>
        <v>0</v>
      </c>
      <c r="CO1352" s="66">
        <f t="shared" si="368"/>
        <v>203.67500000000001</v>
      </c>
      <c r="CP1352" s="104"/>
      <c r="CQ1352" s="56"/>
      <c r="CR1352" s="56"/>
      <c r="CS1352" s="56"/>
      <c r="CT1352" s="56"/>
      <c r="CU1352" s="56"/>
      <c r="CV1352" s="56"/>
      <c r="CX1352" s="31">
        <v>42</v>
      </c>
      <c r="CY1352" s="31">
        <v>270</v>
      </c>
      <c r="CZ1352" s="31">
        <v>74</v>
      </c>
      <c r="DA1352" s="31">
        <v>0</v>
      </c>
      <c r="DB1352" s="19">
        <f t="shared" si="370"/>
        <v>165.5231423160489</v>
      </c>
      <c r="DC1352" s="19">
        <f t="shared" si="371"/>
        <v>165.5231423160489</v>
      </c>
      <c r="DD1352" s="19">
        <f t="shared" si="372"/>
        <v>15.516827068495054</v>
      </c>
      <c r="DE1352" s="19">
        <f t="shared" si="373"/>
        <v>255.5231423160489</v>
      </c>
      <c r="DF1352" s="19">
        <f t="shared" si="374"/>
        <v>74.483172931504953</v>
      </c>
      <c r="DG1352" s="67">
        <f t="shared" si="375"/>
        <v>345.5231423160489</v>
      </c>
      <c r="DH1352" s="67">
        <f t="shared" si="376"/>
        <v>74.483172931504953</v>
      </c>
      <c r="DK1352" s="55"/>
      <c r="EP1352" s="70"/>
    </row>
    <row r="1353" spans="1:146">
      <c r="A1353" s="118">
        <v>43332</v>
      </c>
      <c r="B1353" t="s">
        <v>1659</v>
      </c>
      <c r="C1353" s="56"/>
      <c r="D1353" s="56" t="s">
        <v>1363</v>
      </c>
      <c r="E1353" s="58">
        <v>81</v>
      </c>
      <c r="F1353" s="58">
        <v>1</v>
      </c>
      <c r="G1353" s="63" t="str">
        <f t="shared" si="363"/>
        <v>81-1</v>
      </c>
      <c r="H1353" s="31">
        <v>13</v>
      </c>
      <c r="I1353" s="31">
        <v>24</v>
      </c>
      <c r="J1353" s="64" t="str">
        <f>IF(((VLOOKUP($G1353,Depth_Lookup!$A$3:$J$5461,9,FALSE))-(I1353/100))&gt;=0,"Good","Too Long")</f>
        <v>Good</v>
      </c>
      <c r="K1353" s="65">
        <f>(VLOOKUP($G1353,Depth_Lookup!$A$3:$J$561,10,FALSE))+(H1353/100)</f>
        <v>203.82999999999998</v>
      </c>
      <c r="L1353" s="65">
        <f>(VLOOKUP($G1353,Depth_Lookup!$A$3:$J$561,10,FALSE))+(I1353/100)</f>
        <v>203.94</v>
      </c>
      <c r="M1353" s="54" t="s">
        <v>292</v>
      </c>
      <c r="N1353" s="31">
        <v>2</v>
      </c>
      <c r="O1353" s="31" t="s">
        <v>296</v>
      </c>
      <c r="P1353" s="31" t="s">
        <v>179</v>
      </c>
      <c r="Q1353" s="31" t="s">
        <v>570</v>
      </c>
      <c r="R1353" s="31" t="s">
        <v>731</v>
      </c>
      <c r="S1353" s="31" t="s">
        <v>165</v>
      </c>
      <c r="T1353" s="31" t="s">
        <v>1741</v>
      </c>
      <c r="U1353" s="31" t="s">
        <v>1467</v>
      </c>
      <c r="AS1353" s="31">
        <v>100</v>
      </c>
      <c r="AZ1353" s="19">
        <f t="shared" si="355"/>
        <v>100</v>
      </c>
      <c r="BB1353" s="55">
        <v>1</v>
      </c>
      <c r="BC1353" s="31">
        <v>2</v>
      </c>
      <c r="BD1353" s="31"/>
      <c r="BE1353" s="66"/>
      <c r="BF1353" s="66" t="s">
        <v>1365</v>
      </c>
      <c r="CL1353" s="70">
        <f t="shared" si="364"/>
        <v>0</v>
      </c>
      <c r="CM1353" s="66">
        <f t="shared" si="365"/>
        <v>0</v>
      </c>
      <c r="CN1353" s="66">
        <f t="shared" si="366"/>
        <v>0</v>
      </c>
      <c r="CO1353" s="66">
        <f t="shared" si="368"/>
        <v>203.88499999999999</v>
      </c>
      <c r="CP1353" s="104"/>
      <c r="CQ1353" s="56"/>
      <c r="CR1353" s="56"/>
      <c r="CS1353" s="56"/>
      <c r="CT1353" s="56"/>
      <c r="CU1353" s="56"/>
      <c r="CV1353" s="56"/>
      <c r="CX1353" s="31">
        <v>70</v>
      </c>
      <c r="CY1353" s="31">
        <v>270</v>
      </c>
      <c r="CZ1353" s="31">
        <v>83</v>
      </c>
      <c r="DA1353" s="31">
        <v>0</v>
      </c>
      <c r="DB1353" s="19">
        <f t="shared" si="370"/>
        <v>161.35828984955651</v>
      </c>
      <c r="DC1353" s="19">
        <f t="shared" si="371"/>
        <v>161.35828984955651</v>
      </c>
      <c r="DD1353" s="19">
        <f t="shared" si="372"/>
        <v>6.6361166242878129</v>
      </c>
      <c r="DE1353" s="19">
        <f t="shared" si="373"/>
        <v>251.35828984955651</v>
      </c>
      <c r="DF1353" s="19">
        <f t="shared" si="374"/>
        <v>83.363883375712192</v>
      </c>
      <c r="DG1353" s="67">
        <f t="shared" si="375"/>
        <v>341.35828984955651</v>
      </c>
      <c r="DH1353" s="67">
        <f t="shared" si="376"/>
        <v>83.363883375712192</v>
      </c>
      <c r="DK1353" s="55"/>
      <c r="EP1353" s="70"/>
    </row>
    <row r="1354" spans="1:146">
      <c r="A1354" s="118">
        <v>43332</v>
      </c>
      <c r="B1354" t="s">
        <v>1659</v>
      </c>
      <c r="C1354" s="56"/>
      <c r="D1354" s="56" t="s">
        <v>1363</v>
      </c>
      <c r="E1354" s="58">
        <v>81</v>
      </c>
      <c r="F1354" s="58">
        <v>1</v>
      </c>
      <c r="G1354" s="63" t="str">
        <f t="shared" ref="G1354" si="377">E1354&amp;"-"&amp;F1354</f>
        <v>81-1</v>
      </c>
      <c r="H1354" s="31">
        <v>13</v>
      </c>
      <c r="I1354" s="31">
        <v>46</v>
      </c>
      <c r="J1354" s="64" t="str">
        <f>IF(((VLOOKUP($G1354,Depth_Lookup!$A$3:$J$5461,9,FALSE))-(I1354/100))&gt;=0,"Good","Too Long")</f>
        <v>Good</v>
      </c>
      <c r="K1354" s="65">
        <f>(VLOOKUP($G1354,Depth_Lookup!$A$3:$J$561,10,FALSE))+(H1354/100)</f>
        <v>203.82999999999998</v>
      </c>
      <c r="L1354" s="65">
        <f>(VLOOKUP($G1354,Depth_Lookup!$A$3:$J$561,10,FALSE))+(I1354/100)</f>
        <v>204.16</v>
      </c>
      <c r="M1354" s="54" t="s">
        <v>725</v>
      </c>
      <c r="N1354" s="31">
        <v>0.5</v>
      </c>
      <c r="O1354" s="31" t="s">
        <v>296</v>
      </c>
      <c r="P1354" s="31" t="s">
        <v>179</v>
      </c>
      <c r="Q1354" s="31" t="s">
        <v>569</v>
      </c>
      <c r="R1354" s="31" t="s">
        <v>119</v>
      </c>
      <c r="S1354" s="31" t="s">
        <v>165</v>
      </c>
      <c r="T1354" s="31" t="s">
        <v>1364</v>
      </c>
      <c r="U1354" s="31" t="s">
        <v>1365</v>
      </c>
      <c r="AS1354" s="31"/>
      <c r="BB1354" s="55">
        <v>3</v>
      </c>
      <c r="BC1354" s="31">
        <v>2</v>
      </c>
      <c r="BD1354" s="31"/>
      <c r="BE1354" s="66"/>
      <c r="BF1354" s="66"/>
      <c r="CL1354" s="70"/>
      <c r="CM1354" s="66"/>
      <c r="CN1354" s="66"/>
      <c r="CO1354" s="66">
        <f t="shared" si="368"/>
        <v>203.995</v>
      </c>
      <c r="CP1354" s="104"/>
      <c r="CQ1354" s="56"/>
      <c r="CR1354" s="56"/>
      <c r="CS1354" s="56"/>
      <c r="CT1354" s="56"/>
      <c r="CU1354" s="56"/>
      <c r="CV1354" s="56"/>
      <c r="CX1354" s="31">
        <v>8</v>
      </c>
      <c r="CY1354" s="31">
        <v>270</v>
      </c>
      <c r="CZ1354" s="31">
        <v>48</v>
      </c>
      <c r="DA1354" s="31">
        <v>180</v>
      </c>
      <c r="DB1354" s="19">
        <f t="shared" si="370"/>
        <v>7.2120772522678749</v>
      </c>
      <c r="DC1354" s="19">
        <f t="shared" si="371"/>
        <v>7.2120772522678749</v>
      </c>
      <c r="DD1354" s="19">
        <f t="shared" si="372"/>
        <v>41.77378683925803</v>
      </c>
      <c r="DE1354" s="19">
        <f t="shared" si="373"/>
        <v>97.212077252267875</v>
      </c>
      <c r="DF1354" s="19">
        <f t="shared" si="374"/>
        <v>48.22621316074197</v>
      </c>
      <c r="DG1354" s="67">
        <f t="shared" si="375"/>
        <v>187.21207725226787</v>
      </c>
      <c r="DH1354" s="67">
        <f t="shared" si="376"/>
        <v>48.22621316074197</v>
      </c>
      <c r="DK1354" s="55"/>
      <c r="EP1354" s="70"/>
    </row>
    <row r="1355" spans="1:146">
      <c r="A1355" s="118">
        <v>43332</v>
      </c>
      <c r="B1355" t="s">
        <v>1659</v>
      </c>
      <c r="C1355" s="56"/>
      <c r="D1355" s="56" t="s">
        <v>1363</v>
      </c>
      <c r="E1355" s="58">
        <v>81</v>
      </c>
      <c r="F1355" s="58">
        <v>1</v>
      </c>
      <c r="G1355" s="63" t="str">
        <f t="shared" si="363"/>
        <v>81-1</v>
      </c>
      <c r="H1355" s="31">
        <v>21</v>
      </c>
      <c r="I1355" s="31">
        <v>46</v>
      </c>
      <c r="J1355" s="64" t="str">
        <f>IF(((VLOOKUP($G1355,Depth_Lookup!$A$3:$J$5461,9,FALSE))-(I1355/100))&gt;=0,"Good","Too Long")</f>
        <v>Good</v>
      </c>
      <c r="K1355" s="65">
        <f>(VLOOKUP($G1355,Depth_Lookup!$A$3:$J$561,10,FALSE))+(H1355/100)</f>
        <v>203.91</v>
      </c>
      <c r="L1355" s="65">
        <f>(VLOOKUP($G1355,Depth_Lookup!$A$3:$J$561,10,FALSE))+(I1355/100)</f>
        <v>204.16</v>
      </c>
      <c r="M1355" s="54" t="s">
        <v>725</v>
      </c>
      <c r="N1355" s="31">
        <v>1</v>
      </c>
      <c r="O1355" s="31" t="s">
        <v>296</v>
      </c>
      <c r="P1355" s="31" t="s">
        <v>179</v>
      </c>
      <c r="Q1355" s="31" t="s">
        <v>569</v>
      </c>
      <c r="R1355" s="31" t="s">
        <v>119</v>
      </c>
      <c r="S1355" s="31" t="s">
        <v>165</v>
      </c>
      <c r="T1355" s="31" t="s">
        <v>1364</v>
      </c>
      <c r="U1355" s="31" t="s">
        <v>1365</v>
      </c>
      <c r="AS1355" s="31">
        <v>100</v>
      </c>
      <c r="AZ1355" s="19">
        <f t="shared" si="355"/>
        <v>100</v>
      </c>
      <c r="BB1355" s="55">
        <v>3</v>
      </c>
      <c r="BC1355" s="31">
        <v>2</v>
      </c>
      <c r="BD1355" s="31"/>
      <c r="BE1355" s="66" t="s">
        <v>1467</v>
      </c>
      <c r="BF1355" s="66"/>
      <c r="CL1355" s="70">
        <f t="shared" si="364"/>
        <v>0</v>
      </c>
      <c r="CM1355" s="66">
        <f t="shared" si="365"/>
        <v>0</v>
      </c>
      <c r="CN1355" s="66">
        <f t="shared" si="366"/>
        <v>1</v>
      </c>
      <c r="CO1355" s="66">
        <f t="shared" si="368"/>
        <v>204.035</v>
      </c>
      <c r="CP1355" s="104"/>
      <c r="CQ1355" s="56"/>
      <c r="CR1355" s="56"/>
      <c r="CS1355" s="56"/>
      <c r="CT1355" s="56"/>
      <c r="CU1355" s="56"/>
      <c r="CV1355" s="56"/>
      <c r="CX1355" s="31">
        <v>80</v>
      </c>
      <c r="CY1355" s="31">
        <v>270</v>
      </c>
      <c r="CZ1355" s="31">
        <v>78</v>
      </c>
      <c r="DA1355" s="31">
        <v>0</v>
      </c>
      <c r="DB1355" s="19">
        <f t="shared" si="370"/>
        <v>129.67751293798415</v>
      </c>
      <c r="DC1355" s="19">
        <f t="shared" si="371"/>
        <v>129.67751293798415</v>
      </c>
      <c r="DD1355" s="19">
        <f t="shared" si="372"/>
        <v>7.7284012336502705</v>
      </c>
      <c r="DE1355" s="19">
        <f t="shared" si="373"/>
        <v>219.67751293798415</v>
      </c>
      <c r="DF1355" s="19">
        <f t="shared" si="374"/>
        <v>82.271598766349726</v>
      </c>
      <c r="DG1355" s="67">
        <f t="shared" si="375"/>
        <v>309.67751293798415</v>
      </c>
      <c r="DH1355" s="67">
        <f t="shared" si="376"/>
        <v>82.271598766349726</v>
      </c>
      <c r="DK1355" s="55"/>
      <c r="EP1355" s="70"/>
    </row>
    <row r="1356" spans="1:146">
      <c r="A1356" s="118">
        <v>43332</v>
      </c>
      <c r="B1356" t="s">
        <v>1659</v>
      </c>
      <c r="C1356" s="56"/>
      <c r="D1356" s="56" t="s">
        <v>1363</v>
      </c>
      <c r="E1356" s="58">
        <v>81</v>
      </c>
      <c r="F1356" s="58">
        <v>2</v>
      </c>
      <c r="G1356" s="63" t="str">
        <f t="shared" si="363"/>
        <v>81-2</v>
      </c>
      <c r="H1356" s="31">
        <v>8</v>
      </c>
      <c r="I1356" s="31">
        <v>14</v>
      </c>
      <c r="J1356" s="64" t="str">
        <f>IF(((VLOOKUP($G1356,Depth_Lookup!$A$3:$J$5461,9,FALSE))-(I1356/100))&gt;=0,"Good","Too Long")</f>
        <v>Good</v>
      </c>
      <c r="K1356" s="65">
        <f>(VLOOKUP($G1356,Depth_Lookup!$A$3:$J$561,10,FALSE))+(H1356/100)</f>
        <v>204.68</v>
      </c>
      <c r="L1356" s="65">
        <f>(VLOOKUP($G1356,Depth_Lookup!$A$3:$J$561,10,FALSE))+(I1356/100)</f>
        <v>204.73999999999998</v>
      </c>
      <c r="M1356" s="54" t="s">
        <v>725</v>
      </c>
      <c r="N1356" s="31">
        <v>0.5</v>
      </c>
      <c r="O1356" s="31" t="s">
        <v>296</v>
      </c>
      <c r="P1356" s="31" t="s">
        <v>179</v>
      </c>
      <c r="Q1356" s="31" t="s">
        <v>569</v>
      </c>
      <c r="R1356" s="31" t="s">
        <v>191</v>
      </c>
      <c r="S1356" s="31" t="s">
        <v>165</v>
      </c>
      <c r="T1356" s="31" t="s">
        <v>1385</v>
      </c>
      <c r="U1356" s="31" t="s">
        <v>1386</v>
      </c>
      <c r="AP1356" s="19">
        <v>50</v>
      </c>
      <c r="AS1356" s="31">
        <v>50</v>
      </c>
      <c r="AZ1356" s="19">
        <f t="shared" si="355"/>
        <v>100</v>
      </c>
      <c r="BB1356" s="55">
        <v>3</v>
      </c>
      <c r="BC1356" s="31">
        <v>1</v>
      </c>
      <c r="BD1356" s="31"/>
      <c r="BE1356" s="66" t="s">
        <v>1667</v>
      </c>
      <c r="BF1356" s="66"/>
      <c r="CL1356" s="70">
        <f t="shared" si="364"/>
        <v>0</v>
      </c>
      <c r="CM1356" s="66">
        <f t="shared" si="365"/>
        <v>0</v>
      </c>
      <c r="CN1356" s="66">
        <f t="shared" si="366"/>
        <v>1</v>
      </c>
      <c r="CO1356" s="66">
        <f t="shared" si="368"/>
        <v>204.70999999999998</v>
      </c>
      <c r="CP1356" s="104"/>
      <c r="CQ1356" s="56"/>
      <c r="CR1356" s="56"/>
      <c r="CS1356" s="56"/>
      <c r="CT1356" s="56"/>
      <c r="CU1356" s="56"/>
      <c r="CV1356" s="56"/>
      <c r="DB1356" s="19" t="e">
        <f t="shared" si="370"/>
        <v>#DIV/0!</v>
      </c>
      <c r="DC1356" s="19" t="e">
        <f t="shared" si="371"/>
        <v>#DIV/0!</v>
      </c>
      <c r="DD1356" s="19" t="e">
        <f t="shared" si="372"/>
        <v>#DIV/0!</v>
      </c>
      <c r="DE1356" s="19" t="e">
        <f t="shared" si="373"/>
        <v>#DIV/0!</v>
      </c>
      <c r="DF1356" s="19" t="e">
        <f t="shared" si="374"/>
        <v>#DIV/0!</v>
      </c>
      <c r="DG1356" s="67" t="e">
        <f t="shared" si="375"/>
        <v>#DIV/0!</v>
      </c>
      <c r="DH1356" s="67" t="e">
        <f t="shared" si="376"/>
        <v>#DIV/0!</v>
      </c>
      <c r="DK1356" s="55"/>
      <c r="EP1356" s="70"/>
    </row>
    <row r="1357" spans="1:146">
      <c r="A1357" s="118">
        <v>43332</v>
      </c>
      <c r="B1357" t="s">
        <v>1659</v>
      </c>
      <c r="C1357" s="56"/>
      <c r="D1357" s="56" t="s">
        <v>1363</v>
      </c>
      <c r="E1357" s="58">
        <v>81</v>
      </c>
      <c r="F1357" s="58">
        <v>2</v>
      </c>
      <c r="G1357" s="63" t="str">
        <f t="shared" si="363"/>
        <v>81-2</v>
      </c>
      <c r="H1357" s="31">
        <v>14</v>
      </c>
      <c r="I1357" s="31">
        <v>18</v>
      </c>
      <c r="J1357" s="64" t="str">
        <f>IF(((VLOOKUP($G1357,Depth_Lookup!$A$3:$J$5461,9,FALSE))-(I1357/100))&gt;=0,"Good","Too Long")</f>
        <v>Good</v>
      </c>
      <c r="K1357" s="65">
        <f>(VLOOKUP($G1357,Depth_Lookup!$A$3:$J$561,10,FALSE))+(H1357/100)</f>
        <v>204.73999999999998</v>
      </c>
      <c r="L1357" s="65">
        <f>(VLOOKUP($G1357,Depth_Lookup!$A$3:$J$561,10,FALSE))+(I1357/100)</f>
        <v>204.78</v>
      </c>
      <c r="M1357" s="54" t="s">
        <v>725</v>
      </c>
      <c r="N1357" s="31">
        <v>0.5</v>
      </c>
      <c r="O1357" s="31" t="s">
        <v>296</v>
      </c>
      <c r="P1357" s="31" t="s">
        <v>179</v>
      </c>
      <c r="Q1357" s="31" t="s">
        <v>569</v>
      </c>
      <c r="R1357" s="31" t="s">
        <v>191</v>
      </c>
      <c r="S1357" s="31" t="s">
        <v>165</v>
      </c>
      <c r="T1357" s="31" t="s">
        <v>1385</v>
      </c>
      <c r="U1357" s="31" t="s">
        <v>1386</v>
      </c>
      <c r="AP1357" s="19">
        <v>50</v>
      </c>
      <c r="AS1357" s="31">
        <v>50</v>
      </c>
      <c r="AZ1357" s="19">
        <f t="shared" si="355"/>
        <v>100</v>
      </c>
      <c r="BB1357" s="55">
        <v>3</v>
      </c>
      <c r="BC1357" s="31">
        <v>1</v>
      </c>
      <c r="BD1357" s="31"/>
      <c r="BE1357" s="66" t="s">
        <v>1667</v>
      </c>
      <c r="BF1357" s="66"/>
      <c r="CL1357" s="70">
        <f t="shared" si="364"/>
        <v>0</v>
      </c>
      <c r="CM1357" s="66">
        <f t="shared" si="365"/>
        <v>0</v>
      </c>
      <c r="CN1357" s="66">
        <f t="shared" si="366"/>
        <v>1</v>
      </c>
      <c r="CO1357" s="66">
        <f t="shared" si="368"/>
        <v>204.76</v>
      </c>
      <c r="CP1357" s="104"/>
      <c r="CQ1357" s="56"/>
      <c r="CR1357" s="56"/>
      <c r="CS1357" s="56"/>
      <c r="CT1357" s="56"/>
      <c r="CU1357" s="56"/>
      <c r="CV1357" s="56"/>
      <c r="DB1357" s="19" t="e">
        <f t="shared" si="370"/>
        <v>#DIV/0!</v>
      </c>
      <c r="DC1357" s="19" t="e">
        <f t="shared" si="371"/>
        <v>#DIV/0!</v>
      </c>
      <c r="DD1357" s="19" t="e">
        <f t="shared" si="372"/>
        <v>#DIV/0!</v>
      </c>
      <c r="DE1357" s="19" t="e">
        <f t="shared" si="373"/>
        <v>#DIV/0!</v>
      </c>
      <c r="DF1357" s="19" t="e">
        <f t="shared" si="374"/>
        <v>#DIV/0!</v>
      </c>
      <c r="DG1357" s="67" t="e">
        <f t="shared" si="375"/>
        <v>#DIV/0!</v>
      </c>
      <c r="DH1357" s="67" t="e">
        <f t="shared" si="376"/>
        <v>#DIV/0!</v>
      </c>
      <c r="DK1357" s="55"/>
      <c r="EP1357" s="70"/>
    </row>
    <row r="1358" spans="1:146">
      <c r="A1358" s="118">
        <v>43332</v>
      </c>
      <c r="B1358" t="s">
        <v>1659</v>
      </c>
      <c r="C1358" s="56"/>
      <c r="D1358" s="56" t="s">
        <v>1363</v>
      </c>
      <c r="E1358" s="58">
        <v>81</v>
      </c>
      <c r="F1358" s="58">
        <v>2</v>
      </c>
      <c r="G1358" s="63" t="str">
        <f t="shared" si="363"/>
        <v>81-2</v>
      </c>
      <c r="H1358" s="31">
        <v>21</v>
      </c>
      <c r="I1358" s="31">
        <v>22.5</v>
      </c>
      <c r="J1358" s="64" t="str">
        <f>IF(((VLOOKUP($G1358,Depth_Lookup!$A$3:$J$5461,9,FALSE))-(I1358/100))&gt;=0,"Good","Too Long")</f>
        <v>Good</v>
      </c>
      <c r="K1358" s="65">
        <f>(VLOOKUP($G1358,Depth_Lookup!$A$3:$J$561,10,FALSE))+(H1358/100)</f>
        <v>204.81</v>
      </c>
      <c r="L1358" s="65">
        <f>(VLOOKUP($G1358,Depth_Lookup!$A$3:$J$561,10,FALSE))+(I1358/100)</f>
        <v>204.82499999999999</v>
      </c>
      <c r="M1358" s="54" t="s">
        <v>292</v>
      </c>
      <c r="N1358" s="31">
        <v>2</v>
      </c>
      <c r="O1358" s="31" t="s">
        <v>296</v>
      </c>
      <c r="P1358" s="31" t="s">
        <v>179</v>
      </c>
      <c r="Q1358" s="31" t="s">
        <v>570</v>
      </c>
      <c r="R1358" s="31" t="s">
        <v>731</v>
      </c>
      <c r="S1358" s="31" t="s">
        <v>165</v>
      </c>
      <c r="T1358" s="31" t="s">
        <v>1788</v>
      </c>
      <c r="U1358" s="31" t="s">
        <v>1467</v>
      </c>
      <c r="AS1358" s="31">
        <v>100</v>
      </c>
      <c r="AZ1358" s="19">
        <f t="shared" si="355"/>
        <v>100</v>
      </c>
      <c r="BB1358" s="55">
        <v>1</v>
      </c>
      <c r="BC1358" s="31">
        <v>50</v>
      </c>
      <c r="BD1358" s="31"/>
      <c r="BE1358" s="66"/>
      <c r="BF1358" s="66"/>
      <c r="CL1358" s="70">
        <f t="shared" si="364"/>
        <v>0</v>
      </c>
      <c r="CM1358" s="66">
        <f t="shared" si="365"/>
        <v>0</v>
      </c>
      <c r="CN1358" s="66">
        <f t="shared" si="366"/>
        <v>0</v>
      </c>
      <c r="CO1358" s="66">
        <f t="shared" si="368"/>
        <v>204.8175</v>
      </c>
      <c r="CP1358" s="104"/>
      <c r="CQ1358" s="56"/>
      <c r="CR1358" s="56"/>
      <c r="CS1358" s="56"/>
      <c r="CT1358" s="56"/>
      <c r="CU1358" s="56"/>
      <c r="CV1358" s="56"/>
      <c r="CX1358" s="31">
        <v>11</v>
      </c>
      <c r="CY1358" s="31">
        <v>270</v>
      </c>
      <c r="CZ1358" s="31">
        <v>32</v>
      </c>
      <c r="DA1358" s="31">
        <v>180</v>
      </c>
      <c r="DB1358" s="19">
        <f t="shared" si="370"/>
        <v>17.279534634633535</v>
      </c>
      <c r="DC1358" s="19">
        <f t="shared" si="371"/>
        <v>17.279534634633535</v>
      </c>
      <c r="DD1358" s="19">
        <f t="shared" si="372"/>
        <v>56.799078918324767</v>
      </c>
      <c r="DE1358" s="19">
        <f t="shared" si="373"/>
        <v>107.27953463463354</v>
      </c>
      <c r="DF1358" s="19">
        <f t="shared" si="374"/>
        <v>33.200921081675233</v>
      </c>
      <c r="DG1358" s="67">
        <f t="shared" si="375"/>
        <v>197.27953463463354</v>
      </c>
      <c r="DH1358" s="67">
        <f t="shared" si="376"/>
        <v>33.200921081675233</v>
      </c>
      <c r="DK1358" s="55"/>
      <c r="EP1358" s="70"/>
    </row>
    <row r="1359" spans="1:146">
      <c r="A1359" s="118">
        <v>43332</v>
      </c>
      <c r="B1359" t="s">
        <v>1659</v>
      </c>
      <c r="C1359" s="56"/>
      <c r="D1359" s="56" t="s">
        <v>1363</v>
      </c>
      <c r="E1359" s="58">
        <v>81</v>
      </c>
      <c r="F1359" s="58">
        <v>2</v>
      </c>
      <c r="G1359" s="63" t="str">
        <f t="shared" si="363"/>
        <v>81-2</v>
      </c>
      <c r="H1359" s="31">
        <v>39</v>
      </c>
      <c r="I1359" s="31">
        <v>46</v>
      </c>
      <c r="J1359" s="64" t="str">
        <f>IF(((VLOOKUP($G1359,Depth_Lookup!$A$3:$J$5461,9,FALSE))-(I1359/100))&gt;=0,"Good","Too Long")</f>
        <v>Good</v>
      </c>
      <c r="K1359" s="65">
        <f>(VLOOKUP($G1359,Depth_Lookup!$A$3:$J$561,10,FALSE))+(H1359/100)</f>
        <v>204.98999999999998</v>
      </c>
      <c r="L1359" s="65">
        <f>(VLOOKUP($G1359,Depth_Lookup!$A$3:$J$561,10,FALSE))+(I1359/100)</f>
        <v>205.06</v>
      </c>
      <c r="M1359" s="54" t="s">
        <v>293</v>
      </c>
      <c r="N1359" s="31">
        <v>1</v>
      </c>
      <c r="O1359" s="31" t="s">
        <v>296</v>
      </c>
      <c r="P1359" s="31" t="s">
        <v>179</v>
      </c>
      <c r="Q1359" s="31" t="s">
        <v>570</v>
      </c>
      <c r="R1359" s="31" t="s">
        <v>188</v>
      </c>
      <c r="S1359" s="31" t="s">
        <v>165</v>
      </c>
      <c r="T1359" s="31" t="s">
        <v>1391</v>
      </c>
      <c r="U1359" s="31" t="s">
        <v>1367</v>
      </c>
      <c r="AS1359" s="31">
        <v>100</v>
      </c>
      <c r="AZ1359" s="19">
        <f t="shared" si="355"/>
        <v>100</v>
      </c>
      <c r="BB1359" s="55">
        <v>3</v>
      </c>
      <c r="BC1359" s="31">
        <v>3</v>
      </c>
      <c r="BD1359" s="31"/>
      <c r="BE1359" s="66"/>
      <c r="BF1359" s="66"/>
      <c r="CL1359" s="70">
        <f t="shared" si="364"/>
        <v>0</v>
      </c>
      <c r="CM1359" s="66">
        <f t="shared" si="365"/>
        <v>0</v>
      </c>
      <c r="CN1359" s="66">
        <f t="shared" si="366"/>
        <v>0</v>
      </c>
      <c r="CO1359" s="66">
        <f t="shared" si="368"/>
        <v>205.02499999999998</v>
      </c>
      <c r="CP1359" s="104"/>
      <c r="CQ1359" s="56"/>
      <c r="CR1359" s="56"/>
      <c r="CS1359" s="56"/>
      <c r="CT1359" s="56"/>
      <c r="CU1359" s="56"/>
      <c r="CV1359" s="56"/>
      <c r="DB1359" s="19" t="e">
        <f t="shared" si="370"/>
        <v>#DIV/0!</v>
      </c>
      <c r="DC1359" s="19" t="e">
        <f t="shared" si="371"/>
        <v>#DIV/0!</v>
      </c>
      <c r="DD1359" s="19" t="e">
        <f t="shared" si="372"/>
        <v>#DIV/0!</v>
      </c>
      <c r="DE1359" s="19" t="e">
        <f t="shared" si="373"/>
        <v>#DIV/0!</v>
      </c>
      <c r="DF1359" s="19" t="e">
        <f t="shared" si="374"/>
        <v>#DIV/0!</v>
      </c>
      <c r="DG1359" s="67" t="e">
        <f t="shared" si="375"/>
        <v>#DIV/0!</v>
      </c>
      <c r="DH1359" s="67" t="e">
        <f t="shared" si="376"/>
        <v>#DIV/0!</v>
      </c>
      <c r="DK1359" s="55"/>
      <c r="EP1359" s="70"/>
    </row>
    <row r="1360" spans="1:146">
      <c r="A1360" s="118">
        <v>43332</v>
      </c>
      <c r="B1360" t="s">
        <v>1659</v>
      </c>
      <c r="C1360" s="56"/>
      <c r="D1360" s="56" t="s">
        <v>1363</v>
      </c>
      <c r="E1360" s="58">
        <v>81</v>
      </c>
      <c r="F1360" s="58">
        <v>3</v>
      </c>
      <c r="G1360" s="63" t="str">
        <f t="shared" si="363"/>
        <v>81-3</v>
      </c>
      <c r="H1360" s="31">
        <v>73</v>
      </c>
      <c r="I1360" s="31">
        <v>75.5</v>
      </c>
      <c r="J1360" s="64" t="str">
        <f>IF(((VLOOKUP($G1360,Depth_Lookup!$A$3:$J$5461,9,FALSE))-(I1360/100))&gt;=0,"Good","Too Long")</f>
        <v>Good</v>
      </c>
      <c r="K1360" s="65">
        <f>(VLOOKUP($G1360,Depth_Lookup!$A$3:$J$561,10,FALSE))+(H1360/100)</f>
        <v>206.23499999999999</v>
      </c>
      <c r="L1360" s="65">
        <f>(VLOOKUP($G1360,Depth_Lookup!$A$3:$J$561,10,FALSE))+(I1360/100)</f>
        <v>206.26</v>
      </c>
      <c r="M1360" s="54" t="s">
        <v>293</v>
      </c>
      <c r="N1360" s="31">
        <v>0.5</v>
      </c>
      <c r="O1360" s="31" t="s">
        <v>296</v>
      </c>
      <c r="P1360" s="31" t="s">
        <v>179</v>
      </c>
      <c r="Q1360" s="31" t="s">
        <v>569</v>
      </c>
      <c r="R1360" s="31" t="s">
        <v>119</v>
      </c>
      <c r="S1360" s="31" t="s">
        <v>165</v>
      </c>
      <c r="T1360" s="31" t="s">
        <v>1364</v>
      </c>
      <c r="U1360" s="31" t="s">
        <v>1365</v>
      </c>
      <c r="AS1360" s="31">
        <v>100</v>
      </c>
      <c r="AZ1360" s="19">
        <f t="shared" si="355"/>
        <v>100</v>
      </c>
      <c r="BB1360" s="55">
        <v>4</v>
      </c>
      <c r="BC1360" s="31">
        <v>2</v>
      </c>
      <c r="BD1360" s="31"/>
      <c r="BE1360" s="66" t="s">
        <v>1377</v>
      </c>
      <c r="BF1360" s="66"/>
      <c r="CL1360" s="70">
        <f t="shared" si="364"/>
        <v>0</v>
      </c>
      <c r="CM1360" s="66">
        <f t="shared" si="365"/>
        <v>0</v>
      </c>
      <c r="CN1360" s="66">
        <f t="shared" si="366"/>
        <v>1</v>
      </c>
      <c r="CO1360" s="66">
        <f t="shared" si="368"/>
        <v>206.2475</v>
      </c>
      <c r="CP1360" s="104"/>
      <c r="CQ1360" s="56"/>
      <c r="CR1360" s="56"/>
      <c r="CS1360" s="56"/>
      <c r="CT1360" s="56"/>
      <c r="CU1360" s="56"/>
      <c r="CV1360" s="56"/>
      <c r="CX1360" s="19">
        <v>11</v>
      </c>
      <c r="CY1360" s="19">
        <v>270</v>
      </c>
      <c r="CZ1360" s="19">
        <v>39</v>
      </c>
      <c r="DA1360" s="31">
        <v>180</v>
      </c>
      <c r="DB1360" s="19">
        <f t="shared" si="370"/>
        <v>13.49788353479093</v>
      </c>
      <c r="DC1360" s="19">
        <f t="shared" si="371"/>
        <v>13.49788353479093</v>
      </c>
      <c r="DD1360" s="19">
        <f t="shared" si="372"/>
        <v>50.212913676174658</v>
      </c>
      <c r="DE1360" s="19">
        <f t="shared" si="373"/>
        <v>103.49788353479093</v>
      </c>
      <c r="DF1360" s="19">
        <f t="shared" si="374"/>
        <v>39.787086323825342</v>
      </c>
      <c r="DG1360" s="67">
        <f t="shared" si="375"/>
        <v>193.49788353479093</v>
      </c>
      <c r="DH1360" s="67">
        <f t="shared" si="376"/>
        <v>39.787086323825342</v>
      </c>
      <c r="DK1360" s="55" t="s">
        <v>1796</v>
      </c>
      <c r="EP1360" s="70"/>
    </row>
    <row r="1361" spans="1:146">
      <c r="A1361" s="118">
        <v>43332</v>
      </c>
      <c r="B1361" t="s">
        <v>1659</v>
      </c>
      <c r="C1361" s="56"/>
      <c r="D1361" s="56" t="s">
        <v>1363</v>
      </c>
      <c r="E1361" s="58">
        <v>81</v>
      </c>
      <c r="F1361" s="58">
        <v>3</v>
      </c>
      <c r="G1361" s="63" t="str">
        <f t="shared" si="363"/>
        <v>81-3</v>
      </c>
      <c r="H1361" s="31">
        <v>74</v>
      </c>
      <c r="I1361" s="31">
        <v>75</v>
      </c>
      <c r="J1361" s="64" t="str">
        <f>IF(((VLOOKUP($G1361,Depth_Lookup!$A$3:$J$5461,9,FALSE))-(I1361/100))&gt;=0,"Good","Too Long")</f>
        <v>Good</v>
      </c>
      <c r="K1361" s="65">
        <f>(VLOOKUP($G1361,Depth_Lookup!$A$3:$J$561,10,FALSE))+(H1361/100)</f>
        <v>206.245</v>
      </c>
      <c r="L1361" s="65">
        <f>(VLOOKUP($G1361,Depth_Lookup!$A$3:$J$561,10,FALSE))+(I1361/100)</f>
        <v>206.255</v>
      </c>
      <c r="M1361" s="54" t="s">
        <v>725</v>
      </c>
      <c r="N1361" s="31">
        <v>2</v>
      </c>
      <c r="O1361" s="31" t="s">
        <v>296</v>
      </c>
      <c r="P1361" s="31" t="s">
        <v>179</v>
      </c>
      <c r="Q1361" s="31" t="s">
        <v>569</v>
      </c>
      <c r="R1361" s="31" t="s">
        <v>191</v>
      </c>
      <c r="S1361" s="31" t="s">
        <v>165</v>
      </c>
      <c r="T1361" s="31" t="s">
        <v>1789</v>
      </c>
      <c r="U1361" s="31" t="s">
        <v>1377</v>
      </c>
      <c r="AS1361" s="31">
        <v>100</v>
      </c>
      <c r="AZ1361" s="19">
        <f t="shared" si="355"/>
        <v>100</v>
      </c>
      <c r="BB1361" s="55">
        <v>2</v>
      </c>
      <c r="BC1361" s="31">
        <v>30</v>
      </c>
      <c r="BD1361" s="31"/>
      <c r="BE1361" s="66"/>
      <c r="BF1361" s="66" t="s">
        <v>1365</v>
      </c>
      <c r="CL1361" s="70">
        <f t="shared" si="364"/>
        <v>0</v>
      </c>
      <c r="CM1361" s="66">
        <f t="shared" si="365"/>
        <v>0</v>
      </c>
      <c r="CN1361" s="66">
        <f t="shared" si="366"/>
        <v>0</v>
      </c>
      <c r="CO1361" s="66">
        <f t="shared" si="368"/>
        <v>206.25</v>
      </c>
      <c r="CP1361" s="104"/>
      <c r="CQ1361" s="56"/>
      <c r="CR1361" s="56"/>
      <c r="CS1361" s="56"/>
      <c r="CT1361" s="56"/>
      <c r="CU1361" s="56"/>
      <c r="CV1361" s="56"/>
      <c r="CX1361" s="19">
        <v>11</v>
      </c>
      <c r="CY1361" s="19">
        <v>270</v>
      </c>
      <c r="CZ1361" s="19">
        <v>39</v>
      </c>
      <c r="DA1361" s="31">
        <v>180</v>
      </c>
      <c r="DB1361" s="19">
        <f t="shared" si="370"/>
        <v>13.49788353479093</v>
      </c>
      <c r="DC1361" s="19">
        <f t="shared" si="371"/>
        <v>13.49788353479093</v>
      </c>
      <c r="DD1361" s="19">
        <f t="shared" si="372"/>
        <v>50.212913676174658</v>
      </c>
      <c r="DE1361" s="19">
        <f t="shared" si="373"/>
        <v>103.49788353479093</v>
      </c>
      <c r="DF1361" s="19">
        <f t="shared" si="374"/>
        <v>39.787086323825342</v>
      </c>
      <c r="DG1361" s="67">
        <f t="shared" si="375"/>
        <v>193.49788353479093</v>
      </c>
      <c r="DH1361" s="67">
        <f t="shared" si="376"/>
        <v>39.787086323825342</v>
      </c>
      <c r="DK1361" s="55"/>
      <c r="EP1361" s="70"/>
    </row>
    <row r="1362" spans="1:146">
      <c r="A1362" s="118">
        <v>43332</v>
      </c>
      <c r="B1362" t="s">
        <v>1659</v>
      </c>
      <c r="C1362" s="56"/>
      <c r="D1362" s="56" t="s">
        <v>1363</v>
      </c>
      <c r="E1362" s="58">
        <v>81</v>
      </c>
      <c r="F1362" s="58">
        <v>4</v>
      </c>
      <c r="G1362" s="63" t="str">
        <f t="shared" si="363"/>
        <v>81-4</v>
      </c>
      <c r="H1362" s="31">
        <v>6</v>
      </c>
      <c r="I1362" s="31">
        <v>8</v>
      </c>
      <c r="J1362" s="64" t="str">
        <f>IF(((VLOOKUP($G1362,Depth_Lookup!$A$3:$J$5461,9,FALSE))-(I1362/100))&gt;=0,"Good","Too Long")</f>
        <v>Good</v>
      </c>
      <c r="K1362" s="65">
        <f>(VLOOKUP($G1362,Depth_Lookup!$A$3:$J$561,10,FALSE))+(H1362/100)</f>
        <v>206.34</v>
      </c>
      <c r="L1362" s="65">
        <f>(VLOOKUP($G1362,Depth_Lookup!$A$3:$J$561,10,FALSE))+(I1362/100)</f>
        <v>206.36</v>
      </c>
      <c r="M1362" s="54" t="s">
        <v>725</v>
      </c>
      <c r="N1362" s="31">
        <v>0.5</v>
      </c>
      <c r="O1362" s="31" t="s">
        <v>296</v>
      </c>
      <c r="P1362" s="31" t="s">
        <v>179</v>
      </c>
      <c r="Q1362" s="31" t="s">
        <v>569</v>
      </c>
      <c r="R1362" s="31" t="s">
        <v>119</v>
      </c>
      <c r="S1362" s="31" t="s">
        <v>165</v>
      </c>
      <c r="T1362" s="31" t="s">
        <v>1385</v>
      </c>
      <c r="U1362" s="31" t="s">
        <v>1386</v>
      </c>
      <c r="AP1362" s="19">
        <v>50</v>
      </c>
      <c r="AS1362" s="31">
        <v>50</v>
      </c>
      <c r="AZ1362" s="19">
        <f t="shared" si="355"/>
        <v>100</v>
      </c>
      <c r="BB1362" s="55">
        <v>3</v>
      </c>
      <c r="BC1362" s="31">
        <v>2</v>
      </c>
      <c r="BD1362" s="31"/>
      <c r="BE1362" s="66"/>
      <c r="BF1362" s="66"/>
      <c r="CL1362" s="70">
        <f t="shared" si="364"/>
        <v>0</v>
      </c>
      <c r="CM1362" s="66">
        <f t="shared" si="365"/>
        <v>0</v>
      </c>
      <c r="CN1362" s="66">
        <f t="shared" si="366"/>
        <v>0</v>
      </c>
      <c r="CO1362" s="66">
        <f t="shared" si="368"/>
        <v>206.35000000000002</v>
      </c>
      <c r="CP1362" s="104"/>
      <c r="CQ1362" s="56"/>
      <c r="CR1362" s="56"/>
      <c r="CS1362" s="56"/>
      <c r="CT1362" s="56"/>
      <c r="CU1362" s="56"/>
      <c r="CV1362" s="56"/>
      <c r="DB1362" s="19" t="e">
        <f t="shared" si="370"/>
        <v>#DIV/0!</v>
      </c>
      <c r="DC1362" s="19" t="e">
        <f t="shared" si="371"/>
        <v>#DIV/0!</v>
      </c>
      <c r="DD1362" s="19" t="e">
        <f t="shared" si="372"/>
        <v>#DIV/0!</v>
      </c>
      <c r="DE1362" s="19" t="e">
        <f t="shared" si="373"/>
        <v>#DIV/0!</v>
      </c>
      <c r="DF1362" s="19" t="e">
        <f t="shared" si="374"/>
        <v>#DIV/0!</v>
      </c>
      <c r="DG1362" s="67" t="e">
        <f t="shared" si="375"/>
        <v>#DIV/0!</v>
      </c>
      <c r="DH1362" s="67" t="e">
        <f t="shared" si="376"/>
        <v>#DIV/0!</v>
      </c>
      <c r="DK1362" s="55"/>
      <c r="EP1362" s="70"/>
    </row>
    <row r="1363" spans="1:146">
      <c r="A1363" s="118">
        <v>43332</v>
      </c>
      <c r="B1363" t="s">
        <v>1659</v>
      </c>
      <c r="C1363" s="56"/>
      <c r="D1363" s="56" t="s">
        <v>1363</v>
      </c>
      <c r="E1363" s="58">
        <v>82</v>
      </c>
      <c r="F1363" s="58">
        <v>1</v>
      </c>
      <c r="G1363" s="63" t="str">
        <f t="shared" si="363"/>
        <v>82-1</v>
      </c>
      <c r="H1363" s="31">
        <v>35</v>
      </c>
      <c r="I1363" s="31">
        <v>40</v>
      </c>
      <c r="J1363" s="64" t="str">
        <f>IF(((VLOOKUP($G1363,Depth_Lookup!$A$3:$J$5461,9,FALSE))-(I1363/100))&gt;=0,"Good","Too Long")</f>
        <v>Good</v>
      </c>
      <c r="K1363" s="65">
        <f>(VLOOKUP($G1363,Depth_Lookup!$A$3:$J$561,10,FALSE))+(H1363/100)</f>
        <v>207.04999999999998</v>
      </c>
      <c r="L1363" s="65">
        <f>(VLOOKUP($G1363,Depth_Lookup!$A$3:$J$561,10,FALSE))+(I1363/100)</f>
        <v>207.1</v>
      </c>
      <c r="M1363" s="54" t="s">
        <v>725</v>
      </c>
      <c r="N1363" s="31">
        <v>0.5</v>
      </c>
      <c r="O1363" s="31" t="s">
        <v>296</v>
      </c>
      <c r="P1363" s="31" t="s">
        <v>179</v>
      </c>
      <c r="Q1363" s="31" t="s">
        <v>569</v>
      </c>
      <c r="R1363" s="31" t="s">
        <v>119</v>
      </c>
      <c r="S1363" s="31" t="s">
        <v>165</v>
      </c>
      <c r="T1363" s="31" t="s">
        <v>1364</v>
      </c>
      <c r="U1363" s="31" t="s">
        <v>1365</v>
      </c>
      <c r="AS1363" s="31">
        <v>100</v>
      </c>
      <c r="AZ1363" s="19">
        <f t="shared" si="355"/>
        <v>100</v>
      </c>
      <c r="BB1363" s="55">
        <v>4</v>
      </c>
      <c r="BC1363" s="31">
        <v>2</v>
      </c>
      <c r="BD1363" s="31"/>
      <c r="BE1363" s="66" t="s">
        <v>1667</v>
      </c>
      <c r="BF1363" s="66"/>
      <c r="CL1363" s="70">
        <f t="shared" si="364"/>
        <v>0</v>
      </c>
      <c r="CM1363" s="66">
        <f t="shared" si="365"/>
        <v>0</v>
      </c>
      <c r="CN1363" s="66">
        <f t="shared" si="366"/>
        <v>1</v>
      </c>
      <c r="CO1363" s="66">
        <f t="shared" si="368"/>
        <v>207.07499999999999</v>
      </c>
      <c r="CP1363" s="104"/>
      <c r="CQ1363" s="56"/>
      <c r="CR1363" s="56"/>
      <c r="CS1363" s="56"/>
      <c r="CT1363" s="56"/>
      <c r="CU1363" s="56"/>
      <c r="CV1363" s="56"/>
      <c r="DB1363" s="19" t="e">
        <f t="shared" si="370"/>
        <v>#DIV/0!</v>
      </c>
      <c r="DC1363" s="19" t="e">
        <f t="shared" si="371"/>
        <v>#DIV/0!</v>
      </c>
      <c r="DD1363" s="19" t="e">
        <f t="shared" si="372"/>
        <v>#DIV/0!</v>
      </c>
      <c r="DE1363" s="19" t="e">
        <f t="shared" si="373"/>
        <v>#DIV/0!</v>
      </c>
      <c r="DF1363" s="19" t="e">
        <f t="shared" si="374"/>
        <v>#DIV/0!</v>
      </c>
      <c r="DG1363" s="67" t="e">
        <f t="shared" si="375"/>
        <v>#DIV/0!</v>
      </c>
      <c r="DH1363" s="67" t="e">
        <f t="shared" si="376"/>
        <v>#DIV/0!</v>
      </c>
      <c r="DK1363" s="55"/>
      <c r="EP1363" s="70"/>
    </row>
    <row r="1364" spans="1:146" s="59" customFormat="1">
      <c r="A1364" s="118">
        <v>43332</v>
      </c>
      <c r="B1364" t="s">
        <v>1659</v>
      </c>
      <c r="C1364" s="56"/>
      <c r="D1364" s="56" t="s">
        <v>1363</v>
      </c>
      <c r="E1364" s="58">
        <v>82</v>
      </c>
      <c r="F1364" s="58">
        <v>1</v>
      </c>
      <c r="G1364" s="63" t="str">
        <f t="shared" si="363"/>
        <v>82-1</v>
      </c>
      <c r="H1364" s="31">
        <v>26</v>
      </c>
      <c r="I1364" s="31">
        <v>30</v>
      </c>
      <c r="J1364" s="64" t="str">
        <f>IF(((VLOOKUP($G1364,Depth_Lookup!$A$3:$J$5461,9,FALSE))-(I1364/100))&gt;=0,"Good","Too Long")</f>
        <v>Good</v>
      </c>
      <c r="K1364" s="65">
        <f>(VLOOKUP($G1364,Depth_Lookup!$A$3:$J$561,10,FALSE))+(H1364/100)</f>
        <v>206.95999999999998</v>
      </c>
      <c r="L1364" s="65">
        <f>(VLOOKUP($G1364,Depth_Lookup!$A$3:$J$561,10,FALSE))+(I1364/100)</f>
        <v>207</v>
      </c>
      <c r="M1364" s="54" t="s">
        <v>725</v>
      </c>
      <c r="N1364" s="31">
        <v>0.5</v>
      </c>
      <c r="O1364" s="31" t="s">
        <v>296</v>
      </c>
      <c r="P1364" s="31" t="s">
        <v>179</v>
      </c>
      <c r="Q1364" s="31" t="s">
        <v>569</v>
      </c>
      <c r="R1364" s="31" t="s">
        <v>191</v>
      </c>
      <c r="S1364" s="31" t="s">
        <v>165</v>
      </c>
      <c r="T1364" s="31" t="s">
        <v>1385</v>
      </c>
      <c r="U1364" s="31" t="s">
        <v>1386</v>
      </c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>
        <v>50</v>
      </c>
      <c r="AQ1364" s="19"/>
      <c r="AR1364" s="19"/>
      <c r="AS1364" s="31">
        <v>50</v>
      </c>
      <c r="AT1364" s="19"/>
      <c r="AU1364" s="19"/>
      <c r="AV1364" s="19"/>
      <c r="AW1364" s="19"/>
      <c r="AX1364" s="19"/>
      <c r="AY1364" s="19"/>
      <c r="AZ1364" s="19">
        <f t="shared" si="355"/>
        <v>100</v>
      </c>
      <c r="BA1364" s="19"/>
      <c r="BB1364" s="55">
        <v>3</v>
      </c>
      <c r="BC1364" s="31">
        <v>1</v>
      </c>
      <c r="BD1364" s="31"/>
      <c r="BE1364" s="66" t="s">
        <v>1667</v>
      </c>
      <c r="BF1364" s="66"/>
      <c r="CL1364" s="70">
        <f t="shared" si="364"/>
        <v>0</v>
      </c>
      <c r="CM1364" s="66">
        <f t="shared" si="365"/>
        <v>0</v>
      </c>
      <c r="CN1364" s="66">
        <f t="shared" si="366"/>
        <v>1</v>
      </c>
      <c r="CO1364" s="66">
        <f t="shared" si="368"/>
        <v>206.98</v>
      </c>
      <c r="CP1364" s="104"/>
      <c r="CQ1364" s="56"/>
      <c r="CR1364" s="56"/>
      <c r="CS1364" s="56"/>
      <c r="CT1364" s="56"/>
      <c r="CU1364" s="56"/>
      <c r="CV1364" s="56"/>
      <c r="CW1364" s="115"/>
      <c r="CX1364" s="19">
        <v>7</v>
      </c>
      <c r="CY1364" s="19">
        <v>90</v>
      </c>
      <c r="CZ1364" s="19">
        <v>46</v>
      </c>
      <c r="DA1364" s="31">
        <v>180</v>
      </c>
      <c r="DB1364" s="19">
        <f t="shared" si="370"/>
        <v>-6.762084402788048</v>
      </c>
      <c r="DC1364" s="19">
        <f t="shared" si="371"/>
        <v>353.23791559721195</v>
      </c>
      <c r="DD1364" s="19">
        <f t="shared" si="372"/>
        <v>43.800166508894442</v>
      </c>
      <c r="DE1364" s="19">
        <f t="shared" si="373"/>
        <v>83.237915597211952</v>
      </c>
      <c r="DF1364" s="19">
        <f t="shared" si="374"/>
        <v>46.199833491105558</v>
      </c>
      <c r="DG1364" s="67">
        <f t="shared" si="375"/>
        <v>173.23791559721195</v>
      </c>
      <c r="DH1364" s="67">
        <f t="shared" si="376"/>
        <v>46.199833491105558</v>
      </c>
      <c r="DI1364" s="19"/>
      <c r="DJ1364" s="31"/>
      <c r="DK1364" s="55"/>
      <c r="EP1364" s="70"/>
    </row>
    <row r="1365" spans="1:146" s="59" customFormat="1">
      <c r="A1365" s="118">
        <v>43332</v>
      </c>
      <c r="B1365" t="s">
        <v>1659</v>
      </c>
      <c r="C1365" s="56"/>
      <c r="D1365" s="56" t="s">
        <v>1363</v>
      </c>
      <c r="E1365" s="58">
        <v>82</v>
      </c>
      <c r="F1365" s="58">
        <v>1</v>
      </c>
      <c r="G1365" s="63" t="str">
        <f t="shared" si="363"/>
        <v>82-1</v>
      </c>
      <c r="H1365" s="31">
        <v>70</v>
      </c>
      <c r="I1365" s="31">
        <v>86</v>
      </c>
      <c r="J1365" s="64" t="str">
        <f>IF(((VLOOKUP($G1365,Depth_Lookup!$A$3:$J$5461,9,FALSE))-(I1365/100))&gt;=0,"Good","Too Long")</f>
        <v>Good</v>
      </c>
      <c r="K1365" s="65">
        <f>(VLOOKUP($G1365,Depth_Lookup!$A$3:$J$561,10,FALSE))+(H1365/100)</f>
        <v>207.39999999999998</v>
      </c>
      <c r="L1365" s="65">
        <f>(VLOOKUP($G1365,Depth_Lookup!$A$3:$J$561,10,FALSE))+(I1365/100)</f>
        <v>207.56</v>
      </c>
      <c r="M1365" s="54" t="s">
        <v>725</v>
      </c>
      <c r="N1365" s="31">
        <v>2</v>
      </c>
      <c r="O1365" s="31" t="s">
        <v>296</v>
      </c>
      <c r="P1365" s="31" t="s">
        <v>179</v>
      </c>
      <c r="Q1365" s="31" t="s">
        <v>570</v>
      </c>
      <c r="R1365" s="31" t="s">
        <v>119</v>
      </c>
      <c r="S1365" s="31" t="s">
        <v>165</v>
      </c>
      <c r="T1365" s="31" t="s">
        <v>1392</v>
      </c>
      <c r="U1365" s="31" t="s">
        <v>1367</v>
      </c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31">
        <v>100</v>
      </c>
      <c r="AT1365" s="19"/>
      <c r="AU1365" s="19"/>
      <c r="AV1365" s="19"/>
      <c r="AW1365" s="19"/>
      <c r="AX1365" s="19"/>
      <c r="AY1365" s="19"/>
      <c r="AZ1365" s="19">
        <f t="shared" si="355"/>
        <v>100</v>
      </c>
      <c r="BA1365" s="19"/>
      <c r="BB1365" s="55">
        <v>2</v>
      </c>
      <c r="BC1365" s="31">
        <v>2</v>
      </c>
      <c r="BD1365" s="31"/>
      <c r="BE1365" s="66"/>
      <c r="BF1365" s="66"/>
      <c r="CL1365" s="70">
        <f t="shared" si="364"/>
        <v>0</v>
      </c>
      <c r="CM1365" s="66">
        <f t="shared" si="365"/>
        <v>0</v>
      </c>
      <c r="CN1365" s="66">
        <f t="shared" si="366"/>
        <v>0</v>
      </c>
      <c r="CO1365" s="66">
        <f t="shared" si="368"/>
        <v>207.48</v>
      </c>
      <c r="CP1365" s="104"/>
      <c r="CQ1365" s="56"/>
      <c r="CR1365" s="56"/>
      <c r="CS1365" s="56"/>
      <c r="CT1365" s="56"/>
      <c r="CU1365" s="56"/>
      <c r="CV1365" s="56"/>
      <c r="CW1365" s="115"/>
      <c r="CX1365" s="31">
        <v>65</v>
      </c>
      <c r="CY1365" s="31">
        <v>90</v>
      </c>
      <c r="CZ1365" s="31">
        <v>61</v>
      </c>
      <c r="DA1365" s="31">
        <v>0</v>
      </c>
      <c r="DB1365" s="19">
        <f t="shared" si="370"/>
        <v>-130.07193191986815</v>
      </c>
      <c r="DC1365" s="19">
        <f t="shared" si="371"/>
        <v>229.92806808013185</v>
      </c>
      <c r="DD1365" s="19">
        <f t="shared" si="372"/>
        <v>19.638219868700759</v>
      </c>
      <c r="DE1365" s="19">
        <f t="shared" si="373"/>
        <v>319.92806808013188</v>
      </c>
      <c r="DF1365" s="19">
        <f t="shared" si="374"/>
        <v>70.361780131299241</v>
      </c>
      <c r="DG1365" s="67">
        <f t="shared" si="375"/>
        <v>49.928068080131851</v>
      </c>
      <c r="DH1365" s="67">
        <f t="shared" si="376"/>
        <v>70.361780131299241</v>
      </c>
      <c r="DI1365" s="19"/>
      <c r="DJ1365" s="31"/>
      <c r="DK1365" s="55"/>
      <c r="EP1365" s="70"/>
    </row>
    <row r="1366" spans="1:146" s="59" customFormat="1">
      <c r="A1366" s="118">
        <v>43332</v>
      </c>
      <c r="B1366" t="s">
        <v>1437</v>
      </c>
      <c r="C1366" s="56"/>
      <c r="D1366" s="56" t="s">
        <v>1363</v>
      </c>
      <c r="E1366" s="58">
        <v>82</v>
      </c>
      <c r="F1366" s="58">
        <v>1</v>
      </c>
      <c r="G1366" s="63" t="str">
        <f t="shared" ref="G1366" si="378">E1366&amp;"-"&amp;F1366</f>
        <v>82-1</v>
      </c>
      <c r="H1366" s="31">
        <v>70</v>
      </c>
      <c r="I1366" s="31">
        <v>86</v>
      </c>
      <c r="J1366" s="64" t="str">
        <f>IF(((VLOOKUP($G1366,Depth_Lookup!$A$3:$J$5461,9,FALSE))-(I1366/100))&gt;=0,"Good","Too Long")</f>
        <v>Good</v>
      </c>
      <c r="K1366" s="65">
        <f>(VLOOKUP($G1366,Depth_Lookup!$A$3:$J$561,10,FALSE))+(H1366/100)</f>
        <v>207.39999999999998</v>
      </c>
      <c r="L1366" s="65">
        <f>(VLOOKUP($G1366,Depth_Lookup!$A$3:$J$561,10,FALSE))+(I1366/100)</f>
        <v>207.56</v>
      </c>
      <c r="M1366" s="54" t="s">
        <v>725</v>
      </c>
      <c r="N1366" s="31">
        <v>1</v>
      </c>
      <c r="O1366" s="31"/>
      <c r="P1366" s="31"/>
      <c r="Q1366" s="31"/>
      <c r="R1366" s="31"/>
      <c r="S1366" s="31"/>
      <c r="T1366" s="31" t="s">
        <v>1789</v>
      </c>
      <c r="U1366" s="31" t="s">
        <v>1377</v>
      </c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31"/>
      <c r="AT1366" s="19"/>
      <c r="AU1366" s="19"/>
      <c r="AV1366" s="19"/>
      <c r="AW1366" s="19"/>
      <c r="AX1366" s="19"/>
      <c r="AY1366" s="19"/>
      <c r="AZ1366" s="19"/>
      <c r="BA1366" s="19"/>
      <c r="BB1366" s="55">
        <v>1</v>
      </c>
      <c r="BC1366" s="31">
        <v>1</v>
      </c>
      <c r="BD1366" s="31"/>
      <c r="BE1366" s="66"/>
      <c r="BF1366" s="66"/>
      <c r="CL1366" s="70"/>
      <c r="CM1366" s="66"/>
      <c r="CN1366" s="66"/>
      <c r="CO1366" s="66">
        <f t="shared" si="368"/>
        <v>207.48</v>
      </c>
      <c r="CP1366" s="104"/>
      <c r="CQ1366" s="56"/>
      <c r="CR1366" s="56"/>
      <c r="CS1366" s="56"/>
      <c r="CT1366" s="56"/>
      <c r="CU1366" s="56"/>
      <c r="CV1366" s="56"/>
      <c r="CW1366" s="115"/>
      <c r="CX1366" s="31">
        <v>15</v>
      </c>
      <c r="CY1366" s="31">
        <v>270</v>
      </c>
      <c r="CZ1366" s="31">
        <v>24</v>
      </c>
      <c r="DA1366" s="31">
        <v>180</v>
      </c>
      <c r="DB1366" s="19">
        <f t="shared" si="370"/>
        <v>31.04052750356982</v>
      </c>
      <c r="DC1366" s="19">
        <f t="shared" si="371"/>
        <v>31.04052750356982</v>
      </c>
      <c r="DD1366" s="19">
        <f t="shared" si="372"/>
        <v>62.541823369193402</v>
      </c>
      <c r="DE1366" s="19">
        <f t="shared" si="373"/>
        <v>121.04052750356982</v>
      </c>
      <c r="DF1366" s="19">
        <f t="shared" si="374"/>
        <v>27.458176630806598</v>
      </c>
      <c r="DG1366" s="67">
        <f t="shared" si="375"/>
        <v>211.04052750356982</v>
      </c>
      <c r="DH1366" s="67">
        <f t="shared" si="376"/>
        <v>27.458176630806598</v>
      </c>
      <c r="DI1366" s="19"/>
      <c r="DJ1366" s="31"/>
      <c r="DK1366" s="55" t="s">
        <v>1797</v>
      </c>
      <c r="EP1366" s="70"/>
    </row>
    <row r="1367" spans="1:146" s="59" customFormat="1">
      <c r="A1367" s="118">
        <v>43332</v>
      </c>
      <c r="B1367" t="s">
        <v>1659</v>
      </c>
      <c r="C1367" s="56"/>
      <c r="D1367" s="56" t="s">
        <v>1363</v>
      </c>
      <c r="E1367" s="58">
        <v>82</v>
      </c>
      <c r="F1367" s="58">
        <v>2</v>
      </c>
      <c r="G1367" s="63" t="str">
        <f t="shared" si="363"/>
        <v>82-2</v>
      </c>
      <c r="H1367" s="31">
        <v>9</v>
      </c>
      <c r="I1367" s="31">
        <v>16</v>
      </c>
      <c r="J1367" s="64" t="str">
        <f>IF(((VLOOKUP($G1367,Depth_Lookup!$A$3:$J$5461,9,FALSE))-(I1367/100))&gt;=0,"Good","Too Long")</f>
        <v>Good</v>
      </c>
      <c r="K1367" s="65">
        <f>(VLOOKUP($G1367,Depth_Lookup!$A$3:$J$561,10,FALSE))+(H1367/100)</f>
        <v>207.69499999999999</v>
      </c>
      <c r="L1367" s="65">
        <f>(VLOOKUP($G1367,Depth_Lookup!$A$3:$J$561,10,FALSE))+(I1367/100)</f>
        <v>207.76499999999999</v>
      </c>
      <c r="M1367" s="54" t="s">
        <v>725</v>
      </c>
      <c r="N1367" s="31">
        <v>1</v>
      </c>
      <c r="O1367" s="31" t="s">
        <v>296</v>
      </c>
      <c r="P1367" s="31" t="s">
        <v>179</v>
      </c>
      <c r="Q1367" s="31" t="s">
        <v>569</v>
      </c>
      <c r="R1367" s="31" t="s">
        <v>119</v>
      </c>
      <c r="S1367" s="31" t="s">
        <v>165</v>
      </c>
      <c r="T1367" s="31" t="s">
        <v>1364</v>
      </c>
      <c r="U1367" s="31" t="s">
        <v>1365</v>
      </c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31">
        <v>100</v>
      </c>
      <c r="AT1367" s="19"/>
      <c r="AU1367" s="19"/>
      <c r="AV1367" s="19"/>
      <c r="AW1367" s="19"/>
      <c r="AX1367" s="19"/>
      <c r="AY1367" s="19"/>
      <c r="AZ1367" s="19">
        <f t="shared" si="355"/>
        <v>100</v>
      </c>
      <c r="BA1367" s="19"/>
      <c r="BB1367" s="55">
        <v>3</v>
      </c>
      <c r="BC1367" s="31">
        <v>2</v>
      </c>
      <c r="BD1367" s="31"/>
      <c r="BE1367" s="66"/>
      <c r="BF1367" s="66"/>
      <c r="CL1367" s="70">
        <f t="shared" si="364"/>
        <v>0</v>
      </c>
      <c r="CM1367" s="66">
        <f t="shared" si="365"/>
        <v>0</v>
      </c>
      <c r="CN1367" s="66">
        <f t="shared" si="366"/>
        <v>0</v>
      </c>
      <c r="CO1367" s="66">
        <f t="shared" si="368"/>
        <v>207.73</v>
      </c>
      <c r="CP1367" s="104"/>
      <c r="CQ1367" s="56"/>
      <c r="CR1367" s="56"/>
      <c r="CS1367" s="56"/>
      <c r="CT1367" s="56"/>
      <c r="CU1367" s="56"/>
      <c r="CV1367" s="56"/>
      <c r="CW1367" s="115"/>
      <c r="CX1367" s="31">
        <v>54</v>
      </c>
      <c r="CY1367" s="31">
        <v>90</v>
      </c>
      <c r="CZ1367" s="31">
        <v>56</v>
      </c>
      <c r="DA1367" s="31">
        <v>180</v>
      </c>
      <c r="DB1367" s="19">
        <f t="shared" si="370"/>
        <v>-42.873054208759015</v>
      </c>
      <c r="DC1367" s="19">
        <f t="shared" si="371"/>
        <v>317.12694579124098</v>
      </c>
      <c r="DD1367" s="19">
        <f t="shared" si="372"/>
        <v>26.304214244282477</v>
      </c>
      <c r="DE1367" s="19">
        <f t="shared" si="373"/>
        <v>47.126945791240985</v>
      </c>
      <c r="DF1367" s="19">
        <f t="shared" si="374"/>
        <v>63.695785755717523</v>
      </c>
      <c r="DG1367" s="67">
        <f t="shared" si="375"/>
        <v>137.12694579124098</v>
      </c>
      <c r="DH1367" s="67">
        <f t="shared" si="376"/>
        <v>63.695785755717523</v>
      </c>
      <c r="DI1367" s="19"/>
      <c r="DJ1367" s="31"/>
      <c r="DK1367" s="55"/>
      <c r="EP1367" s="70"/>
    </row>
    <row r="1368" spans="1:146" s="59" customFormat="1">
      <c r="A1368" s="118">
        <v>43332</v>
      </c>
      <c r="B1368" t="s">
        <v>1659</v>
      </c>
      <c r="C1368" s="56"/>
      <c r="D1368" s="56" t="s">
        <v>1363</v>
      </c>
      <c r="E1368" s="58">
        <v>82</v>
      </c>
      <c r="F1368" s="58">
        <v>2</v>
      </c>
      <c r="G1368" s="63" t="str">
        <f t="shared" si="363"/>
        <v>82-2</v>
      </c>
      <c r="H1368" s="31">
        <v>23</v>
      </c>
      <c r="I1368" s="31">
        <v>30</v>
      </c>
      <c r="J1368" s="64" t="str">
        <f>IF(((VLOOKUP($G1368,Depth_Lookup!$A$3:$J$5461,9,FALSE))-(I1368/100))&gt;=0,"Good","Too Long")</f>
        <v>Good</v>
      </c>
      <c r="K1368" s="65">
        <f>(VLOOKUP($G1368,Depth_Lookup!$A$3:$J$561,10,FALSE))+(H1368/100)</f>
        <v>207.83499999999998</v>
      </c>
      <c r="L1368" s="65">
        <f>(VLOOKUP($G1368,Depth_Lookup!$A$3:$J$561,10,FALSE))+(I1368/100)</f>
        <v>207.905</v>
      </c>
      <c r="M1368" s="54" t="s">
        <v>293</v>
      </c>
      <c r="N1368" s="31">
        <v>1</v>
      </c>
      <c r="O1368" s="31" t="s">
        <v>296</v>
      </c>
      <c r="P1368" s="31" t="s">
        <v>179</v>
      </c>
      <c r="Q1368" s="31" t="s">
        <v>570</v>
      </c>
      <c r="R1368" s="31" t="s">
        <v>188</v>
      </c>
      <c r="S1368" s="31" t="s">
        <v>165</v>
      </c>
      <c r="T1368" s="31" t="s">
        <v>1712</v>
      </c>
      <c r="U1368" s="31" t="s">
        <v>1367</v>
      </c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31">
        <v>100</v>
      </c>
      <c r="AT1368" s="19"/>
      <c r="AU1368" s="19"/>
      <c r="AV1368" s="19"/>
      <c r="AW1368" s="19"/>
      <c r="AX1368" s="19"/>
      <c r="AY1368" s="19"/>
      <c r="AZ1368" s="19">
        <f t="shared" si="355"/>
        <v>100</v>
      </c>
      <c r="BA1368" s="19"/>
      <c r="BB1368" s="55">
        <v>4</v>
      </c>
      <c r="BC1368" s="31">
        <v>5</v>
      </c>
      <c r="BD1368" s="31"/>
      <c r="BE1368" s="66"/>
      <c r="BF1368" s="66"/>
      <c r="CL1368" s="70">
        <f t="shared" si="364"/>
        <v>0</v>
      </c>
      <c r="CM1368" s="66">
        <f t="shared" si="365"/>
        <v>0</v>
      </c>
      <c r="CN1368" s="66">
        <f t="shared" si="366"/>
        <v>0</v>
      </c>
      <c r="CO1368" s="66">
        <f t="shared" si="368"/>
        <v>207.87</v>
      </c>
      <c r="CP1368" s="104"/>
      <c r="CQ1368" s="56"/>
      <c r="CR1368" s="56"/>
      <c r="CS1368" s="56"/>
      <c r="CT1368" s="56"/>
      <c r="CU1368" s="56"/>
      <c r="CV1368" s="56"/>
      <c r="CW1368" s="115"/>
      <c r="CX1368" s="31">
        <v>35</v>
      </c>
      <c r="CY1368" s="31">
        <v>90</v>
      </c>
      <c r="CZ1368" s="31">
        <v>46</v>
      </c>
      <c r="DA1368" s="31">
        <v>180</v>
      </c>
      <c r="DB1368" s="19">
        <f t="shared" si="370"/>
        <v>-34.065871950446422</v>
      </c>
      <c r="DC1368" s="19">
        <f t="shared" si="371"/>
        <v>325.93412804955358</v>
      </c>
      <c r="DD1368" s="19">
        <f t="shared" si="372"/>
        <v>38.658792042639014</v>
      </c>
      <c r="DE1368" s="19">
        <f t="shared" si="373"/>
        <v>55.934128049553578</v>
      </c>
      <c r="DF1368" s="19">
        <f t="shared" si="374"/>
        <v>51.341207957360986</v>
      </c>
      <c r="DG1368" s="67">
        <f t="shared" si="375"/>
        <v>145.93412804955358</v>
      </c>
      <c r="DH1368" s="67">
        <f t="shared" si="376"/>
        <v>51.341207957360986</v>
      </c>
      <c r="DI1368" s="19"/>
      <c r="DJ1368" s="31"/>
      <c r="DK1368" s="55" t="s">
        <v>1798</v>
      </c>
      <c r="EP1368" s="70"/>
    </row>
    <row r="1369" spans="1:146" s="59" customFormat="1">
      <c r="A1369" s="118">
        <v>43332</v>
      </c>
      <c r="B1369" t="s">
        <v>1659</v>
      </c>
      <c r="C1369" s="56"/>
      <c r="D1369" s="56" t="s">
        <v>1363</v>
      </c>
      <c r="E1369" s="58">
        <v>82</v>
      </c>
      <c r="F1369" s="58">
        <v>2</v>
      </c>
      <c r="G1369" s="63" t="str">
        <f t="shared" si="363"/>
        <v>82-2</v>
      </c>
      <c r="H1369" s="31">
        <v>43</v>
      </c>
      <c r="I1369" s="31">
        <v>55</v>
      </c>
      <c r="J1369" s="64" t="str">
        <f>IF(((VLOOKUP($G1369,Depth_Lookup!$A$3:$J$5461,9,FALSE))-(I1369/100))&gt;=0,"Good","Too Long")</f>
        <v>Good</v>
      </c>
      <c r="K1369" s="65">
        <f>(VLOOKUP($G1369,Depth_Lookup!$A$3:$J$561,10,FALSE))+(H1369/100)</f>
        <v>208.035</v>
      </c>
      <c r="L1369" s="65">
        <f>(VLOOKUP($G1369,Depth_Lookup!$A$3:$J$561,10,FALSE))+(I1369/100)</f>
        <v>208.155</v>
      </c>
      <c r="M1369" s="54" t="s">
        <v>725</v>
      </c>
      <c r="N1369" s="31">
        <v>1</v>
      </c>
      <c r="O1369" s="31" t="s">
        <v>296</v>
      </c>
      <c r="P1369" s="31" t="s">
        <v>179</v>
      </c>
      <c r="Q1369" s="31" t="s">
        <v>569</v>
      </c>
      <c r="R1369" s="31" t="s">
        <v>119</v>
      </c>
      <c r="S1369" s="31" t="s">
        <v>165</v>
      </c>
      <c r="T1369" s="31" t="s">
        <v>1650</v>
      </c>
      <c r="U1369" s="31" t="s">
        <v>1365</v>
      </c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31">
        <v>100</v>
      </c>
      <c r="AT1369" s="19"/>
      <c r="AU1369" s="19"/>
      <c r="AV1369" s="19"/>
      <c r="AW1369" s="19"/>
      <c r="AX1369" s="19"/>
      <c r="AY1369" s="19"/>
      <c r="AZ1369" s="19">
        <f t="shared" si="355"/>
        <v>100</v>
      </c>
      <c r="BA1369" s="19"/>
      <c r="BB1369" s="55">
        <v>2</v>
      </c>
      <c r="BC1369" s="31">
        <v>5</v>
      </c>
      <c r="BD1369" s="31"/>
      <c r="BE1369" s="66"/>
      <c r="BF1369" s="66"/>
      <c r="CL1369" s="70">
        <f t="shared" si="364"/>
        <v>0</v>
      </c>
      <c r="CM1369" s="66">
        <f t="shared" si="365"/>
        <v>0</v>
      </c>
      <c r="CN1369" s="66">
        <f t="shared" si="366"/>
        <v>0</v>
      </c>
      <c r="CO1369" s="66">
        <f t="shared" si="368"/>
        <v>208.095</v>
      </c>
      <c r="CP1369" s="104"/>
      <c r="CQ1369" s="56"/>
      <c r="CR1369" s="56"/>
      <c r="CS1369" s="56"/>
      <c r="CT1369" s="56"/>
      <c r="CU1369" s="56"/>
      <c r="CV1369" s="56"/>
      <c r="CW1369" s="115"/>
      <c r="CX1369" s="31">
        <v>70</v>
      </c>
      <c r="CY1369" s="31">
        <v>90</v>
      </c>
      <c r="CZ1369" s="31">
        <v>41</v>
      </c>
      <c r="DA1369" s="31">
        <v>180</v>
      </c>
      <c r="DB1369" s="19">
        <f t="shared" si="370"/>
        <v>-72.44291524210864</v>
      </c>
      <c r="DC1369" s="19">
        <f t="shared" si="371"/>
        <v>287.55708475789135</v>
      </c>
      <c r="DD1369" s="19">
        <f t="shared" si="372"/>
        <v>19.137559908401904</v>
      </c>
      <c r="DE1369" s="19">
        <f t="shared" si="373"/>
        <v>17.55708475789136</v>
      </c>
      <c r="DF1369" s="19">
        <f t="shared" si="374"/>
        <v>70.862440091598103</v>
      </c>
      <c r="DG1369" s="67">
        <f t="shared" si="375"/>
        <v>107.55708475789135</v>
      </c>
      <c r="DH1369" s="67">
        <f t="shared" si="376"/>
        <v>70.862440091598103</v>
      </c>
      <c r="DI1369" s="19"/>
      <c r="DJ1369" s="31"/>
      <c r="DK1369" s="55"/>
      <c r="EP1369" s="70"/>
    </row>
    <row r="1370" spans="1:146" s="59" customFormat="1">
      <c r="A1370" s="118">
        <v>43332</v>
      </c>
      <c r="B1370" t="s">
        <v>1659</v>
      </c>
      <c r="C1370" s="56"/>
      <c r="D1370" s="56" t="s">
        <v>1363</v>
      </c>
      <c r="E1370" s="58">
        <v>82</v>
      </c>
      <c r="F1370" s="58">
        <v>2</v>
      </c>
      <c r="G1370" s="63" t="str">
        <f t="shared" si="363"/>
        <v>82-2</v>
      </c>
      <c r="H1370" s="31">
        <v>74</v>
      </c>
      <c r="I1370" s="31">
        <v>87</v>
      </c>
      <c r="J1370" s="64" t="str">
        <f>IF(((VLOOKUP($G1370,Depth_Lookup!$A$3:$J$5461,9,FALSE))-(I1370/100))&gt;=0,"Good","Too Long")</f>
        <v>Good</v>
      </c>
      <c r="K1370" s="65">
        <f>(VLOOKUP($G1370,Depth_Lookup!$A$3:$J$561,10,FALSE))+(H1370/100)</f>
        <v>208.345</v>
      </c>
      <c r="L1370" s="65">
        <f>(VLOOKUP($G1370,Depth_Lookup!$A$3:$J$561,10,FALSE))+(I1370/100)</f>
        <v>208.47499999999999</v>
      </c>
      <c r="M1370" s="54" t="s">
        <v>725</v>
      </c>
      <c r="N1370" s="31">
        <v>0.5</v>
      </c>
      <c r="O1370" s="31" t="s">
        <v>296</v>
      </c>
      <c r="P1370" s="31" t="s">
        <v>179</v>
      </c>
      <c r="Q1370" s="31" t="s">
        <v>569</v>
      </c>
      <c r="R1370" s="31" t="s">
        <v>119</v>
      </c>
      <c r="S1370" s="31" t="s">
        <v>165</v>
      </c>
      <c r="T1370" s="31" t="s">
        <v>1364</v>
      </c>
      <c r="U1370" s="31" t="s">
        <v>1365</v>
      </c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31">
        <v>100</v>
      </c>
      <c r="AT1370" s="19"/>
      <c r="AU1370" s="19"/>
      <c r="AV1370" s="19"/>
      <c r="AW1370" s="19"/>
      <c r="AX1370" s="19"/>
      <c r="AY1370" s="19"/>
      <c r="AZ1370" s="19">
        <f t="shared" si="355"/>
        <v>100</v>
      </c>
      <c r="BA1370" s="19"/>
      <c r="BB1370" s="55">
        <v>2</v>
      </c>
      <c r="BC1370" s="31">
        <v>1</v>
      </c>
      <c r="BD1370" s="31"/>
      <c r="BE1370" s="66"/>
      <c r="BF1370" s="66"/>
      <c r="CL1370" s="70">
        <f t="shared" si="364"/>
        <v>0</v>
      </c>
      <c r="CM1370" s="66">
        <f t="shared" si="365"/>
        <v>0</v>
      </c>
      <c r="CN1370" s="66">
        <f t="shared" si="366"/>
        <v>0</v>
      </c>
      <c r="CO1370" s="66">
        <f t="shared" si="368"/>
        <v>208.41</v>
      </c>
      <c r="CP1370" s="104"/>
      <c r="CQ1370" s="56"/>
      <c r="CR1370" s="56"/>
      <c r="CS1370" s="56"/>
      <c r="CT1370" s="56"/>
      <c r="CU1370" s="56"/>
      <c r="CV1370" s="56"/>
      <c r="CW1370" s="115"/>
      <c r="CX1370" s="31">
        <v>77</v>
      </c>
      <c r="CY1370" s="31">
        <v>270</v>
      </c>
      <c r="CZ1370" s="31">
        <v>70</v>
      </c>
      <c r="DA1370" s="31">
        <v>0</v>
      </c>
      <c r="DB1370" s="19">
        <f t="shared" si="370"/>
        <v>122.38716631405896</v>
      </c>
      <c r="DC1370" s="19">
        <f t="shared" si="371"/>
        <v>122.38716631405896</v>
      </c>
      <c r="DD1370" s="19">
        <f t="shared" si="372"/>
        <v>11.031789413277028</v>
      </c>
      <c r="DE1370" s="19">
        <f t="shared" si="373"/>
        <v>212.38716631405896</v>
      </c>
      <c r="DF1370" s="19">
        <f t="shared" si="374"/>
        <v>78.968210586722975</v>
      </c>
      <c r="DG1370" s="67">
        <f t="shared" si="375"/>
        <v>302.38716631405896</v>
      </c>
      <c r="DH1370" s="67">
        <f t="shared" si="376"/>
        <v>78.968210586722975</v>
      </c>
      <c r="DI1370" s="19"/>
      <c r="DJ1370" s="31"/>
      <c r="DK1370" s="55" t="s">
        <v>1799</v>
      </c>
      <c r="EP1370" s="70"/>
    </row>
    <row r="1371" spans="1:146" s="59" customFormat="1">
      <c r="A1371" s="118">
        <v>43332</v>
      </c>
      <c r="B1371" t="s">
        <v>1659</v>
      </c>
      <c r="C1371" s="56"/>
      <c r="D1371" s="56" t="s">
        <v>1363</v>
      </c>
      <c r="E1371" s="58">
        <v>82</v>
      </c>
      <c r="F1371" s="58">
        <v>3</v>
      </c>
      <c r="G1371" s="63" t="str">
        <f t="shared" si="363"/>
        <v>82-3</v>
      </c>
      <c r="H1371" s="31">
        <v>0</v>
      </c>
      <c r="I1371" s="31">
        <v>31</v>
      </c>
      <c r="J1371" s="64" t="str">
        <f>IF(((VLOOKUP($G1371,Depth_Lookup!$A$3:$J$5461,9,FALSE))-(I1371/100))&gt;=0,"Good","Too Long")</f>
        <v>Good</v>
      </c>
      <c r="K1371" s="65">
        <f>(VLOOKUP($G1371,Depth_Lookup!$A$3:$J$561,10,FALSE))+(H1371/100)</f>
        <v>208.51499999999999</v>
      </c>
      <c r="L1371" s="65">
        <f>(VLOOKUP($G1371,Depth_Lookup!$A$3:$J$561,10,FALSE))+(I1371/100)</f>
        <v>208.82499999999999</v>
      </c>
      <c r="M1371" s="54" t="s">
        <v>725</v>
      </c>
      <c r="N1371" s="31">
        <v>1</v>
      </c>
      <c r="O1371" s="31" t="s">
        <v>295</v>
      </c>
      <c r="P1371" s="31" t="s">
        <v>179</v>
      </c>
      <c r="Q1371" s="31" t="s">
        <v>569</v>
      </c>
      <c r="R1371" s="31" t="s">
        <v>119</v>
      </c>
      <c r="S1371" s="31" t="s">
        <v>165</v>
      </c>
      <c r="T1371" s="31" t="s">
        <v>1364</v>
      </c>
      <c r="U1371" s="31" t="s">
        <v>1365</v>
      </c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31">
        <v>100</v>
      </c>
      <c r="AT1371" s="19"/>
      <c r="AU1371" s="19"/>
      <c r="AV1371" s="19"/>
      <c r="AW1371" s="19"/>
      <c r="AX1371" s="19"/>
      <c r="AY1371" s="19"/>
      <c r="AZ1371" s="19">
        <f t="shared" si="355"/>
        <v>100</v>
      </c>
      <c r="BA1371" s="19"/>
      <c r="BB1371" s="55">
        <v>2</v>
      </c>
      <c r="BC1371" s="31">
        <v>1</v>
      </c>
      <c r="BD1371" s="31"/>
      <c r="BE1371" s="66"/>
      <c r="BF1371" s="66"/>
      <c r="CL1371" s="70">
        <f t="shared" si="364"/>
        <v>0</v>
      </c>
      <c r="CM1371" s="66">
        <f t="shared" si="365"/>
        <v>0</v>
      </c>
      <c r="CN1371" s="66">
        <f t="shared" si="366"/>
        <v>0</v>
      </c>
      <c r="CO1371" s="66">
        <f t="shared" si="368"/>
        <v>208.67</v>
      </c>
      <c r="CP1371" s="104"/>
      <c r="CQ1371" s="56"/>
      <c r="CR1371" s="56"/>
      <c r="CS1371" s="56"/>
      <c r="CT1371" s="56"/>
      <c r="CU1371" s="56"/>
      <c r="CV1371" s="56"/>
      <c r="CW1371" s="115"/>
      <c r="CX1371" s="19"/>
      <c r="CY1371" s="19"/>
      <c r="CZ1371" s="19"/>
      <c r="DA1371" s="19"/>
      <c r="DB1371" s="19" t="e">
        <f t="shared" si="370"/>
        <v>#DIV/0!</v>
      </c>
      <c r="DC1371" s="19" t="e">
        <f t="shared" si="371"/>
        <v>#DIV/0!</v>
      </c>
      <c r="DD1371" s="19" t="e">
        <f t="shared" si="372"/>
        <v>#DIV/0!</v>
      </c>
      <c r="DE1371" s="19" t="e">
        <f t="shared" si="373"/>
        <v>#DIV/0!</v>
      </c>
      <c r="DF1371" s="19" t="e">
        <f t="shared" si="374"/>
        <v>#DIV/0!</v>
      </c>
      <c r="DG1371" s="67" t="e">
        <f t="shared" si="375"/>
        <v>#DIV/0!</v>
      </c>
      <c r="DH1371" s="67" t="e">
        <f t="shared" si="376"/>
        <v>#DIV/0!</v>
      </c>
      <c r="DI1371" s="19"/>
      <c r="DJ1371" s="31"/>
      <c r="DK1371" s="55" t="s">
        <v>295</v>
      </c>
      <c r="EP1371" s="70"/>
    </row>
    <row r="1372" spans="1:146" s="59" customFormat="1">
      <c r="A1372" s="118">
        <v>43332</v>
      </c>
      <c r="B1372" t="s">
        <v>1659</v>
      </c>
      <c r="C1372" s="56"/>
      <c r="D1372" s="56" t="s">
        <v>1363</v>
      </c>
      <c r="E1372" s="58">
        <v>82</v>
      </c>
      <c r="F1372" s="58">
        <v>3</v>
      </c>
      <c r="G1372" s="63" t="str">
        <f t="shared" si="363"/>
        <v>82-3</v>
      </c>
      <c r="H1372" s="31">
        <v>30</v>
      </c>
      <c r="I1372" s="31">
        <v>40</v>
      </c>
      <c r="J1372" s="64" t="str">
        <f>IF(((VLOOKUP($G1372,Depth_Lookup!$A$3:$J$5461,9,FALSE))-(I1372/100))&gt;=0,"Good","Too Long")</f>
        <v>Good</v>
      </c>
      <c r="K1372" s="65">
        <f>(VLOOKUP($G1372,Depth_Lookup!$A$3:$J$561,10,FALSE))+(H1372/100)</f>
        <v>208.815</v>
      </c>
      <c r="L1372" s="65">
        <f>(VLOOKUP($G1372,Depth_Lookup!$A$3:$J$561,10,FALSE))+(I1372/100)</f>
        <v>208.91499999999999</v>
      </c>
      <c r="M1372" s="54" t="s">
        <v>725</v>
      </c>
      <c r="N1372" s="31">
        <v>1</v>
      </c>
      <c r="O1372" s="31" t="s">
        <v>296</v>
      </c>
      <c r="P1372" s="31" t="s">
        <v>179</v>
      </c>
      <c r="Q1372" s="31" t="s">
        <v>569</v>
      </c>
      <c r="R1372" s="31" t="s">
        <v>119</v>
      </c>
      <c r="S1372" s="31" t="s">
        <v>165</v>
      </c>
      <c r="T1372" s="31" t="s">
        <v>1370</v>
      </c>
      <c r="U1372" s="31" t="s">
        <v>1368</v>
      </c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31">
        <v>100</v>
      </c>
      <c r="AT1372" s="19"/>
      <c r="AU1372" s="19"/>
      <c r="AV1372" s="19"/>
      <c r="AW1372" s="19"/>
      <c r="AX1372" s="19"/>
      <c r="AY1372" s="19"/>
      <c r="AZ1372" s="31">
        <f t="shared" si="355"/>
        <v>100</v>
      </c>
      <c r="BA1372" s="19"/>
      <c r="BB1372" s="55">
        <v>4</v>
      </c>
      <c r="BC1372" s="31">
        <v>3</v>
      </c>
      <c r="BD1372" s="31"/>
      <c r="BE1372" s="66" t="s">
        <v>1667</v>
      </c>
      <c r="BF1372" s="66"/>
      <c r="CL1372" s="70">
        <f t="shared" si="364"/>
        <v>0</v>
      </c>
      <c r="CM1372" s="66">
        <f t="shared" si="365"/>
        <v>0</v>
      </c>
      <c r="CN1372" s="66">
        <f t="shared" si="366"/>
        <v>1</v>
      </c>
      <c r="CO1372" s="66">
        <f t="shared" si="368"/>
        <v>208.86500000000001</v>
      </c>
      <c r="CP1372" s="104"/>
      <c r="CQ1372" s="56"/>
      <c r="CR1372" s="56"/>
      <c r="CS1372" s="56"/>
      <c r="CT1372" s="56"/>
      <c r="CU1372" s="56"/>
      <c r="CV1372" s="56"/>
      <c r="CW1372" s="115"/>
      <c r="CX1372" s="19"/>
      <c r="CY1372" s="19"/>
      <c r="CZ1372" s="19"/>
      <c r="DA1372" s="19"/>
      <c r="DB1372" s="19" t="e">
        <f t="shared" si="370"/>
        <v>#DIV/0!</v>
      </c>
      <c r="DC1372" s="19" t="e">
        <f t="shared" si="371"/>
        <v>#DIV/0!</v>
      </c>
      <c r="DD1372" s="19" t="e">
        <f t="shared" si="372"/>
        <v>#DIV/0!</v>
      </c>
      <c r="DE1372" s="19" t="e">
        <f t="shared" si="373"/>
        <v>#DIV/0!</v>
      </c>
      <c r="DF1372" s="19" t="e">
        <f t="shared" si="374"/>
        <v>#DIV/0!</v>
      </c>
      <c r="DG1372" s="67" t="e">
        <f t="shared" si="375"/>
        <v>#DIV/0!</v>
      </c>
      <c r="DH1372" s="67" t="e">
        <f t="shared" si="376"/>
        <v>#DIV/0!</v>
      </c>
      <c r="DI1372" s="19"/>
      <c r="DJ1372" s="31"/>
      <c r="DK1372" s="55" t="s">
        <v>1800</v>
      </c>
      <c r="EP1372" s="70"/>
    </row>
    <row r="1373" spans="1:146" s="59" customFormat="1">
      <c r="A1373" s="118">
        <v>43332</v>
      </c>
      <c r="B1373" t="s">
        <v>1659</v>
      </c>
      <c r="C1373" s="56"/>
      <c r="D1373" s="56" t="s">
        <v>1363</v>
      </c>
      <c r="E1373" s="58">
        <v>82</v>
      </c>
      <c r="F1373" s="58">
        <v>4</v>
      </c>
      <c r="G1373" s="63" t="str">
        <f t="shared" si="363"/>
        <v>82-4</v>
      </c>
      <c r="H1373" s="31">
        <v>58</v>
      </c>
      <c r="I1373" s="31">
        <v>87</v>
      </c>
      <c r="J1373" s="64" t="str">
        <f>IF(((VLOOKUP($G1373,Depth_Lookup!$A$3:$J$5461,9,FALSE))-(I1373/100))&gt;=0,"Good","Too Long")</f>
        <v>Good</v>
      </c>
      <c r="K1373" s="65">
        <f>(VLOOKUP($G1373,Depth_Lookup!$A$3:$J$561,10,FALSE))+(H1373/100)</f>
        <v>209.495</v>
      </c>
      <c r="L1373" s="65">
        <f>(VLOOKUP($G1373,Depth_Lookup!$A$3:$J$561,10,FALSE))+(I1373/100)</f>
        <v>209.785</v>
      </c>
      <c r="M1373" s="54" t="s">
        <v>725</v>
      </c>
      <c r="N1373" s="31">
        <v>1</v>
      </c>
      <c r="O1373" s="31" t="s">
        <v>296</v>
      </c>
      <c r="P1373" s="31" t="s">
        <v>179</v>
      </c>
      <c r="Q1373" s="31" t="s">
        <v>569</v>
      </c>
      <c r="R1373" s="31" t="s">
        <v>119</v>
      </c>
      <c r="S1373" s="31" t="s">
        <v>165</v>
      </c>
      <c r="T1373" s="31" t="s">
        <v>1364</v>
      </c>
      <c r="U1373" s="31" t="s">
        <v>1365</v>
      </c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31">
        <v>100</v>
      </c>
      <c r="AT1373" s="19"/>
      <c r="AU1373" s="19"/>
      <c r="AV1373" s="19"/>
      <c r="AW1373" s="19"/>
      <c r="AX1373" s="19"/>
      <c r="AY1373" s="19"/>
      <c r="AZ1373" s="31">
        <f t="shared" si="355"/>
        <v>100</v>
      </c>
      <c r="BA1373" s="19"/>
      <c r="BB1373" s="55">
        <v>4</v>
      </c>
      <c r="BC1373" s="31">
        <v>3</v>
      </c>
      <c r="BD1373" s="31"/>
      <c r="BE1373" s="66" t="s">
        <v>1386</v>
      </c>
      <c r="BF1373" s="66"/>
      <c r="CL1373" s="70">
        <f t="shared" si="364"/>
        <v>0</v>
      </c>
      <c r="CM1373" s="66">
        <f t="shared" si="365"/>
        <v>0</v>
      </c>
      <c r="CN1373" s="66">
        <f t="shared" si="366"/>
        <v>1</v>
      </c>
      <c r="CO1373" s="66">
        <f t="shared" si="368"/>
        <v>209.64</v>
      </c>
      <c r="CP1373" s="104"/>
      <c r="CQ1373" s="56"/>
      <c r="CR1373" s="56"/>
      <c r="CS1373" s="56"/>
      <c r="CT1373" s="56"/>
      <c r="CU1373" s="56"/>
      <c r="CV1373" s="56"/>
      <c r="CW1373" s="115"/>
      <c r="CX1373" s="31">
        <v>74</v>
      </c>
      <c r="CY1373" s="31">
        <v>270</v>
      </c>
      <c r="CZ1373" s="31">
        <v>55</v>
      </c>
      <c r="DA1373" s="31">
        <v>0</v>
      </c>
      <c r="DB1373" s="19">
        <f t="shared" si="370"/>
        <v>112.26982835817876</v>
      </c>
      <c r="DC1373" s="19">
        <f t="shared" si="371"/>
        <v>112.26982835817876</v>
      </c>
      <c r="DD1373" s="19">
        <f t="shared" si="372"/>
        <v>14.8613312687673</v>
      </c>
      <c r="DE1373" s="19">
        <f t="shared" si="373"/>
        <v>202.26982835817876</v>
      </c>
      <c r="DF1373" s="19">
        <f t="shared" si="374"/>
        <v>75.138668731232698</v>
      </c>
      <c r="DG1373" s="67">
        <f t="shared" si="375"/>
        <v>292.26982835817876</v>
      </c>
      <c r="DH1373" s="67">
        <f t="shared" si="376"/>
        <v>75.138668731232698</v>
      </c>
      <c r="DI1373" s="19"/>
      <c r="DJ1373" s="31"/>
      <c r="DK1373" s="55" t="s">
        <v>1433</v>
      </c>
      <c r="EP1373" s="70"/>
    </row>
    <row r="1374" spans="1:146" s="59" customFormat="1">
      <c r="A1374" s="118">
        <v>43332</v>
      </c>
      <c r="B1374" t="s">
        <v>1437</v>
      </c>
      <c r="C1374" s="56"/>
      <c r="D1374" s="56" t="s">
        <v>1363</v>
      </c>
      <c r="E1374" s="58">
        <v>82</v>
      </c>
      <c r="F1374" s="58">
        <v>4</v>
      </c>
      <c r="G1374" s="63" t="str">
        <f t="shared" ref="G1374" si="379">E1374&amp;"-"&amp;F1374</f>
        <v>82-4</v>
      </c>
      <c r="H1374" s="31">
        <v>58</v>
      </c>
      <c r="I1374" s="31">
        <v>87</v>
      </c>
      <c r="J1374" s="64" t="str">
        <f>IF(((VLOOKUP($G1374,Depth_Lookup!$A$3:$J$5461,9,FALSE))-(I1374/100))&gt;=0,"Good","Too Long")</f>
        <v>Good</v>
      </c>
      <c r="K1374" s="65">
        <f>(VLOOKUP($G1374,Depth_Lookup!$A$3:$J$561,10,FALSE))+(H1374/100)</f>
        <v>209.495</v>
      </c>
      <c r="L1374" s="65">
        <f>(VLOOKUP($G1374,Depth_Lookup!$A$3:$J$561,10,FALSE))+(I1374/100)</f>
        <v>209.785</v>
      </c>
      <c r="M1374" s="54" t="s">
        <v>725</v>
      </c>
      <c r="N1374" s="31">
        <v>0.5</v>
      </c>
      <c r="O1374" s="31" t="s">
        <v>296</v>
      </c>
      <c r="P1374" s="31" t="s">
        <v>179</v>
      </c>
      <c r="Q1374" s="31" t="s">
        <v>569</v>
      </c>
      <c r="R1374" s="31" t="s">
        <v>119</v>
      </c>
      <c r="S1374" s="31" t="s">
        <v>165</v>
      </c>
      <c r="T1374" s="31" t="s">
        <v>1364</v>
      </c>
      <c r="U1374" s="31" t="s">
        <v>1365</v>
      </c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31"/>
      <c r="AT1374" s="19"/>
      <c r="AU1374" s="19"/>
      <c r="AV1374" s="19"/>
      <c r="AW1374" s="19"/>
      <c r="AX1374" s="19"/>
      <c r="AY1374" s="19"/>
      <c r="AZ1374" s="31"/>
      <c r="BA1374" s="19"/>
      <c r="BB1374" s="55">
        <v>4</v>
      </c>
      <c r="BC1374" s="31">
        <v>3</v>
      </c>
      <c r="BD1374" s="31"/>
      <c r="BE1374" s="66"/>
      <c r="BF1374" s="66"/>
      <c r="CL1374" s="70"/>
      <c r="CM1374" s="66"/>
      <c r="CN1374" s="66"/>
      <c r="CO1374" s="66">
        <f t="shared" si="368"/>
        <v>209.64</v>
      </c>
      <c r="CP1374" s="104"/>
      <c r="CQ1374" s="56"/>
      <c r="CR1374" s="56"/>
      <c r="CS1374" s="56"/>
      <c r="CT1374" s="56"/>
      <c r="CU1374" s="56"/>
      <c r="CV1374" s="56"/>
      <c r="CW1374" s="115"/>
      <c r="CX1374" s="31">
        <v>30</v>
      </c>
      <c r="CY1374" s="31">
        <v>90</v>
      </c>
      <c r="CZ1374" s="31">
        <v>35</v>
      </c>
      <c r="DA1374" s="31">
        <v>180</v>
      </c>
      <c r="DB1374" s="19">
        <f t="shared" si="370"/>
        <v>-39.507001237830139</v>
      </c>
      <c r="DC1374" s="19">
        <f t="shared" si="371"/>
        <v>320.49299876216986</v>
      </c>
      <c r="DD1374" s="19">
        <f t="shared" si="372"/>
        <v>47.775085915371307</v>
      </c>
      <c r="DE1374" s="19">
        <f t="shared" si="373"/>
        <v>50.492998762169861</v>
      </c>
      <c r="DF1374" s="19">
        <f t="shared" si="374"/>
        <v>42.224914084628693</v>
      </c>
      <c r="DG1374" s="67">
        <f t="shared" si="375"/>
        <v>140.49299876216986</v>
      </c>
      <c r="DH1374" s="67">
        <f t="shared" si="376"/>
        <v>42.224914084628693</v>
      </c>
      <c r="DI1374" s="19"/>
      <c r="DJ1374" s="31"/>
      <c r="DK1374" s="55" t="s">
        <v>1801</v>
      </c>
      <c r="EP1374" s="70"/>
    </row>
    <row r="1375" spans="1:146" s="59" customFormat="1">
      <c r="A1375" s="118">
        <v>43332</v>
      </c>
      <c r="B1375" t="s">
        <v>1659</v>
      </c>
      <c r="C1375" s="56"/>
      <c r="D1375" s="56" t="s">
        <v>1363</v>
      </c>
      <c r="E1375" s="58">
        <v>82</v>
      </c>
      <c r="F1375" s="58">
        <v>4</v>
      </c>
      <c r="G1375" s="63" t="str">
        <f t="shared" si="363"/>
        <v>82-4</v>
      </c>
      <c r="H1375" s="31">
        <v>77</v>
      </c>
      <c r="I1375" s="31">
        <v>86</v>
      </c>
      <c r="J1375" s="64" t="str">
        <f>IF(((VLOOKUP($G1375,Depth_Lookup!$A$3:$J$5461,9,FALSE))-(I1375/100))&gt;=0,"Good","Too Long")</f>
        <v>Good</v>
      </c>
      <c r="K1375" s="65">
        <f>(VLOOKUP($G1375,Depth_Lookup!$A$3:$J$561,10,FALSE))+(H1375/100)</f>
        <v>209.685</v>
      </c>
      <c r="L1375" s="65">
        <f>(VLOOKUP($G1375,Depth_Lookup!$A$3:$J$561,10,FALSE))+(I1375/100)</f>
        <v>209.77500000000001</v>
      </c>
      <c r="M1375" s="54" t="s">
        <v>725</v>
      </c>
      <c r="N1375" s="31">
        <v>1</v>
      </c>
      <c r="O1375" s="31" t="s">
        <v>296</v>
      </c>
      <c r="P1375" s="31" t="s">
        <v>179</v>
      </c>
      <c r="Q1375" s="31" t="s">
        <v>569</v>
      </c>
      <c r="R1375" s="31" t="s">
        <v>119</v>
      </c>
      <c r="S1375" s="31" t="s">
        <v>165</v>
      </c>
      <c r="T1375" s="31" t="s">
        <v>1385</v>
      </c>
      <c r="U1375" s="31" t="s">
        <v>1386</v>
      </c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>
        <v>50</v>
      </c>
      <c r="AQ1375" s="19"/>
      <c r="AR1375" s="19"/>
      <c r="AS1375" s="31">
        <v>50</v>
      </c>
      <c r="AT1375" s="19"/>
      <c r="AU1375" s="19"/>
      <c r="AV1375" s="19"/>
      <c r="AW1375" s="19"/>
      <c r="AX1375" s="19"/>
      <c r="AY1375" s="19"/>
      <c r="AZ1375" s="31">
        <f t="shared" si="355"/>
        <v>100</v>
      </c>
      <c r="BA1375" s="19"/>
      <c r="BB1375" s="55">
        <v>3</v>
      </c>
      <c r="BC1375" s="31">
        <v>2</v>
      </c>
      <c r="BD1375" s="31"/>
      <c r="BE1375" s="66"/>
      <c r="BF1375" s="66" t="s">
        <v>1365</v>
      </c>
      <c r="CL1375" s="70">
        <f t="shared" si="364"/>
        <v>0</v>
      </c>
      <c r="CM1375" s="66">
        <f t="shared" si="365"/>
        <v>0</v>
      </c>
      <c r="CN1375" s="66">
        <f t="shared" si="366"/>
        <v>0</v>
      </c>
      <c r="CO1375" s="66">
        <f t="shared" si="368"/>
        <v>209.73000000000002</v>
      </c>
      <c r="CP1375" s="104"/>
      <c r="CQ1375" s="56"/>
      <c r="CR1375" s="56"/>
      <c r="CS1375" s="56"/>
      <c r="CT1375" s="56"/>
      <c r="CU1375" s="56"/>
      <c r="CV1375" s="56"/>
      <c r="CW1375" s="115"/>
      <c r="CX1375" s="19">
        <v>27</v>
      </c>
      <c r="CY1375" s="19">
        <v>270</v>
      </c>
      <c r="CZ1375" s="19">
        <v>25</v>
      </c>
      <c r="DA1375" s="31">
        <v>180</v>
      </c>
      <c r="DB1375" s="19">
        <f t="shared" si="370"/>
        <v>47.535863929911244</v>
      </c>
      <c r="DC1375" s="19">
        <f t="shared" si="371"/>
        <v>47.535863929911244</v>
      </c>
      <c r="DD1375" s="19">
        <f t="shared" si="372"/>
        <v>55.367372265469591</v>
      </c>
      <c r="DE1375" s="19">
        <f t="shared" si="373"/>
        <v>137.53586392991124</v>
      </c>
      <c r="DF1375" s="19">
        <f t="shared" si="374"/>
        <v>34.632627734530409</v>
      </c>
      <c r="DG1375" s="67">
        <f t="shared" si="375"/>
        <v>227.53586392991124</v>
      </c>
      <c r="DH1375" s="67">
        <f t="shared" si="376"/>
        <v>34.632627734530409</v>
      </c>
      <c r="DI1375" s="19"/>
      <c r="DJ1375" s="31"/>
      <c r="DK1375" s="55"/>
      <c r="EP1375" s="70"/>
    </row>
    <row r="1376" spans="1:146" s="59" customFormat="1">
      <c r="A1376" s="118">
        <v>43332</v>
      </c>
      <c r="B1376" t="s">
        <v>1659</v>
      </c>
      <c r="C1376" s="56"/>
      <c r="D1376" s="56" t="s">
        <v>1363</v>
      </c>
      <c r="E1376" s="58">
        <v>83</v>
      </c>
      <c r="F1376" s="58">
        <v>1</v>
      </c>
      <c r="G1376" s="63" t="str">
        <f t="shared" si="363"/>
        <v>83-1</v>
      </c>
      <c r="H1376" s="31">
        <v>2</v>
      </c>
      <c r="I1376" s="31">
        <v>96</v>
      </c>
      <c r="J1376" s="64" t="str">
        <f>IF(((VLOOKUP($G1376,Depth_Lookup!$A$3:$J$5461,9,FALSE))-(I1376/100))&gt;=0,"Good","Too Long")</f>
        <v>Good</v>
      </c>
      <c r="K1376" s="65">
        <f>(VLOOKUP($G1376,Depth_Lookup!$A$3:$J$561,10,FALSE))+(H1376/100)</f>
        <v>209.72</v>
      </c>
      <c r="L1376" s="65">
        <f>(VLOOKUP($G1376,Depth_Lookup!$A$3:$J$561,10,FALSE))+(I1376/100)</f>
        <v>210.66</v>
      </c>
      <c r="M1376" s="54" t="s">
        <v>725</v>
      </c>
      <c r="N1376" s="31">
        <v>1</v>
      </c>
      <c r="O1376" s="31" t="s">
        <v>296</v>
      </c>
      <c r="P1376" s="31" t="s">
        <v>179</v>
      </c>
      <c r="Q1376" s="31" t="s">
        <v>569</v>
      </c>
      <c r="R1376" s="31" t="s">
        <v>119</v>
      </c>
      <c r="S1376" s="31" t="s">
        <v>165</v>
      </c>
      <c r="T1376" s="31" t="s">
        <v>1364</v>
      </c>
      <c r="U1376" s="31" t="s">
        <v>1365</v>
      </c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31">
        <v>100</v>
      </c>
      <c r="AT1376" s="19"/>
      <c r="AU1376" s="19"/>
      <c r="AV1376" s="19"/>
      <c r="AW1376" s="19"/>
      <c r="AX1376" s="19"/>
      <c r="AY1376" s="19"/>
      <c r="AZ1376" s="31">
        <f t="shared" si="355"/>
        <v>100</v>
      </c>
      <c r="BA1376" s="19"/>
      <c r="BB1376" s="55">
        <v>3</v>
      </c>
      <c r="BC1376" s="31">
        <v>2</v>
      </c>
      <c r="BD1376" s="31"/>
      <c r="BE1376" s="66" t="s">
        <v>1377</v>
      </c>
      <c r="BF1376" s="66"/>
      <c r="CL1376" s="70">
        <f t="shared" si="364"/>
        <v>0</v>
      </c>
      <c r="CM1376" s="66">
        <f t="shared" si="365"/>
        <v>0</v>
      </c>
      <c r="CN1376" s="66">
        <f t="shared" si="366"/>
        <v>1</v>
      </c>
      <c r="CO1376" s="66">
        <f t="shared" si="368"/>
        <v>210.19</v>
      </c>
      <c r="CP1376" s="104"/>
      <c r="CQ1376" s="56"/>
      <c r="CR1376" s="56"/>
      <c r="CS1376" s="56"/>
      <c r="CT1376" s="56"/>
      <c r="CU1376" s="56"/>
      <c r="CV1376" s="56"/>
      <c r="CW1376" s="115"/>
      <c r="CX1376" s="31">
        <v>55</v>
      </c>
      <c r="CY1376" s="31">
        <v>270</v>
      </c>
      <c r="CZ1376" s="31">
        <v>12</v>
      </c>
      <c r="DA1376" s="31">
        <v>0</v>
      </c>
      <c r="DB1376" s="19">
        <f t="shared" si="370"/>
        <v>98.465401223197546</v>
      </c>
      <c r="DC1376" s="19">
        <f t="shared" si="371"/>
        <v>98.465401223197546</v>
      </c>
      <c r="DD1376" s="19">
        <f t="shared" si="372"/>
        <v>34.705650202765874</v>
      </c>
      <c r="DE1376" s="19">
        <f t="shared" si="373"/>
        <v>188.46540122319755</v>
      </c>
      <c r="DF1376" s="19">
        <f t="shared" si="374"/>
        <v>55.294349797234126</v>
      </c>
      <c r="DG1376" s="67">
        <f t="shared" si="375"/>
        <v>278.46540122319755</v>
      </c>
      <c r="DH1376" s="67">
        <f t="shared" si="376"/>
        <v>55.294349797234126</v>
      </c>
      <c r="DI1376" s="19"/>
      <c r="DJ1376" s="31"/>
      <c r="DK1376" s="55" t="s">
        <v>1433</v>
      </c>
      <c r="EP1376" s="70"/>
    </row>
    <row r="1377" spans="1:146" s="59" customFormat="1">
      <c r="A1377" s="118">
        <v>43332</v>
      </c>
      <c r="B1377" t="s">
        <v>1437</v>
      </c>
      <c r="C1377" s="56"/>
      <c r="D1377" s="56" t="s">
        <v>1363</v>
      </c>
      <c r="E1377" s="58">
        <v>83</v>
      </c>
      <c r="F1377" s="58">
        <v>1</v>
      </c>
      <c r="G1377" s="63" t="str">
        <f t="shared" ref="G1377" si="380">E1377&amp;"-"&amp;F1377</f>
        <v>83-1</v>
      </c>
      <c r="H1377" s="31">
        <v>2</v>
      </c>
      <c r="I1377" s="31">
        <v>96</v>
      </c>
      <c r="J1377" s="64" t="str">
        <f>IF(((VLOOKUP($G1377,Depth_Lookup!$A$3:$J$5461,9,FALSE))-(I1377/100))&gt;=0,"Good","Too Long")</f>
        <v>Good</v>
      </c>
      <c r="K1377" s="65">
        <f>(VLOOKUP($G1377,Depth_Lookup!$A$3:$J$561,10,FALSE))+(H1377/100)</f>
        <v>209.72</v>
      </c>
      <c r="L1377" s="65">
        <f>(VLOOKUP($G1377,Depth_Lookup!$A$3:$J$561,10,FALSE))+(I1377/100)</f>
        <v>210.66</v>
      </c>
      <c r="M1377" s="54" t="s">
        <v>725</v>
      </c>
      <c r="N1377" s="31">
        <v>1</v>
      </c>
      <c r="O1377" s="31" t="s">
        <v>296</v>
      </c>
      <c r="P1377" s="31" t="s">
        <v>179</v>
      </c>
      <c r="Q1377" s="31" t="s">
        <v>569</v>
      </c>
      <c r="R1377" s="31" t="s">
        <v>119</v>
      </c>
      <c r="S1377" s="31" t="s">
        <v>165</v>
      </c>
      <c r="T1377" s="31" t="s">
        <v>1364</v>
      </c>
      <c r="U1377" s="31" t="s">
        <v>1365</v>
      </c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31"/>
      <c r="AT1377" s="19"/>
      <c r="AU1377" s="19"/>
      <c r="AV1377" s="19"/>
      <c r="AW1377" s="19"/>
      <c r="AX1377" s="19"/>
      <c r="AY1377" s="19"/>
      <c r="AZ1377" s="31"/>
      <c r="BA1377" s="19"/>
      <c r="BB1377" s="55">
        <v>3</v>
      </c>
      <c r="BC1377" s="31">
        <v>2</v>
      </c>
      <c r="BD1377" s="31"/>
      <c r="BE1377" s="66"/>
      <c r="BF1377" s="66"/>
      <c r="CL1377" s="70"/>
      <c r="CM1377" s="66"/>
      <c r="CN1377" s="66"/>
      <c r="CO1377" s="66">
        <f t="shared" si="368"/>
        <v>210.19</v>
      </c>
      <c r="CP1377" s="104"/>
      <c r="CQ1377" s="56"/>
      <c r="CR1377" s="56"/>
      <c r="CS1377" s="56"/>
      <c r="CT1377" s="56"/>
      <c r="CU1377" s="56"/>
      <c r="CV1377" s="56"/>
      <c r="CW1377" s="115"/>
      <c r="CX1377" s="31">
        <v>39</v>
      </c>
      <c r="CY1377" s="31">
        <v>90</v>
      </c>
      <c r="CZ1377" s="31">
        <v>38</v>
      </c>
      <c r="DA1377" s="31">
        <v>0</v>
      </c>
      <c r="DB1377" s="19">
        <f t="shared" si="370"/>
        <v>-133.9738577230375</v>
      </c>
      <c r="DC1377" s="19">
        <f t="shared" si="371"/>
        <v>226.0261422769625</v>
      </c>
      <c r="DD1377" s="19">
        <f t="shared" si="372"/>
        <v>41.627556569505359</v>
      </c>
      <c r="DE1377" s="19">
        <f t="shared" si="373"/>
        <v>316.0261422769625</v>
      </c>
      <c r="DF1377" s="19">
        <f t="shared" si="374"/>
        <v>48.372443430494641</v>
      </c>
      <c r="DG1377" s="67">
        <f t="shared" si="375"/>
        <v>46.026142276962503</v>
      </c>
      <c r="DH1377" s="67">
        <f t="shared" si="376"/>
        <v>48.372443430494641</v>
      </c>
      <c r="DI1377" s="19"/>
      <c r="DJ1377" s="31"/>
      <c r="DK1377" s="55" t="s">
        <v>1434</v>
      </c>
      <c r="EP1377" s="70"/>
    </row>
    <row r="1378" spans="1:146" s="59" customFormat="1">
      <c r="A1378" s="118">
        <v>43332</v>
      </c>
      <c r="B1378" t="s">
        <v>1659</v>
      </c>
      <c r="C1378" s="56"/>
      <c r="D1378" s="56" t="s">
        <v>1363</v>
      </c>
      <c r="E1378" s="58">
        <v>83</v>
      </c>
      <c r="F1378" s="58">
        <v>1</v>
      </c>
      <c r="G1378" s="63" t="str">
        <f t="shared" si="363"/>
        <v>83-1</v>
      </c>
      <c r="H1378" s="31">
        <v>3.5</v>
      </c>
      <c r="I1378" s="31">
        <v>4.5</v>
      </c>
      <c r="J1378" s="64" t="str">
        <f>IF(((VLOOKUP($G1378,Depth_Lookup!$A$3:$J$5461,9,FALSE))-(I1378/100))&gt;=0,"Good","Too Long")</f>
        <v>Good</v>
      </c>
      <c r="K1378" s="65">
        <f>(VLOOKUP($G1378,Depth_Lookup!$A$3:$J$561,10,FALSE))+(H1378/100)</f>
        <v>209.73499999999999</v>
      </c>
      <c r="L1378" s="65">
        <f>(VLOOKUP($G1378,Depth_Lookup!$A$3:$J$561,10,FALSE))+(I1378/100)</f>
        <v>209.74499999999998</v>
      </c>
      <c r="M1378" s="54" t="s">
        <v>292</v>
      </c>
      <c r="N1378" s="31">
        <v>2</v>
      </c>
      <c r="O1378" s="31" t="s">
        <v>296</v>
      </c>
      <c r="P1378" s="31" t="s">
        <v>179</v>
      </c>
      <c r="Q1378" s="31" t="s">
        <v>569</v>
      </c>
      <c r="R1378" s="31" t="s">
        <v>187</v>
      </c>
      <c r="S1378" s="31" t="s">
        <v>165</v>
      </c>
      <c r="T1378" s="31" t="s">
        <v>1376</v>
      </c>
      <c r="U1378" s="31" t="s">
        <v>1377</v>
      </c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31">
        <v>100</v>
      </c>
      <c r="AT1378" s="19"/>
      <c r="AU1378" s="19"/>
      <c r="AV1378" s="19"/>
      <c r="AW1378" s="19"/>
      <c r="AX1378" s="19"/>
      <c r="AY1378" s="19"/>
      <c r="AZ1378" s="31">
        <f t="shared" si="355"/>
        <v>100</v>
      </c>
      <c r="BA1378" s="19"/>
      <c r="BB1378" s="55">
        <v>1</v>
      </c>
      <c r="BC1378" s="31">
        <v>20</v>
      </c>
      <c r="BD1378" s="31"/>
      <c r="BE1378" s="66"/>
      <c r="BF1378" s="66" t="s">
        <v>1365</v>
      </c>
      <c r="CL1378" s="70">
        <f t="shared" si="364"/>
        <v>0</v>
      </c>
      <c r="CM1378" s="66">
        <f t="shared" si="365"/>
        <v>0</v>
      </c>
      <c r="CN1378" s="66">
        <f t="shared" si="366"/>
        <v>0</v>
      </c>
      <c r="CO1378" s="66">
        <f t="shared" si="368"/>
        <v>209.73999999999998</v>
      </c>
      <c r="CP1378" s="104"/>
      <c r="CQ1378" s="56"/>
      <c r="CR1378" s="56"/>
      <c r="CS1378" s="56"/>
      <c r="CT1378" s="56"/>
      <c r="CU1378" s="56"/>
      <c r="CV1378" s="56"/>
      <c r="CW1378" s="115"/>
      <c r="CX1378" s="19"/>
      <c r="CY1378" s="19"/>
      <c r="CZ1378" s="19"/>
      <c r="DA1378" s="19"/>
      <c r="DB1378" s="19" t="e">
        <f t="shared" si="370"/>
        <v>#DIV/0!</v>
      </c>
      <c r="DC1378" s="19" t="e">
        <f t="shared" si="371"/>
        <v>#DIV/0!</v>
      </c>
      <c r="DD1378" s="19" t="e">
        <f t="shared" si="372"/>
        <v>#DIV/0!</v>
      </c>
      <c r="DE1378" s="19" t="e">
        <f t="shared" si="373"/>
        <v>#DIV/0!</v>
      </c>
      <c r="DF1378" s="19" t="e">
        <f t="shared" si="374"/>
        <v>#DIV/0!</v>
      </c>
      <c r="DG1378" s="67" t="e">
        <f t="shared" si="375"/>
        <v>#DIV/0!</v>
      </c>
      <c r="DH1378" s="67" t="e">
        <f t="shared" si="376"/>
        <v>#DIV/0!</v>
      </c>
      <c r="DI1378" s="19"/>
      <c r="DJ1378" s="31"/>
      <c r="DK1378" s="55"/>
      <c r="EP1378" s="70"/>
    </row>
    <row r="1379" spans="1:146" s="59" customFormat="1">
      <c r="A1379" s="118">
        <v>43332</v>
      </c>
      <c r="B1379" t="s">
        <v>1659</v>
      </c>
      <c r="C1379" s="56"/>
      <c r="D1379" s="56" t="s">
        <v>1363</v>
      </c>
      <c r="E1379" s="58">
        <v>83</v>
      </c>
      <c r="F1379" s="58">
        <v>1</v>
      </c>
      <c r="G1379" s="63" t="str">
        <f t="shared" si="363"/>
        <v>83-1</v>
      </c>
      <c r="H1379" s="31">
        <v>12</v>
      </c>
      <c r="I1379" s="31">
        <v>13.5</v>
      </c>
      <c r="J1379" s="64" t="str">
        <f>IF(((VLOOKUP($G1379,Depth_Lookup!$A$3:$J$5461,9,FALSE))-(I1379/100))&gt;=0,"Good","Too Long")</f>
        <v>Good</v>
      </c>
      <c r="K1379" s="65">
        <f>(VLOOKUP($G1379,Depth_Lookup!$A$3:$J$561,10,FALSE))+(H1379/100)</f>
        <v>209.82</v>
      </c>
      <c r="L1379" s="65">
        <f>(VLOOKUP($G1379,Depth_Lookup!$A$3:$J$561,10,FALSE))+(I1379/100)</f>
        <v>209.83499999999998</v>
      </c>
      <c r="M1379" s="54" t="s">
        <v>292</v>
      </c>
      <c r="N1379" s="31">
        <v>2</v>
      </c>
      <c r="O1379" s="31" t="s">
        <v>296</v>
      </c>
      <c r="P1379" s="31" t="s">
        <v>179</v>
      </c>
      <c r="Q1379" s="31" t="s">
        <v>569</v>
      </c>
      <c r="R1379" s="31" t="s">
        <v>187</v>
      </c>
      <c r="S1379" s="31" t="s">
        <v>165</v>
      </c>
      <c r="T1379" s="31" t="s">
        <v>1376</v>
      </c>
      <c r="U1379" s="31" t="s">
        <v>1377</v>
      </c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31">
        <v>100</v>
      </c>
      <c r="AT1379" s="19"/>
      <c r="AU1379" s="19"/>
      <c r="AV1379" s="19"/>
      <c r="AW1379" s="19"/>
      <c r="AX1379" s="19"/>
      <c r="AY1379" s="19"/>
      <c r="AZ1379" s="31">
        <f t="shared" si="355"/>
        <v>100</v>
      </c>
      <c r="BA1379" s="19"/>
      <c r="BB1379" s="55">
        <v>1</v>
      </c>
      <c r="BC1379" s="31">
        <v>20</v>
      </c>
      <c r="BD1379" s="31"/>
      <c r="BE1379" s="66"/>
      <c r="BF1379" s="66" t="s">
        <v>1365</v>
      </c>
      <c r="CL1379" s="70">
        <f t="shared" si="364"/>
        <v>0</v>
      </c>
      <c r="CM1379" s="66">
        <f t="shared" si="365"/>
        <v>0</v>
      </c>
      <c r="CN1379" s="66">
        <f t="shared" si="366"/>
        <v>0</v>
      </c>
      <c r="CO1379" s="66">
        <f t="shared" si="368"/>
        <v>209.82749999999999</v>
      </c>
      <c r="CP1379" s="104"/>
      <c r="CQ1379" s="56"/>
      <c r="CR1379" s="56"/>
      <c r="CS1379" s="56"/>
      <c r="CT1379" s="56"/>
      <c r="CU1379" s="56"/>
      <c r="CV1379" s="56"/>
      <c r="CW1379" s="115"/>
      <c r="CX1379" s="31">
        <v>11</v>
      </c>
      <c r="CY1379" s="31">
        <v>270</v>
      </c>
      <c r="CZ1379" s="31">
        <v>43</v>
      </c>
      <c r="DA1379" s="31">
        <v>180</v>
      </c>
      <c r="DB1379" s="19">
        <f t="shared" si="370"/>
        <v>11.774550345430356</v>
      </c>
      <c r="DC1379" s="19">
        <f t="shared" si="371"/>
        <v>11.774550345430356</v>
      </c>
      <c r="DD1379" s="19">
        <f t="shared" si="372"/>
        <v>46.39184094695969</v>
      </c>
      <c r="DE1379" s="19">
        <f t="shared" si="373"/>
        <v>101.77455034543036</v>
      </c>
      <c r="DF1379" s="19">
        <f t="shared" si="374"/>
        <v>43.60815905304031</v>
      </c>
      <c r="DG1379" s="67">
        <f t="shared" si="375"/>
        <v>191.77455034543036</v>
      </c>
      <c r="DH1379" s="67">
        <f t="shared" si="376"/>
        <v>43.60815905304031</v>
      </c>
      <c r="DI1379" s="19"/>
      <c r="DJ1379" s="31"/>
      <c r="DK1379" s="55"/>
      <c r="EP1379" s="70"/>
    </row>
    <row r="1380" spans="1:146" s="59" customFormat="1">
      <c r="A1380" s="118">
        <v>43332</v>
      </c>
      <c r="B1380" t="s">
        <v>1659</v>
      </c>
      <c r="C1380" s="56"/>
      <c r="D1380" s="56" t="s">
        <v>1363</v>
      </c>
      <c r="E1380" s="58">
        <v>83</v>
      </c>
      <c r="F1380" s="58">
        <v>1</v>
      </c>
      <c r="G1380" s="63" t="str">
        <f t="shared" ref="G1380" si="381">E1380&amp;"-"&amp;F1380</f>
        <v>83-1</v>
      </c>
      <c r="H1380" s="31">
        <v>56</v>
      </c>
      <c r="I1380" s="31">
        <v>65</v>
      </c>
      <c r="J1380" s="64" t="str">
        <f>IF(((VLOOKUP($G1380,Depth_Lookup!$A$3:$J$5461,9,FALSE))-(I1380/100))&gt;=0,"Good","Too Long")</f>
        <v>Good</v>
      </c>
      <c r="K1380" s="65">
        <f>(VLOOKUP($G1380,Depth_Lookup!$A$3:$J$561,10,FALSE))+(H1380/100)</f>
        <v>210.26</v>
      </c>
      <c r="L1380" s="65">
        <f>(VLOOKUP($G1380,Depth_Lookup!$A$3:$J$561,10,FALSE))+(I1380/100)</f>
        <v>210.35</v>
      </c>
      <c r="M1380" s="54" t="s">
        <v>292</v>
      </c>
      <c r="N1380" s="31">
        <v>1</v>
      </c>
      <c r="O1380" s="31" t="s">
        <v>296</v>
      </c>
      <c r="P1380" s="31" t="s">
        <v>179</v>
      </c>
      <c r="Q1380" s="31" t="s">
        <v>569</v>
      </c>
      <c r="R1380" s="31" t="s">
        <v>187</v>
      </c>
      <c r="S1380" s="31" t="s">
        <v>165</v>
      </c>
      <c r="T1380" s="31" t="s">
        <v>1802</v>
      </c>
      <c r="U1380" s="31" t="s">
        <v>1388</v>
      </c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31"/>
      <c r="AT1380" s="19"/>
      <c r="AU1380" s="19"/>
      <c r="AV1380" s="19"/>
      <c r="AW1380" s="19"/>
      <c r="AX1380" s="19"/>
      <c r="AY1380" s="19"/>
      <c r="AZ1380" s="31"/>
      <c r="BA1380" s="19"/>
      <c r="BB1380" s="55">
        <v>1</v>
      </c>
      <c r="BC1380" s="31">
        <v>2</v>
      </c>
      <c r="BD1380" s="31"/>
      <c r="BE1380" s="66"/>
      <c r="BF1380" s="66"/>
      <c r="CL1380" s="70"/>
      <c r="CM1380" s="66"/>
      <c r="CN1380" s="66"/>
      <c r="CO1380" s="66">
        <f t="shared" si="368"/>
        <v>210.30500000000001</v>
      </c>
      <c r="CP1380" s="104"/>
      <c r="CQ1380" s="56"/>
      <c r="CR1380" s="56"/>
      <c r="CS1380" s="56"/>
      <c r="CT1380" s="56"/>
      <c r="CU1380" s="56"/>
      <c r="CV1380" s="56"/>
      <c r="CW1380" s="115"/>
      <c r="CX1380" s="31">
        <v>58</v>
      </c>
      <c r="CY1380" s="31">
        <v>90</v>
      </c>
      <c r="CZ1380" s="31">
        <v>71</v>
      </c>
      <c r="DA1380" s="31">
        <v>180</v>
      </c>
      <c r="DB1380" s="19">
        <f t="shared" si="370"/>
        <v>-28.856494557419921</v>
      </c>
      <c r="DC1380" s="19">
        <f t="shared" si="371"/>
        <v>331.14350544258008</v>
      </c>
      <c r="DD1380" s="19">
        <f t="shared" si="372"/>
        <v>16.781886713911</v>
      </c>
      <c r="DE1380" s="19">
        <f t="shared" si="373"/>
        <v>61.143505442580079</v>
      </c>
      <c r="DF1380" s="19">
        <f t="shared" si="374"/>
        <v>73.218113286088993</v>
      </c>
      <c r="DG1380" s="67">
        <f t="shared" si="375"/>
        <v>151.14350544258008</v>
      </c>
      <c r="DH1380" s="67">
        <f t="shared" si="376"/>
        <v>73.218113286088993</v>
      </c>
      <c r="DI1380" s="19"/>
      <c r="DJ1380" s="31"/>
      <c r="DK1380" s="55"/>
      <c r="EP1380" s="70"/>
    </row>
    <row r="1381" spans="1:146" s="59" customFormat="1">
      <c r="A1381" s="118">
        <v>43332</v>
      </c>
      <c r="B1381" t="s">
        <v>1659</v>
      </c>
      <c r="C1381" s="56"/>
      <c r="D1381" s="56" t="s">
        <v>1363</v>
      </c>
      <c r="E1381" s="58">
        <v>83</v>
      </c>
      <c r="F1381" s="58">
        <v>1</v>
      </c>
      <c r="G1381" s="63" t="str">
        <f t="shared" si="363"/>
        <v>83-1</v>
      </c>
      <c r="H1381" s="31">
        <v>84</v>
      </c>
      <c r="I1381" s="31">
        <v>92</v>
      </c>
      <c r="J1381" s="64" t="str">
        <f>IF(((VLOOKUP($G1381,Depth_Lookup!$A$3:$J$5461,9,FALSE))-(I1381/100))&gt;=0,"Good","Too Long")</f>
        <v>Good</v>
      </c>
      <c r="K1381" s="65">
        <f>(VLOOKUP($G1381,Depth_Lookup!$A$3:$J$561,10,FALSE))+(H1381/100)</f>
        <v>210.54</v>
      </c>
      <c r="L1381" s="65">
        <f>(VLOOKUP($G1381,Depth_Lookup!$A$3:$J$561,10,FALSE))+(I1381/100)</f>
        <v>210.61999999999998</v>
      </c>
      <c r="M1381" s="54" t="s">
        <v>292</v>
      </c>
      <c r="N1381" s="31">
        <v>1</v>
      </c>
      <c r="O1381" s="31" t="s">
        <v>295</v>
      </c>
      <c r="P1381" s="31" t="s">
        <v>179</v>
      </c>
      <c r="Q1381" s="31" t="s">
        <v>569</v>
      </c>
      <c r="R1381" s="31" t="s">
        <v>187</v>
      </c>
      <c r="S1381" s="31" t="s">
        <v>165</v>
      </c>
      <c r="T1381" s="31" t="s">
        <v>1370</v>
      </c>
      <c r="U1381" s="31" t="s">
        <v>1368</v>
      </c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31">
        <v>100</v>
      </c>
      <c r="AT1381" s="19"/>
      <c r="AU1381" s="19"/>
      <c r="AV1381" s="19"/>
      <c r="AW1381" s="19"/>
      <c r="AX1381" s="19"/>
      <c r="AY1381" s="19"/>
      <c r="AZ1381" s="31">
        <f t="shared" si="355"/>
        <v>100</v>
      </c>
      <c r="BA1381" s="19"/>
      <c r="BB1381" s="55">
        <v>1</v>
      </c>
      <c r="BC1381" s="31">
        <v>1</v>
      </c>
      <c r="BD1381" s="31"/>
      <c r="BE1381" s="66"/>
      <c r="BF1381" s="66"/>
      <c r="CL1381" s="70">
        <f t="shared" si="364"/>
        <v>0</v>
      </c>
      <c r="CM1381" s="66">
        <f t="shared" si="365"/>
        <v>0</v>
      </c>
      <c r="CN1381" s="66">
        <f t="shared" si="366"/>
        <v>0</v>
      </c>
      <c r="CO1381" s="66">
        <f t="shared" si="368"/>
        <v>210.57999999999998</v>
      </c>
      <c r="CP1381" s="104"/>
      <c r="CQ1381" s="56"/>
      <c r="CR1381" s="56"/>
      <c r="CS1381" s="56"/>
      <c r="CT1381" s="56"/>
      <c r="CU1381" s="56"/>
      <c r="CV1381" s="56"/>
      <c r="CW1381" s="115"/>
      <c r="CX1381" s="31">
        <v>28</v>
      </c>
      <c r="CY1381" s="31">
        <v>90</v>
      </c>
      <c r="CZ1381" s="31">
        <v>72</v>
      </c>
      <c r="DA1381" s="31">
        <v>180</v>
      </c>
      <c r="DB1381" s="19">
        <f t="shared" si="370"/>
        <v>-9.801828977483126</v>
      </c>
      <c r="DC1381" s="19">
        <f t="shared" si="371"/>
        <v>350.19817102251687</v>
      </c>
      <c r="DD1381" s="19">
        <f t="shared" si="372"/>
        <v>17.753853315643983</v>
      </c>
      <c r="DE1381" s="19">
        <f t="shared" si="373"/>
        <v>80.198171022516874</v>
      </c>
      <c r="DF1381" s="19">
        <f t="shared" si="374"/>
        <v>72.24614668435602</v>
      </c>
      <c r="DG1381" s="67">
        <f t="shared" si="375"/>
        <v>170.19817102251687</v>
      </c>
      <c r="DH1381" s="67">
        <f t="shared" si="376"/>
        <v>72.24614668435602</v>
      </c>
      <c r="DI1381" s="19"/>
      <c r="DJ1381" s="31"/>
      <c r="DK1381" s="55"/>
      <c r="EP1381" s="70"/>
    </row>
    <row r="1382" spans="1:146" s="59" customFormat="1">
      <c r="A1382" s="118">
        <v>43332</v>
      </c>
      <c r="B1382" t="s">
        <v>1659</v>
      </c>
      <c r="C1382" s="56"/>
      <c r="D1382" s="56" t="s">
        <v>1363</v>
      </c>
      <c r="E1382" s="58">
        <v>83</v>
      </c>
      <c r="F1382" s="58">
        <v>2</v>
      </c>
      <c r="G1382" s="63" t="str">
        <f t="shared" si="363"/>
        <v>83-2</v>
      </c>
      <c r="H1382" s="31">
        <v>18</v>
      </c>
      <c r="I1382" s="31">
        <v>58</v>
      </c>
      <c r="J1382" s="64" t="str">
        <f>IF(((VLOOKUP($G1382,Depth_Lookup!$A$3:$J$5461,9,FALSE))-(I1382/100))&gt;=0,"Good","Too Long")</f>
        <v>Good</v>
      </c>
      <c r="K1382" s="65">
        <f>(VLOOKUP($G1382,Depth_Lookup!$A$3:$J$561,10,FALSE))+(H1382/100)</f>
        <v>210.86</v>
      </c>
      <c r="L1382" s="65">
        <f>(VLOOKUP($G1382,Depth_Lookup!$A$3:$J$561,10,FALSE))+(I1382/100)</f>
        <v>211.26000000000002</v>
      </c>
      <c r="M1382" s="54" t="s">
        <v>725</v>
      </c>
      <c r="N1382" s="31">
        <v>1</v>
      </c>
      <c r="O1382" s="31" t="s">
        <v>296</v>
      </c>
      <c r="P1382" s="31" t="s">
        <v>179</v>
      </c>
      <c r="Q1382" s="31" t="s">
        <v>569</v>
      </c>
      <c r="R1382" s="31" t="s">
        <v>191</v>
      </c>
      <c r="S1382" s="31" t="s">
        <v>165</v>
      </c>
      <c r="T1382" s="31" t="s">
        <v>1385</v>
      </c>
      <c r="U1382" s="31" t="s">
        <v>1386</v>
      </c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>
        <v>50</v>
      </c>
      <c r="AQ1382" s="19"/>
      <c r="AR1382" s="19"/>
      <c r="AS1382" s="31">
        <v>50</v>
      </c>
      <c r="AT1382" s="19"/>
      <c r="AU1382" s="19"/>
      <c r="AV1382" s="19"/>
      <c r="AW1382" s="19"/>
      <c r="AX1382" s="19"/>
      <c r="AY1382" s="19"/>
      <c r="AZ1382" s="31">
        <f t="shared" si="355"/>
        <v>100</v>
      </c>
      <c r="BA1382" s="19"/>
      <c r="BB1382" s="55">
        <v>2</v>
      </c>
      <c r="BC1382" s="31">
        <v>1</v>
      </c>
      <c r="BD1382" s="31"/>
      <c r="BE1382" s="66"/>
      <c r="BF1382" s="66"/>
      <c r="CL1382" s="70">
        <f t="shared" si="364"/>
        <v>0</v>
      </c>
      <c r="CM1382" s="66">
        <f t="shared" si="365"/>
        <v>0</v>
      </c>
      <c r="CN1382" s="66">
        <f t="shared" si="366"/>
        <v>0</v>
      </c>
      <c r="CO1382" s="66">
        <f t="shared" si="368"/>
        <v>211.06</v>
      </c>
      <c r="CP1382" s="104"/>
      <c r="CQ1382" s="56"/>
      <c r="CR1382" s="56"/>
      <c r="CS1382" s="56"/>
      <c r="CT1382" s="56"/>
      <c r="CU1382" s="56"/>
      <c r="CV1382" s="56"/>
      <c r="CW1382" s="115"/>
      <c r="CX1382" s="31">
        <v>71</v>
      </c>
      <c r="CY1382" s="31">
        <v>270</v>
      </c>
      <c r="CZ1382" s="31">
        <v>77</v>
      </c>
      <c r="DA1382" s="31">
        <v>180</v>
      </c>
      <c r="DB1382" s="19">
        <f t="shared" si="370"/>
        <v>33.841454069621847</v>
      </c>
      <c r="DC1382" s="19">
        <f t="shared" si="371"/>
        <v>33.841454069621847</v>
      </c>
      <c r="DD1382" s="19">
        <f t="shared" si="372"/>
        <v>10.854981364673218</v>
      </c>
      <c r="DE1382" s="19">
        <f t="shared" si="373"/>
        <v>123.84145406962185</v>
      </c>
      <c r="DF1382" s="19">
        <f t="shared" si="374"/>
        <v>79.145018635326778</v>
      </c>
      <c r="DG1382" s="67">
        <f t="shared" si="375"/>
        <v>213.84145406962185</v>
      </c>
      <c r="DH1382" s="67">
        <f t="shared" si="376"/>
        <v>79.145018635326778</v>
      </c>
      <c r="DI1382" s="19"/>
      <c r="DJ1382" s="31"/>
      <c r="DK1382" s="55"/>
      <c r="EP1382" s="70"/>
    </row>
    <row r="1383" spans="1:146" s="59" customFormat="1">
      <c r="A1383" s="118">
        <v>43332</v>
      </c>
      <c r="B1383" t="s">
        <v>1659</v>
      </c>
      <c r="C1383" s="56"/>
      <c r="D1383" s="56" t="s">
        <v>1363</v>
      </c>
      <c r="E1383" s="58">
        <v>83</v>
      </c>
      <c r="F1383" s="58">
        <v>2</v>
      </c>
      <c r="G1383" s="63" t="str">
        <f t="shared" si="363"/>
        <v>83-2</v>
      </c>
      <c r="H1383" s="31">
        <v>43</v>
      </c>
      <c r="I1383" s="31">
        <v>49</v>
      </c>
      <c r="J1383" s="64" t="str">
        <f>IF(((VLOOKUP($G1383,Depth_Lookup!$A$3:$J$5461,9,FALSE))-(I1383/100))&gt;=0,"Good","Too Long")</f>
        <v>Good</v>
      </c>
      <c r="K1383" s="65">
        <f>(VLOOKUP($G1383,Depth_Lookup!$A$3:$J$561,10,FALSE))+(H1383/100)</f>
        <v>211.11</v>
      </c>
      <c r="L1383" s="65">
        <f>(VLOOKUP($G1383,Depth_Lookup!$A$3:$J$561,10,FALSE))+(I1383/100)</f>
        <v>211.17000000000002</v>
      </c>
      <c r="M1383" s="54" t="s">
        <v>292</v>
      </c>
      <c r="N1383" s="31">
        <v>3</v>
      </c>
      <c r="O1383" s="31" t="s">
        <v>296</v>
      </c>
      <c r="P1383" s="31" t="s">
        <v>179</v>
      </c>
      <c r="Q1383" s="31" t="s">
        <v>569</v>
      </c>
      <c r="R1383" s="31" t="s">
        <v>187</v>
      </c>
      <c r="S1383" s="31" t="s">
        <v>165</v>
      </c>
      <c r="T1383" s="31" t="s">
        <v>1376</v>
      </c>
      <c r="U1383" s="31" t="s">
        <v>1377</v>
      </c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31">
        <v>100</v>
      </c>
      <c r="AT1383" s="19"/>
      <c r="AU1383" s="19"/>
      <c r="AV1383" s="19"/>
      <c r="AW1383" s="19"/>
      <c r="AX1383" s="19"/>
      <c r="AY1383" s="19"/>
      <c r="AZ1383" s="31">
        <f t="shared" si="355"/>
        <v>100</v>
      </c>
      <c r="BA1383" s="19"/>
      <c r="BB1383" s="55">
        <v>1</v>
      </c>
      <c r="BC1383" s="31">
        <v>10</v>
      </c>
      <c r="BD1383" s="31"/>
      <c r="BE1383" s="66"/>
      <c r="BF1383" s="66" t="s">
        <v>1365</v>
      </c>
      <c r="CL1383" s="70">
        <f t="shared" si="364"/>
        <v>0</v>
      </c>
      <c r="CM1383" s="66">
        <f t="shared" si="365"/>
        <v>0</v>
      </c>
      <c r="CN1383" s="66">
        <f t="shared" si="366"/>
        <v>0</v>
      </c>
      <c r="CO1383" s="66">
        <f t="shared" si="368"/>
        <v>211.14000000000001</v>
      </c>
      <c r="CP1383" s="104"/>
      <c r="CQ1383" s="56"/>
      <c r="CR1383" s="56"/>
      <c r="CS1383" s="56"/>
      <c r="CT1383" s="56"/>
      <c r="CU1383" s="56"/>
      <c r="CV1383" s="56"/>
      <c r="CW1383" s="115"/>
      <c r="CX1383" s="31">
        <v>50</v>
      </c>
      <c r="CY1383" s="31">
        <v>90</v>
      </c>
      <c r="CZ1383" s="31">
        <v>79</v>
      </c>
      <c r="DA1383" s="31">
        <v>180</v>
      </c>
      <c r="DB1383" s="19">
        <f t="shared" si="370"/>
        <v>-13.042706937833373</v>
      </c>
      <c r="DC1383" s="19">
        <f t="shared" si="371"/>
        <v>346.95729306216663</v>
      </c>
      <c r="DD1383" s="19">
        <f t="shared" si="372"/>
        <v>10.722887080048402</v>
      </c>
      <c r="DE1383" s="19">
        <f t="shared" si="373"/>
        <v>76.957293062166627</v>
      </c>
      <c r="DF1383" s="19">
        <f t="shared" si="374"/>
        <v>79.277112919951605</v>
      </c>
      <c r="DG1383" s="67">
        <f t="shared" si="375"/>
        <v>166.95729306216663</v>
      </c>
      <c r="DH1383" s="67">
        <f t="shared" si="376"/>
        <v>79.277112919951605</v>
      </c>
      <c r="DI1383" s="19"/>
      <c r="DJ1383" s="31"/>
      <c r="DK1383" s="55"/>
      <c r="EP1383" s="70"/>
    </row>
    <row r="1384" spans="1:146" s="59" customFormat="1">
      <c r="A1384" s="118">
        <v>43332</v>
      </c>
      <c r="B1384" t="s">
        <v>1659</v>
      </c>
      <c r="C1384" s="56"/>
      <c r="D1384" s="56" t="s">
        <v>1363</v>
      </c>
      <c r="E1384" s="58">
        <v>83</v>
      </c>
      <c r="F1384" s="58">
        <v>2</v>
      </c>
      <c r="G1384" s="63" t="str">
        <f t="shared" si="363"/>
        <v>83-2</v>
      </c>
      <c r="H1384" s="31">
        <v>43</v>
      </c>
      <c r="I1384" s="31">
        <v>49</v>
      </c>
      <c r="J1384" s="64" t="str">
        <f>IF(((VLOOKUP($G1384,Depth_Lookup!$A$3:$J$5461,9,FALSE))-(I1384/100))&gt;=0,"Good","Too Long")</f>
        <v>Good</v>
      </c>
      <c r="K1384" s="65">
        <f>(VLOOKUP($G1384,Depth_Lookup!$A$3:$J$561,10,FALSE))+(H1384/100)</f>
        <v>211.11</v>
      </c>
      <c r="L1384" s="65">
        <f>(VLOOKUP($G1384,Depth_Lookup!$A$3:$J$561,10,FALSE))+(I1384/100)</f>
        <v>211.17000000000002</v>
      </c>
      <c r="M1384" s="54" t="s">
        <v>725</v>
      </c>
      <c r="N1384" s="31">
        <v>0.5</v>
      </c>
      <c r="O1384" s="31" t="s">
        <v>296</v>
      </c>
      <c r="P1384" s="31" t="s">
        <v>179</v>
      </c>
      <c r="Q1384" s="31" t="s">
        <v>569</v>
      </c>
      <c r="R1384" s="31" t="s">
        <v>186</v>
      </c>
      <c r="S1384" s="31" t="s">
        <v>165</v>
      </c>
      <c r="T1384" s="31" t="s">
        <v>1364</v>
      </c>
      <c r="U1384" s="31" t="s">
        <v>1365</v>
      </c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31">
        <v>100</v>
      </c>
      <c r="AT1384" s="19"/>
      <c r="AU1384" s="19"/>
      <c r="AV1384" s="19"/>
      <c r="AW1384" s="19"/>
      <c r="AX1384" s="19"/>
      <c r="AY1384" s="19"/>
      <c r="AZ1384" s="31">
        <f t="shared" ref="AZ1384:AZ1438" si="382">SUM(V1384:AY1384)</f>
        <v>100</v>
      </c>
      <c r="BA1384" s="19"/>
      <c r="BB1384" s="55">
        <v>5</v>
      </c>
      <c r="BC1384" s="31">
        <v>1</v>
      </c>
      <c r="BD1384" s="31"/>
      <c r="BE1384" s="66" t="s">
        <v>1377</v>
      </c>
      <c r="BF1384" s="66"/>
      <c r="CL1384" s="70">
        <f t="shared" si="364"/>
        <v>0</v>
      </c>
      <c r="CM1384" s="66">
        <f t="shared" si="365"/>
        <v>0</v>
      </c>
      <c r="CN1384" s="66">
        <f t="shared" si="366"/>
        <v>1</v>
      </c>
      <c r="CO1384" s="66">
        <f t="shared" si="368"/>
        <v>211.14000000000001</v>
      </c>
      <c r="CP1384" s="104"/>
      <c r="CQ1384" s="56"/>
      <c r="CR1384" s="56"/>
      <c r="CS1384" s="56"/>
      <c r="CT1384" s="56"/>
      <c r="CU1384" s="56"/>
      <c r="CV1384" s="56"/>
      <c r="CW1384" s="115"/>
      <c r="CX1384" s="19"/>
      <c r="CY1384" s="19"/>
      <c r="CZ1384" s="19"/>
      <c r="DA1384" s="19"/>
      <c r="DB1384" s="19" t="e">
        <f t="shared" si="370"/>
        <v>#DIV/0!</v>
      </c>
      <c r="DC1384" s="19" t="e">
        <f t="shared" si="371"/>
        <v>#DIV/0!</v>
      </c>
      <c r="DD1384" s="19" t="e">
        <f t="shared" si="372"/>
        <v>#DIV/0!</v>
      </c>
      <c r="DE1384" s="19" t="e">
        <f t="shared" si="373"/>
        <v>#DIV/0!</v>
      </c>
      <c r="DF1384" s="19" t="e">
        <f t="shared" si="374"/>
        <v>#DIV/0!</v>
      </c>
      <c r="DG1384" s="67" t="e">
        <f t="shared" si="375"/>
        <v>#DIV/0!</v>
      </c>
      <c r="DH1384" s="67" t="e">
        <f t="shared" si="376"/>
        <v>#DIV/0!</v>
      </c>
      <c r="DI1384" s="19"/>
      <c r="DJ1384" s="31"/>
      <c r="DK1384" s="55"/>
      <c r="EP1384" s="70"/>
    </row>
    <row r="1385" spans="1:146" s="59" customFormat="1">
      <c r="A1385" s="118">
        <v>43332</v>
      </c>
      <c r="B1385" t="s">
        <v>1659</v>
      </c>
      <c r="C1385" s="56"/>
      <c r="D1385" s="56" t="s">
        <v>1363</v>
      </c>
      <c r="E1385" s="58">
        <v>83</v>
      </c>
      <c r="F1385" s="58">
        <v>3</v>
      </c>
      <c r="G1385" s="63" t="str">
        <f t="shared" si="363"/>
        <v>83-3</v>
      </c>
      <c r="H1385" s="31">
        <v>4</v>
      </c>
      <c r="I1385" s="31">
        <v>40</v>
      </c>
      <c r="J1385" s="64" t="str">
        <f>IF(((VLOOKUP($G1385,Depth_Lookup!$A$3:$J$5461,9,FALSE))-(I1385/100))&gt;=0,"Good","Too Long")</f>
        <v>Good</v>
      </c>
      <c r="K1385" s="65">
        <f>(VLOOKUP($G1385,Depth_Lookup!$A$3:$J$561,10,FALSE))+(H1385/100)</f>
        <v>211.64</v>
      </c>
      <c r="L1385" s="65">
        <f>(VLOOKUP($G1385,Depth_Lookup!$A$3:$J$561,10,FALSE))+(I1385/100)</f>
        <v>212</v>
      </c>
      <c r="M1385" s="54" t="s">
        <v>725</v>
      </c>
      <c r="N1385" s="31">
        <v>1</v>
      </c>
      <c r="O1385" s="31" t="s">
        <v>296</v>
      </c>
      <c r="P1385" s="31" t="s">
        <v>179</v>
      </c>
      <c r="Q1385" s="31" t="s">
        <v>569</v>
      </c>
      <c r="R1385" s="31" t="s">
        <v>119</v>
      </c>
      <c r="S1385" s="31" t="s">
        <v>165</v>
      </c>
      <c r="T1385" s="31" t="s">
        <v>1364</v>
      </c>
      <c r="U1385" s="31" t="s">
        <v>1365</v>
      </c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31">
        <v>100</v>
      </c>
      <c r="AT1385" s="19"/>
      <c r="AU1385" s="19"/>
      <c r="AV1385" s="19"/>
      <c r="AW1385" s="19"/>
      <c r="AX1385" s="19"/>
      <c r="AY1385" s="19"/>
      <c r="AZ1385" s="31">
        <f t="shared" si="382"/>
        <v>100</v>
      </c>
      <c r="BA1385" s="19"/>
      <c r="BB1385" s="55">
        <v>3</v>
      </c>
      <c r="BC1385" s="31">
        <v>3</v>
      </c>
      <c r="BD1385" s="31"/>
      <c r="BE1385" s="66"/>
      <c r="BF1385" s="66"/>
      <c r="CL1385" s="70">
        <f t="shared" si="364"/>
        <v>0</v>
      </c>
      <c r="CM1385" s="66">
        <f t="shared" si="365"/>
        <v>0</v>
      </c>
      <c r="CN1385" s="66">
        <f t="shared" si="366"/>
        <v>0</v>
      </c>
      <c r="CO1385" s="66">
        <f t="shared" si="368"/>
        <v>211.82</v>
      </c>
      <c r="CP1385" s="104"/>
      <c r="CQ1385" s="56"/>
      <c r="CR1385" s="56"/>
      <c r="CS1385" s="56"/>
      <c r="CT1385" s="56"/>
      <c r="CU1385" s="56"/>
      <c r="CV1385" s="56"/>
      <c r="CW1385" s="115"/>
      <c r="CX1385" s="31">
        <v>72</v>
      </c>
      <c r="CY1385" s="31">
        <v>270</v>
      </c>
      <c r="CZ1385" s="31">
        <v>61</v>
      </c>
      <c r="DA1385" s="31">
        <v>0</v>
      </c>
      <c r="DB1385" s="19">
        <f t="shared" si="370"/>
        <v>120.37758029382957</v>
      </c>
      <c r="DC1385" s="19">
        <f t="shared" si="371"/>
        <v>120.37758029382957</v>
      </c>
      <c r="DD1385" s="19">
        <f t="shared" si="372"/>
        <v>15.658821533094233</v>
      </c>
      <c r="DE1385" s="19">
        <f t="shared" si="373"/>
        <v>210.37758029382957</v>
      </c>
      <c r="DF1385" s="19">
        <f t="shared" si="374"/>
        <v>74.341178466905774</v>
      </c>
      <c r="DG1385" s="67">
        <f t="shared" si="375"/>
        <v>300.37758029382957</v>
      </c>
      <c r="DH1385" s="67">
        <f t="shared" si="376"/>
        <v>74.341178466905774</v>
      </c>
      <c r="DI1385" s="19"/>
      <c r="DJ1385" s="31"/>
      <c r="DK1385" s="55" t="s">
        <v>1803</v>
      </c>
      <c r="EP1385" s="70"/>
    </row>
    <row r="1386" spans="1:146" s="59" customFormat="1">
      <c r="A1386" s="118">
        <v>43332</v>
      </c>
      <c r="B1386" t="s">
        <v>1659</v>
      </c>
      <c r="C1386" s="56"/>
      <c r="D1386" s="56" t="s">
        <v>1363</v>
      </c>
      <c r="E1386" s="58">
        <v>83</v>
      </c>
      <c r="F1386" s="58">
        <v>3</v>
      </c>
      <c r="G1386" s="63" t="str">
        <f t="shared" ref="G1386" si="383">E1386&amp;"-"&amp;F1386</f>
        <v>83-3</v>
      </c>
      <c r="H1386" s="31">
        <v>4</v>
      </c>
      <c r="I1386" s="31">
        <v>40</v>
      </c>
      <c r="J1386" s="64" t="str">
        <f>IF(((VLOOKUP($G1386,Depth_Lookup!$A$3:$J$5461,9,FALSE))-(I1386/100))&gt;=0,"Good","Too Long")</f>
        <v>Good</v>
      </c>
      <c r="K1386" s="65">
        <f>(VLOOKUP($G1386,Depth_Lookup!$A$3:$J$561,10,FALSE))+(H1386/100)</f>
        <v>211.64</v>
      </c>
      <c r="L1386" s="65">
        <f>(VLOOKUP($G1386,Depth_Lookup!$A$3:$J$561,10,FALSE))+(I1386/100)</f>
        <v>212</v>
      </c>
      <c r="M1386" s="54" t="s">
        <v>725</v>
      </c>
      <c r="N1386" s="31">
        <v>1</v>
      </c>
      <c r="O1386" s="31" t="s">
        <v>296</v>
      </c>
      <c r="P1386" s="31"/>
      <c r="Q1386" s="31"/>
      <c r="R1386" s="31"/>
      <c r="S1386" s="31"/>
      <c r="T1386" s="31" t="s">
        <v>1385</v>
      </c>
      <c r="U1386" s="31" t="s">
        <v>1386</v>
      </c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31"/>
      <c r="AT1386" s="19"/>
      <c r="AU1386" s="19"/>
      <c r="AV1386" s="19"/>
      <c r="AW1386" s="19"/>
      <c r="AX1386" s="19"/>
      <c r="AY1386" s="19"/>
      <c r="AZ1386" s="31"/>
      <c r="BA1386" s="19"/>
      <c r="BB1386" s="55">
        <v>3</v>
      </c>
      <c r="BC1386" s="31">
        <v>2</v>
      </c>
      <c r="BD1386" s="31"/>
      <c r="BE1386" s="66"/>
      <c r="BF1386" s="66"/>
      <c r="CL1386" s="70"/>
      <c r="CM1386" s="66"/>
      <c r="CN1386" s="66"/>
      <c r="CO1386" s="66">
        <f t="shared" si="368"/>
        <v>211.82</v>
      </c>
      <c r="CP1386" s="104"/>
      <c r="CQ1386" s="56"/>
      <c r="CR1386" s="56"/>
      <c r="CS1386" s="56"/>
      <c r="CT1386" s="56"/>
      <c r="CU1386" s="56"/>
      <c r="CV1386" s="56"/>
      <c r="CW1386" s="115"/>
      <c r="CX1386" s="31">
        <v>62</v>
      </c>
      <c r="CY1386" s="31">
        <v>270</v>
      </c>
      <c r="CZ1386" s="31">
        <v>64</v>
      </c>
      <c r="DA1386" s="31">
        <v>0</v>
      </c>
      <c r="DB1386" s="19">
        <f t="shared" si="370"/>
        <v>137.47010250347563</v>
      </c>
      <c r="DC1386" s="19">
        <f t="shared" si="371"/>
        <v>137.47010250347563</v>
      </c>
      <c r="DD1386" s="19">
        <f t="shared" si="372"/>
        <v>19.769563420935945</v>
      </c>
      <c r="DE1386" s="19">
        <f t="shared" si="373"/>
        <v>227.47010250347563</v>
      </c>
      <c r="DF1386" s="19">
        <f t="shared" si="374"/>
        <v>70.230436579064047</v>
      </c>
      <c r="DG1386" s="67">
        <f t="shared" si="375"/>
        <v>317.47010250347563</v>
      </c>
      <c r="DH1386" s="67">
        <f t="shared" si="376"/>
        <v>70.230436579064047</v>
      </c>
      <c r="DI1386" s="19"/>
      <c r="DJ1386" s="31"/>
      <c r="DK1386" s="55"/>
      <c r="EP1386" s="70"/>
    </row>
    <row r="1387" spans="1:146" s="59" customFormat="1">
      <c r="A1387" s="118">
        <v>43332</v>
      </c>
      <c r="B1387" t="s">
        <v>1659</v>
      </c>
      <c r="C1387" s="56"/>
      <c r="D1387" s="56" t="s">
        <v>1363</v>
      </c>
      <c r="E1387" s="58">
        <v>83</v>
      </c>
      <c r="F1387" s="58">
        <v>3</v>
      </c>
      <c r="G1387" s="63" t="str">
        <f t="shared" si="363"/>
        <v>83-3</v>
      </c>
      <c r="H1387" s="31">
        <v>56</v>
      </c>
      <c r="I1387" s="31">
        <v>64</v>
      </c>
      <c r="J1387" s="64" t="str">
        <f>IF(((VLOOKUP($G1387,Depth_Lookup!$A$3:$J$5461,9,FALSE))-(I1387/100))&gt;=0,"Good","Too Long")</f>
        <v>Good</v>
      </c>
      <c r="K1387" s="65">
        <f>(VLOOKUP($G1387,Depth_Lookup!$A$3:$J$561,10,FALSE))+(H1387/100)</f>
        <v>212.16</v>
      </c>
      <c r="L1387" s="65">
        <f>(VLOOKUP($G1387,Depth_Lookup!$A$3:$J$561,10,FALSE))+(I1387/100)</f>
        <v>212.23999999999998</v>
      </c>
      <c r="M1387" s="54" t="s">
        <v>725</v>
      </c>
      <c r="N1387" s="31">
        <v>1</v>
      </c>
      <c r="O1387" s="31" t="s">
        <v>296</v>
      </c>
      <c r="P1387" s="31" t="s">
        <v>179</v>
      </c>
      <c r="Q1387" s="31" t="s">
        <v>569</v>
      </c>
      <c r="R1387" s="31" t="s">
        <v>119</v>
      </c>
      <c r="S1387" s="31" t="s">
        <v>165</v>
      </c>
      <c r="T1387" s="31" t="s">
        <v>1364</v>
      </c>
      <c r="U1387" s="31" t="s">
        <v>1365</v>
      </c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31">
        <v>100</v>
      </c>
      <c r="AT1387" s="19"/>
      <c r="AU1387" s="19"/>
      <c r="AV1387" s="19"/>
      <c r="AW1387" s="19"/>
      <c r="AX1387" s="19"/>
      <c r="AY1387" s="19"/>
      <c r="AZ1387" s="31">
        <f t="shared" si="382"/>
        <v>100</v>
      </c>
      <c r="BA1387" s="19"/>
      <c r="BB1387" s="55">
        <v>3</v>
      </c>
      <c r="BC1387" s="31">
        <v>3</v>
      </c>
      <c r="BD1387" s="31"/>
      <c r="BE1387" s="66"/>
      <c r="BF1387" s="66"/>
      <c r="CL1387" s="70">
        <f t="shared" si="364"/>
        <v>0</v>
      </c>
      <c r="CM1387" s="66">
        <f t="shared" si="365"/>
        <v>0</v>
      </c>
      <c r="CN1387" s="66">
        <f t="shared" si="366"/>
        <v>0</v>
      </c>
      <c r="CO1387" s="66">
        <f t="shared" si="368"/>
        <v>212.2</v>
      </c>
      <c r="CP1387" s="104"/>
      <c r="CQ1387" s="56"/>
      <c r="CR1387" s="56"/>
      <c r="CS1387" s="56"/>
      <c r="CT1387" s="56"/>
      <c r="CU1387" s="56"/>
      <c r="CV1387" s="56"/>
      <c r="CW1387" s="115"/>
      <c r="CX1387" s="31">
        <v>10</v>
      </c>
      <c r="CY1387" s="31">
        <v>270</v>
      </c>
      <c r="CZ1387" s="31">
        <v>35</v>
      </c>
      <c r="DA1387" s="31">
        <v>180</v>
      </c>
      <c r="DB1387" s="19">
        <f t="shared" si="370"/>
        <v>14.134400942945092</v>
      </c>
      <c r="DC1387" s="19">
        <f t="shared" si="371"/>
        <v>14.134400942945092</v>
      </c>
      <c r="DD1387" s="19">
        <f t="shared" si="372"/>
        <v>54.168165007992599</v>
      </c>
      <c r="DE1387" s="19">
        <f t="shared" si="373"/>
        <v>104.13440094294509</v>
      </c>
      <c r="DF1387" s="19">
        <f t="shared" si="374"/>
        <v>35.831834992007401</v>
      </c>
      <c r="DG1387" s="67">
        <f t="shared" si="375"/>
        <v>194.13440094294509</v>
      </c>
      <c r="DH1387" s="67">
        <f t="shared" si="376"/>
        <v>35.831834992007401</v>
      </c>
      <c r="DI1387" s="19"/>
      <c r="DJ1387" s="31"/>
      <c r="DK1387" s="55" t="s">
        <v>1804</v>
      </c>
      <c r="EP1387" s="70"/>
    </row>
    <row r="1388" spans="1:146" s="59" customFormat="1">
      <c r="A1388" s="118">
        <v>43332</v>
      </c>
      <c r="B1388" t="s">
        <v>1659</v>
      </c>
      <c r="C1388" s="56"/>
      <c r="D1388" s="56" t="s">
        <v>1363</v>
      </c>
      <c r="E1388" s="58">
        <v>83</v>
      </c>
      <c r="F1388" s="58">
        <v>4</v>
      </c>
      <c r="G1388" s="63" t="str">
        <f t="shared" ref="G1388" si="384">E1388&amp;"-"&amp;F1388</f>
        <v>83-4</v>
      </c>
      <c r="H1388" s="31">
        <v>0</v>
      </c>
      <c r="I1388" s="31">
        <v>5</v>
      </c>
      <c r="J1388" s="64" t="str">
        <f>IF(((VLOOKUP($G1388,Depth_Lookup!$A$3:$J$5461,9,FALSE))-(I1388/100))&gt;=0,"Good","Too Long")</f>
        <v>Good</v>
      </c>
      <c r="K1388" s="65">
        <f>(VLOOKUP($G1388,Depth_Lookup!$A$3:$J$561,10,FALSE))+(H1388/100)</f>
        <v>212.26499999999999</v>
      </c>
      <c r="L1388" s="65">
        <f>(VLOOKUP($G1388,Depth_Lookup!$A$3:$J$561,10,FALSE))+(I1388/100)</f>
        <v>212.315</v>
      </c>
      <c r="M1388" s="54" t="s">
        <v>292</v>
      </c>
      <c r="N1388" s="31"/>
      <c r="O1388" s="31"/>
      <c r="P1388" s="31"/>
      <c r="Q1388" s="31"/>
      <c r="R1388" s="31"/>
      <c r="S1388" s="31"/>
      <c r="T1388" s="31" t="s">
        <v>1581</v>
      </c>
      <c r="U1388" s="31" t="s">
        <v>1377</v>
      </c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31"/>
      <c r="AT1388" s="19"/>
      <c r="AU1388" s="19"/>
      <c r="AV1388" s="19"/>
      <c r="AW1388" s="19"/>
      <c r="AX1388" s="19"/>
      <c r="AY1388" s="19"/>
      <c r="AZ1388" s="31"/>
      <c r="BA1388" s="19"/>
      <c r="BB1388" s="55">
        <v>1</v>
      </c>
      <c r="BC1388" s="31">
        <v>1</v>
      </c>
      <c r="BD1388" s="31"/>
      <c r="BE1388" s="66"/>
      <c r="BF1388" s="66"/>
      <c r="CL1388" s="70"/>
      <c r="CM1388" s="66"/>
      <c r="CN1388" s="66"/>
      <c r="CO1388" s="66">
        <f t="shared" si="368"/>
        <v>212.29</v>
      </c>
      <c r="CP1388" s="104"/>
      <c r="CQ1388" s="56"/>
      <c r="CR1388" s="56"/>
      <c r="CS1388" s="56"/>
      <c r="CT1388" s="56"/>
      <c r="CU1388" s="56"/>
      <c r="CV1388" s="56"/>
      <c r="CW1388" s="115"/>
      <c r="CX1388" s="31">
        <v>30</v>
      </c>
      <c r="CY1388" s="31">
        <v>90</v>
      </c>
      <c r="CZ1388" s="31">
        <v>40</v>
      </c>
      <c r="DA1388" s="31">
        <v>180</v>
      </c>
      <c r="DB1388" s="19">
        <f t="shared" si="370"/>
        <v>-34.530276012925327</v>
      </c>
      <c r="DC1388" s="19">
        <f t="shared" si="371"/>
        <v>325.46972398707464</v>
      </c>
      <c r="DD1388" s="19">
        <f t="shared" si="372"/>
        <v>44.473791762238207</v>
      </c>
      <c r="DE1388" s="19">
        <f t="shared" si="373"/>
        <v>55.469723987074673</v>
      </c>
      <c r="DF1388" s="19">
        <f t="shared" si="374"/>
        <v>45.526208237761793</v>
      </c>
      <c r="DG1388" s="67">
        <f t="shared" si="375"/>
        <v>145.46972398707464</v>
      </c>
      <c r="DH1388" s="67">
        <f t="shared" si="376"/>
        <v>45.526208237761793</v>
      </c>
      <c r="DI1388" s="19"/>
      <c r="DJ1388" s="31"/>
      <c r="DK1388" s="55"/>
      <c r="EP1388" s="70"/>
    </row>
    <row r="1389" spans="1:146" s="59" customFormat="1">
      <c r="A1389" s="118">
        <v>43332</v>
      </c>
      <c r="B1389" t="s">
        <v>1659</v>
      </c>
      <c r="C1389" s="56"/>
      <c r="D1389" s="56" t="s">
        <v>1363</v>
      </c>
      <c r="E1389" s="58">
        <v>83</v>
      </c>
      <c r="F1389" s="58">
        <v>4</v>
      </c>
      <c r="G1389" s="63" t="str">
        <f t="shared" si="363"/>
        <v>83-4</v>
      </c>
      <c r="H1389" s="31">
        <v>32</v>
      </c>
      <c r="I1389" s="31">
        <v>63</v>
      </c>
      <c r="J1389" s="64" t="str">
        <f>IF(((VLOOKUP($G1389,Depth_Lookup!$A$3:$J$5461,9,FALSE))-(I1389/100))&gt;=0,"Good","Too Long")</f>
        <v>Good</v>
      </c>
      <c r="K1389" s="65">
        <f>(VLOOKUP($G1389,Depth_Lookup!$A$3:$J$561,10,FALSE))+(H1389/100)</f>
        <v>212.58499999999998</v>
      </c>
      <c r="L1389" s="65">
        <f>(VLOOKUP($G1389,Depth_Lookup!$A$3:$J$561,10,FALSE))+(I1389/100)</f>
        <v>212.89499999999998</v>
      </c>
      <c r="M1389" s="54" t="s">
        <v>725</v>
      </c>
      <c r="N1389" s="31">
        <v>1</v>
      </c>
      <c r="O1389" s="31" t="s">
        <v>296</v>
      </c>
      <c r="P1389" s="31" t="s">
        <v>179</v>
      </c>
      <c r="Q1389" s="31" t="s">
        <v>569</v>
      </c>
      <c r="R1389" s="31" t="s">
        <v>119</v>
      </c>
      <c r="S1389" s="31" t="s">
        <v>165</v>
      </c>
      <c r="T1389" s="31" t="s">
        <v>1364</v>
      </c>
      <c r="U1389" s="31" t="s">
        <v>1365</v>
      </c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31">
        <v>100</v>
      </c>
      <c r="AT1389" s="19"/>
      <c r="AU1389" s="19"/>
      <c r="AV1389" s="19"/>
      <c r="AW1389" s="19"/>
      <c r="AX1389" s="19"/>
      <c r="AY1389" s="19"/>
      <c r="AZ1389" s="31">
        <f t="shared" si="382"/>
        <v>100</v>
      </c>
      <c r="BA1389" s="19"/>
      <c r="BB1389" s="55">
        <v>3</v>
      </c>
      <c r="BC1389" s="31">
        <v>3</v>
      </c>
      <c r="BD1389" s="31"/>
      <c r="BE1389" s="66"/>
      <c r="BF1389" s="66"/>
      <c r="CL1389" s="70">
        <f t="shared" si="364"/>
        <v>0</v>
      </c>
      <c r="CM1389" s="66">
        <f t="shared" si="365"/>
        <v>0</v>
      </c>
      <c r="CN1389" s="66">
        <f t="shared" si="366"/>
        <v>0</v>
      </c>
      <c r="CO1389" s="66">
        <f t="shared" si="368"/>
        <v>212.73999999999998</v>
      </c>
      <c r="CP1389" s="104"/>
      <c r="CQ1389" s="56"/>
      <c r="CR1389" s="56"/>
      <c r="CS1389" s="56"/>
      <c r="CT1389" s="56"/>
      <c r="CU1389" s="56"/>
      <c r="CV1389" s="56"/>
      <c r="CW1389" s="115"/>
      <c r="CX1389" s="31">
        <v>66</v>
      </c>
      <c r="CY1389" s="31">
        <v>270</v>
      </c>
      <c r="CZ1389" s="31">
        <v>61</v>
      </c>
      <c r="DA1389" s="31">
        <v>0</v>
      </c>
      <c r="DB1389" s="19">
        <f t="shared" si="370"/>
        <v>128.77191149147171</v>
      </c>
      <c r="DC1389" s="19">
        <f t="shared" si="371"/>
        <v>128.77191149147171</v>
      </c>
      <c r="DD1389" s="19">
        <f t="shared" si="372"/>
        <v>19.142928089506007</v>
      </c>
      <c r="DE1389" s="19">
        <f t="shared" si="373"/>
        <v>218.77191149147171</v>
      </c>
      <c r="DF1389" s="19">
        <f t="shared" si="374"/>
        <v>70.857071910494</v>
      </c>
      <c r="DG1389" s="67">
        <f t="shared" si="375"/>
        <v>308.77191149147171</v>
      </c>
      <c r="DH1389" s="67">
        <f t="shared" si="376"/>
        <v>70.857071910494</v>
      </c>
      <c r="DI1389" s="19"/>
      <c r="DJ1389" s="31"/>
      <c r="DK1389" s="55" t="s">
        <v>1433</v>
      </c>
      <c r="EP1389" s="70"/>
    </row>
    <row r="1390" spans="1:146" s="59" customFormat="1">
      <c r="A1390" s="118">
        <v>43332</v>
      </c>
      <c r="B1390" t="s">
        <v>1437</v>
      </c>
      <c r="C1390" s="56"/>
      <c r="D1390" s="56" t="s">
        <v>1363</v>
      </c>
      <c r="E1390" s="58">
        <v>83</v>
      </c>
      <c r="F1390" s="58">
        <v>4</v>
      </c>
      <c r="G1390" s="63" t="str">
        <f t="shared" ref="G1390" si="385">E1390&amp;"-"&amp;F1390</f>
        <v>83-4</v>
      </c>
      <c r="H1390" s="31">
        <v>32</v>
      </c>
      <c r="I1390" s="31">
        <v>63</v>
      </c>
      <c r="J1390" s="64" t="str">
        <f>IF(((VLOOKUP($G1390,Depth_Lookup!$A$3:$J$5461,9,FALSE))-(I1390/100))&gt;=0,"Good","Too Long")</f>
        <v>Good</v>
      </c>
      <c r="K1390" s="65">
        <f>(VLOOKUP($G1390,Depth_Lookup!$A$3:$J$561,10,FALSE))+(H1390/100)</f>
        <v>212.58499999999998</v>
      </c>
      <c r="L1390" s="65">
        <f>(VLOOKUP($G1390,Depth_Lookup!$A$3:$J$561,10,FALSE))+(I1390/100)</f>
        <v>212.89499999999998</v>
      </c>
      <c r="M1390" s="54" t="s">
        <v>725</v>
      </c>
      <c r="N1390" s="31">
        <v>1</v>
      </c>
      <c r="O1390" s="31" t="s">
        <v>296</v>
      </c>
      <c r="P1390" s="31" t="s">
        <v>179</v>
      </c>
      <c r="Q1390" s="31" t="s">
        <v>569</v>
      </c>
      <c r="R1390" s="31" t="s">
        <v>119</v>
      </c>
      <c r="S1390" s="31" t="s">
        <v>165</v>
      </c>
      <c r="T1390" s="31" t="s">
        <v>1364</v>
      </c>
      <c r="U1390" s="31" t="s">
        <v>1365</v>
      </c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31"/>
      <c r="AT1390" s="19"/>
      <c r="AU1390" s="19"/>
      <c r="AV1390" s="19"/>
      <c r="AW1390" s="19"/>
      <c r="AX1390" s="19"/>
      <c r="AY1390" s="19"/>
      <c r="AZ1390" s="31"/>
      <c r="BA1390" s="19"/>
      <c r="BB1390" s="55">
        <v>3</v>
      </c>
      <c r="BC1390" s="31">
        <v>3</v>
      </c>
      <c r="BD1390" s="31"/>
      <c r="BE1390" s="66"/>
      <c r="BF1390" s="66"/>
      <c r="CL1390" s="70"/>
      <c r="CM1390" s="66"/>
      <c r="CN1390" s="66"/>
      <c r="CO1390" s="66">
        <f t="shared" si="368"/>
        <v>212.73999999999998</v>
      </c>
      <c r="CP1390" s="104"/>
      <c r="CQ1390" s="56"/>
      <c r="CR1390" s="56"/>
      <c r="CS1390" s="56"/>
      <c r="CT1390" s="56"/>
      <c r="CU1390" s="56"/>
      <c r="CV1390" s="56"/>
      <c r="CW1390" s="115"/>
      <c r="CX1390" s="31">
        <v>23</v>
      </c>
      <c r="CY1390" s="31">
        <v>90</v>
      </c>
      <c r="CZ1390" s="31">
        <v>50</v>
      </c>
      <c r="DA1390" s="31">
        <v>180</v>
      </c>
      <c r="DB1390" s="19">
        <f t="shared" si="370"/>
        <v>-19.604712441839752</v>
      </c>
      <c r="DC1390" s="19">
        <f t="shared" si="371"/>
        <v>340.39528755816025</v>
      </c>
      <c r="DD1390" s="19">
        <f t="shared" si="372"/>
        <v>38.324850993473675</v>
      </c>
      <c r="DE1390" s="19">
        <f t="shared" si="373"/>
        <v>70.395287558160248</v>
      </c>
      <c r="DF1390" s="19">
        <f t="shared" si="374"/>
        <v>51.675149006526325</v>
      </c>
      <c r="DG1390" s="67">
        <f t="shared" si="375"/>
        <v>160.39528755816025</v>
      </c>
      <c r="DH1390" s="67">
        <f t="shared" si="376"/>
        <v>51.675149006526325</v>
      </c>
      <c r="DI1390" s="19"/>
      <c r="DJ1390" s="31"/>
      <c r="DK1390" s="55" t="s">
        <v>1434</v>
      </c>
      <c r="EP1390" s="70"/>
    </row>
    <row r="1391" spans="1:146" s="59" customFormat="1">
      <c r="A1391" s="118">
        <v>43332</v>
      </c>
      <c r="B1391" t="s">
        <v>1362</v>
      </c>
      <c r="C1391" s="56"/>
      <c r="D1391" s="56" t="s">
        <v>1363</v>
      </c>
      <c r="E1391" s="58">
        <v>84</v>
      </c>
      <c r="F1391" s="58">
        <v>1</v>
      </c>
      <c r="G1391" s="63" t="str">
        <f t="shared" si="363"/>
        <v>84-1</v>
      </c>
      <c r="H1391" s="31">
        <v>1.5</v>
      </c>
      <c r="I1391" s="31">
        <v>4.5</v>
      </c>
      <c r="J1391" s="64" t="str">
        <f>IF(((VLOOKUP($G1391,Depth_Lookup!$A$3:$J$5461,9,FALSE))-(I1391/100))&gt;=0,"Good","Too Long")</f>
        <v>Good</v>
      </c>
      <c r="K1391" s="65">
        <f>(VLOOKUP($G1391,Depth_Lookup!$A$3:$J$561,10,FALSE))+(H1391/100)</f>
        <v>212.71499999999997</v>
      </c>
      <c r="L1391" s="65">
        <f>(VLOOKUP($G1391,Depth_Lookup!$A$3:$J$561,10,FALSE))+(I1391/100)</f>
        <v>212.74499999999998</v>
      </c>
      <c r="M1391" s="54" t="s">
        <v>293</v>
      </c>
      <c r="N1391" s="31">
        <v>1</v>
      </c>
      <c r="O1391" s="31" t="s">
        <v>296</v>
      </c>
      <c r="P1391" s="31" t="s">
        <v>180</v>
      </c>
      <c r="Q1391" s="31" t="s">
        <v>569</v>
      </c>
      <c r="R1391" s="31" t="s">
        <v>188</v>
      </c>
      <c r="S1391" s="31" t="s">
        <v>165</v>
      </c>
      <c r="T1391" s="31" t="s">
        <v>1364</v>
      </c>
      <c r="U1391" s="31" t="s">
        <v>1365</v>
      </c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31">
        <v>100</v>
      </c>
      <c r="AT1391" s="19"/>
      <c r="AU1391" s="19"/>
      <c r="AV1391" s="19"/>
      <c r="AW1391" s="19"/>
      <c r="AX1391" s="19"/>
      <c r="AY1391" s="19"/>
      <c r="AZ1391" s="19">
        <f t="shared" si="382"/>
        <v>100</v>
      </c>
      <c r="BA1391" s="19"/>
      <c r="BB1391" s="55">
        <v>4</v>
      </c>
      <c r="BC1391" s="31"/>
      <c r="BD1391" s="66">
        <v>2</v>
      </c>
      <c r="BE1391" s="66"/>
      <c r="BF1391" s="66"/>
      <c r="CL1391" s="70">
        <f t="shared" si="364"/>
        <v>0</v>
      </c>
      <c r="CM1391" s="66">
        <f t="shared" si="365"/>
        <v>0</v>
      </c>
      <c r="CN1391" s="66">
        <f t="shared" si="366"/>
        <v>0</v>
      </c>
      <c r="CO1391" s="66">
        <f t="shared" si="368"/>
        <v>212.72999999999996</v>
      </c>
      <c r="CP1391" s="104"/>
      <c r="CQ1391" s="56"/>
      <c r="CR1391" s="56"/>
      <c r="CS1391" s="56"/>
      <c r="CT1391" s="56"/>
      <c r="CU1391" s="56"/>
      <c r="CV1391" s="56"/>
      <c r="CW1391" s="115"/>
      <c r="CX1391" s="19"/>
      <c r="CY1391" s="19"/>
      <c r="CZ1391" s="19"/>
      <c r="DA1391" s="19"/>
      <c r="DB1391" s="19" t="e">
        <f t="shared" si="370"/>
        <v>#DIV/0!</v>
      </c>
      <c r="DC1391" s="19" t="e">
        <f t="shared" si="371"/>
        <v>#DIV/0!</v>
      </c>
      <c r="DD1391" s="19" t="e">
        <f t="shared" si="372"/>
        <v>#DIV/0!</v>
      </c>
      <c r="DE1391" s="19" t="e">
        <f t="shared" si="373"/>
        <v>#DIV/0!</v>
      </c>
      <c r="DF1391" s="19" t="e">
        <f t="shared" si="374"/>
        <v>#DIV/0!</v>
      </c>
      <c r="DG1391" s="67" t="e">
        <f t="shared" si="375"/>
        <v>#DIV/0!</v>
      </c>
      <c r="DH1391" s="67" t="e">
        <f t="shared" si="376"/>
        <v>#DIV/0!</v>
      </c>
      <c r="DI1391" s="19"/>
      <c r="DJ1391" s="31"/>
      <c r="DK1391" s="55"/>
      <c r="EP1391" s="70"/>
    </row>
    <row r="1392" spans="1:146" s="59" customFormat="1">
      <c r="A1392" s="118">
        <v>43332</v>
      </c>
      <c r="B1392" t="s">
        <v>1362</v>
      </c>
      <c r="C1392" s="56"/>
      <c r="D1392" s="56" t="s">
        <v>1363</v>
      </c>
      <c r="E1392" s="58">
        <v>84</v>
      </c>
      <c r="F1392" s="58">
        <v>1</v>
      </c>
      <c r="G1392" s="63" t="str">
        <f t="shared" si="363"/>
        <v>84-1</v>
      </c>
      <c r="H1392" s="31">
        <v>22</v>
      </c>
      <c r="I1392" s="31">
        <v>25.5</v>
      </c>
      <c r="J1392" s="64" t="str">
        <f>IF(((VLOOKUP($G1392,Depth_Lookup!$A$3:$J$5461,9,FALSE))-(I1392/100))&gt;=0,"Good","Too Long")</f>
        <v>Good</v>
      </c>
      <c r="K1392" s="65">
        <f>(VLOOKUP($G1392,Depth_Lookup!$A$3:$J$561,10,FALSE))+(H1392/100)</f>
        <v>212.92</v>
      </c>
      <c r="L1392" s="65">
        <f>(VLOOKUP($G1392,Depth_Lookup!$A$3:$J$561,10,FALSE))+(I1392/100)</f>
        <v>212.95499999999998</v>
      </c>
      <c r="M1392" s="54" t="s">
        <v>293</v>
      </c>
      <c r="N1392" s="31">
        <v>0.5</v>
      </c>
      <c r="O1392" s="31" t="s">
        <v>296</v>
      </c>
      <c r="P1392" s="31" t="s">
        <v>180</v>
      </c>
      <c r="Q1392" s="31" t="s">
        <v>569</v>
      </c>
      <c r="R1392" s="31" t="s">
        <v>188</v>
      </c>
      <c r="S1392" s="31" t="s">
        <v>165</v>
      </c>
      <c r="T1392" s="31" t="s">
        <v>1364</v>
      </c>
      <c r="U1392" s="31" t="s">
        <v>1365</v>
      </c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31">
        <v>100</v>
      </c>
      <c r="AT1392" s="19"/>
      <c r="AU1392" s="19"/>
      <c r="AV1392" s="19"/>
      <c r="AW1392" s="19"/>
      <c r="AX1392" s="19"/>
      <c r="AY1392" s="19"/>
      <c r="AZ1392" s="19">
        <f t="shared" si="382"/>
        <v>100</v>
      </c>
      <c r="BA1392" s="19"/>
      <c r="BB1392" s="55">
        <v>4</v>
      </c>
      <c r="BC1392" s="31"/>
      <c r="BD1392" s="66">
        <v>1</v>
      </c>
      <c r="BE1392" s="66"/>
      <c r="BF1392" s="66"/>
      <c r="CL1392" s="70">
        <f t="shared" si="364"/>
        <v>0</v>
      </c>
      <c r="CM1392" s="66">
        <f t="shared" si="365"/>
        <v>0</v>
      </c>
      <c r="CN1392" s="66">
        <f t="shared" si="366"/>
        <v>0</v>
      </c>
      <c r="CO1392" s="66">
        <f t="shared" si="368"/>
        <v>212.9375</v>
      </c>
      <c r="CP1392" s="104"/>
      <c r="CQ1392" s="56"/>
      <c r="CR1392" s="56"/>
      <c r="CS1392" s="56"/>
      <c r="CT1392" s="56"/>
      <c r="CU1392" s="56"/>
      <c r="CV1392" s="56"/>
      <c r="CW1392" s="115"/>
      <c r="CX1392" s="31">
        <v>12</v>
      </c>
      <c r="CY1392" s="31">
        <v>90</v>
      </c>
      <c r="CZ1392" s="31">
        <v>47</v>
      </c>
      <c r="DA1392" s="31">
        <v>180</v>
      </c>
      <c r="DB1392" s="19">
        <f t="shared" si="370"/>
        <v>-11.21140507082265</v>
      </c>
      <c r="DC1392" s="19">
        <f t="shared" si="371"/>
        <v>348.78859492917735</v>
      </c>
      <c r="DD1392" s="19">
        <f t="shared" si="372"/>
        <v>42.449761706210033</v>
      </c>
      <c r="DE1392" s="19">
        <f t="shared" si="373"/>
        <v>78.78859492917735</v>
      </c>
      <c r="DF1392" s="19">
        <f t="shared" si="374"/>
        <v>47.550238293789967</v>
      </c>
      <c r="DG1392" s="67">
        <f t="shared" si="375"/>
        <v>168.78859492917735</v>
      </c>
      <c r="DH1392" s="67">
        <f t="shared" si="376"/>
        <v>47.550238293789967</v>
      </c>
      <c r="DI1392" s="19"/>
      <c r="DJ1392" s="31"/>
      <c r="DK1392" s="55" t="s">
        <v>1605</v>
      </c>
      <c r="EP1392" s="70"/>
    </row>
    <row r="1393" spans="1:146" s="59" customFormat="1">
      <c r="A1393" s="118">
        <v>43332</v>
      </c>
      <c r="B1393" t="s">
        <v>1362</v>
      </c>
      <c r="C1393" s="56"/>
      <c r="D1393" s="56" t="s">
        <v>1363</v>
      </c>
      <c r="E1393" s="58">
        <v>84</v>
      </c>
      <c r="F1393" s="58">
        <v>1</v>
      </c>
      <c r="G1393" s="63" t="str">
        <f t="shared" si="363"/>
        <v>84-1</v>
      </c>
      <c r="H1393" s="31">
        <v>60</v>
      </c>
      <c r="I1393" s="31">
        <v>63</v>
      </c>
      <c r="J1393" s="64" t="str">
        <f>IF(((VLOOKUP($G1393,Depth_Lookup!$A$3:$J$5461,9,FALSE))-(I1393/100))&gt;=0,"Good","Too Long")</f>
        <v>Good</v>
      </c>
      <c r="K1393" s="65">
        <f>(VLOOKUP($G1393,Depth_Lookup!$A$3:$J$561,10,FALSE))+(H1393/100)</f>
        <v>213.29999999999998</v>
      </c>
      <c r="L1393" s="65">
        <f>(VLOOKUP($G1393,Depth_Lookup!$A$3:$J$561,10,FALSE))+(I1393/100)</f>
        <v>213.32999999999998</v>
      </c>
      <c r="M1393" s="54" t="s">
        <v>725</v>
      </c>
      <c r="N1393" s="31">
        <v>0.5</v>
      </c>
      <c r="O1393" s="31" t="s">
        <v>296</v>
      </c>
      <c r="P1393" s="31" t="s">
        <v>179</v>
      </c>
      <c r="Q1393" s="31" t="s">
        <v>569</v>
      </c>
      <c r="R1393" s="31" t="s">
        <v>119</v>
      </c>
      <c r="S1393" s="31" t="s">
        <v>165</v>
      </c>
      <c r="T1393" s="31" t="s">
        <v>1370</v>
      </c>
      <c r="U1393" s="31" t="s">
        <v>1368</v>
      </c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31">
        <v>100</v>
      </c>
      <c r="AT1393" s="19"/>
      <c r="AU1393" s="19"/>
      <c r="AV1393" s="19"/>
      <c r="AW1393" s="19"/>
      <c r="AX1393" s="19"/>
      <c r="AY1393" s="19"/>
      <c r="AZ1393" s="19">
        <f t="shared" si="382"/>
        <v>100</v>
      </c>
      <c r="BA1393" s="19"/>
      <c r="BB1393" s="55">
        <v>3</v>
      </c>
      <c r="BC1393" s="31"/>
      <c r="BD1393" s="66">
        <v>0.5</v>
      </c>
      <c r="BE1393" s="66" t="s">
        <v>1375</v>
      </c>
      <c r="BF1393" s="66"/>
      <c r="CL1393" s="70">
        <f t="shared" si="364"/>
        <v>0</v>
      </c>
      <c r="CM1393" s="66">
        <f t="shared" si="365"/>
        <v>0</v>
      </c>
      <c r="CN1393" s="66">
        <f t="shared" si="366"/>
        <v>1</v>
      </c>
      <c r="CO1393" s="66">
        <f t="shared" si="368"/>
        <v>213.315</v>
      </c>
      <c r="CP1393" s="104"/>
      <c r="CQ1393" s="56"/>
      <c r="CR1393" s="56"/>
      <c r="CS1393" s="56"/>
      <c r="CT1393" s="56"/>
      <c r="CU1393" s="56"/>
      <c r="CV1393" s="56"/>
      <c r="CW1393" s="115"/>
      <c r="CX1393" s="19"/>
      <c r="CY1393" s="19"/>
      <c r="CZ1393" s="19"/>
      <c r="DA1393" s="19"/>
      <c r="DB1393" s="19" t="e">
        <f t="shared" si="370"/>
        <v>#DIV/0!</v>
      </c>
      <c r="DC1393" s="19" t="e">
        <f t="shared" si="371"/>
        <v>#DIV/0!</v>
      </c>
      <c r="DD1393" s="19" t="e">
        <f t="shared" si="372"/>
        <v>#DIV/0!</v>
      </c>
      <c r="DE1393" s="19" t="e">
        <f t="shared" si="373"/>
        <v>#DIV/0!</v>
      </c>
      <c r="DF1393" s="19" t="e">
        <f t="shared" si="374"/>
        <v>#DIV/0!</v>
      </c>
      <c r="DG1393" s="67" t="e">
        <f t="shared" si="375"/>
        <v>#DIV/0!</v>
      </c>
      <c r="DH1393" s="67" t="e">
        <f t="shared" si="376"/>
        <v>#DIV/0!</v>
      </c>
      <c r="DI1393" s="19"/>
      <c r="DJ1393" s="31"/>
      <c r="DK1393" s="55"/>
      <c r="EP1393" s="70"/>
    </row>
    <row r="1394" spans="1:146" s="59" customFormat="1">
      <c r="A1394" s="118">
        <v>43332</v>
      </c>
      <c r="B1394" t="s">
        <v>1362</v>
      </c>
      <c r="C1394" s="56"/>
      <c r="D1394" s="56" t="s">
        <v>1363</v>
      </c>
      <c r="E1394" s="58">
        <v>84</v>
      </c>
      <c r="F1394" s="58">
        <v>1</v>
      </c>
      <c r="G1394" s="63" t="str">
        <f t="shared" si="363"/>
        <v>84-1</v>
      </c>
      <c r="H1394" s="31">
        <v>63.5</v>
      </c>
      <c r="I1394" s="31">
        <v>71</v>
      </c>
      <c r="J1394" s="64" t="str">
        <f>IF(((VLOOKUP($G1394,Depth_Lookup!$A$3:$J$5461,9,FALSE))-(I1394/100))&gt;=0,"Good","Too Long")</f>
        <v>Good</v>
      </c>
      <c r="K1394" s="65">
        <f>(VLOOKUP($G1394,Depth_Lookup!$A$3:$J$561,10,FALSE))+(H1394/100)</f>
        <v>213.33499999999998</v>
      </c>
      <c r="L1394" s="65">
        <f>(VLOOKUP($G1394,Depth_Lookup!$A$3:$J$561,10,FALSE))+(I1394/100)</f>
        <v>213.41</v>
      </c>
      <c r="M1394" s="54" t="s">
        <v>293</v>
      </c>
      <c r="N1394" s="31">
        <v>0.5</v>
      </c>
      <c r="O1394" s="31" t="s">
        <v>734</v>
      </c>
      <c r="P1394" s="31" t="s">
        <v>180</v>
      </c>
      <c r="Q1394" s="31" t="s">
        <v>569</v>
      </c>
      <c r="R1394" s="31" t="s">
        <v>188</v>
      </c>
      <c r="S1394" s="31" t="s">
        <v>165</v>
      </c>
      <c r="T1394" s="31" t="s">
        <v>1364</v>
      </c>
      <c r="U1394" s="31" t="s">
        <v>1365</v>
      </c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31">
        <v>100</v>
      </c>
      <c r="AT1394" s="19"/>
      <c r="AU1394" s="19"/>
      <c r="AV1394" s="19"/>
      <c r="AW1394" s="19"/>
      <c r="AX1394" s="19"/>
      <c r="AY1394" s="19"/>
      <c r="AZ1394" s="19">
        <f t="shared" si="382"/>
        <v>100</v>
      </c>
      <c r="BA1394" s="19"/>
      <c r="BB1394" s="55">
        <v>4</v>
      </c>
      <c r="BC1394" s="31"/>
      <c r="BD1394" s="66">
        <v>0.5</v>
      </c>
      <c r="BE1394" s="66"/>
      <c r="BF1394" s="66" t="s">
        <v>1368</v>
      </c>
      <c r="CL1394" s="70">
        <f t="shared" si="364"/>
        <v>0</v>
      </c>
      <c r="CM1394" s="66">
        <f t="shared" si="365"/>
        <v>0</v>
      </c>
      <c r="CN1394" s="66">
        <f t="shared" si="366"/>
        <v>0</v>
      </c>
      <c r="CO1394" s="66">
        <f t="shared" si="368"/>
        <v>213.3725</v>
      </c>
      <c r="CP1394" s="104"/>
      <c r="CQ1394" s="56"/>
      <c r="CR1394" s="56"/>
      <c r="CS1394" s="56"/>
      <c r="CT1394" s="56"/>
      <c r="CU1394" s="56"/>
      <c r="CV1394" s="56"/>
      <c r="CW1394" s="115"/>
      <c r="CX1394" s="19"/>
      <c r="CY1394" s="19"/>
      <c r="CZ1394" s="19"/>
      <c r="DA1394" s="19"/>
      <c r="DB1394" s="19" t="e">
        <f t="shared" si="370"/>
        <v>#DIV/0!</v>
      </c>
      <c r="DC1394" s="19" t="e">
        <f t="shared" si="371"/>
        <v>#DIV/0!</v>
      </c>
      <c r="DD1394" s="19" t="e">
        <f t="shared" si="372"/>
        <v>#DIV/0!</v>
      </c>
      <c r="DE1394" s="19" t="e">
        <f t="shared" si="373"/>
        <v>#DIV/0!</v>
      </c>
      <c r="DF1394" s="19" t="e">
        <f t="shared" si="374"/>
        <v>#DIV/0!</v>
      </c>
      <c r="DG1394" s="67" t="e">
        <f t="shared" si="375"/>
        <v>#DIV/0!</v>
      </c>
      <c r="DH1394" s="67" t="e">
        <f t="shared" si="376"/>
        <v>#DIV/0!</v>
      </c>
      <c r="DI1394" s="19"/>
      <c r="DJ1394" s="31"/>
      <c r="DK1394" s="55"/>
      <c r="EP1394" s="70"/>
    </row>
    <row r="1395" spans="1:146" s="59" customFormat="1">
      <c r="A1395" s="118">
        <v>43332</v>
      </c>
      <c r="B1395" t="s">
        <v>1362</v>
      </c>
      <c r="C1395" s="56"/>
      <c r="D1395" s="56" t="s">
        <v>1363</v>
      </c>
      <c r="E1395" s="58">
        <v>84</v>
      </c>
      <c r="F1395" s="58">
        <v>1</v>
      </c>
      <c r="G1395" s="63" t="str">
        <f t="shared" si="363"/>
        <v>84-1</v>
      </c>
      <c r="H1395" s="31">
        <v>67</v>
      </c>
      <c r="I1395" s="31">
        <v>70</v>
      </c>
      <c r="J1395" s="64" t="str">
        <f>IF(((VLOOKUP($G1395,Depth_Lookup!$A$3:$J$5461,9,FALSE))-(I1395/100))&gt;=0,"Good","Too Long")</f>
        <v>Good</v>
      </c>
      <c r="K1395" s="65">
        <f>(VLOOKUP($G1395,Depth_Lookup!$A$3:$J$561,10,FALSE))+(H1395/100)</f>
        <v>213.36999999999998</v>
      </c>
      <c r="L1395" s="65">
        <f>(VLOOKUP($G1395,Depth_Lookup!$A$3:$J$561,10,FALSE))+(I1395/100)</f>
        <v>213.39999999999998</v>
      </c>
      <c r="M1395" s="54" t="s">
        <v>725</v>
      </c>
      <c r="N1395" s="31">
        <v>2</v>
      </c>
      <c r="O1395" s="31" t="s">
        <v>296</v>
      </c>
      <c r="P1395" s="31" t="s">
        <v>179</v>
      </c>
      <c r="Q1395" s="31" t="s">
        <v>569</v>
      </c>
      <c r="R1395" s="31" t="s">
        <v>119</v>
      </c>
      <c r="S1395" s="31" t="s">
        <v>165</v>
      </c>
      <c r="T1395" s="31" t="s">
        <v>1370</v>
      </c>
      <c r="U1395" s="31" t="s">
        <v>1368</v>
      </c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31">
        <v>100</v>
      </c>
      <c r="AT1395" s="19"/>
      <c r="AU1395" s="19"/>
      <c r="AV1395" s="19"/>
      <c r="AW1395" s="19"/>
      <c r="AX1395" s="19"/>
      <c r="AY1395" s="19"/>
      <c r="AZ1395" s="19">
        <f t="shared" si="382"/>
        <v>100</v>
      </c>
      <c r="BA1395" s="19"/>
      <c r="BB1395" s="55">
        <v>2</v>
      </c>
      <c r="BC1395" s="31"/>
      <c r="BD1395" s="66">
        <v>3</v>
      </c>
      <c r="BE1395" s="66" t="s">
        <v>1365</v>
      </c>
      <c r="BF1395" s="66"/>
      <c r="CL1395" s="70">
        <f t="shared" si="364"/>
        <v>0</v>
      </c>
      <c r="CM1395" s="66">
        <f t="shared" si="365"/>
        <v>0</v>
      </c>
      <c r="CN1395" s="66">
        <f t="shared" si="366"/>
        <v>1</v>
      </c>
      <c r="CO1395" s="66">
        <f t="shared" si="368"/>
        <v>213.38499999999999</v>
      </c>
      <c r="CP1395" s="104"/>
      <c r="CQ1395" s="56"/>
      <c r="CR1395" s="56"/>
      <c r="CS1395" s="56"/>
      <c r="CT1395" s="56"/>
      <c r="CU1395" s="56"/>
      <c r="CV1395" s="56"/>
      <c r="CW1395" s="115"/>
      <c r="CX1395" s="19"/>
      <c r="CY1395" s="19"/>
      <c r="CZ1395" s="19"/>
      <c r="DA1395" s="19"/>
      <c r="DB1395" s="19" t="e">
        <f t="shared" si="370"/>
        <v>#DIV/0!</v>
      </c>
      <c r="DC1395" s="19" t="e">
        <f t="shared" si="371"/>
        <v>#DIV/0!</v>
      </c>
      <c r="DD1395" s="19" t="e">
        <f t="shared" si="372"/>
        <v>#DIV/0!</v>
      </c>
      <c r="DE1395" s="19" t="e">
        <f t="shared" si="373"/>
        <v>#DIV/0!</v>
      </c>
      <c r="DF1395" s="19" t="e">
        <f t="shared" si="374"/>
        <v>#DIV/0!</v>
      </c>
      <c r="DG1395" s="67" t="e">
        <f t="shared" si="375"/>
        <v>#DIV/0!</v>
      </c>
      <c r="DH1395" s="67" t="e">
        <f t="shared" si="376"/>
        <v>#DIV/0!</v>
      </c>
      <c r="DI1395" s="19"/>
      <c r="DJ1395" s="31"/>
      <c r="DK1395" s="55"/>
      <c r="EP1395" s="70"/>
    </row>
    <row r="1396" spans="1:146" s="59" customFormat="1">
      <c r="A1396" s="118">
        <v>43332</v>
      </c>
      <c r="B1396" t="s">
        <v>1362</v>
      </c>
      <c r="C1396" s="56"/>
      <c r="D1396" s="56" t="s">
        <v>1363</v>
      </c>
      <c r="E1396" s="58">
        <v>84</v>
      </c>
      <c r="F1396" s="58">
        <v>2</v>
      </c>
      <c r="G1396" s="63" t="str">
        <f t="shared" si="363"/>
        <v>84-2</v>
      </c>
      <c r="H1396" s="31">
        <v>4</v>
      </c>
      <c r="I1396" s="31">
        <v>7</v>
      </c>
      <c r="J1396" s="64" t="str">
        <f>IF(((VLOOKUP($G1396,Depth_Lookup!$A$3:$J$5461,9,FALSE))-(I1396/100))&gt;=0,"Good","Too Long")</f>
        <v>Good</v>
      </c>
      <c r="K1396" s="65">
        <f>(VLOOKUP($G1396,Depth_Lookup!$A$3:$J$561,10,FALSE))+(H1396/100)</f>
        <v>213.48</v>
      </c>
      <c r="L1396" s="65">
        <f>(VLOOKUP($G1396,Depth_Lookup!$A$3:$J$561,10,FALSE))+(I1396/100)</f>
        <v>213.51</v>
      </c>
      <c r="M1396" s="54" t="s">
        <v>293</v>
      </c>
      <c r="N1396" s="31">
        <v>1</v>
      </c>
      <c r="O1396" s="31" t="s">
        <v>734</v>
      </c>
      <c r="P1396" s="31" t="s">
        <v>179</v>
      </c>
      <c r="Q1396" s="31" t="s">
        <v>569</v>
      </c>
      <c r="R1396" s="31" t="s">
        <v>188</v>
      </c>
      <c r="S1396" s="31" t="s">
        <v>165</v>
      </c>
      <c r="T1396" s="31" t="s">
        <v>1370</v>
      </c>
      <c r="U1396" s="31" t="s">
        <v>1368</v>
      </c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31">
        <v>100</v>
      </c>
      <c r="AT1396" s="19"/>
      <c r="AU1396" s="19"/>
      <c r="AV1396" s="19"/>
      <c r="AW1396" s="19"/>
      <c r="AX1396" s="19"/>
      <c r="AY1396" s="19"/>
      <c r="AZ1396" s="19">
        <f t="shared" si="382"/>
        <v>100</v>
      </c>
      <c r="BA1396" s="19"/>
      <c r="BB1396" s="55">
        <v>3</v>
      </c>
      <c r="BC1396" s="31"/>
      <c r="BD1396" s="66">
        <v>1</v>
      </c>
      <c r="BE1396" s="66" t="s">
        <v>1365</v>
      </c>
      <c r="BF1396" s="66"/>
      <c r="CL1396" s="70">
        <f t="shared" si="364"/>
        <v>0</v>
      </c>
      <c r="CM1396" s="66">
        <f t="shared" si="365"/>
        <v>0</v>
      </c>
      <c r="CN1396" s="66">
        <f t="shared" si="366"/>
        <v>1</v>
      </c>
      <c r="CO1396" s="66">
        <f t="shared" si="368"/>
        <v>213.495</v>
      </c>
      <c r="CP1396" s="104"/>
      <c r="CQ1396" s="56"/>
      <c r="CR1396" s="56"/>
      <c r="CS1396" s="56"/>
      <c r="CT1396" s="56"/>
      <c r="CU1396" s="56"/>
      <c r="CV1396" s="56"/>
      <c r="CW1396" s="115"/>
      <c r="CX1396" s="19">
        <v>46</v>
      </c>
      <c r="CY1396" s="19">
        <v>270</v>
      </c>
      <c r="CZ1396" s="19">
        <v>6</v>
      </c>
      <c r="DA1396" s="31">
        <v>0</v>
      </c>
      <c r="DB1396" s="19">
        <f t="shared" si="370"/>
        <v>95.795558634107522</v>
      </c>
      <c r="DC1396" s="19">
        <f t="shared" si="371"/>
        <v>95.795558634107522</v>
      </c>
      <c r="DD1396" s="19">
        <f t="shared" si="372"/>
        <v>43.853295108848599</v>
      </c>
      <c r="DE1396" s="19">
        <f t="shared" si="373"/>
        <v>185.79555863410752</v>
      </c>
      <c r="DF1396" s="19">
        <f t="shared" si="374"/>
        <v>46.146704891151401</v>
      </c>
      <c r="DG1396" s="67">
        <f t="shared" si="375"/>
        <v>275.79555863410752</v>
      </c>
      <c r="DH1396" s="67">
        <f t="shared" si="376"/>
        <v>46.146704891151401</v>
      </c>
      <c r="DI1396" s="19"/>
      <c r="DJ1396" s="31"/>
      <c r="DK1396" s="55" t="s">
        <v>1805</v>
      </c>
      <c r="EP1396" s="70"/>
    </row>
    <row r="1397" spans="1:146" s="59" customFormat="1">
      <c r="A1397" s="118">
        <v>43332</v>
      </c>
      <c r="B1397" t="s">
        <v>1362</v>
      </c>
      <c r="C1397" s="56"/>
      <c r="D1397" s="56" t="s">
        <v>1363</v>
      </c>
      <c r="E1397" s="58">
        <v>84</v>
      </c>
      <c r="F1397" s="58">
        <v>2</v>
      </c>
      <c r="G1397" s="63" t="str">
        <f t="shared" si="363"/>
        <v>84-2</v>
      </c>
      <c r="H1397" s="31">
        <v>3.5</v>
      </c>
      <c r="I1397" s="31">
        <v>9.5</v>
      </c>
      <c r="J1397" s="64" t="str">
        <f>IF(((VLOOKUP($G1397,Depth_Lookup!$A$3:$J$5461,9,FALSE))-(I1397/100))&gt;=0,"Good","Too Long")</f>
        <v>Good</v>
      </c>
      <c r="K1397" s="65">
        <f>(VLOOKUP($G1397,Depth_Lookup!$A$3:$J$561,10,FALSE))+(H1397/100)</f>
        <v>213.47499999999999</v>
      </c>
      <c r="L1397" s="65">
        <f>(VLOOKUP($G1397,Depth_Lookup!$A$3:$J$561,10,FALSE))+(I1397/100)</f>
        <v>213.535</v>
      </c>
      <c r="M1397" s="54" t="s">
        <v>725</v>
      </c>
      <c r="N1397" s="31">
        <v>0.5</v>
      </c>
      <c r="O1397" s="31" t="s">
        <v>296</v>
      </c>
      <c r="P1397" s="31" t="s">
        <v>180</v>
      </c>
      <c r="Q1397" s="31" t="s">
        <v>569</v>
      </c>
      <c r="R1397" s="31" t="s">
        <v>119</v>
      </c>
      <c r="S1397" s="31" t="s">
        <v>165</v>
      </c>
      <c r="T1397" s="31" t="s">
        <v>1650</v>
      </c>
      <c r="U1397" s="31" t="s">
        <v>1365</v>
      </c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31">
        <v>100</v>
      </c>
      <c r="AT1397" s="19"/>
      <c r="AU1397" s="19"/>
      <c r="AV1397" s="19"/>
      <c r="AW1397" s="19"/>
      <c r="AX1397" s="19"/>
      <c r="AY1397" s="19"/>
      <c r="AZ1397" s="19">
        <f t="shared" si="382"/>
        <v>100</v>
      </c>
      <c r="BA1397" s="19"/>
      <c r="BB1397" s="55">
        <v>2</v>
      </c>
      <c r="BC1397" s="31"/>
      <c r="BD1397" s="66">
        <v>0.5</v>
      </c>
      <c r="BE1397" s="66"/>
      <c r="BF1397" s="66" t="s">
        <v>1368</v>
      </c>
      <c r="CL1397" s="70">
        <f t="shared" si="364"/>
        <v>0</v>
      </c>
      <c r="CM1397" s="66">
        <f t="shared" si="365"/>
        <v>0</v>
      </c>
      <c r="CN1397" s="66">
        <f t="shared" si="366"/>
        <v>0</v>
      </c>
      <c r="CO1397" s="66">
        <f t="shared" si="368"/>
        <v>213.505</v>
      </c>
      <c r="CP1397" s="104"/>
      <c r="CQ1397" s="56"/>
      <c r="CR1397" s="56"/>
      <c r="CS1397" s="56"/>
      <c r="CT1397" s="56"/>
      <c r="CU1397" s="56"/>
      <c r="CV1397" s="56"/>
      <c r="CW1397" s="115"/>
      <c r="CX1397" s="19">
        <v>35</v>
      </c>
      <c r="CY1397" s="19">
        <v>90</v>
      </c>
      <c r="CZ1397" s="19">
        <v>40</v>
      </c>
      <c r="DA1397" s="31">
        <v>0</v>
      </c>
      <c r="DB1397" s="19">
        <f t="shared" si="370"/>
        <v>-140.15585146381221</v>
      </c>
      <c r="DC1397" s="19">
        <f t="shared" si="371"/>
        <v>219.84414853618779</v>
      </c>
      <c r="DD1397" s="19">
        <f t="shared" si="372"/>
        <v>42.459030236519041</v>
      </c>
      <c r="DE1397" s="19">
        <f t="shared" si="373"/>
        <v>309.84414853618779</v>
      </c>
      <c r="DF1397" s="19">
        <f t="shared" si="374"/>
        <v>47.540969763480959</v>
      </c>
      <c r="DG1397" s="67">
        <f t="shared" si="375"/>
        <v>39.844148536187788</v>
      </c>
      <c r="DH1397" s="67">
        <f t="shared" si="376"/>
        <v>47.540969763480959</v>
      </c>
      <c r="DI1397" s="19"/>
      <c r="DJ1397" s="31"/>
      <c r="DK1397" s="55"/>
      <c r="EP1397" s="70"/>
    </row>
    <row r="1398" spans="1:146" s="59" customFormat="1">
      <c r="A1398" s="118">
        <v>43332</v>
      </c>
      <c r="B1398" t="s">
        <v>1362</v>
      </c>
      <c r="C1398" s="56"/>
      <c r="D1398" s="56" t="s">
        <v>1363</v>
      </c>
      <c r="E1398" s="58">
        <v>84</v>
      </c>
      <c r="F1398" s="58">
        <v>2</v>
      </c>
      <c r="G1398" s="63" t="str">
        <f t="shared" si="363"/>
        <v>84-2</v>
      </c>
      <c r="H1398" s="31">
        <v>49</v>
      </c>
      <c r="I1398" s="31">
        <v>53.5</v>
      </c>
      <c r="J1398" s="64" t="str">
        <f>IF(((VLOOKUP($G1398,Depth_Lookup!$A$3:$J$5461,9,FALSE))-(I1398/100))&gt;=0,"Good","Too Long")</f>
        <v>Good</v>
      </c>
      <c r="K1398" s="65">
        <f>(VLOOKUP($G1398,Depth_Lookup!$A$3:$J$561,10,FALSE))+(H1398/100)</f>
        <v>213.93</v>
      </c>
      <c r="L1398" s="65">
        <f>(VLOOKUP($G1398,Depth_Lookup!$A$3:$J$561,10,FALSE))+(I1398/100)</f>
        <v>213.97499999999999</v>
      </c>
      <c r="M1398" s="54" t="s">
        <v>293</v>
      </c>
      <c r="N1398" s="31">
        <v>1</v>
      </c>
      <c r="O1398" s="31" t="s">
        <v>734</v>
      </c>
      <c r="P1398" s="31" t="s">
        <v>180</v>
      </c>
      <c r="Q1398" s="31" t="s">
        <v>569</v>
      </c>
      <c r="R1398" s="31" t="s">
        <v>188</v>
      </c>
      <c r="S1398" s="31" t="s">
        <v>165</v>
      </c>
      <c r="T1398" s="31" t="s">
        <v>1364</v>
      </c>
      <c r="U1398" s="31" t="s">
        <v>1365</v>
      </c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31">
        <v>100</v>
      </c>
      <c r="AT1398" s="19"/>
      <c r="AU1398" s="19"/>
      <c r="AV1398" s="19"/>
      <c r="AW1398" s="19"/>
      <c r="AX1398" s="19"/>
      <c r="AY1398" s="19"/>
      <c r="AZ1398" s="19">
        <f t="shared" si="382"/>
        <v>100</v>
      </c>
      <c r="BA1398" s="19"/>
      <c r="BB1398" s="55">
        <v>3</v>
      </c>
      <c r="BC1398" s="31"/>
      <c r="BD1398" s="66">
        <v>1</v>
      </c>
      <c r="BE1398" s="66"/>
      <c r="BF1398" s="66"/>
      <c r="CL1398" s="70">
        <f t="shared" si="364"/>
        <v>0</v>
      </c>
      <c r="CM1398" s="66">
        <f t="shared" si="365"/>
        <v>0</v>
      </c>
      <c r="CN1398" s="66">
        <f t="shared" si="366"/>
        <v>0</v>
      </c>
      <c r="CO1398" s="66">
        <f t="shared" si="368"/>
        <v>213.95249999999999</v>
      </c>
      <c r="CP1398" s="104"/>
      <c r="CQ1398" s="56"/>
      <c r="CR1398" s="56"/>
      <c r="CS1398" s="56"/>
      <c r="CT1398" s="56"/>
      <c r="CU1398" s="56"/>
      <c r="CV1398" s="56"/>
      <c r="CW1398" s="115"/>
      <c r="CX1398" s="19">
        <v>3</v>
      </c>
      <c r="CY1398" s="19">
        <v>270</v>
      </c>
      <c r="CZ1398" s="19">
        <v>53</v>
      </c>
      <c r="DA1398" s="31">
        <v>180</v>
      </c>
      <c r="DB1398" s="19">
        <f t="shared" si="370"/>
        <v>2.261555091808134</v>
      </c>
      <c r="DC1398" s="19">
        <f t="shared" si="371"/>
        <v>2.261555091808134</v>
      </c>
      <c r="DD1398" s="19">
        <f t="shared" si="372"/>
        <v>36.978544458349973</v>
      </c>
      <c r="DE1398" s="19">
        <f t="shared" si="373"/>
        <v>92.261555091808134</v>
      </c>
      <c r="DF1398" s="19">
        <f t="shared" si="374"/>
        <v>53.021455541650027</v>
      </c>
      <c r="DG1398" s="67">
        <f t="shared" si="375"/>
        <v>182.26155509180813</v>
      </c>
      <c r="DH1398" s="67">
        <f t="shared" si="376"/>
        <v>53.021455541650027</v>
      </c>
      <c r="DI1398" s="19"/>
      <c r="DJ1398" s="31"/>
      <c r="DK1398" s="55" t="s">
        <v>1433</v>
      </c>
      <c r="EP1398" s="70"/>
    </row>
    <row r="1399" spans="1:146" s="59" customFormat="1">
      <c r="A1399" s="118">
        <v>43332</v>
      </c>
      <c r="B1399" t="s">
        <v>1437</v>
      </c>
      <c r="C1399" s="56"/>
      <c r="D1399" s="56" t="s">
        <v>1363</v>
      </c>
      <c r="E1399" s="58">
        <v>84</v>
      </c>
      <c r="F1399" s="58">
        <v>2</v>
      </c>
      <c r="G1399" s="63" t="str">
        <f t="shared" ref="G1399" si="386">E1399&amp;"-"&amp;F1399</f>
        <v>84-2</v>
      </c>
      <c r="H1399" s="31">
        <v>49</v>
      </c>
      <c r="I1399" s="31">
        <v>53.5</v>
      </c>
      <c r="J1399" s="64" t="str">
        <f>IF(((VLOOKUP($G1399,Depth_Lookup!$A$3:$J$5461,9,FALSE))-(I1399/100))&gt;=0,"Good","Too Long")</f>
        <v>Good</v>
      </c>
      <c r="K1399" s="65">
        <f>(VLOOKUP($G1399,Depth_Lookup!$A$3:$J$561,10,FALSE))+(H1399/100)</f>
        <v>213.93</v>
      </c>
      <c r="L1399" s="65">
        <f>(VLOOKUP($G1399,Depth_Lookup!$A$3:$J$561,10,FALSE))+(I1399/100)</f>
        <v>213.97499999999999</v>
      </c>
      <c r="M1399" s="54" t="s">
        <v>293</v>
      </c>
      <c r="N1399" s="31">
        <v>1</v>
      </c>
      <c r="O1399" s="31" t="s">
        <v>734</v>
      </c>
      <c r="P1399" s="31" t="s">
        <v>180</v>
      </c>
      <c r="Q1399" s="31" t="s">
        <v>569</v>
      </c>
      <c r="R1399" s="31" t="s">
        <v>188</v>
      </c>
      <c r="S1399" s="31" t="s">
        <v>165</v>
      </c>
      <c r="T1399" s="31" t="s">
        <v>1364</v>
      </c>
      <c r="U1399" s="31" t="s">
        <v>1365</v>
      </c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31"/>
      <c r="AT1399" s="19"/>
      <c r="AU1399" s="19"/>
      <c r="AV1399" s="19"/>
      <c r="AW1399" s="19"/>
      <c r="AX1399" s="19"/>
      <c r="AY1399" s="19"/>
      <c r="AZ1399" s="19"/>
      <c r="BA1399" s="19"/>
      <c r="BB1399" s="55">
        <v>3</v>
      </c>
      <c r="BC1399" s="31"/>
      <c r="BD1399" s="66"/>
      <c r="BE1399" s="66"/>
      <c r="BF1399" s="66"/>
      <c r="CL1399" s="70"/>
      <c r="CM1399" s="66"/>
      <c r="CN1399" s="66"/>
      <c r="CO1399" s="66">
        <f t="shared" si="368"/>
        <v>213.95249999999999</v>
      </c>
      <c r="CP1399" s="104"/>
      <c r="CQ1399" s="56"/>
      <c r="CR1399" s="56"/>
      <c r="CS1399" s="56"/>
      <c r="CT1399" s="56"/>
      <c r="CU1399" s="56"/>
      <c r="CV1399" s="56"/>
      <c r="CW1399" s="115"/>
      <c r="CX1399" s="31">
        <v>44</v>
      </c>
      <c r="CY1399" s="31">
        <v>90</v>
      </c>
      <c r="CZ1399" s="31">
        <v>48</v>
      </c>
      <c r="DA1399" s="31">
        <v>0</v>
      </c>
      <c r="DB1399" s="19">
        <f t="shared" si="370"/>
        <v>-138.99271210813572</v>
      </c>
      <c r="DC1399" s="19">
        <f t="shared" si="371"/>
        <v>221.00728789186428</v>
      </c>
      <c r="DD1399" s="19">
        <f t="shared" si="372"/>
        <v>34.194869858609529</v>
      </c>
      <c r="DE1399" s="19">
        <f t="shared" si="373"/>
        <v>311.00728789186428</v>
      </c>
      <c r="DF1399" s="19">
        <f t="shared" si="374"/>
        <v>55.805130141390471</v>
      </c>
      <c r="DG1399" s="67">
        <f t="shared" si="375"/>
        <v>41.00728789186428</v>
      </c>
      <c r="DH1399" s="67">
        <f t="shared" si="376"/>
        <v>55.805130141390471</v>
      </c>
      <c r="DI1399" s="19"/>
      <c r="DJ1399" s="31"/>
      <c r="DK1399" s="55" t="s">
        <v>1434</v>
      </c>
      <c r="EP1399" s="70"/>
    </row>
    <row r="1400" spans="1:146" s="59" customFormat="1">
      <c r="A1400" s="118">
        <v>43332</v>
      </c>
      <c r="B1400" t="s">
        <v>1362</v>
      </c>
      <c r="C1400" s="56"/>
      <c r="D1400" s="56" t="s">
        <v>1363</v>
      </c>
      <c r="E1400" s="58">
        <v>84</v>
      </c>
      <c r="F1400" s="58">
        <v>2</v>
      </c>
      <c r="G1400" s="63" t="str">
        <f t="shared" si="363"/>
        <v>84-2</v>
      </c>
      <c r="H1400" s="31">
        <v>63</v>
      </c>
      <c r="I1400" s="31">
        <v>69</v>
      </c>
      <c r="J1400" s="64" t="str">
        <f>IF(((VLOOKUP($G1400,Depth_Lookup!$A$3:$J$5461,9,FALSE))-(I1400/100))&gt;=0,"Good","Too Long")</f>
        <v>Good</v>
      </c>
      <c r="K1400" s="65">
        <f>(VLOOKUP($G1400,Depth_Lookup!$A$3:$J$561,10,FALSE))+(H1400/100)</f>
        <v>214.07</v>
      </c>
      <c r="L1400" s="65">
        <f>(VLOOKUP($G1400,Depth_Lookup!$A$3:$J$561,10,FALSE))+(I1400/100)</f>
        <v>214.13</v>
      </c>
      <c r="M1400" s="54" t="s">
        <v>725</v>
      </c>
      <c r="N1400" s="31">
        <v>1</v>
      </c>
      <c r="O1400" s="31" t="s">
        <v>296</v>
      </c>
      <c r="P1400" s="31" t="s">
        <v>180</v>
      </c>
      <c r="Q1400" s="31" t="s">
        <v>569</v>
      </c>
      <c r="R1400" s="31" t="s">
        <v>119</v>
      </c>
      <c r="S1400" s="31" t="s">
        <v>165</v>
      </c>
      <c r="T1400" s="31" t="s">
        <v>1364</v>
      </c>
      <c r="U1400" s="31" t="s">
        <v>1365</v>
      </c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31">
        <v>100</v>
      </c>
      <c r="AT1400" s="19"/>
      <c r="AU1400" s="19"/>
      <c r="AV1400" s="19"/>
      <c r="AW1400" s="19"/>
      <c r="AX1400" s="19"/>
      <c r="AY1400" s="19"/>
      <c r="AZ1400" s="19">
        <f t="shared" si="382"/>
        <v>100</v>
      </c>
      <c r="BA1400" s="19"/>
      <c r="BB1400" s="55">
        <v>2</v>
      </c>
      <c r="BC1400" s="31"/>
      <c r="BD1400" s="66">
        <v>1</v>
      </c>
      <c r="BE1400" s="66"/>
      <c r="BF1400" s="66"/>
      <c r="CL1400" s="70">
        <f t="shared" si="364"/>
        <v>0</v>
      </c>
      <c r="CM1400" s="66">
        <f t="shared" si="365"/>
        <v>0</v>
      </c>
      <c r="CN1400" s="66">
        <f t="shared" si="366"/>
        <v>0</v>
      </c>
      <c r="CO1400" s="66">
        <f t="shared" si="368"/>
        <v>214.1</v>
      </c>
      <c r="CP1400" s="104"/>
      <c r="CQ1400" s="56"/>
      <c r="CR1400" s="56"/>
      <c r="CS1400" s="56"/>
      <c r="CT1400" s="56"/>
      <c r="CU1400" s="56"/>
      <c r="CV1400" s="56"/>
      <c r="CW1400" s="115"/>
      <c r="CX1400" s="19"/>
      <c r="CY1400" s="19"/>
      <c r="CZ1400" s="19"/>
      <c r="DA1400" s="19"/>
      <c r="DB1400" s="19" t="e">
        <f t="shared" si="370"/>
        <v>#DIV/0!</v>
      </c>
      <c r="DC1400" s="19" t="e">
        <f t="shared" si="371"/>
        <v>#DIV/0!</v>
      </c>
      <c r="DD1400" s="19" t="e">
        <f t="shared" si="372"/>
        <v>#DIV/0!</v>
      </c>
      <c r="DE1400" s="19" t="e">
        <f t="shared" si="373"/>
        <v>#DIV/0!</v>
      </c>
      <c r="DF1400" s="19" t="e">
        <f t="shared" si="374"/>
        <v>#DIV/0!</v>
      </c>
      <c r="DG1400" s="67" t="e">
        <f t="shared" si="375"/>
        <v>#DIV/0!</v>
      </c>
      <c r="DH1400" s="67" t="e">
        <f t="shared" si="376"/>
        <v>#DIV/0!</v>
      </c>
      <c r="DI1400" s="19"/>
      <c r="DJ1400" s="31"/>
      <c r="DK1400" s="55"/>
      <c r="EP1400" s="70"/>
    </row>
    <row r="1401" spans="1:146" s="59" customFormat="1">
      <c r="A1401" s="118">
        <v>43332</v>
      </c>
      <c r="B1401" t="s">
        <v>1362</v>
      </c>
      <c r="C1401" s="56"/>
      <c r="D1401" s="56" t="s">
        <v>1363</v>
      </c>
      <c r="E1401" s="58">
        <v>84</v>
      </c>
      <c r="F1401" s="58">
        <v>2</v>
      </c>
      <c r="G1401" s="63" t="str">
        <f t="shared" si="363"/>
        <v>84-2</v>
      </c>
      <c r="H1401" s="31">
        <v>65</v>
      </c>
      <c r="I1401" s="31">
        <v>72</v>
      </c>
      <c r="J1401" s="64" t="str">
        <f>IF(((VLOOKUP($G1401,Depth_Lookup!$A$3:$J$5461,9,FALSE))-(I1401/100))&gt;=0,"Good","Too Long")</f>
        <v>Good</v>
      </c>
      <c r="K1401" s="65">
        <f>(VLOOKUP($G1401,Depth_Lookup!$A$3:$J$561,10,FALSE))+(H1401/100)</f>
        <v>214.09</v>
      </c>
      <c r="L1401" s="65">
        <f>(VLOOKUP($G1401,Depth_Lookup!$A$3:$J$561,10,FALSE))+(I1401/100)</f>
        <v>214.16</v>
      </c>
      <c r="M1401" s="54" t="s">
        <v>725</v>
      </c>
      <c r="N1401" s="31">
        <v>1</v>
      </c>
      <c r="O1401" s="31" t="s">
        <v>296</v>
      </c>
      <c r="P1401" s="31" t="s">
        <v>180</v>
      </c>
      <c r="Q1401" s="31" t="s">
        <v>569</v>
      </c>
      <c r="R1401" s="31" t="s">
        <v>119</v>
      </c>
      <c r="S1401" s="31" t="s">
        <v>165</v>
      </c>
      <c r="T1401" s="31" t="s">
        <v>1364</v>
      </c>
      <c r="U1401" s="31" t="s">
        <v>1365</v>
      </c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31">
        <v>100</v>
      </c>
      <c r="AT1401" s="19"/>
      <c r="AU1401" s="19"/>
      <c r="AV1401" s="19"/>
      <c r="AW1401" s="19"/>
      <c r="AX1401" s="19"/>
      <c r="AY1401" s="19"/>
      <c r="AZ1401" s="19">
        <f t="shared" si="382"/>
        <v>100</v>
      </c>
      <c r="BA1401" s="19"/>
      <c r="BB1401" s="55">
        <v>2</v>
      </c>
      <c r="BC1401" s="31"/>
      <c r="BD1401" s="66">
        <v>1</v>
      </c>
      <c r="BE1401" s="66"/>
      <c r="BF1401" s="66"/>
      <c r="CL1401" s="70">
        <f t="shared" si="364"/>
        <v>0</v>
      </c>
      <c r="CM1401" s="66">
        <f t="shared" si="365"/>
        <v>0</v>
      </c>
      <c r="CN1401" s="66">
        <f t="shared" si="366"/>
        <v>0</v>
      </c>
      <c r="CO1401" s="66">
        <f t="shared" si="368"/>
        <v>214.125</v>
      </c>
      <c r="CP1401" s="104"/>
      <c r="CQ1401" s="56"/>
      <c r="CR1401" s="56"/>
      <c r="CS1401" s="56"/>
      <c r="CT1401" s="56"/>
      <c r="CU1401" s="56"/>
      <c r="CV1401" s="56"/>
      <c r="CW1401" s="115"/>
      <c r="CX1401" s="31">
        <v>55</v>
      </c>
      <c r="CY1401" s="31">
        <v>90</v>
      </c>
      <c r="CZ1401" s="31">
        <v>28</v>
      </c>
      <c r="DA1401" s="31">
        <v>0</v>
      </c>
      <c r="DB1401" s="19">
        <f t="shared" si="370"/>
        <v>-110.42064864089768</v>
      </c>
      <c r="DC1401" s="19">
        <f t="shared" si="371"/>
        <v>249.5793513591023</v>
      </c>
      <c r="DD1401" s="19">
        <f t="shared" si="372"/>
        <v>33.273042166158163</v>
      </c>
      <c r="DE1401" s="19">
        <f t="shared" si="373"/>
        <v>339.5793513591023</v>
      </c>
      <c r="DF1401" s="19">
        <f t="shared" si="374"/>
        <v>56.726957833841837</v>
      </c>
      <c r="DG1401" s="67">
        <f t="shared" si="375"/>
        <v>69.579351359102304</v>
      </c>
      <c r="DH1401" s="67">
        <f t="shared" si="376"/>
        <v>56.726957833841837</v>
      </c>
      <c r="DI1401" s="19"/>
      <c r="DJ1401" s="31"/>
      <c r="DK1401" s="55"/>
      <c r="EP1401" s="70"/>
    </row>
    <row r="1402" spans="1:146" s="59" customFormat="1">
      <c r="A1402" s="118">
        <v>43332</v>
      </c>
      <c r="B1402" t="s">
        <v>1362</v>
      </c>
      <c r="C1402" s="56"/>
      <c r="D1402" s="56" t="s">
        <v>1363</v>
      </c>
      <c r="E1402" s="58">
        <v>84</v>
      </c>
      <c r="F1402" s="58">
        <v>2</v>
      </c>
      <c r="G1402" s="63" t="str">
        <f t="shared" si="363"/>
        <v>84-2</v>
      </c>
      <c r="H1402" s="31">
        <v>73</v>
      </c>
      <c r="I1402" s="31">
        <v>79.5</v>
      </c>
      <c r="J1402" s="64" t="str">
        <f>IF(((VLOOKUP($G1402,Depth_Lookup!$A$3:$J$5461,9,FALSE))-(I1402/100))&gt;=0,"Good","Too Long")</f>
        <v>Good</v>
      </c>
      <c r="K1402" s="65">
        <f>(VLOOKUP($G1402,Depth_Lookup!$A$3:$J$561,10,FALSE))+(H1402/100)</f>
        <v>214.17</v>
      </c>
      <c r="L1402" s="65">
        <f>(VLOOKUP($G1402,Depth_Lookup!$A$3:$J$561,10,FALSE))+(I1402/100)</f>
        <v>214.23499999999999</v>
      </c>
      <c r="M1402" s="54" t="s">
        <v>293</v>
      </c>
      <c r="N1402" s="31">
        <v>0.5</v>
      </c>
      <c r="O1402" s="31" t="s">
        <v>734</v>
      </c>
      <c r="P1402" s="31" t="s">
        <v>180</v>
      </c>
      <c r="Q1402" s="31" t="s">
        <v>569</v>
      </c>
      <c r="R1402" s="31" t="s">
        <v>188</v>
      </c>
      <c r="S1402" s="31" t="s">
        <v>165</v>
      </c>
      <c r="T1402" s="31" t="s">
        <v>1364</v>
      </c>
      <c r="U1402" s="31" t="s">
        <v>1365</v>
      </c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31">
        <v>100</v>
      </c>
      <c r="AT1402" s="19"/>
      <c r="AU1402" s="19"/>
      <c r="AV1402" s="19"/>
      <c r="AW1402" s="19"/>
      <c r="AX1402" s="19"/>
      <c r="AY1402" s="19"/>
      <c r="AZ1402" s="19">
        <f t="shared" si="382"/>
        <v>100</v>
      </c>
      <c r="BA1402" s="19"/>
      <c r="BB1402" s="55">
        <v>3</v>
      </c>
      <c r="BC1402" s="31"/>
      <c r="BD1402" s="66">
        <v>0.5</v>
      </c>
      <c r="BE1402" s="66"/>
      <c r="BF1402" s="66" t="s">
        <v>1368</v>
      </c>
      <c r="CL1402" s="70">
        <f t="shared" si="364"/>
        <v>0</v>
      </c>
      <c r="CM1402" s="66">
        <f t="shared" si="365"/>
        <v>0</v>
      </c>
      <c r="CN1402" s="66">
        <f t="shared" si="366"/>
        <v>0</v>
      </c>
      <c r="CO1402" s="66">
        <f t="shared" si="368"/>
        <v>214.20249999999999</v>
      </c>
      <c r="CP1402" s="104"/>
      <c r="CQ1402" s="56"/>
      <c r="CR1402" s="56"/>
      <c r="CS1402" s="56"/>
      <c r="CT1402" s="56"/>
      <c r="CU1402" s="56"/>
      <c r="CV1402" s="56"/>
      <c r="CW1402" s="115"/>
      <c r="CX1402" s="19"/>
      <c r="CY1402" s="19"/>
      <c r="CZ1402" s="19"/>
      <c r="DA1402" s="19"/>
      <c r="DB1402" s="19" t="e">
        <f t="shared" si="370"/>
        <v>#DIV/0!</v>
      </c>
      <c r="DC1402" s="19" t="e">
        <f t="shared" si="371"/>
        <v>#DIV/0!</v>
      </c>
      <c r="DD1402" s="19" t="e">
        <f t="shared" si="372"/>
        <v>#DIV/0!</v>
      </c>
      <c r="DE1402" s="19" t="e">
        <f t="shared" si="373"/>
        <v>#DIV/0!</v>
      </c>
      <c r="DF1402" s="19" t="e">
        <f t="shared" si="374"/>
        <v>#DIV/0!</v>
      </c>
      <c r="DG1402" s="67" t="e">
        <f t="shared" si="375"/>
        <v>#DIV/0!</v>
      </c>
      <c r="DH1402" s="67" t="e">
        <f t="shared" si="376"/>
        <v>#DIV/0!</v>
      </c>
      <c r="DI1402" s="19"/>
      <c r="DJ1402" s="31"/>
      <c r="DK1402" s="55"/>
      <c r="EP1402" s="70"/>
    </row>
    <row r="1403" spans="1:146" s="59" customFormat="1">
      <c r="A1403" s="118">
        <v>43332</v>
      </c>
      <c r="B1403" t="s">
        <v>1362</v>
      </c>
      <c r="C1403" s="56"/>
      <c r="D1403" s="56" t="s">
        <v>1363</v>
      </c>
      <c r="E1403" s="58">
        <v>84</v>
      </c>
      <c r="F1403" s="58">
        <v>2</v>
      </c>
      <c r="G1403" s="63" t="str">
        <f t="shared" si="363"/>
        <v>84-2</v>
      </c>
      <c r="H1403" s="31">
        <v>75</v>
      </c>
      <c r="I1403" s="31">
        <v>79.5</v>
      </c>
      <c r="J1403" s="64" t="str">
        <f>IF(((VLOOKUP($G1403,Depth_Lookup!$A$3:$J$5461,9,FALSE))-(I1403/100))&gt;=0,"Good","Too Long")</f>
        <v>Good</v>
      </c>
      <c r="K1403" s="65">
        <f>(VLOOKUP($G1403,Depth_Lookup!$A$3:$J$561,10,FALSE))+(H1403/100)</f>
        <v>214.19</v>
      </c>
      <c r="L1403" s="65">
        <f>(VLOOKUP($G1403,Depth_Lookup!$A$3:$J$561,10,FALSE))+(I1403/100)</f>
        <v>214.23499999999999</v>
      </c>
      <c r="M1403" s="54" t="s">
        <v>725</v>
      </c>
      <c r="N1403" s="31">
        <v>1</v>
      </c>
      <c r="O1403" s="31" t="s">
        <v>296</v>
      </c>
      <c r="P1403" s="31" t="s">
        <v>179</v>
      </c>
      <c r="Q1403" s="31" t="s">
        <v>569</v>
      </c>
      <c r="R1403" s="31" t="s">
        <v>119</v>
      </c>
      <c r="S1403" s="31" t="s">
        <v>165</v>
      </c>
      <c r="T1403" s="31" t="s">
        <v>1370</v>
      </c>
      <c r="U1403" s="31" t="s">
        <v>1368</v>
      </c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31">
        <v>100</v>
      </c>
      <c r="AT1403" s="19"/>
      <c r="AU1403" s="19"/>
      <c r="AV1403" s="19"/>
      <c r="AW1403" s="19"/>
      <c r="AX1403" s="19"/>
      <c r="AY1403" s="19"/>
      <c r="AZ1403" s="19">
        <f t="shared" si="382"/>
        <v>100</v>
      </c>
      <c r="BA1403" s="19"/>
      <c r="BB1403" s="55">
        <v>2</v>
      </c>
      <c r="BC1403" s="31"/>
      <c r="BD1403" s="66">
        <v>1</v>
      </c>
      <c r="BE1403" s="66" t="s">
        <v>1365</v>
      </c>
      <c r="BF1403" s="66"/>
      <c r="CL1403" s="70">
        <f t="shared" si="364"/>
        <v>0</v>
      </c>
      <c r="CM1403" s="66">
        <f t="shared" si="365"/>
        <v>0</v>
      </c>
      <c r="CN1403" s="66">
        <f t="shared" si="366"/>
        <v>1</v>
      </c>
      <c r="CO1403" s="66">
        <f t="shared" si="368"/>
        <v>214.21249999999998</v>
      </c>
      <c r="CP1403" s="104"/>
      <c r="CQ1403" s="56" t="s">
        <v>1643</v>
      </c>
      <c r="CR1403" s="56"/>
      <c r="CS1403" s="56"/>
      <c r="CT1403" s="56"/>
      <c r="CU1403" s="56"/>
      <c r="CV1403" s="56"/>
      <c r="CW1403" s="115"/>
      <c r="CX1403" s="31">
        <v>50</v>
      </c>
      <c r="CY1403" s="31">
        <v>90</v>
      </c>
      <c r="CZ1403" s="31">
        <v>51</v>
      </c>
      <c r="DA1403" s="31">
        <v>0</v>
      </c>
      <c r="DB1403" s="19">
        <f t="shared" si="370"/>
        <v>-136.018557664686</v>
      </c>
      <c r="DC1403" s="19">
        <f t="shared" si="371"/>
        <v>223.981442335314</v>
      </c>
      <c r="DD1403" s="19">
        <f t="shared" si="372"/>
        <v>30.229015223977996</v>
      </c>
      <c r="DE1403" s="19">
        <f t="shared" si="373"/>
        <v>313.981442335314</v>
      </c>
      <c r="DF1403" s="19">
        <f t="shared" si="374"/>
        <v>59.770984776022004</v>
      </c>
      <c r="DG1403" s="67">
        <f t="shared" si="375"/>
        <v>43.981442335314</v>
      </c>
      <c r="DH1403" s="67">
        <f t="shared" si="376"/>
        <v>59.770984776022004</v>
      </c>
      <c r="DI1403" s="19"/>
      <c r="DJ1403" s="31"/>
      <c r="DK1403" s="55" t="s">
        <v>1589</v>
      </c>
      <c r="EP1403" s="70"/>
    </row>
    <row r="1404" spans="1:146" s="59" customFormat="1">
      <c r="A1404" s="118">
        <v>43332</v>
      </c>
      <c r="B1404" t="s">
        <v>1362</v>
      </c>
      <c r="C1404" s="56"/>
      <c r="D1404" s="56" t="s">
        <v>1363</v>
      </c>
      <c r="E1404" s="58">
        <v>84</v>
      </c>
      <c r="F1404" s="58">
        <v>3</v>
      </c>
      <c r="G1404" s="63" t="str">
        <f t="shared" si="363"/>
        <v>84-3</v>
      </c>
      <c r="H1404" s="31">
        <v>0.5</v>
      </c>
      <c r="I1404" s="31">
        <v>7.5</v>
      </c>
      <c r="J1404" s="64" t="str">
        <f>IF(((VLOOKUP($G1404,Depth_Lookup!$A$3:$J$5461,9,FALSE))-(I1404/100))&gt;=0,"Good","Too Long")</f>
        <v>Good</v>
      </c>
      <c r="K1404" s="65">
        <f>(VLOOKUP($G1404,Depth_Lookup!$A$3:$J$561,10,FALSE))+(H1404/100)</f>
        <v>214.285</v>
      </c>
      <c r="L1404" s="65">
        <f>(VLOOKUP($G1404,Depth_Lookup!$A$3:$J$561,10,FALSE))+(I1404/100)</f>
        <v>214.35499999999999</v>
      </c>
      <c r="M1404" s="54" t="s">
        <v>293</v>
      </c>
      <c r="N1404" s="31">
        <v>0.5</v>
      </c>
      <c r="O1404" s="31" t="s">
        <v>734</v>
      </c>
      <c r="P1404" s="31" t="s">
        <v>179</v>
      </c>
      <c r="Q1404" s="31" t="s">
        <v>569</v>
      </c>
      <c r="R1404" s="31" t="s">
        <v>188</v>
      </c>
      <c r="S1404" s="31" t="s">
        <v>165</v>
      </c>
      <c r="T1404" s="31" t="s">
        <v>1370</v>
      </c>
      <c r="U1404" s="31" t="s">
        <v>1368</v>
      </c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31">
        <v>100</v>
      </c>
      <c r="AT1404" s="19"/>
      <c r="AU1404" s="19"/>
      <c r="AV1404" s="19"/>
      <c r="AW1404" s="19"/>
      <c r="AX1404" s="19"/>
      <c r="AY1404" s="19"/>
      <c r="AZ1404" s="19">
        <f t="shared" si="382"/>
        <v>100</v>
      </c>
      <c r="BA1404" s="19"/>
      <c r="BB1404" s="55">
        <v>4</v>
      </c>
      <c r="BC1404" s="31"/>
      <c r="BD1404" s="66">
        <v>6</v>
      </c>
      <c r="BE1404" s="66"/>
      <c r="BF1404" s="66"/>
      <c r="CL1404" s="70">
        <f t="shared" si="364"/>
        <v>0</v>
      </c>
      <c r="CM1404" s="66">
        <f t="shared" si="365"/>
        <v>0</v>
      </c>
      <c r="CN1404" s="66">
        <f t="shared" si="366"/>
        <v>0</v>
      </c>
      <c r="CO1404" s="66">
        <f t="shared" si="368"/>
        <v>214.32</v>
      </c>
      <c r="CP1404" s="104"/>
      <c r="CQ1404" s="56"/>
      <c r="CR1404" s="56"/>
      <c r="CS1404" s="56"/>
      <c r="CT1404" s="56"/>
      <c r="CU1404" s="56"/>
      <c r="CV1404" s="56"/>
      <c r="CW1404" s="115"/>
      <c r="CX1404" s="19"/>
      <c r="CY1404" s="19"/>
      <c r="CZ1404" s="19"/>
      <c r="DA1404" s="19"/>
      <c r="DB1404" s="19" t="e">
        <f t="shared" si="370"/>
        <v>#DIV/0!</v>
      </c>
      <c r="DC1404" s="19" t="e">
        <f t="shared" si="371"/>
        <v>#DIV/0!</v>
      </c>
      <c r="DD1404" s="19" t="e">
        <f t="shared" si="372"/>
        <v>#DIV/0!</v>
      </c>
      <c r="DE1404" s="19" t="e">
        <f t="shared" si="373"/>
        <v>#DIV/0!</v>
      </c>
      <c r="DF1404" s="19" t="e">
        <f t="shared" si="374"/>
        <v>#DIV/0!</v>
      </c>
      <c r="DG1404" s="67" t="e">
        <f t="shared" si="375"/>
        <v>#DIV/0!</v>
      </c>
      <c r="DH1404" s="67" t="e">
        <f t="shared" si="376"/>
        <v>#DIV/0!</v>
      </c>
      <c r="DI1404" s="19"/>
      <c r="DJ1404" s="31"/>
      <c r="DK1404" s="55"/>
      <c r="EP1404" s="70"/>
    </row>
    <row r="1405" spans="1:146" s="59" customFormat="1">
      <c r="A1405" s="118">
        <v>43332</v>
      </c>
      <c r="B1405" t="s">
        <v>1362</v>
      </c>
      <c r="C1405" s="56"/>
      <c r="D1405" s="56" t="s">
        <v>1363</v>
      </c>
      <c r="E1405" s="58">
        <v>84</v>
      </c>
      <c r="F1405" s="58">
        <v>3</v>
      </c>
      <c r="G1405" s="63" t="str">
        <f t="shared" si="363"/>
        <v>84-3</v>
      </c>
      <c r="H1405" s="31">
        <v>3</v>
      </c>
      <c r="I1405" s="31">
        <v>17</v>
      </c>
      <c r="J1405" s="64" t="str">
        <f>IF(((VLOOKUP($G1405,Depth_Lookup!$A$3:$J$5461,9,FALSE))-(I1405/100))&gt;=0,"Good","Too Long")</f>
        <v>Good</v>
      </c>
      <c r="K1405" s="65">
        <f>(VLOOKUP($G1405,Depth_Lookup!$A$3:$J$561,10,FALSE))+(H1405/100)</f>
        <v>214.31</v>
      </c>
      <c r="L1405" s="65">
        <f>(VLOOKUP($G1405,Depth_Lookup!$A$3:$J$561,10,FALSE))+(I1405/100)</f>
        <v>214.45</v>
      </c>
      <c r="M1405" s="54" t="s">
        <v>725</v>
      </c>
      <c r="N1405" s="31">
        <v>1</v>
      </c>
      <c r="O1405" s="31" t="s">
        <v>296</v>
      </c>
      <c r="P1405" s="31" t="s">
        <v>180</v>
      </c>
      <c r="Q1405" s="31" t="s">
        <v>569</v>
      </c>
      <c r="R1405" s="31" t="s">
        <v>119</v>
      </c>
      <c r="S1405" s="31" t="s">
        <v>165</v>
      </c>
      <c r="T1405" s="31" t="s">
        <v>1364</v>
      </c>
      <c r="U1405" s="31" t="s">
        <v>1365</v>
      </c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31">
        <v>100</v>
      </c>
      <c r="AT1405" s="19"/>
      <c r="AU1405" s="19"/>
      <c r="AV1405" s="19"/>
      <c r="AW1405" s="19"/>
      <c r="AX1405" s="19"/>
      <c r="AY1405" s="19"/>
      <c r="AZ1405" s="19">
        <f t="shared" si="382"/>
        <v>100</v>
      </c>
      <c r="BA1405" s="19"/>
      <c r="BB1405" s="55">
        <v>3</v>
      </c>
      <c r="BC1405" s="31"/>
      <c r="BD1405" s="66">
        <v>2</v>
      </c>
      <c r="BE1405" s="66"/>
      <c r="BF1405" s="66" t="s">
        <v>1368</v>
      </c>
      <c r="CL1405" s="70">
        <f t="shared" si="364"/>
        <v>0</v>
      </c>
      <c r="CM1405" s="66">
        <f t="shared" si="365"/>
        <v>0</v>
      </c>
      <c r="CN1405" s="66">
        <f t="shared" si="366"/>
        <v>0</v>
      </c>
      <c r="CO1405" s="66">
        <f t="shared" si="368"/>
        <v>214.38</v>
      </c>
      <c r="CP1405" s="104"/>
      <c r="CQ1405" s="56"/>
      <c r="CR1405" s="56" t="s">
        <v>217</v>
      </c>
      <c r="CS1405" s="56"/>
      <c r="CT1405" s="56"/>
      <c r="CU1405" s="56"/>
      <c r="CV1405" s="56"/>
      <c r="CW1405" s="115"/>
      <c r="CX1405" s="19">
        <v>42</v>
      </c>
      <c r="CY1405" s="19">
        <v>90</v>
      </c>
      <c r="CZ1405" s="19">
        <v>58</v>
      </c>
      <c r="DA1405" s="31">
        <v>0</v>
      </c>
      <c r="DB1405" s="19">
        <f t="shared" si="370"/>
        <v>-150.63637572022046</v>
      </c>
      <c r="DC1405" s="19">
        <f t="shared" si="371"/>
        <v>209.36362427977954</v>
      </c>
      <c r="DD1405" s="19">
        <f t="shared" si="372"/>
        <v>28.572244914267003</v>
      </c>
      <c r="DE1405" s="19">
        <f t="shared" si="373"/>
        <v>299.36362427977951</v>
      </c>
      <c r="DF1405" s="19">
        <f t="shared" si="374"/>
        <v>61.427755085732997</v>
      </c>
      <c r="DG1405" s="67">
        <f t="shared" si="375"/>
        <v>29.363624279779543</v>
      </c>
      <c r="DH1405" s="67">
        <f t="shared" si="376"/>
        <v>61.427755085732997</v>
      </c>
      <c r="DI1405" s="19"/>
      <c r="DJ1405" s="31"/>
      <c r="DK1405" s="55" t="s">
        <v>1752</v>
      </c>
      <c r="EP1405" s="70"/>
    </row>
    <row r="1406" spans="1:146" s="59" customFormat="1">
      <c r="A1406" s="118">
        <v>43332</v>
      </c>
      <c r="B1406" t="s">
        <v>1362</v>
      </c>
      <c r="C1406" s="56"/>
      <c r="D1406" s="56" t="s">
        <v>1363</v>
      </c>
      <c r="E1406" s="58">
        <v>84</v>
      </c>
      <c r="F1406" s="58">
        <v>3</v>
      </c>
      <c r="G1406" s="63" t="str">
        <f t="shared" si="363"/>
        <v>84-3</v>
      </c>
      <c r="H1406" s="31">
        <v>13</v>
      </c>
      <c r="I1406" s="31">
        <v>18</v>
      </c>
      <c r="J1406" s="64" t="str">
        <f>IF(((VLOOKUP($G1406,Depth_Lookup!$A$3:$J$5461,9,FALSE))-(I1406/100))&gt;=0,"Good","Too Long")</f>
        <v>Good</v>
      </c>
      <c r="K1406" s="65">
        <f>(VLOOKUP($G1406,Depth_Lookup!$A$3:$J$561,10,FALSE))+(H1406/100)</f>
        <v>214.41</v>
      </c>
      <c r="L1406" s="65">
        <f>(VLOOKUP($G1406,Depth_Lookup!$A$3:$J$561,10,FALSE))+(I1406/100)</f>
        <v>214.46</v>
      </c>
      <c r="M1406" s="54" t="s">
        <v>725</v>
      </c>
      <c r="N1406" s="31">
        <v>1</v>
      </c>
      <c r="O1406" s="31" t="s">
        <v>296</v>
      </c>
      <c r="P1406" s="31" t="s">
        <v>179</v>
      </c>
      <c r="Q1406" s="31" t="s">
        <v>569</v>
      </c>
      <c r="R1406" s="31" t="s">
        <v>119</v>
      </c>
      <c r="S1406" s="31" t="s">
        <v>165</v>
      </c>
      <c r="T1406" s="31" t="s">
        <v>1370</v>
      </c>
      <c r="U1406" s="31" t="s">
        <v>1368</v>
      </c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31">
        <v>100</v>
      </c>
      <c r="AT1406" s="19"/>
      <c r="AU1406" s="19"/>
      <c r="AV1406" s="19"/>
      <c r="AW1406" s="19"/>
      <c r="AX1406" s="19"/>
      <c r="AY1406" s="19"/>
      <c r="AZ1406" s="19">
        <f t="shared" si="382"/>
        <v>100</v>
      </c>
      <c r="BA1406" s="19"/>
      <c r="BB1406" s="55">
        <v>3</v>
      </c>
      <c r="BC1406" s="31"/>
      <c r="BD1406" s="66">
        <v>1</v>
      </c>
      <c r="BE1406" s="66" t="s">
        <v>1365</v>
      </c>
      <c r="BF1406" s="66"/>
      <c r="CL1406" s="70">
        <f t="shared" si="364"/>
        <v>0</v>
      </c>
      <c r="CM1406" s="66">
        <f t="shared" si="365"/>
        <v>0</v>
      </c>
      <c r="CN1406" s="66">
        <f t="shared" si="366"/>
        <v>1</v>
      </c>
      <c r="CO1406" s="66">
        <f t="shared" si="368"/>
        <v>214.435</v>
      </c>
      <c r="CP1406" s="104"/>
      <c r="CQ1406" s="56"/>
      <c r="CR1406" s="56"/>
      <c r="CS1406" s="56"/>
      <c r="CT1406" s="56"/>
      <c r="CU1406" s="56"/>
      <c r="CV1406" s="56"/>
      <c r="CW1406" s="115"/>
      <c r="CX1406" s="31">
        <v>27</v>
      </c>
      <c r="CY1406" s="31">
        <v>270</v>
      </c>
      <c r="CZ1406" s="31">
        <v>19</v>
      </c>
      <c r="DA1406" s="31">
        <v>180</v>
      </c>
      <c r="DB1406" s="19">
        <f t="shared" si="370"/>
        <v>55.949920052833818</v>
      </c>
      <c r="DC1406" s="19">
        <f t="shared" si="371"/>
        <v>55.949920052833818</v>
      </c>
      <c r="DD1406" s="19">
        <f t="shared" si="372"/>
        <v>58.410083418620218</v>
      </c>
      <c r="DE1406" s="19">
        <f t="shared" si="373"/>
        <v>145.94992005283382</v>
      </c>
      <c r="DF1406" s="19">
        <f t="shared" si="374"/>
        <v>31.589916581379782</v>
      </c>
      <c r="DG1406" s="67">
        <f t="shared" si="375"/>
        <v>235.94992005283382</v>
      </c>
      <c r="DH1406" s="67">
        <f t="shared" si="376"/>
        <v>31.589916581379782</v>
      </c>
      <c r="DI1406" s="19"/>
      <c r="DJ1406" s="31"/>
      <c r="DK1406" s="55" t="s">
        <v>1433</v>
      </c>
      <c r="EP1406" s="70"/>
    </row>
    <row r="1407" spans="1:146" s="59" customFormat="1">
      <c r="A1407" s="118">
        <v>43332</v>
      </c>
      <c r="B1407" t="s">
        <v>1437</v>
      </c>
      <c r="C1407" s="56"/>
      <c r="D1407" s="56" t="s">
        <v>1363</v>
      </c>
      <c r="E1407" s="58">
        <v>84</v>
      </c>
      <c r="F1407" s="58">
        <v>3</v>
      </c>
      <c r="G1407" s="63" t="str">
        <f t="shared" ref="G1407" si="387">E1407&amp;"-"&amp;F1407</f>
        <v>84-3</v>
      </c>
      <c r="H1407" s="31">
        <v>13</v>
      </c>
      <c r="I1407" s="31">
        <v>18</v>
      </c>
      <c r="J1407" s="64" t="str">
        <f>IF(((VLOOKUP($G1407,Depth_Lookup!$A$3:$J$5461,9,FALSE))-(I1407/100))&gt;=0,"Good","Too Long")</f>
        <v>Good</v>
      </c>
      <c r="K1407" s="65">
        <f>(VLOOKUP($G1407,Depth_Lookup!$A$3:$J$561,10,FALSE))+(H1407/100)</f>
        <v>214.41</v>
      </c>
      <c r="L1407" s="65">
        <f>(VLOOKUP($G1407,Depth_Lookup!$A$3:$J$561,10,FALSE))+(I1407/100)</f>
        <v>214.46</v>
      </c>
      <c r="M1407" s="54" t="s">
        <v>725</v>
      </c>
      <c r="N1407" s="31">
        <v>1</v>
      </c>
      <c r="O1407" s="31" t="s">
        <v>296</v>
      </c>
      <c r="P1407" s="31" t="s">
        <v>179</v>
      </c>
      <c r="Q1407" s="31" t="s">
        <v>569</v>
      </c>
      <c r="R1407" s="31" t="s">
        <v>119</v>
      </c>
      <c r="S1407" s="31" t="s">
        <v>165</v>
      </c>
      <c r="T1407" s="31" t="s">
        <v>1370</v>
      </c>
      <c r="U1407" s="31" t="s">
        <v>1368</v>
      </c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31"/>
      <c r="AT1407" s="19"/>
      <c r="AU1407" s="19"/>
      <c r="AV1407" s="19"/>
      <c r="AW1407" s="19"/>
      <c r="AX1407" s="19"/>
      <c r="AY1407" s="19"/>
      <c r="AZ1407" s="19"/>
      <c r="BA1407" s="19"/>
      <c r="BB1407" s="55">
        <v>3</v>
      </c>
      <c r="BC1407" s="31"/>
      <c r="BD1407" s="66"/>
      <c r="BE1407" s="66"/>
      <c r="BF1407" s="66"/>
      <c r="CL1407" s="70"/>
      <c r="CM1407" s="66"/>
      <c r="CN1407" s="66"/>
      <c r="CO1407" s="66">
        <f t="shared" si="368"/>
        <v>214.435</v>
      </c>
      <c r="CP1407" s="104"/>
      <c r="CQ1407" s="56"/>
      <c r="CR1407" s="56"/>
      <c r="CS1407" s="56"/>
      <c r="CT1407" s="56"/>
      <c r="CU1407" s="56"/>
      <c r="CV1407" s="56"/>
      <c r="CW1407" s="115"/>
      <c r="CX1407" s="31">
        <v>73</v>
      </c>
      <c r="CY1407" s="31">
        <v>90</v>
      </c>
      <c r="CZ1407" s="31">
        <v>45</v>
      </c>
      <c r="DA1407" s="31">
        <v>0</v>
      </c>
      <c r="DB1407" s="19">
        <f t="shared" si="370"/>
        <v>-107</v>
      </c>
      <c r="DC1407" s="19">
        <f t="shared" si="371"/>
        <v>253</v>
      </c>
      <c r="DD1407" s="19">
        <f t="shared" si="372"/>
        <v>16.29742633078385</v>
      </c>
      <c r="DE1407" s="19">
        <f t="shared" si="373"/>
        <v>343</v>
      </c>
      <c r="DF1407" s="19">
        <f t="shared" si="374"/>
        <v>73.70257366921615</v>
      </c>
      <c r="DG1407" s="67">
        <f t="shared" si="375"/>
        <v>73</v>
      </c>
      <c r="DH1407" s="67">
        <f t="shared" si="376"/>
        <v>73.70257366921615</v>
      </c>
      <c r="DI1407" s="19"/>
      <c r="DJ1407" s="31"/>
      <c r="DK1407" s="55" t="s">
        <v>1434</v>
      </c>
      <c r="EP1407" s="70"/>
    </row>
    <row r="1408" spans="1:146" s="59" customFormat="1">
      <c r="A1408" s="118">
        <v>43332</v>
      </c>
      <c r="B1408" t="s">
        <v>1362</v>
      </c>
      <c r="C1408" s="56"/>
      <c r="D1408" s="56" t="s">
        <v>1363</v>
      </c>
      <c r="E1408" s="58">
        <v>84</v>
      </c>
      <c r="F1408" s="58">
        <v>3</v>
      </c>
      <c r="G1408" s="63" t="str">
        <f t="shared" si="363"/>
        <v>84-3</v>
      </c>
      <c r="H1408" s="31">
        <v>26.5</v>
      </c>
      <c r="I1408" s="31">
        <v>33.5</v>
      </c>
      <c r="J1408" s="64" t="str">
        <f>IF(((VLOOKUP($G1408,Depth_Lookup!$A$3:$J$5461,9,FALSE))-(I1408/100))&gt;=0,"Good","Too Long")</f>
        <v>Good</v>
      </c>
      <c r="K1408" s="65">
        <f>(VLOOKUP($G1408,Depth_Lookup!$A$3:$J$561,10,FALSE))+(H1408/100)</f>
        <v>214.54499999999999</v>
      </c>
      <c r="L1408" s="65">
        <f>(VLOOKUP($G1408,Depth_Lookup!$A$3:$J$561,10,FALSE))+(I1408/100)</f>
        <v>214.61500000000001</v>
      </c>
      <c r="M1408" s="54" t="s">
        <v>293</v>
      </c>
      <c r="N1408" s="31">
        <v>2</v>
      </c>
      <c r="O1408" s="31" t="s">
        <v>734</v>
      </c>
      <c r="P1408" s="31" t="s">
        <v>179</v>
      </c>
      <c r="Q1408" s="31" t="s">
        <v>569</v>
      </c>
      <c r="R1408" s="31" t="s">
        <v>188</v>
      </c>
      <c r="S1408" s="31" t="s">
        <v>165</v>
      </c>
      <c r="T1408" s="31" t="s">
        <v>1370</v>
      </c>
      <c r="U1408" s="31" t="s">
        <v>1368</v>
      </c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31">
        <v>100</v>
      </c>
      <c r="AT1408" s="19"/>
      <c r="AU1408" s="19"/>
      <c r="AV1408" s="19"/>
      <c r="AW1408" s="19"/>
      <c r="AX1408" s="19"/>
      <c r="AY1408" s="19"/>
      <c r="AZ1408" s="19">
        <f t="shared" si="382"/>
        <v>100</v>
      </c>
      <c r="BA1408" s="19"/>
      <c r="BB1408" s="55">
        <v>3</v>
      </c>
      <c r="BC1408" s="31"/>
      <c r="BD1408" s="66">
        <v>10</v>
      </c>
      <c r="BE1408" s="66" t="s">
        <v>1790</v>
      </c>
      <c r="BF1408" s="66"/>
      <c r="CL1408" s="70">
        <f t="shared" si="364"/>
        <v>0</v>
      </c>
      <c r="CM1408" s="66">
        <f t="shared" si="365"/>
        <v>0</v>
      </c>
      <c r="CN1408" s="66">
        <f t="shared" si="366"/>
        <v>1</v>
      </c>
      <c r="CO1408" s="66">
        <f t="shared" si="368"/>
        <v>214.57999999999998</v>
      </c>
      <c r="CP1408" s="104"/>
      <c r="CQ1408" s="56"/>
      <c r="CR1408" s="56"/>
      <c r="CS1408" s="56"/>
      <c r="CT1408" s="56"/>
      <c r="CU1408" s="56"/>
      <c r="CV1408" s="56"/>
      <c r="CW1408" s="115"/>
      <c r="CX1408" s="31">
        <v>59</v>
      </c>
      <c r="CY1408" s="31">
        <v>90</v>
      </c>
      <c r="CZ1408" s="31">
        <v>19</v>
      </c>
      <c r="DA1408" s="31">
        <v>0</v>
      </c>
      <c r="DB1408" s="19">
        <f t="shared" si="370"/>
        <v>-101.6891686931972</v>
      </c>
      <c r="DC1408" s="19">
        <f t="shared" si="371"/>
        <v>258.31083130680281</v>
      </c>
      <c r="DD1408" s="19">
        <f t="shared" si="372"/>
        <v>30.472531913936173</v>
      </c>
      <c r="DE1408" s="19">
        <f t="shared" si="373"/>
        <v>348.31083130680281</v>
      </c>
      <c r="DF1408" s="19">
        <f t="shared" si="374"/>
        <v>59.527468086063827</v>
      </c>
      <c r="DG1408" s="67">
        <f t="shared" si="375"/>
        <v>78.310831306802811</v>
      </c>
      <c r="DH1408" s="67">
        <f t="shared" si="376"/>
        <v>59.527468086063827</v>
      </c>
      <c r="DI1408" s="19"/>
      <c r="DJ1408" s="31"/>
      <c r="DK1408" s="55"/>
      <c r="EP1408" s="70"/>
    </row>
    <row r="1409" spans="1:146" s="59" customFormat="1">
      <c r="A1409" s="118">
        <v>43332</v>
      </c>
      <c r="B1409" t="s">
        <v>1362</v>
      </c>
      <c r="C1409" s="56"/>
      <c r="D1409" s="56" t="s">
        <v>1363</v>
      </c>
      <c r="E1409" s="58">
        <v>84</v>
      </c>
      <c r="F1409" s="58">
        <v>3</v>
      </c>
      <c r="G1409" s="63" t="str">
        <f t="shared" si="363"/>
        <v>84-3</v>
      </c>
      <c r="H1409" s="31">
        <v>27</v>
      </c>
      <c r="I1409" s="31">
        <v>38</v>
      </c>
      <c r="J1409" s="64" t="str">
        <f>IF(((VLOOKUP($G1409,Depth_Lookup!$A$3:$J$5461,9,FALSE))-(I1409/100))&gt;=0,"Good","Too Long")</f>
        <v>Good</v>
      </c>
      <c r="K1409" s="65">
        <f>(VLOOKUP($G1409,Depth_Lookup!$A$3:$J$561,10,FALSE))+(H1409/100)</f>
        <v>214.55</v>
      </c>
      <c r="L1409" s="65">
        <f>(VLOOKUP($G1409,Depth_Lookup!$A$3:$J$561,10,FALSE))+(I1409/100)</f>
        <v>214.66</v>
      </c>
      <c r="M1409" s="54" t="s">
        <v>725</v>
      </c>
      <c r="N1409" s="31">
        <v>1</v>
      </c>
      <c r="O1409" s="31" t="s">
        <v>296</v>
      </c>
      <c r="P1409" s="31" t="s">
        <v>179</v>
      </c>
      <c r="Q1409" s="31" t="s">
        <v>569</v>
      </c>
      <c r="R1409" s="31" t="s">
        <v>732</v>
      </c>
      <c r="S1409" s="31" t="s">
        <v>165</v>
      </c>
      <c r="T1409" s="31" t="s">
        <v>1742</v>
      </c>
      <c r="U1409" s="31" t="s">
        <v>1570</v>
      </c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31">
        <v>100</v>
      </c>
      <c r="AT1409" s="19"/>
      <c r="AU1409" s="19"/>
      <c r="AV1409" s="19"/>
      <c r="AW1409" s="19"/>
      <c r="AX1409" s="19"/>
      <c r="AY1409" s="19"/>
      <c r="AZ1409" s="19">
        <f t="shared" si="382"/>
        <v>100</v>
      </c>
      <c r="BA1409" s="19"/>
      <c r="BB1409" s="55">
        <v>1</v>
      </c>
      <c r="BC1409" s="31"/>
      <c r="BD1409" s="66">
        <v>2</v>
      </c>
      <c r="BE1409" s="66" t="s">
        <v>1368</v>
      </c>
      <c r="BF1409" s="66" t="s">
        <v>1368</v>
      </c>
      <c r="CL1409" s="70">
        <f t="shared" si="364"/>
        <v>0</v>
      </c>
      <c r="CM1409" s="66">
        <f t="shared" si="365"/>
        <v>0</v>
      </c>
      <c r="CN1409" s="66">
        <f t="shared" si="366"/>
        <v>1</v>
      </c>
      <c r="CO1409" s="66">
        <f t="shared" si="368"/>
        <v>214.60500000000002</v>
      </c>
      <c r="CP1409" s="104"/>
      <c r="CQ1409" s="56"/>
      <c r="CR1409" s="56"/>
      <c r="CS1409" s="56"/>
      <c r="CT1409" s="56"/>
      <c r="CU1409" s="56"/>
      <c r="CV1409" s="56"/>
      <c r="CW1409" s="115"/>
      <c r="CX1409" s="31">
        <v>59</v>
      </c>
      <c r="CY1409" s="31">
        <v>90</v>
      </c>
      <c r="CZ1409" s="31">
        <v>19</v>
      </c>
      <c r="DA1409" s="31">
        <v>0</v>
      </c>
      <c r="DB1409" s="19">
        <f t="shared" si="370"/>
        <v>-101.6891686931972</v>
      </c>
      <c r="DC1409" s="19">
        <f t="shared" si="371"/>
        <v>258.31083130680281</v>
      </c>
      <c r="DD1409" s="19">
        <f t="shared" si="372"/>
        <v>30.472531913936173</v>
      </c>
      <c r="DE1409" s="19">
        <f t="shared" si="373"/>
        <v>348.31083130680281</v>
      </c>
      <c r="DF1409" s="19">
        <f t="shared" si="374"/>
        <v>59.527468086063827</v>
      </c>
      <c r="DG1409" s="67">
        <f t="shared" si="375"/>
        <v>78.310831306802811</v>
      </c>
      <c r="DH1409" s="67">
        <f t="shared" si="376"/>
        <v>59.527468086063827</v>
      </c>
      <c r="DI1409" s="19"/>
      <c r="DJ1409" s="31"/>
      <c r="DK1409" s="55"/>
      <c r="EP1409" s="70"/>
    </row>
    <row r="1410" spans="1:146" s="59" customFormat="1">
      <c r="A1410" s="118">
        <v>43332</v>
      </c>
      <c r="B1410" t="s">
        <v>1362</v>
      </c>
      <c r="C1410" s="56"/>
      <c r="D1410" s="56" t="s">
        <v>1363</v>
      </c>
      <c r="E1410" s="58">
        <v>84</v>
      </c>
      <c r="F1410" s="58">
        <v>4</v>
      </c>
      <c r="G1410" s="63" t="str">
        <f t="shared" si="363"/>
        <v>84-4</v>
      </c>
      <c r="H1410" s="31">
        <v>22</v>
      </c>
      <c r="I1410" s="31">
        <v>39</v>
      </c>
      <c r="J1410" s="64" t="str">
        <f>IF(((VLOOKUP($G1410,Depth_Lookup!$A$3:$J$5461,9,FALSE))-(I1410/100))&gt;=0,"Good","Too Long")</f>
        <v>Good</v>
      </c>
      <c r="K1410" s="65">
        <f>(VLOOKUP($G1410,Depth_Lookup!$A$3:$J$561,10,FALSE))+(H1410/100)</f>
        <v>215.35999999999999</v>
      </c>
      <c r="L1410" s="65">
        <f>(VLOOKUP($G1410,Depth_Lookup!$A$3:$J$561,10,FALSE))+(I1410/100)</f>
        <v>215.52999999999997</v>
      </c>
      <c r="M1410" s="54" t="s">
        <v>293</v>
      </c>
      <c r="N1410" s="31">
        <v>0.5</v>
      </c>
      <c r="O1410" s="31" t="s">
        <v>734</v>
      </c>
      <c r="P1410" s="31" t="s">
        <v>179</v>
      </c>
      <c r="Q1410" s="31" t="s">
        <v>569</v>
      </c>
      <c r="R1410" s="31" t="s">
        <v>188</v>
      </c>
      <c r="S1410" s="31" t="s">
        <v>165</v>
      </c>
      <c r="T1410" s="31" t="s">
        <v>1682</v>
      </c>
      <c r="U1410" s="31" t="s">
        <v>1368</v>
      </c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31">
        <v>100</v>
      </c>
      <c r="AT1410" s="19"/>
      <c r="AU1410" s="19"/>
      <c r="AV1410" s="19"/>
      <c r="AW1410" s="19"/>
      <c r="AX1410" s="19"/>
      <c r="AY1410" s="19"/>
      <c r="AZ1410" s="19">
        <f t="shared" si="382"/>
        <v>100</v>
      </c>
      <c r="BA1410" s="19"/>
      <c r="BB1410" s="55">
        <v>4</v>
      </c>
      <c r="BC1410" s="31"/>
      <c r="BD1410" s="66">
        <v>0.5</v>
      </c>
      <c r="BE1410" s="66" t="s">
        <v>1657</v>
      </c>
      <c r="BF1410" s="66"/>
      <c r="CL1410" s="70">
        <f t="shared" si="364"/>
        <v>0</v>
      </c>
      <c r="CM1410" s="66">
        <f t="shared" si="365"/>
        <v>0</v>
      </c>
      <c r="CN1410" s="66">
        <f t="shared" si="366"/>
        <v>1</v>
      </c>
      <c r="CO1410" s="66">
        <f t="shared" si="368"/>
        <v>215.44499999999999</v>
      </c>
      <c r="CP1410" s="104"/>
      <c r="CQ1410" s="56"/>
      <c r="CR1410" s="56"/>
      <c r="CS1410" s="56"/>
      <c r="CT1410" s="56"/>
      <c r="CU1410" s="56"/>
      <c r="CV1410" s="56"/>
      <c r="CW1410" s="115"/>
      <c r="CX1410" s="19"/>
      <c r="CY1410" s="19"/>
      <c r="CZ1410" s="19"/>
      <c r="DA1410" s="19"/>
      <c r="DB1410" s="19" t="e">
        <f t="shared" si="370"/>
        <v>#DIV/0!</v>
      </c>
      <c r="DC1410" s="19" t="e">
        <f t="shared" si="371"/>
        <v>#DIV/0!</v>
      </c>
      <c r="DD1410" s="19" t="e">
        <f t="shared" si="372"/>
        <v>#DIV/0!</v>
      </c>
      <c r="DE1410" s="19" t="e">
        <f t="shared" si="373"/>
        <v>#DIV/0!</v>
      </c>
      <c r="DF1410" s="19" t="e">
        <f t="shared" si="374"/>
        <v>#DIV/0!</v>
      </c>
      <c r="DG1410" s="67" t="e">
        <f t="shared" si="375"/>
        <v>#DIV/0!</v>
      </c>
      <c r="DH1410" s="67" t="e">
        <f t="shared" si="376"/>
        <v>#DIV/0!</v>
      </c>
      <c r="DI1410" s="19"/>
      <c r="DJ1410" s="31"/>
      <c r="DK1410" s="55"/>
      <c r="EP1410" s="70"/>
    </row>
    <row r="1411" spans="1:146" s="59" customFormat="1">
      <c r="A1411" s="118">
        <v>43332</v>
      </c>
      <c r="B1411" t="s">
        <v>1362</v>
      </c>
      <c r="C1411" s="56"/>
      <c r="D1411" s="56" t="s">
        <v>1363</v>
      </c>
      <c r="E1411" s="58">
        <v>84</v>
      </c>
      <c r="F1411" s="58">
        <v>4</v>
      </c>
      <c r="G1411" s="63" t="str">
        <f t="shared" si="363"/>
        <v>84-4</v>
      </c>
      <c r="H1411" s="31">
        <v>42</v>
      </c>
      <c r="I1411" s="31">
        <v>46.5</v>
      </c>
      <c r="J1411" s="64" t="str">
        <f>IF(((VLOOKUP($G1411,Depth_Lookup!$A$3:$J$5461,9,FALSE))-(I1411/100))&gt;=0,"Good","Too Long")</f>
        <v>Good</v>
      </c>
      <c r="K1411" s="65">
        <f>(VLOOKUP($G1411,Depth_Lookup!$A$3:$J$561,10,FALSE))+(H1411/100)</f>
        <v>215.55999999999997</v>
      </c>
      <c r="L1411" s="65">
        <f>(VLOOKUP($G1411,Depth_Lookup!$A$3:$J$561,10,FALSE))+(I1411/100)</f>
        <v>215.60499999999999</v>
      </c>
      <c r="M1411" s="54" t="s">
        <v>293</v>
      </c>
      <c r="N1411" s="31">
        <v>0.5</v>
      </c>
      <c r="O1411" s="31" t="s">
        <v>734</v>
      </c>
      <c r="P1411" s="31" t="s">
        <v>180</v>
      </c>
      <c r="Q1411" s="31" t="s">
        <v>569</v>
      </c>
      <c r="R1411" s="31" t="s">
        <v>188</v>
      </c>
      <c r="S1411" s="31" t="s">
        <v>165</v>
      </c>
      <c r="T1411" s="31" t="s">
        <v>1364</v>
      </c>
      <c r="U1411" s="31" t="s">
        <v>1365</v>
      </c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31">
        <v>100</v>
      </c>
      <c r="AT1411" s="19"/>
      <c r="AU1411" s="19"/>
      <c r="AV1411" s="19"/>
      <c r="AW1411" s="19"/>
      <c r="AX1411" s="19"/>
      <c r="AY1411" s="19"/>
      <c r="AZ1411" s="19">
        <f t="shared" si="382"/>
        <v>100</v>
      </c>
      <c r="BA1411" s="19"/>
      <c r="BB1411" s="55">
        <v>4</v>
      </c>
      <c r="BC1411" s="31"/>
      <c r="BD1411" s="66">
        <v>0.5</v>
      </c>
      <c r="BE1411" s="66"/>
      <c r="BF1411" s="66"/>
      <c r="CL1411" s="70">
        <f t="shared" si="364"/>
        <v>0</v>
      </c>
      <c r="CM1411" s="66">
        <f t="shared" si="365"/>
        <v>0</v>
      </c>
      <c r="CN1411" s="66">
        <f t="shared" si="366"/>
        <v>0</v>
      </c>
      <c r="CO1411" s="66">
        <f t="shared" ref="CO1411:CO1478" si="388">(L1411+K1411)/2</f>
        <v>215.58249999999998</v>
      </c>
      <c r="CP1411" s="104"/>
      <c r="CQ1411" s="56"/>
      <c r="CR1411" s="56"/>
      <c r="CS1411" s="56"/>
      <c r="CT1411" s="56"/>
      <c r="CU1411" s="56"/>
      <c r="CV1411" s="56"/>
      <c r="CW1411" s="115"/>
      <c r="CX1411" s="31">
        <v>8</v>
      </c>
      <c r="CY1411" s="31">
        <v>90</v>
      </c>
      <c r="CZ1411" s="31">
        <v>40</v>
      </c>
      <c r="DA1411" s="31">
        <v>180</v>
      </c>
      <c r="DB1411" s="19">
        <f t="shared" si="370"/>
        <v>-9.5082171251042098</v>
      </c>
      <c r="DC1411" s="19">
        <f t="shared" si="371"/>
        <v>350.49178287489576</v>
      </c>
      <c r="DD1411" s="19">
        <f t="shared" si="372"/>
        <v>49.609268185201046</v>
      </c>
      <c r="DE1411" s="19">
        <f t="shared" si="373"/>
        <v>80.49178287489579</v>
      </c>
      <c r="DF1411" s="19">
        <f t="shared" si="374"/>
        <v>40.390731814798954</v>
      </c>
      <c r="DG1411" s="67">
        <f t="shared" si="375"/>
        <v>170.49178287489576</v>
      </c>
      <c r="DH1411" s="67">
        <f t="shared" si="376"/>
        <v>40.390731814798954</v>
      </c>
      <c r="DI1411" s="19"/>
      <c r="DJ1411" s="31"/>
      <c r="DK1411" s="55" t="s">
        <v>1806</v>
      </c>
      <c r="EP1411" s="70"/>
    </row>
    <row r="1412" spans="1:146" s="59" customFormat="1">
      <c r="A1412" s="118">
        <v>43332</v>
      </c>
      <c r="B1412" t="s">
        <v>1362</v>
      </c>
      <c r="C1412" s="56"/>
      <c r="D1412" s="56" t="s">
        <v>1363</v>
      </c>
      <c r="E1412" s="58">
        <v>85</v>
      </c>
      <c r="F1412" s="58">
        <v>1</v>
      </c>
      <c r="G1412" s="63" t="str">
        <f t="shared" si="363"/>
        <v>85-1</v>
      </c>
      <c r="H1412" s="31">
        <v>45.5</v>
      </c>
      <c r="I1412" s="31">
        <v>49</v>
      </c>
      <c r="J1412" s="64" t="str">
        <f>IF(((VLOOKUP($G1412,Depth_Lookup!$A$3:$J$5461,9,FALSE))-(I1412/100))&gt;=0,"Good","Too Long")</f>
        <v>Good</v>
      </c>
      <c r="K1412" s="65">
        <f>(VLOOKUP($G1412,Depth_Lookup!$A$3:$J$561,10,FALSE))+(H1412/100)</f>
        <v>216.155</v>
      </c>
      <c r="L1412" s="65">
        <f>(VLOOKUP($G1412,Depth_Lookup!$A$3:$J$561,10,FALSE))+(I1412/100)</f>
        <v>216.19</v>
      </c>
      <c r="M1412" s="54" t="s">
        <v>725</v>
      </c>
      <c r="N1412" s="31">
        <v>0.5</v>
      </c>
      <c r="O1412" s="31" t="s">
        <v>296</v>
      </c>
      <c r="P1412" s="31" t="s">
        <v>180</v>
      </c>
      <c r="Q1412" s="31" t="s">
        <v>569</v>
      </c>
      <c r="R1412" s="31" t="s">
        <v>119</v>
      </c>
      <c r="S1412" s="31" t="s">
        <v>165</v>
      </c>
      <c r="T1412" s="31" t="s">
        <v>1379</v>
      </c>
      <c r="U1412" s="31" t="s">
        <v>1365</v>
      </c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31">
        <v>100</v>
      </c>
      <c r="AT1412" s="19"/>
      <c r="AU1412" s="19"/>
      <c r="AV1412" s="19"/>
      <c r="AW1412" s="19"/>
      <c r="AX1412" s="19"/>
      <c r="AY1412" s="19"/>
      <c r="AZ1412" s="19">
        <f t="shared" si="382"/>
        <v>100</v>
      </c>
      <c r="BA1412" s="19"/>
      <c r="BB1412" s="55">
        <v>2</v>
      </c>
      <c r="BC1412" s="31"/>
      <c r="BD1412" s="66">
        <v>0.5</v>
      </c>
      <c r="BE1412" s="66"/>
      <c r="BF1412" s="66" t="s">
        <v>1368</v>
      </c>
      <c r="CL1412" s="70">
        <f t="shared" si="364"/>
        <v>0</v>
      </c>
      <c r="CM1412" s="66">
        <f t="shared" si="365"/>
        <v>0</v>
      </c>
      <c r="CN1412" s="66">
        <f t="shared" si="366"/>
        <v>0</v>
      </c>
      <c r="CO1412" s="66">
        <f t="shared" si="388"/>
        <v>216.17250000000001</v>
      </c>
      <c r="CP1412" s="104"/>
      <c r="CQ1412" s="56"/>
      <c r="CR1412" s="56"/>
      <c r="CS1412" s="56"/>
      <c r="CT1412" s="56"/>
      <c r="CU1412" s="56"/>
      <c r="CV1412" s="56"/>
      <c r="CW1412" s="115"/>
      <c r="CX1412" s="19"/>
      <c r="CY1412" s="19"/>
      <c r="CZ1412" s="19"/>
      <c r="DA1412" s="19"/>
      <c r="DB1412" s="19" t="e">
        <f t="shared" ref="DB1412:DB1479" si="389">+(IF($CY1412&lt;$DA1412,((MIN($DA1412,$CY1412)+(DEGREES(ATAN((TAN(RADIANS($CZ1412))/((TAN(RADIANS($CX1412))*SIN(RADIANS(ABS($CY1412-$DA1412))))))-(COS(RADIANS(ABS($CY1412-$DA1412)))/SIN(RADIANS(ABS($CY1412-$DA1412)))))))-180)),((MAX($DA1412,$CY1412)-(DEGREES(ATAN((TAN(RADIANS($CZ1412))/((TAN(RADIANS($CX1412))*SIN(RADIANS(ABS($CY1412-$DA1412))))))-(COS(RADIANS(ABS($CY1412-$DA1412)))/SIN(RADIANS(ABS($CY1412-$DA1412)))))))-180))))</f>
        <v>#DIV/0!</v>
      </c>
      <c r="DC1412" s="19" t="e">
        <f t="shared" ref="DC1412:DC1479" si="390">IF($DB1412&gt;0,$DB1412,360+$DB1412)</f>
        <v>#DIV/0!</v>
      </c>
      <c r="DD1412" s="19" t="e">
        <f t="shared" ref="DD1412:DD1479" si="391">+ABS(DEGREES(ATAN((COS(RADIANS(ABS($DB1412+180-(IF($CY1412&gt;$DA1412,MAX($CZ1412,$CY1412),MIN($CY1412,$DA1412))))))/(TAN(RADIANS($CX1412)))))))</f>
        <v>#DIV/0!</v>
      </c>
      <c r="DE1412" s="19" t="e">
        <f t="shared" ref="DE1412:DE1479" si="392">+IF(($DB1412+90)&gt;0,$DB1412+90,$DB1412+450)</f>
        <v>#DIV/0!</v>
      </c>
      <c r="DF1412" s="19" t="e">
        <f t="shared" ref="DF1412:DF1479" si="393">-$DD1412+90</f>
        <v>#DIV/0!</v>
      </c>
      <c r="DG1412" s="67" t="e">
        <f t="shared" ref="DG1412:DG1479" si="394">IF(($DC1412&lt;180),$DC1412+180,$DC1412-180)</f>
        <v>#DIV/0!</v>
      </c>
      <c r="DH1412" s="67" t="e">
        <f t="shared" ref="DH1412:DH1479" si="395">-$DD1412+90</f>
        <v>#DIV/0!</v>
      </c>
      <c r="DI1412" s="19"/>
      <c r="DJ1412" s="31"/>
      <c r="DK1412" s="55"/>
      <c r="EP1412" s="70"/>
    </row>
    <row r="1413" spans="1:146" s="59" customFormat="1">
      <c r="A1413" s="118">
        <v>43332</v>
      </c>
      <c r="B1413" t="s">
        <v>1362</v>
      </c>
      <c r="C1413" s="56"/>
      <c r="D1413" s="56" t="s">
        <v>1363</v>
      </c>
      <c r="E1413" s="58">
        <v>85</v>
      </c>
      <c r="F1413" s="58">
        <v>1</v>
      </c>
      <c r="G1413" s="63" t="str">
        <f t="shared" si="363"/>
        <v>85-1</v>
      </c>
      <c r="H1413" s="31">
        <v>46</v>
      </c>
      <c r="I1413" s="31">
        <v>49</v>
      </c>
      <c r="J1413" s="64" t="str">
        <f>IF(((VLOOKUP($G1413,Depth_Lookup!$A$3:$J$5461,9,FALSE))-(I1413/100))&gt;=0,"Good","Too Long")</f>
        <v>Good</v>
      </c>
      <c r="K1413" s="65">
        <f>(VLOOKUP($G1413,Depth_Lookup!$A$3:$J$561,10,FALSE))+(H1413/100)</f>
        <v>216.16</v>
      </c>
      <c r="L1413" s="65">
        <f>(VLOOKUP($G1413,Depth_Lookup!$A$3:$J$561,10,FALSE))+(I1413/100)</f>
        <v>216.19</v>
      </c>
      <c r="M1413" s="54" t="s">
        <v>292</v>
      </c>
      <c r="N1413" s="31">
        <v>1</v>
      </c>
      <c r="O1413" s="31" t="s">
        <v>296</v>
      </c>
      <c r="P1413" s="31" t="s">
        <v>179</v>
      </c>
      <c r="Q1413" s="31" t="s">
        <v>569</v>
      </c>
      <c r="R1413" s="31" t="s">
        <v>187</v>
      </c>
      <c r="S1413" s="31" t="s">
        <v>165</v>
      </c>
      <c r="T1413" s="31" t="s">
        <v>1370</v>
      </c>
      <c r="U1413" s="31" t="s">
        <v>1368</v>
      </c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31">
        <v>100</v>
      </c>
      <c r="AT1413" s="19"/>
      <c r="AU1413" s="19"/>
      <c r="AV1413" s="19"/>
      <c r="AW1413" s="19"/>
      <c r="AX1413" s="19"/>
      <c r="AY1413" s="19"/>
      <c r="AZ1413" s="19">
        <f t="shared" si="382"/>
        <v>100</v>
      </c>
      <c r="BA1413" s="19"/>
      <c r="BB1413" s="55">
        <v>1</v>
      </c>
      <c r="BC1413" s="31"/>
      <c r="BD1413" s="66">
        <v>0.5</v>
      </c>
      <c r="BE1413" s="66" t="s">
        <v>1365</v>
      </c>
      <c r="BF1413" s="66"/>
      <c r="CL1413" s="70">
        <f t="shared" si="364"/>
        <v>0</v>
      </c>
      <c r="CM1413" s="66">
        <f t="shared" si="365"/>
        <v>0</v>
      </c>
      <c r="CN1413" s="66">
        <f t="shared" si="366"/>
        <v>1</v>
      </c>
      <c r="CO1413" s="66">
        <f t="shared" si="388"/>
        <v>216.17500000000001</v>
      </c>
      <c r="CP1413" s="104"/>
      <c r="CQ1413" s="56"/>
      <c r="CR1413" s="56"/>
      <c r="CS1413" s="56"/>
      <c r="CT1413" s="56"/>
      <c r="CU1413" s="56"/>
      <c r="CV1413" s="56"/>
      <c r="CW1413" s="115"/>
      <c r="CX1413" s="31">
        <v>48</v>
      </c>
      <c r="CY1413" s="31">
        <v>90</v>
      </c>
      <c r="CZ1413" s="31">
        <v>44</v>
      </c>
      <c r="DA1413" s="31">
        <v>0</v>
      </c>
      <c r="DB1413" s="19">
        <f t="shared" si="389"/>
        <v>-131.00728789186428</v>
      </c>
      <c r="DC1413" s="19">
        <f t="shared" si="390"/>
        <v>228.99271210813572</v>
      </c>
      <c r="DD1413" s="19">
        <f t="shared" si="391"/>
        <v>34.194869858609536</v>
      </c>
      <c r="DE1413" s="19">
        <f t="shared" si="392"/>
        <v>318.99271210813572</v>
      </c>
      <c r="DF1413" s="19">
        <f t="shared" si="393"/>
        <v>55.805130141390464</v>
      </c>
      <c r="DG1413" s="67">
        <f t="shared" si="394"/>
        <v>48.99271210813572</v>
      </c>
      <c r="DH1413" s="67">
        <f t="shared" si="395"/>
        <v>55.805130141390464</v>
      </c>
      <c r="DI1413" s="19"/>
      <c r="DJ1413" s="31"/>
      <c r="DK1413" s="55"/>
      <c r="EP1413" s="70"/>
    </row>
    <row r="1414" spans="1:146" s="59" customFormat="1">
      <c r="A1414" s="118">
        <v>43332</v>
      </c>
      <c r="B1414" t="s">
        <v>1362</v>
      </c>
      <c r="C1414" s="56"/>
      <c r="D1414" s="56" t="s">
        <v>1363</v>
      </c>
      <c r="E1414" s="58">
        <v>85</v>
      </c>
      <c r="F1414" s="58">
        <v>1</v>
      </c>
      <c r="G1414" s="63" t="str">
        <f t="shared" ref="G1414" si="396">E1414&amp;"-"&amp;F1414</f>
        <v>85-1</v>
      </c>
      <c r="H1414" s="31">
        <v>65</v>
      </c>
      <c r="I1414" s="31">
        <v>65.5</v>
      </c>
      <c r="J1414" s="64" t="str">
        <f>IF(((VLOOKUP($G1414,Depth_Lookup!$A$3:$J$5461,9,FALSE))-(I1414/100))&gt;=0,"Good","Too Long")</f>
        <v>Good</v>
      </c>
      <c r="K1414" s="65">
        <f>(VLOOKUP($G1414,Depth_Lookup!$A$3:$J$561,10,FALSE))+(H1414/100)</f>
        <v>216.35</v>
      </c>
      <c r="L1414" s="65">
        <f>(VLOOKUP($G1414,Depth_Lookup!$A$3:$J$561,10,FALSE))+(I1414/100)</f>
        <v>216.35499999999999</v>
      </c>
      <c r="M1414" s="54" t="s">
        <v>292</v>
      </c>
      <c r="N1414" s="31">
        <v>0.5</v>
      </c>
      <c r="O1414" s="31"/>
      <c r="P1414" s="31"/>
      <c r="Q1414" s="31"/>
      <c r="R1414" s="31"/>
      <c r="S1414" s="31"/>
      <c r="T1414" s="31" t="s">
        <v>1385</v>
      </c>
      <c r="U1414" s="31" t="s">
        <v>1386</v>
      </c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31"/>
      <c r="AT1414" s="19"/>
      <c r="AU1414" s="19"/>
      <c r="AV1414" s="19"/>
      <c r="AW1414" s="19"/>
      <c r="AX1414" s="19"/>
      <c r="AY1414" s="19"/>
      <c r="AZ1414" s="19"/>
      <c r="BA1414" s="19"/>
      <c r="BB1414" s="55">
        <v>1</v>
      </c>
      <c r="BC1414" s="31">
        <v>1</v>
      </c>
      <c r="BD1414" s="66"/>
      <c r="BE1414" s="66"/>
      <c r="BF1414" s="66"/>
      <c r="CL1414" s="70"/>
      <c r="CM1414" s="66"/>
      <c r="CN1414" s="66"/>
      <c r="CO1414" s="66">
        <f t="shared" si="388"/>
        <v>216.35249999999999</v>
      </c>
      <c r="CP1414" s="104"/>
      <c r="CQ1414" s="56"/>
      <c r="CR1414" s="56"/>
      <c r="CS1414" s="56"/>
      <c r="CT1414" s="56"/>
      <c r="CU1414" s="56"/>
      <c r="CV1414" s="56"/>
      <c r="CW1414" s="115"/>
      <c r="CX1414" s="31">
        <v>5</v>
      </c>
      <c r="CY1414" s="31">
        <v>90</v>
      </c>
      <c r="CZ1414" s="31">
        <v>34</v>
      </c>
      <c r="DA1414" s="31">
        <v>180</v>
      </c>
      <c r="DB1414" s="19">
        <f t="shared" si="389"/>
        <v>-7.3904184931585064</v>
      </c>
      <c r="DC1414" s="19">
        <f t="shared" si="390"/>
        <v>352.60958150684149</v>
      </c>
      <c r="DD1414" s="19">
        <f t="shared" si="391"/>
        <v>55.778076302436823</v>
      </c>
      <c r="DE1414" s="19">
        <f t="shared" si="392"/>
        <v>82.609581506841494</v>
      </c>
      <c r="DF1414" s="19">
        <f t="shared" si="393"/>
        <v>34.221923697563177</v>
      </c>
      <c r="DG1414" s="67">
        <f t="shared" si="394"/>
        <v>172.60958150684149</v>
      </c>
      <c r="DH1414" s="67">
        <f t="shared" si="395"/>
        <v>34.221923697563177</v>
      </c>
      <c r="DI1414" s="19"/>
      <c r="DJ1414" s="31"/>
      <c r="DK1414" s="55"/>
      <c r="EP1414" s="70"/>
    </row>
    <row r="1415" spans="1:146" s="59" customFormat="1">
      <c r="A1415" s="118">
        <v>43332</v>
      </c>
      <c r="B1415" t="s">
        <v>1362</v>
      </c>
      <c r="C1415" s="56"/>
      <c r="D1415" s="56" t="s">
        <v>1363</v>
      </c>
      <c r="E1415" s="58">
        <v>85</v>
      </c>
      <c r="F1415" s="58">
        <v>2</v>
      </c>
      <c r="G1415" s="63" t="str">
        <f t="shared" si="363"/>
        <v>85-2</v>
      </c>
      <c r="H1415" s="31">
        <v>2</v>
      </c>
      <c r="I1415" s="31">
        <v>6.5</v>
      </c>
      <c r="J1415" s="64" t="str">
        <f>IF(((VLOOKUP($G1415,Depth_Lookup!$A$3:$J$5461,9,FALSE))-(I1415/100))&gt;=0,"Good","Too Long")</f>
        <v>Good</v>
      </c>
      <c r="K1415" s="65">
        <f>(VLOOKUP($G1415,Depth_Lookup!$A$3:$J$561,10,FALSE))+(H1415/100)</f>
        <v>216.50500000000002</v>
      </c>
      <c r="L1415" s="65">
        <f>(VLOOKUP($G1415,Depth_Lookup!$A$3:$J$561,10,FALSE))+(I1415/100)</f>
        <v>216.55</v>
      </c>
      <c r="M1415" s="54" t="s">
        <v>725</v>
      </c>
      <c r="N1415" s="31">
        <v>0.5</v>
      </c>
      <c r="O1415" s="31" t="s">
        <v>734</v>
      </c>
      <c r="P1415" s="31" t="s">
        <v>180</v>
      </c>
      <c r="Q1415" s="31" t="s">
        <v>569</v>
      </c>
      <c r="R1415" s="31" t="s">
        <v>119</v>
      </c>
      <c r="S1415" s="31" t="s">
        <v>165</v>
      </c>
      <c r="T1415" s="31" t="s">
        <v>1791</v>
      </c>
      <c r="U1415" s="31" t="s">
        <v>1365</v>
      </c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31">
        <v>100</v>
      </c>
      <c r="AT1415" s="19"/>
      <c r="AU1415" s="19"/>
      <c r="AV1415" s="19"/>
      <c r="AW1415" s="19"/>
      <c r="AX1415" s="19"/>
      <c r="AY1415" s="19"/>
      <c r="AZ1415" s="19">
        <f t="shared" si="382"/>
        <v>100</v>
      </c>
      <c r="BA1415" s="19"/>
      <c r="BB1415" s="55">
        <v>2</v>
      </c>
      <c r="BC1415" s="31"/>
      <c r="BD1415" s="66">
        <v>0.5</v>
      </c>
      <c r="BE1415" s="66" t="s">
        <v>1792</v>
      </c>
      <c r="BF1415" s="66"/>
      <c r="CL1415" s="70">
        <f t="shared" si="364"/>
        <v>0</v>
      </c>
      <c r="CM1415" s="66">
        <f t="shared" si="365"/>
        <v>0</v>
      </c>
      <c r="CN1415" s="66">
        <f t="shared" si="366"/>
        <v>1</v>
      </c>
      <c r="CO1415" s="66">
        <f t="shared" si="388"/>
        <v>216.52750000000003</v>
      </c>
      <c r="CP1415" s="104"/>
      <c r="CQ1415" s="56"/>
      <c r="CR1415" s="56"/>
      <c r="CS1415" s="56"/>
      <c r="CT1415" s="56"/>
      <c r="CU1415" s="56"/>
      <c r="CV1415" s="56"/>
      <c r="CW1415" s="115"/>
      <c r="CX1415" s="19"/>
      <c r="CY1415" s="19"/>
      <c r="CZ1415" s="19"/>
      <c r="DA1415" s="19"/>
      <c r="DB1415" s="19" t="e">
        <f t="shared" si="389"/>
        <v>#DIV/0!</v>
      </c>
      <c r="DC1415" s="19" t="e">
        <f t="shared" si="390"/>
        <v>#DIV/0!</v>
      </c>
      <c r="DD1415" s="19" t="e">
        <f t="shared" si="391"/>
        <v>#DIV/0!</v>
      </c>
      <c r="DE1415" s="19" t="e">
        <f t="shared" si="392"/>
        <v>#DIV/0!</v>
      </c>
      <c r="DF1415" s="19" t="e">
        <f t="shared" si="393"/>
        <v>#DIV/0!</v>
      </c>
      <c r="DG1415" s="67" t="e">
        <f t="shared" si="394"/>
        <v>#DIV/0!</v>
      </c>
      <c r="DH1415" s="67" t="e">
        <f t="shared" si="395"/>
        <v>#DIV/0!</v>
      </c>
      <c r="DI1415" s="19"/>
      <c r="DJ1415" s="31"/>
      <c r="DK1415" s="55"/>
      <c r="EP1415" s="70"/>
    </row>
    <row r="1416" spans="1:146" s="59" customFormat="1">
      <c r="A1416" s="118">
        <v>43332</v>
      </c>
      <c r="B1416" t="s">
        <v>1362</v>
      </c>
      <c r="C1416" s="56"/>
      <c r="D1416" s="56" t="s">
        <v>1363</v>
      </c>
      <c r="E1416" s="58">
        <v>85</v>
      </c>
      <c r="F1416" s="58">
        <v>2</v>
      </c>
      <c r="G1416" s="63" t="str">
        <f t="shared" si="363"/>
        <v>85-2</v>
      </c>
      <c r="H1416" s="31">
        <v>22</v>
      </c>
      <c r="I1416" s="31">
        <v>23.5</v>
      </c>
      <c r="J1416" s="64" t="str">
        <f>IF(((VLOOKUP($G1416,Depth_Lookup!$A$3:$J$5461,9,FALSE))-(I1416/100))&gt;=0,"Good","Too Long")</f>
        <v>Good</v>
      </c>
      <c r="K1416" s="65">
        <f>(VLOOKUP($G1416,Depth_Lookup!$A$3:$J$561,10,FALSE))+(H1416/100)</f>
        <v>216.70500000000001</v>
      </c>
      <c r="L1416" s="65">
        <f>(VLOOKUP($G1416,Depth_Lookup!$A$3:$J$561,10,FALSE))+(I1416/100)</f>
        <v>216.72000000000003</v>
      </c>
      <c r="M1416" s="54" t="s">
        <v>725</v>
      </c>
      <c r="N1416" s="31">
        <v>0.5</v>
      </c>
      <c r="O1416" s="31" t="s">
        <v>296</v>
      </c>
      <c r="P1416" s="31" t="s">
        <v>180</v>
      </c>
      <c r="Q1416" s="31" t="s">
        <v>569</v>
      </c>
      <c r="R1416" s="31" t="s">
        <v>119</v>
      </c>
      <c r="S1416" s="31" t="s">
        <v>165</v>
      </c>
      <c r="T1416" s="31" t="s">
        <v>1650</v>
      </c>
      <c r="U1416" s="31" t="s">
        <v>1365</v>
      </c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31">
        <v>100</v>
      </c>
      <c r="AT1416" s="19"/>
      <c r="AU1416" s="19"/>
      <c r="AV1416" s="19"/>
      <c r="AW1416" s="19"/>
      <c r="AX1416" s="19"/>
      <c r="AY1416" s="19"/>
      <c r="AZ1416" s="19">
        <f t="shared" si="382"/>
        <v>100</v>
      </c>
      <c r="BA1416" s="19"/>
      <c r="BB1416" s="55">
        <v>2</v>
      </c>
      <c r="BC1416" s="31"/>
      <c r="BD1416" s="66">
        <v>0.5</v>
      </c>
      <c r="BE1416" s="66"/>
      <c r="BF1416" s="66" t="s">
        <v>1368</v>
      </c>
      <c r="CL1416" s="70">
        <f t="shared" si="364"/>
        <v>0</v>
      </c>
      <c r="CM1416" s="66">
        <f t="shared" si="365"/>
        <v>0</v>
      </c>
      <c r="CN1416" s="66">
        <f t="shared" si="366"/>
        <v>0</v>
      </c>
      <c r="CO1416" s="66">
        <f t="shared" si="388"/>
        <v>216.71250000000003</v>
      </c>
      <c r="CP1416" s="104"/>
      <c r="CQ1416" s="56"/>
      <c r="CR1416" s="56"/>
      <c r="CS1416" s="56"/>
      <c r="CT1416" s="56"/>
      <c r="CU1416" s="56"/>
      <c r="CV1416" s="56"/>
      <c r="CW1416" s="115"/>
      <c r="CX1416" s="31">
        <v>10</v>
      </c>
      <c r="CY1416" s="31">
        <v>270</v>
      </c>
      <c r="CZ1416" s="31">
        <v>36</v>
      </c>
      <c r="DA1416" s="31">
        <v>180</v>
      </c>
      <c r="DB1416" s="19">
        <f t="shared" si="389"/>
        <v>13.641552418939682</v>
      </c>
      <c r="DC1416" s="19">
        <f t="shared" si="390"/>
        <v>13.641552418939682</v>
      </c>
      <c r="DD1416" s="19">
        <f t="shared" si="391"/>
        <v>53.216993645245481</v>
      </c>
      <c r="DE1416" s="19">
        <f t="shared" si="392"/>
        <v>103.64155241893968</v>
      </c>
      <c r="DF1416" s="19">
        <f t="shared" si="393"/>
        <v>36.783006354754519</v>
      </c>
      <c r="DG1416" s="67">
        <f t="shared" si="394"/>
        <v>193.64155241893968</v>
      </c>
      <c r="DH1416" s="67">
        <f t="shared" si="395"/>
        <v>36.783006354754519</v>
      </c>
      <c r="DI1416" s="19"/>
      <c r="DJ1416" s="31"/>
      <c r="DK1416" s="55" t="s">
        <v>1807</v>
      </c>
      <c r="EP1416" s="70"/>
    </row>
    <row r="1417" spans="1:146" s="59" customFormat="1">
      <c r="A1417" s="118">
        <v>43332</v>
      </c>
      <c r="B1417" t="s">
        <v>1362</v>
      </c>
      <c r="C1417" s="56"/>
      <c r="D1417" s="56" t="s">
        <v>1363</v>
      </c>
      <c r="E1417" s="58">
        <v>85</v>
      </c>
      <c r="F1417" s="58">
        <v>2</v>
      </c>
      <c r="G1417" s="63" t="str">
        <f t="shared" ref="G1417:G1438" si="397">E1417&amp;"-"&amp;F1417</f>
        <v>85-2</v>
      </c>
      <c r="H1417" s="31">
        <v>21</v>
      </c>
      <c r="I1417" s="31">
        <v>23.5</v>
      </c>
      <c r="J1417" s="64" t="str">
        <f>IF(((VLOOKUP($G1417,Depth_Lookup!$A$3:$J$5461,9,FALSE))-(I1417/100))&gt;=0,"Good","Too Long")</f>
        <v>Good</v>
      </c>
      <c r="K1417" s="65">
        <f>(VLOOKUP($G1417,Depth_Lookup!$A$3:$J$561,10,FALSE))+(H1417/100)</f>
        <v>216.69500000000002</v>
      </c>
      <c r="L1417" s="65">
        <f>(VLOOKUP($G1417,Depth_Lookup!$A$3:$J$561,10,FALSE))+(I1417/100)</f>
        <v>216.72000000000003</v>
      </c>
      <c r="M1417" s="54" t="s">
        <v>725</v>
      </c>
      <c r="N1417" s="31">
        <v>0.5</v>
      </c>
      <c r="O1417" s="31" t="s">
        <v>296</v>
      </c>
      <c r="P1417" s="31" t="s">
        <v>179</v>
      </c>
      <c r="Q1417" s="31" t="s">
        <v>569</v>
      </c>
      <c r="R1417" s="31" t="s">
        <v>119</v>
      </c>
      <c r="S1417" s="31" t="s">
        <v>165</v>
      </c>
      <c r="T1417" s="31" t="s">
        <v>1370</v>
      </c>
      <c r="U1417" s="31" t="s">
        <v>1368</v>
      </c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31">
        <v>100</v>
      </c>
      <c r="AT1417" s="19"/>
      <c r="AU1417" s="19"/>
      <c r="AV1417" s="19"/>
      <c r="AW1417" s="19"/>
      <c r="AX1417" s="19"/>
      <c r="AY1417" s="19"/>
      <c r="AZ1417" s="19">
        <f t="shared" si="382"/>
        <v>100</v>
      </c>
      <c r="BA1417" s="19"/>
      <c r="BB1417" s="55">
        <v>2</v>
      </c>
      <c r="BC1417" s="31"/>
      <c r="BD1417" s="66">
        <v>0.5</v>
      </c>
      <c r="BE1417" s="66" t="s">
        <v>1365</v>
      </c>
      <c r="BF1417" s="66"/>
      <c r="CL1417" s="70">
        <f t="shared" ref="CL1417:CL1438" si="398">SUM(BK1417:CK1417)</f>
        <v>0</v>
      </c>
      <c r="CM1417" s="66">
        <f t="shared" ref="CM1417:CM1438" si="399">IF(COUNTA(BG1417:BJ1417)&gt;0,1,0)</f>
        <v>0</v>
      </c>
      <c r="CN1417" s="66">
        <f t="shared" ref="CN1417:CN1438" si="400">IF(COUNTA(BE1417)&gt;0,1,0)</f>
        <v>1</v>
      </c>
      <c r="CO1417" s="66">
        <f t="shared" si="388"/>
        <v>216.70750000000004</v>
      </c>
      <c r="CP1417" s="104"/>
      <c r="CQ1417" s="56"/>
      <c r="CR1417" s="56"/>
      <c r="CS1417" s="56"/>
      <c r="CT1417" s="56"/>
      <c r="CU1417" s="56"/>
      <c r="CV1417" s="56"/>
      <c r="CW1417" s="115"/>
      <c r="CX1417" s="19"/>
      <c r="CY1417" s="19"/>
      <c r="CZ1417" s="19"/>
      <c r="DA1417" s="19"/>
      <c r="DB1417" s="19" t="e">
        <f t="shared" si="389"/>
        <v>#DIV/0!</v>
      </c>
      <c r="DC1417" s="19" t="e">
        <f t="shared" si="390"/>
        <v>#DIV/0!</v>
      </c>
      <c r="DD1417" s="19" t="e">
        <f t="shared" si="391"/>
        <v>#DIV/0!</v>
      </c>
      <c r="DE1417" s="19" t="e">
        <f t="shared" si="392"/>
        <v>#DIV/0!</v>
      </c>
      <c r="DF1417" s="19" t="e">
        <f t="shared" si="393"/>
        <v>#DIV/0!</v>
      </c>
      <c r="DG1417" s="67" t="e">
        <f t="shared" si="394"/>
        <v>#DIV/0!</v>
      </c>
      <c r="DH1417" s="67" t="e">
        <f t="shared" si="395"/>
        <v>#DIV/0!</v>
      </c>
      <c r="DI1417" s="19"/>
      <c r="DJ1417" s="31"/>
      <c r="DK1417" s="55"/>
      <c r="EP1417" s="70"/>
    </row>
    <row r="1418" spans="1:146" s="59" customFormat="1">
      <c r="A1418" s="118">
        <v>43332</v>
      </c>
      <c r="B1418" t="s">
        <v>1362</v>
      </c>
      <c r="C1418" s="56"/>
      <c r="D1418" s="56" t="s">
        <v>1363</v>
      </c>
      <c r="E1418" s="58">
        <v>85</v>
      </c>
      <c r="F1418" s="58">
        <v>2</v>
      </c>
      <c r="G1418" s="63" t="str">
        <f t="shared" si="397"/>
        <v>85-2</v>
      </c>
      <c r="H1418" s="31">
        <v>32</v>
      </c>
      <c r="I1418" s="31">
        <v>36</v>
      </c>
      <c r="J1418" s="64" t="str">
        <f>IF(((VLOOKUP($G1418,Depth_Lookup!$A$3:$J$5461,9,FALSE))-(I1418/100))&gt;=0,"Good","Too Long")</f>
        <v>Good</v>
      </c>
      <c r="K1418" s="65">
        <f>(VLOOKUP($G1418,Depth_Lookup!$A$3:$J$561,10,FALSE))+(H1418/100)</f>
        <v>216.80500000000001</v>
      </c>
      <c r="L1418" s="65">
        <f>(VLOOKUP($G1418,Depth_Lookup!$A$3:$J$561,10,FALSE))+(I1418/100)</f>
        <v>216.84500000000003</v>
      </c>
      <c r="M1418" s="54" t="s">
        <v>725</v>
      </c>
      <c r="N1418" s="31">
        <v>1</v>
      </c>
      <c r="O1418" s="31" t="s">
        <v>296</v>
      </c>
      <c r="P1418" s="31" t="s">
        <v>179</v>
      </c>
      <c r="Q1418" s="31" t="s">
        <v>569</v>
      </c>
      <c r="R1418" s="31" t="s">
        <v>119</v>
      </c>
      <c r="S1418" s="31" t="s">
        <v>165</v>
      </c>
      <c r="T1418" s="31" t="s">
        <v>1370</v>
      </c>
      <c r="U1418" s="31" t="s">
        <v>1368</v>
      </c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31">
        <v>100</v>
      </c>
      <c r="AT1418" s="19"/>
      <c r="AU1418" s="19"/>
      <c r="AV1418" s="19"/>
      <c r="AW1418" s="19"/>
      <c r="AX1418" s="19"/>
      <c r="AY1418" s="19"/>
      <c r="AZ1418" s="19">
        <f t="shared" si="382"/>
        <v>100</v>
      </c>
      <c r="BA1418" s="19"/>
      <c r="BB1418" s="55">
        <v>2</v>
      </c>
      <c r="BC1418" s="31"/>
      <c r="BD1418" s="66">
        <v>1</v>
      </c>
      <c r="BE1418" s="66" t="s">
        <v>1365</v>
      </c>
      <c r="BF1418" s="66"/>
      <c r="CL1418" s="70">
        <f t="shared" si="398"/>
        <v>0</v>
      </c>
      <c r="CM1418" s="66">
        <f t="shared" si="399"/>
        <v>0</v>
      </c>
      <c r="CN1418" s="66">
        <f t="shared" si="400"/>
        <v>1</v>
      </c>
      <c r="CO1418" s="66">
        <f t="shared" si="388"/>
        <v>216.82500000000002</v>
      </c>
      <c r="CP1418" s="104"/>
      <c r="CQ1418" s="56"/>
      <c r="CR1418" s="56"/>
      <c r="CS1418" s="56"/>
      <c r="CT1418" s="56"/>
      <c r="CU1418" s="56"/>
      <c r="CV1418" s="56"/>
      <c r="CW1418" s="115"/>
      <c r="CX1418" s="19"/>
      <c r="CY1418" s="19"/>
      <c r="CZ1418" s="19"/>
      <c r="DA1418" s="19"/>
      <c r="DB1418" s="19" t="e">
        <f t="shared" si="389"/>
        <v>#DIV/0!</v>
      </c>
      <c r="DC1418" s="19" t="e">
        <f t="shared" si="390"/>
        <v>#DIV/0!</v>
      </c>
      <c r="DD1418" s="19" t="e">
        <f t="shared" si="391"/>
        <v>#DIV/0!</v>
      </c>
      <c r="DE1418" s="19" t="e">
        <f t="shared" si="392"/>
        <v>#DIV/0!</v>
      </c>
      <c r="DF1418" s="19" t="e">
        <f t="shared" si="393"/>
        <v>#DIV/0!</v>
      </c>
      <c r="DG1418" s="67" t="e">
        <f t="shared" si="394"/>
        <v>#DIV/0!</v>
      </c>
      <c r="DH1418" s="67" t="e">
        <f t="shared" si="395"/>
        <v>#DIV/0!</v>
      </c>
      <c r="DI1418" s="19"/>
      <c r="DJ1418" s="31"/>
      <c r="DK1418" s="55"/>
      <c r="EP1418" s="70"/>
    </row>
    <row r="1419" spans="1:146" s="59" customFormat="1">
      <c r="A1419" s="118">
        <v>43332</v>
      </c>
      <c r="B1419" t="s">
        <v>1362</v>
      </c>
      <c r="C1419" s="56"/>
      <c r="D1419" s="56" t="s">
        <v>1363</v>
      </c>
      <c r="E1419" s="58">
        <v>85</v>
      </c>
      <c r="F1419" s="58">
        <v>2</v>
      </c>
      <c r="G1419" s="63" t="str">
        <f t="shared" si="397"/>
        <v>85-2</v>
      </c>
      <c r="H1419" s="31">
        <v>24.5</v>
      </c>
      <c r="I1419" s="31">
        <v>28</v>
      </c>
      <c r="J1419" s="64" t="str">
        <f>IF(((VLOOKUP($G1419,Depth_Lookup!$A$3:$J$5461,9,FALSE))-(I1419/100))&gt;=0,"Good","Too Long")</f>
        <v>Good</v>
      </c>
      <c r="K1419" s="65">
        <f>(VLOOKUP($G1419,Depth_Lookup!$A$3:$J$561,10,FALSE))+(H1419/100)</f>
        <v>216.73000000000002</v>
      </c>
      <c r="L1419" s="65">
        <f>(VLOOKUP($G1419,Depth_Lookup!$A$3:$J$561,10,FALSE))+(I1419/100)</f>
        <v>216.76500000000001</v>
      </c>
      <c r="M1419" s="54" t="s">
        <v>293</v>
      </c>
      <c r="N1419" s="31">
        <v>0.5</v>
      </c>
      <c r="O1419" s="31" t="s">
        <v>734</v>
      </c>
      <c r="P1419" s="31" t="s">
        <v>180</v>
      </c>
      <c r="Q1419" s="31" t="s">
        <v>569</v>
      </c>
      <c r="R1419" s="31" t="s">
        <v>188</v>
      </c>
      <c r="S1419" s="31" t="s">
        <v>165</v>
      </c>
      <c r="T1419" s="31" t="s">
        <v>1364</v>
      </c>
      <c r="U1419" s="31" t="s">
        <v>1365</v>
      </c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31">
        <v>100</v>
      </c>
      <c r="AT1419" s="19"/>
      <c r="AU1419" s="19"/>
      <c r="AV1419" s="19"/>
      <c r="AW1419" s="19"/>
      <c r="AX1419" s="19"/>
      <c r="AY1419" s="19"/>
      <c r="AZ1419" s="19">
        <f t="shared" si="382"/>
        <v>100</v>
      </c>
      <c r="BA1419" s="19"/>
      <c r="BB1419" s="55">
        <v>5</v>
      </c>
      <c r="BC1419" s="31"/>
      <c r="BD1419" s="66">
        <v>0.5</v>
      </c>
      <c r="BE1419" s="66"/>
      <c r="BF1419" s="66" t="s">
        <v>1368</v>
      </c>
      <c r="CL1419" s="70">
        <f t="shared" si="398"/>
        <v>0</v>
      </c>
      <c r="CM1419" s="66">
        <f t="shared" si="399"/>
        <v>0</v>
      </c>
      <c r="CN1419" s="66">
        <f t="shared" si="400"/>
        <v>0</v>
      </c>
      <c r="CO1419" s="66">
        <f t="shared" si="388"/>
        <v>216.7475</v>
      </c>
      <c r="CP1419" s="104"/>
      <c r="CQ1419" s="56"/>
      <c r="CR1419" s="56"/>
      <c r="CS1419" s="56"/>
      <c r="CT1419" s="56"/>
      <c r="CU1419" s="56"/>
      <c r="CV1419" s="56"/>
      <c r="CW1419" s="115"/>
      <c r="CX1419" s="19"/>
      <c r="CY1419" s="19"/>
      <c r="CZ1419" s="19"/>
      <c r="DA1419" s="19"/>
      <c r="DB1419" s="19" t="e">
        <f t="shared" si="389"/>
        <v>#DIV/0!</v>
      </c>
      <c r="DC1419" s="19" t="e">
        <f t="shared" si="390"/>
        <v>#DIV/0!</v>
      </c>
      <c r="DD1419" s="19" t="e">
        <f t="shared" si="391"/>
        <v>#DIV/0!</v>
      </c>
      <c r="DE1419" s="19" t="e">
        <f t="shared" si="392"/>
        <v>#DIV/0!</v>
      </c>
      <c r="DF1419" s="19" t="e">
        <f t="shared" si="393"/>
        <v>#DIV/0!</v>
      </c>
      <c r="DG1419" s="67" t="e">
        <f t="shared" si="394"/>
        <v>#DIV/0!</v>
      </c>
      <c r="DH1419" s="67" t="e">
        <f t="shared" si="395"/>
        <v>#DIV/0!</v>
      </c>
      <c r="DI1419" s="19"/>
      <c r="DJ1419" s="31"/>
      <c r="DK1419" s="55"/>
      <c r="EP1419" s="70"/>
    </row>
    <row r="1420" spans="1:146" s="59" customFormat="1">
      <c r="A1420" s="118">
        <v>43332</v>
      </c>
      <c r="B1420" t="s">
        <v>1362</v>
      </c>
      <c r="C1420" s="56"/>
      <c r="D1420" s="56" t="s">
        <v>1363</v>
      </c>
      <c r="E1420" s="58">
        <v>85</v>
      </c>
      <c r="F1420" s="58">
        <v>2</v>
      </c>
      <c r="G1420" s="63" t="str">
        <f t="shared" ref="G1420" si="401">E1420&amp;"-"&amp;F1420</f>
        <v>85-2</v>
      </c>
      <c r="H1420" s="31">
        <v>24.5</v>
      </c>
      <c r="I1420" s="31">
        <v>28</v>
      </c>
      <c r="J1420" s="64" t="str">
        <f>IF(((VLOOKUP($G1420,Depth_Lookup!$A$3:$J$5461,9,FALSE))-(I1420/100))&gt;=0,"Good","Too Long")</f>
        <v>Good</v>
      </c>
      <c r="K1420" s="65">
        <f>(VLOOKUP($G1420,Depth_Lookup!$A$3:$J$561,10,FALSE))+(H1420/100)</f>
        <v>216.73000000000002</v>
      </c>
      <c r="L1420" s="65">
        <f>(VLOOKUP($G1420,Depth_Lookup!$A$3:$J$561,10,FALSE))+(I1420/100)</f>
        <v>216.76500000000001</v>
      </c>
      <c r="M1420" s="54" t="s">
        <v>725</v>
      </c>
      <c r="N1420" s="31">
        <v>0.5</v>
      </c>
      <c r="O1420" s="31"/>
      <c r="P1420" s="31"/>
      <c r="Q1420" s="31"/>
      <c r="R1420" s="31"/>
      <c r="S1420" s="31"/>
      <c r="T1420" s="31" t="s">
        <v>1385</v>
      </c>
      <c r="U1420" s="31" t="s">
        <v>1386</v>
      </c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31"/>
      <c r="AT1420" s="19"/>
      <c r="AU1420" s="19"/>
      <c r="AV1420" s="19"/>
      <c r="AW1420" s="19"/>
      <c r="AX1420" s="19"/>
      <c r="AY1420" s="19"/>
      <c r="AZ1420" s="19"/>
      <c r="BA1420" s="19"/>
      <c r="BB1420" s="55">
        <v>2</v>
      </c>
      <c r="BC1420" s="31">
        <v>3</v>
      </c>
      <c r="BD1420" s="66"/>
      <c r="BE1420" s="66"/>
      <c r="BF1420" s="66"/>
      <c r="CL1420" s="70"/>
      <c r="CM1420" s="66"/>
      <c r="CN1420" s="66"/>
      <c r="CO1420" s="66">
        <f t="shared" si="388"/>
        <v>216.7475</v>
      </c>
      <c r="CP1420" s="104"/>
      <c r="CQ1420" s="56"/>
      <c r="CR1420" s="56"/>
      <c r="CS1420" s="56"/>
      <c r="CT1420" s="56"/>
      <c r="CU1420" s="56"/>
      <c r="CV1420" s="56"/>
      <c r="CW1420" s="115"/>
      <c r="CX1420" s="19">
        <v>35</v>
      </c>
      <c r="CY1420" s="19">
        <v>270</v>
      </c>
      <c r="CZ1420" s="19">
        <v>33</v>
      </c>
      <c r="DA1420" s="31">
        <v>180</v>
      </c>
      <c r="DB1420" s="19">
        <f t="shared" si="389"/>
        <v>47.155613822412306</v>
      </c>
      <c r="DC1420" s="19">
        <f t="shared" si="390"/>
        <v>47.155613822412306</v>
      </c>
      <c r="DD1420" s="19">
        <f t="shared" si="391"/>
        <v>46.318661443954575</v>
      </c>
      <c r="DE1420" s="19">
        <f t="shared" si="392"/>
        <v>137.15561382241231</v>
      </c>
      <c r="DF1420" s="19">
        <f t="shared" si="393"/>
        <v>43.681338556045425</v>
      </c>
      <c r="DG1420" s="67">
        <f t="shared" si="394"/>
        <v>227.15561382241231</v>
      </c>
      <c r="DH1420" s="67">
        <f t="shared" si="395"/>
        <v>43.681338556045425</v>
      </c>
      <c r="DI1420" s="19"/>
      <c r="DJ1420" s="31"/>
      <c r="DK1420" s="55"/>
      <c r="EP1420" s="70"/>
    </row>
    <row r="1421" spans="1:146" s="59" customFormat="1">
      <c r="A1421" s="118">
        <v>43332</v>
      </c>
      <c r="B1421" t="s">
        <v>1362</v>
      </c>
      <c r="C1421" s="56"/>
      <c r="D1421" s="56" t="s">
        <v>1363</v>
      </c>
      <c r="E1421" s="58">
        <v>85</v>
      </c>
      <c r="F1421" s="58">
        <v>2</v>
      </c>
      <c r="G1421" s="63" t="str">
        <f t="shared" si="397"/>
        <v>85-2</v>
      </c>
      <c r="H1421" s="31">
        <v>43.5</v>
      </c>
      <c r="I1421" s="31">
        <v>45.5</v>
      </c>
      <c r="J1421" s="64" t="str">
        <f>IF(((VLOOKUP($G1421,Depth_Lookup!$A$3:$J$5461,9,FALSE))-(I1421/100))&gt;=0,"Good","Too Long")</f>
        <v>Good</v>
      </c>
      <c r="K1421" s="65">
        <f>(VLOOKUP($G1421,Depth_Lookup!$A$3:$J$561,10,FALSE))+(H1421/100)</f>
        <v>216.92000000000002</v>
      </c>
      <c r="L1421" s="65">
        <f>(VLOOKUP($G1421,Depth_Lookup!$A$3:$J$561,10,FALSE))+(I1421/100)</f>
        <v>216.94000000000003</v>
      </c>
      <c r="M1421" s="54" t="s">
        <v>293</v>
      </c>
      <c r="N1421" s="31">
        <v>0.5</v>
      </c>
      <c r="O1421" s="31" t="s">
        <v>734</v>
      </c>
      <c r="P1421" s="31" t="s">
        <v>180</v>
      </c>
      <c r="Q1421" s="31" t="s">
        <v>569</v>
      </c>
      <c r="R1421" s="31" t="s">
        <v>188</v>
      </c>
      <c r="S1421" s="31" t="s">
        <v>165</v>
      </c>
      <c r="T1421" s="31" t="s">
        <v>1364</v>
      </c>
      <c r="U1421" s="31" t="s">
        <v>1365</v>
      </c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31">
        <v>100</v>
      </c>
      <c r="AT1421" s="19"/>
      <c r="AU1421" s="19"/>
      <c r="AV1421" s="19"/>
      <c r="AW1421" s="19"/>
      <c r="AX1421" s="19"/>
      <c r="AY1421" s="19"/>
      <c r="AZ1421" s="19">
        <f t="shared" si="382"/>
        <v>100</v>
      </c>
      <c r="BA1421" s="19"/>
      <c r="BB1421" s="55">
        <v>4</v>
      </c>
      <c r="BC1421" s="31"/>
      <c r="BD1421" s="66">
        <v>0.5</v>
      </c>
      <c r="BE1421" s="66"/>
      <c r="BF1421" s="66"/>
      <c r="CL1421" s="70">
        <f t="shared" si="398"/>
        <v>0</v>
      </c>
      <c r="CM1421" s="66">
        <f t="shared" si="399"/>
        <v>0</v>
      </c>
      <c r="CN1421" s="66">
        <f t="shared" si="400"/>
        <v>0</v>
      </c>
      <c r="CO1421" s="66">
        <f t="shared" si="388"/>
        <v>216.93</v>
      </c>
      <c r="CP1421" s="104"/>
      <c r="CQ1421" s="56"/>
      <c r="CR1421" s="56"/>
      <c r="CS1421" s="56"/>
      <c r="CT1421" s="56"/>
      <c r="CU1421" s="56"/>
      <c r="CV1421" s="56"/>
      <c r="CW1421" s="115"/>
      <c r="CX1421" s="19">
        <v>6</v>
      </c>
      <c r="CY1421" s="19">
        <v>90</v>
      </c>
      <c r="CZ1421" s="19">
        <v>25</v>
      </c>
      <c r="DA1421" s="31">
        <v>180</v>
      </c>
      <c r="DB1421" s="19">
        <f t="shared" si="389"/>
        <v>-12.702018932984231</v>
      </c>
      <c r="DC1421" s="19">
        <f t="shared" si="390"/>
        <v>347.29798106701577</v>
      </c>
      <c r="DD1421" s="19">
        <f t="shared" si="391"/>
        <v>64.451920743188168</v>
      </c>
      <c r="DE1421" s="19">
        <f t="shared" si="392"/>
        <v>77.297981067015769</v>
      </c>
      <c r="DF1421" s="19">
        <f t="shared" si="393"/>
        <v>25.548079256811832</v>
      </c>
      <c r="DG1421" s="67">
        <f t="shared" si="394"/>
        <v>167.29798106701577</v>
      </c>
      <c r="DH1421" s="67">
        <f t="shared" si="395"/>
        <v>25.548079256811832</v>
      </c>
      <c r="DI1421" s="19"/>
      <c r="DJ1421" s="31"/>
      <c r="DK1421" s="55" t="s">
        <v>1808</v>
      </c>
      <c r="EP1421" s="70"/>
    </row>
    <row r="1422" spans="1:146" s="59" customFormat="1">
      <c r="A1422" s="118">
        <v>43332</v>
      </c>
      <c r="B1422" t="s">
        <v>1659</v>
      </c>
      <c r="C1422" s="56"/>
      <c r="D1422" s="56" t="s">
        <v>1363</v>
      </c>
      <c r="E1422" s="58">
        <v>85</v>
      </c>
      <c r="F1422" s="58">
        <v>3</v>
      </c>
      <c r="G1422" s="63" t="str">
        <f t="shared" si="397"/>
        <v>85-3</v>
      </c>
      <c r="H1422" s="31">
        <v>41</v>
      </c>
      <c r="I1422" s="31">
        <v>44</v>
      </c>
      <c r="J1422" s="64" t="str">
        <f>IF(((VLOOKUP($G1422,Depth_Lookup!$A$3:$J$5461,9,FALSE))-(I1422/100))&gt;=0,"Good","Too Long")</f>
        <v>Good</v>
      </c>
      <c r="K1422" s="65">
        <f>(VLOOKUP($G1422,Depth_Lookup!$A$3:$J$561,10,FALSE))+(H1422/100)</f>
        <v>217.85</v>
      </c>
      <c r="L1422" s="65">
        <f>(VLOOKUP($G1422,Depth_Lookup!$A$3:$J$561,10,FALSE))+(I1422/100)</f>
        <v>217.88</v>
      </c>
      <c r="M1422" s="54" t="s">
        <v>293</v>
      </c>
      <c r="N1422" s="31">
        <v>0.5</v>
      </c>
      <c r="O1422" s="31" t="s">
        <v>296</v>
      </c>
      <c r="P1422" s="31" t="s">
        <v>179</v>
      </c>
      <c r="Q1422" s="31" t="s">
        <v>569</v>
      </c>
      <c r="R1422" s="31" t="s">
        <v>188</v>
      </c>
      <c r="S1422" s="31" t="s">
        <v>165</v>
      </c>
      <c r="T1422" s="31" t="s">
        <v>1364</v>
      </c>
      <c r="U1422" s="31" t="s">
        <v>1365</v>
      </c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31">
        <v>100</v>
      </c>
      <c r="AT1422" s="19"/>
      <c r="AU1422" s="19"/>
      <c r="AV1422" s="19"/>
      <c r="AW1422" s="19"/>
      <c r="AX1422" s="19"/>
      <c r="AY1422" s="19"/>
      <c r="AZ1422" s="31">
        <f t="shared" si="382"/>
        <v>100</v>
      </c>
      <c r="BA1422" s="19"/>
      <c r="BB1422" s="55">
        <v>4</v>
      </c>
      <c r="BC1422" s="31">
        <v>2</v>
      </c>
      <c r="BD1422" s="31"/>
      <c r="BE1422" s="66" t="s">
        <v>1377</v>
      </c>
      <c r="BF1422" s="66"/>
      <c r="CL1422" s="70">
        <f t="shared" si="398"/>
        <v>0</v>
      </c>
      <c r="CM1422" s="66">
        <f t="shared" si="399"/>
        <v>0</v>
      </c>
      <c r="CN1422" s="66">
        <f t="shared" si="400"/>
        <v>1</v>
      </c>
      <c r="CO1422" s="66">
        <f t="shared" si="388"/>
        <v>217.86500000000001</v>
      </c>
      <c r="CP1422" s="104"/>
      <c r="CQ1422" s="56"/>
      <c r="CR1422" s="56"/>
      <c r="CS1422" s="56"/>
      <c r="CT1422" s="56"/>
      <c r="CU1422" s="56"/>
      <c r="CV1422" s="56"/>
      <c r="CW1422" s="115"/>
      <c r="CX1422" s="19"/>
      <c r="CY1422" s="19"/>
      <c r="CZ1422" s="19"/>
      <c r="DA1422" s="19"/>
      <c r="DB1422" s="19" t="e">
        <f t="shared" si="389"/>
        <v>#DIV/0!</v>
      </c>
      <c r="DC1422" s="19" t="e">
        <f t="shared" si="390"/>
        <v>#DIV/0!</v>
      </c>
      <c r="DD1422" s="19" t="e">
        <f t="shared" si="391"/>
        <v>#DIV/0!</v>
      </c>
      <c r="DE1422" s="19" t="e">
        <f t="shared" si="392"/>
        <v>#DIV/0!</v>
      </c>
      <c r="DF1422" s="19" t="e">
        <f t="shared" si="393"/>
        <v>#DIV/0!</v>
      </c>
      <c r="DG1422" s="67" t="e">
        <f t="shared" si="394"/>
        <v>#DIV/0!</v>
      </c>
      <c r="DH1422" s="67" t="e">
        <f t="shared" si="395"/>
        <v>#DIV/0!</v>
      </c>
      <c r="DI1422" s="19"/>
      <c r="DJ1422" s="31"/>
      <c r="DK1422" s="55"/>
      <c r="EP1422" s="70"/>
    </row>
    <row r="1423" spans="1:146" s="59" customFormat="1">
      <c r="A1423" s="118">
        <v>43332</v>
      </c>
      <c r="B1423" t="s">
        <v>1659</v>
      </c>
      <c r="C1423" s="56"/>
      <c r="D1423" s="56" t="s">
        <v>1363</v>
      </c>
      <c r="E1423" s="58">
        <v>85</v>
      </c>
      <c r="F1423" s="58">
        <v>3</v>
      </c>
      <c r="G1423" s="63" t="str">
        <f t="shared" si="397"/>
        <v>85-3</v>
      </c>
      <c r="H1423" s="31">
        <v>41</v>
      </c>
      <c r="I1423" s="31">
        <v>44</v>
      </c>
      <c r="J1423" s="64" t="str">
        <f>IF(((VLOOKUP($G1423,Depth_Lookup!$A$3:$J$5461,9,FALSE))-(I1423/100))&gt;=0,"Good","Too Long")</f>
        <v>Good</v>
      </c>
      <c r="K1423" s="65">
        <f>(VLOOKUP($G1423,Depth_Lookup!$A$3:$J$561,10,FALSE))+(H1423/100)</f>
        <v>217.85</v>
      </c>
      <c r="L1423" s="65">
        <f>(VLOOKUP($G1423,Depth_Lookup!$A$3:$J$561,10,FALSE))+(I1423/100)</f>
        <v>217.88</v>
      </c>
      <c r="M1423" s="54" t="s">
        <v>292</v>
      </c>
      <c r="N1423" s="31">
        <v>2</v>
      </c>
      <c r="O1423" s="31" t="s">
        <v>296</v>
      </c>
      <c r="P1423" s="31" t="s">
        <v>179</v>
      </c>
      <c r="Q1423" s="31" t="s">
        <v>571</v>
      </c>
      <c r="R1423" s="31" t="s">
        <v>187</v>
      </c>
      <c r="S1423" s="31" t="s">
        <v>165</v>
      </c>
      <c r="T1423" s="31" t="s">
        <v>1376</v>
      </c>
      <c r="U1423" s="31" t="s">
        <v>1377</v>
      </c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31">
        <v>100</v>
      </c>
      <c r="AT1423" s="19"/>
      <c r="AU1423" s="19"/>
      <c r="AV1423" s="19"/>
      <c r="AW1423" s="19"/>
      <c r="AX1423" s="19"/>
      <c r="AY1423" s="19"/>
      <c r="AZ1423" s="31">
        <f t="shared" si="382"/>
        <v>100</v>
      </c>
      <c r="BA1423" s="19"/>
      <c r="BB1423" s="55">
        <v>1</v>
      </c>
      <c r="BC1423" s="31">
        <v>10</v>
      </c>
      <c r="BD1423" s="31"/>
      <c r="BE1423" s="66" t="s">
        <v>1365</v>
      </c>
      <c r="BF1423" s="66"/>
      <c r="BG1423" s="59">
        <v>5</v>
      </c>
      <c r="BH1423" s="59" t="s">
        <v>1793</v>
      </c>
      <c r="BI1423" s="59" t="s">
        <v>179</v>
      </c>
      <c r="CL1423" s="70">
        <f t="shared" si="398"/>
        <v>0</v>
      </c>
      <c r="CM1423" s="66">
        <f t="shared" si="399"/>
        <v>1</v>
      </c>
      <c r="CN1423" s="66">
        <f t="shared" si="400"/>
        <v>1</v>
      </c>
      <c r="CO1423" s="66">
        <f t="shared" si="388"/>
        <v>217.86500000000001</v>
      </c>
      <c r="CP1423" s="104"/>
      <c r="CQ1423" s="56"/>
      <c r="CR1423" s="56"/>
      <c r="CS1423" s="56"/>
      <c r="CT1423" s="56"/>
      <c r="CU1423" s="56"/>
      <c r="CV1423" s="56"/>
      <c r="CW1423" s="115"/>
      <c r="CX1423" s="19">
        <v>7</v>
      </c>
      <c r="CY1423" s="19">
        <v>270</v>
      </c>
      <c r="CZ1423" s="19">
        <v>50</v>
      </c>
      <c r="DA1423" s="31">
        <v>180</v>
      </c>
      <c r="DB1423" s="19">
        <f t="shared" si="389"/>
        <v>5.8823422221111059</v>
      </c>
      <c r="DC1423" s="19">
        <f t="shared" si="390"/>
        <v>5.8823422221111059</v>
      </c>
      <c r="DD1423" s="19">
        <f t="shared" si="391"/>
        <v>39.851121216881388</v>
      </c>
      <c r="DE1423" s="19">
        <f t="shared" si="392"/>
        <v>95.882342222111106</v>
      </c>
      <c r="DF1423" s="19">
        <f t="shared" si="393"/>
        <v>50.148878783118612</v>
      </c>
      <c r="DG1423" s="67">
        <f t="shared" si="394"/>
        <v>185.88234222211111</v>
      </c>
      <c r="DH1423" s="67">
        <f t="shared" si="395"/>
        <v>50.148878783118612</v>
      </c>
      <c r="DI1423" s="19"/>
      <c r="DJ1423" s="31"/>
      <c r="DK1423" s="55"/>
      <c r="EP1423" s="70"/>
    </row>
    <row r="1424" spans="1:146" s="59" customFormat="1">
      <c r="A1424" s="118">
        <v>43332</v>
      </c>
      <c r="B1424" t="s">
        <v>1659</v>
      </c>
      <c r="C1424" s="56"/>
      <c r="D1424" s="56" t="s">
        <v>1363</v>
      </c>
      <c r="E1424" s="58">
        <v>85</v>
      </c>
      <c r="F1424" s="58">
        <v>3</v>
      </c>
      <c r="G1424" s="63" t="str">
        <f t="shared" si="397"/>
        <v>85-3</v>
      </c>
      <c r="H1424" s="31">
        <v>52</v>
      </c>
      <c r="I1424" s="31">
        <v>54.5</v>
      </c>
      <c r="J1424" s="64" t="str">
        <f>IF(((VLOOKUP($G1424,Depth_Lookup!$A$3:$J$5461,9,FALSE))-(I1424/100))&gt;=0,"Good","Too Long")</f>
        <v>Good</v>
      </c>
      <c r="K1424" s="65">
        <f>(VLOOKUP($G1424,Depth_Lookup!$A$3:$J$561,10,FALSE))+(H1424/100)</f>
        <v>217.96</v>
      </c>
      <c r="L1424" s="65">
        <f>(VLOOKUP($G1424,Depth_Lookup!$A$3:$J$561,10,FALSE))+(I1424/100)</f>
        <v>217.98499999999999</v>
      </c>
      <c r="M1424" s="54" t="s">
        <v>725</v>
      </c>
      <c r="N1424" s="31">
        <v>0.5</v>
      </c>
      <c r="O1424" s="31" t="s">
        <v>296</v>
      </c>
      <c r="P1424" s="31" t="s">
        <v>179</v>
      </c>
      <c r="Q1424" s="31" t="s">
        <v>569</v>
      </c>
      <c r="R1424" s="31" t="s">
        <v>119</v>
      </c>
      <c r="S1424" s="31" t="s">
        <v>165</v>
      </c>
      <c r="T1424" s="31" t="s">
        <v>1364</v>
      </c>
      <c r="U1424" s="31" t="s">
        <v>1365</v>
      </c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31">
        <v>100</v>
      </c>
      <c r="AT1424" s="19"/>
      <c r="AU1424" s="19"/>
      <c r="AV1424" s="19"/>
      <c r="AW1424" s="19"/>
      <c r="AX1424" s="19"/>
      <c r="AY1424" s="19"/>
      <c r="AZ1424" s="31">
        <f t="shared" si="382"/>
        <v>100</v>
      </c>
      <c r="BA1424" s="19"/>
      <c r="BB1424" s="55">
        <v>3</v>
      </c>
      <c r="BC1424" s="31">
        <v>3</v>
      </c>
      <c r="BD1424" s="31"/>
      <c r="BE1424" s="66"/>
      <c r="BF1424" s="66"/>
      <c r="CL1424" s="70">
        <f t="shared" si="398"/>
        <v>0</v>
      </c>
      <c r="CM1424" s="66">
        <f t="shared" si="399"/>
        <v>0</v>
      </c>
      <c r="CN1424" s="66">
        <f t="shared" si="400"/>
        <v>0</v>
      </c>
      <c r="CO1424" s="66">
        <f t="shared" si="388"/>
        <v>217.9725</v>
      </c>
      <c r="CP1424" s="104"/>
      <c r="CQ1424" s="56"/>
      <c r="CR1424" s="56"/>
      <c r="CS1424" s="56"/>
      <c r="CT1424" s="56"/>
      <c r="CU1424" s="56"/>
      <c r="CV1424" s="56"/>
      <c r="CW1424" s="115"/>
      <c r="CX1424" s="31">
        <v>37</v>
      </c>
      <c r="CY1424" s="31">
        <v>90</v>
      </c>
      <c r="CZ1424" s="31">
        <v>52</v>
      </c>
      <c r="DA1424" s="31">
        <v>180</v>
      </c>
      <c r="DB1424" s="19">
        <f t="shared" si="389"/>
        <v>-30.487064230407412</v>
      </c>
      <c r="DC1424" s="19">
        <f t="shared" si="390"/>
        <v>329.51293576959256</v>
      </c>
      <c r="DD1424" s="19">
        <f t="shared" si="391"/>
        <v>33.951120363364133</v>
      </c>
      <c r="DE1424" s="19">
        <f t="shared" si="392"/>
        <v>59.512935769592588</v>
      </c>
      <c r="DF1424" s="19">
        <f t="shared" si="393"/>
        <v>56.048879636635867</v>
      </c>
      <c r="DG1424" s="67">
        <f t="shared" si="394"/>
        <v>149.51293576959256</v>
      </c>
      <c r="DH1424" s="67">
        <f t="shared" si="395"/>
        <v>56.048879636635867</v>
      </c>
      <c r="DI1424" s="19"/>
      <c r="DJ1424" s="31"/>
      <c r="DK1424" s="55" t="s">
        <v>1809</v>
      </c>
      <c r="EP1424" s="70"/>
    </row>
    <row r="1425" spans="1:146" s="59" customFormat="1">
      <c r="A1425" s="118">
        <v>43332</v>
      </c>
      <c r="B1425" t="s">
        <v>1659</v>
      </c>
      <c r="C1425" s="56"/>
      <c r="D1425" s="56" t="s">
        <v>1363</v>
      </c>
      <c r="E1425" s="58">
        <v>85</v>
      </c>
      <c r="F1425" s="58">
        <v>3</v>
      </c>
      <c r="G1425" s="63" t="str">
        <f t="shared" si="397"/>
        <v>85-3</v>
      </c>
      <c r="H1425" s="31">
        <v>61</v>
      </c>
      <c r="I1425" s="31">
        <v>90.5</v>
      </c>
      <c r="J1425" s="64" t="str">
        <f>IF(((VLOOKUP($G1425,Depth_Lookup!$A$3:$J$5461,9,FALSE))-(I1425/100))&gt;=0,"Good","Too Long")</f>
        <v>Good</v>
      </c>
      <c r="K1425" s="65">
        <f>(VLOOKUP($G1425,Depth_Lookup!$A$3:$J$561,10,FALSE))+(H1425/100)</f>
        <v>218.05</v>
      </c>
      <c r="L1425" s="65">
        <f>(VLOOKUP($G1425,Depth_Lookup!$A$3:$J$561,10,FALSE))+(I1425/100)</f>
        <v>218.345</v>
      </c>
      <c r="M1425" s="54" t="s">
        <v>725</v>
      </c>
      <c r="N1425" s="31">
        <v>0.5</v>
      </c>
      <c r="O1425" s="31" t="s">
        <v>296</v>
      </c>
      <c r="P1425" s="31" t="s">
        <v>179</v>
      </c>
      <c r="Q1425" s="31" t="s">
        <v>569</v>
      </c>
      <c r="R1425" s="31" t="s">
        <v>119</v>
      </c>
      <c r="S1425" s="31" t="s">
        <v>165</v>
      </c>
      <c r="T1425" s="31" t="s">
        <v>1385</v>
      </c>
      <c r="U1425" s="31" t="s">
        <v>1386</v>
      </c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>
        <v>50</v>
      </c>
      <c r="AQ1425" s="19"/>
      <c r="AR1425" s="19"/>
      <c r="AS1425" s="31">
        <v>50</v>
      </c>
      <c r="AT1425" s="19"/>
      <c r="AU1425" s="19"/>
      <c r="AV1425" s="19"/>
      <c r="AW1425" s="19"/>
      <c r="AX1425" s="19"/>
      <c r="AY1425" s="19"/>
      <c r="AZ1425" s="31">
        <f t="shared" si="382"/>
        <v>100</v>
      </c>
      <c r="BA1425" s="19"/>
      <c r="BB1425" s="55">
        <v>2</v>
      </c>
      <c r="BC1425" s="31">
        <v>1</v>
      </c>
      <c r="BD1425" s="31"/>
      <c r="BE1425" s="66"/>
      <c r="BF1425" s="66"/>
      <c r="CL1425" s="70">
        <f t="shared" si="398"/>
        <v>0</v>
      </c>
      <c r="CM1425" s="66">
        <f t="shared" si="399"/>
        <v>0</v>
      </c>
      <c r="CN1425" s="66">
        <f t="shared" si="400"/>
        <v>0</v>
      </c>
      <c r="CO1425" s="66">
        <f t="shared" si="388"/>
        <v>218.19749999999999</v>
      </c>
      <c r="CP1425" s="104"/>
      <c r="CQ1425" s="56"/>
      <c r="CR1425" s="56"/>
      <c r="CS1425" s="56"/>
      <c r="CT1425" s="56"/>
      <c r="CU1425" s="56"/>
      <c r="CV1425" s="56"/>
      <c r="CW1425" s="115"/>
      <c r="CX1425" s="19"/>
      <c r="CY1425" s="19"/>
      <c r="CZ1425" s="19"/>
      <c r="DA1425" s="19"/>
      <c r="DB1425" s="19" t="e">
        <f t="shared" si="389"/>
        <v>#DIV/0!</v>
      </c>
      <c r="DC1425" s="19" t="e">
        <f t="shared" si="390"/>
        <v>#DIV/0!</v>
      </c>
      <c r="DD1425" s="19" t="e">
        <f t="shared" si="391"/>
        <v>#DIV/0!</v>
      </c>
      <c r="DE1425" s="19" t="e">
        <f t="shared" si="392"/>
        <v>#DIV/0!</v>
      </c>
      <c r="DF1425" s="19" t="e">
        <f t="shared" si="393"/>
        <v>#DIV/0!</v>
      </c>
      <c r="DG1425" s="67" t="e">
        <f t="shared" si="394"/>
        <v>#DIV/0!</v>
      </c>
      <c r="DH1425" s="67" t="e">
        <f t="shared" si="395"/>
        <v>#DIV/0!</v>
      </c>
      <c r="DI1425" s="19"/>
      <c r="DJ1425" s="31"/>
      <c r="DK1425" s="55"/>
      <c r="EP1425" s="70"/>
    </row>
    <row r="1426" spans="1:146" s="59" customFormat="1">
      <c r="A1426" s="118">
        <v>43332</v>
      </c>
      <c r="B1426" t="s">
        <v>1659</v>
      </c>
      <c r="C1426" s="56"/>
      <c r="D1426" s="56" t="s">
        <v>1363</v>
      </c>
      <c r="E1426" s="58">
        <v>85</v>
      </c>
      <c r="F1426" s="58">
        <v>3</v>
      </c>
      <c r="G1426" s="63" t="str">
        <f t="shared" si="397"/>
        <v>85-3</v>
      </c>
      <c r="H1426" s="31">
        <v>89</v>
      </c>
      <c r="I1426" s="31">
        <v>92</v>
      </c>
      <c r="J1426" s="64" t="str">
        <f>IF(((VLOOKUP($G1426,Depth_Lookup!$A$3:$J$5461,9,FALSE))-(I1426/100))&gt;=0,"Good","Too Long")</f>
        <v>Good</v>
      </c>
      <c r="K1426" s="65">
        <f>(VLOOKUP($G1426,Depth_Lookup!$A$3:$J$561,10,FALSE))+(H1426/100)</f>
        <v>218.32999999999998</v>
      </c>
      <c r="L1426" s="65">
        <f>(VLOOKUP($G1426,Depth_Lookup!$A$3:$J$561,10,FALSE))+(I1426/100)</f>
        <v>218.35999999999999</v>
      </c>
      <c r="M1426" s="54" t="s">
        <v>293</v>
      </c>
      <c r="N1426" s="31">
        <v>0.5</v>
      </c>
      <c r="O1426" s="31" t="s">
        <v>296</v>
      </c>
      <c r="P1426" s="31" t="s">
        <v>179</v>
      </c>
      <c r="Q1426" s="31" t="s">
        <v>569</v>
      </c>
      <c r="R1426" s="31" t="s">
        <v>188</v>
      </c>
      <c r="S1426" s="31" t="s">
        <v>165</v>
      </c>
      <c r="T1426" s="31" t="s">
        <v>1364</v>
      </c>
      <c r="U1426" s="31" t="s">
        <v>1365</v>
      </c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31">
        <v>100</v>
      </c>
      <c r="AT1426" s="19"/>
      <c r="AU1426" s="19"/>
      <c r="AV1426" s="19"/>
      <c r="AW1426" s="19"/>
      <c r="AX1426" s="19"/>
      <c r="AY1426" s="19"/>
      <c r="AZ1426" s="31">
        <f t="shared" si="382"/>
        <v>100</v>
      </c>
      <c r="BA1426" s="19"/>
      <c r="BB1426" s="55">
        <v>3</v>
      </c>
      <c r="BC1426" s="31">
        <v>1</v>
      </c>
      <c r="BD1426" s="31"/>
      <c r="BE1426" s="66" t="s">
        <v>1386</v>
      </c>
      <c r="BF1426" s="66"/>
      <c r="CL1426" s="70">
        <f t="shared" si="398"/>
        <v>0</v>
      </c>
      <c r="CM1426" s="66">
        <f t="shared" si="399"/>
        <v>0</v>
      </c>
      <c r="CN1426" s="66">
        <f t="shared" si="400"/>
        <v>1</v>
      </c>
      <c r="CO1426" s="66">
        <f t="shared" si="388"/>
        <v>218.34499999999997</v>
      </c>
      <c r="CP1426" s="104"/>
      <c r="CQ1426" s="56"/>
      <c r="CR1426" s="56"/>
      <c r="CS1426" s="56"/>
      <c r="CT1426" s="56"/>
      <c r="CU1426" s="56"/>
      <c r="CV1426" s="56"/>
      <c r="CW1426" s="115"/>
      <c r="CX1426" s="19"/>
      <c r="CY1426" s="19"/>
      <c r="CZ1426" s="19"/>
      <c r="DA1426" s="19"/>
      <c r="DB1426" s="19" t="e">
        <f t="shared" si="389"/>
        <v>#DIV/0!</v>
      </c>
      <c r="DC1426" s="19" t="e">
        <f t="shared" si="390"/>
        <v>#DIV/0!</v>
      </c>
      <c r="DD1426" s="19" t="e">
        <f t="shared" si="391"/>
        <v>#DIV/0!</v>
      </c>
      <c r="DE1426" s="19" t="e">
        <f t="shared" si="392"/>
        <v>#DIV/0!</v>
      </c>
      <c r="DF1426" s="19" t="e">
        <f t="shared" si="393"/>
        <v>#DIV/0!</v>
      </c>
      <c r="DG1426" s="67" t="e">
        <f t="shared" si="394"/>
        <v>#DIV/0!</v>
      </c>
      <c r="DH1426" s="67" t="e">
        <f t="shared" si="395"/>
        <v>#DIV/0!</v>
      </c>
      <c r="DI1426" s="19"/>
      <c r="DJ1426" s="31"/>
      <c r="DK1426" s="55"/>
      <c r="EP1426" s="70"/>
    </row>
    <row r="1427" spans="1:146" s="59" customFormat="1">
      <c r="A1427" s="118">
        <v>43332</v>
      </c>
      <c r="B1427" t="s">
        <v>1659</v>
      </c>
      <c r="C1427" s="56"/>
      <c r="D1427" s="56" t="s">
        <v>1363</v>
      </c>
      <c r="E1427" s="58">
        <v>85</v>
      </c>
      <c r="F1427" s="58">
        <v>3</v>
      </c>
      <c r="G1427" s="63" t="str">
        <f t="shared" ref="G1427" si="402">E1427&amp;"-"&amp;F1427</f>
        <v>85-3</v>
      </c>
      <c r="H1427" s="31">
        <v>89</v>
      </c>
      <c r="I1427" s="31">
        <v>92</v>
      </c>
      <c r="J1427" s="64" t="str">
        <f>IF(((VLOOKUP($G1427,Depth_Lookup!$A$3:$J$5461,9,FALSE))-(I1427/100))&gt;=0,"Good","Too Long")</f>
        <v>Good</v>
      </c>
      <c r="K1427" s="65">
        <f>(VLOOKUP($G1427,Depth_Lookup!$A$3:$J$561,10,FALSE))+(H1427/100)</f>
        <v>218.32999999999998</v>
      </c>
      <c r="L1427" s="65">
        <f>(VLOOKUP($G1427,Depth_Lookup!$A$3:$J$561,10,FALSE))+(I1427/100)</f>
        <v>218.35999999999999</v>
      </c>
      <c r="M1427" s="54" t="s">
        <v>292</v>
      </c>
      <c r="N1427" s="31">
        <v>1</v>
      </c>
      <c r="O1427" s="31" t="s">
        <v>296</v>
      </c>
      <c r="P1427" s="31" t="s">
        <v>179</v>
      </c>
      <c r="Q1427" s="31" t="s">
        <v>569</v>
      </c>
      <c r="R1427" s="31" t="s">
        <v>188</v>
      </c>
      <c r="S1427" s="31" t="s">
        <v>165</v>
      </c>
      <c r="T1427" s="31" t="s">
        <v>1370</v>
      </c>
      <c r="U1427" s="31" t="s">
        <v>1368</v>
      </c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31"/>
      <c r="AT1427" s="19"/>
      <c r="AU1427" s="19"/>
      <c r="AV1427" s="19"/>
      <c r="AW1427" s="19"/>
      <c r="AX1427" s="19"/>
      <c r="AY1427" s="19"/>
      <c r="AZ1427" s="31"/>
      <c r="BA1427" s="19"/>
      <c r="BB1427" s="55">
        <v>1</v>
      </c>
      <c r="BC1427" s="31">
        <v>1</v>
      </c>
      <c r="BD1427" s="31"/>
      <c r="BE1427" s="66"/>
      <c r="BF1427" s="66"/>
      <c r="CL1427" s="70"/>
      <c r="CM1427" s="66"/>
      <c r="CN1427" s="66"/>
      <c r="CO1427" s="66">
        <f t="shared" si="388"/>
        <v>218.34499999999997</v>
      </c>
      <c r="CP1427" s="104"/>
      <c r="CQ1427" s="56"/>
      <c r="CR1427" s="56"/>
      <c r="CS1427" s="56"/>
      <c r="CT1427" s="56"/>
      <c r="CU1427" s="56"/>
      <c r="CV1427" s="56"/>
      <c r="CW1427" s="115"/>
      <c r="CX1427" s="19">
        <v>18</v>
      </c>
      <c r="CY1427" s="19">
        <v>270</v>
      </c>
      <c r="CZ1427" s="19">
        <v>45</v>
      </c>
      <c r="DA1427" s="31">
        <v>180</v>
      </c>
      <c r="DB1427" s="19">
        <f t="shared" si="389"/>
        <v>18</v>
      </c>
      <c r="DC1427" s="19">
        <f t="shared" si="390"/>
        <v>18</v>
      </c>
      <c r="DD1427" s="19">
        <f t="shared" si="391"/>
        <v>43.563000599573101</v>
      </c>
      <c r="DE1427" s="19">
        <f t="shared" si="392"/>
        <v>108</v>
      </c>
      <c r="DF1427" s="19">
        <f t="shared" si="393"/>
        <v>46.436999400426899</v>
      </c>
      <c r="DG1427" s="67">
        <f t="shared" si="394"/>
        <v>198</v>
      </c>
      <c r="DH1427" s="67">
        <f t="shared" si="395"/>
        <v>46.436999400426899</v>
      </c>
      <c r="DI1427" s="19"/>
      <c r="DJ1427" s="31"/>
      <c r="DK1427" s="55"/>
      <c r="EP1427" s="70"/>
    </row>
    <row r="1428" spans="1:146" s="59" customFormat="1">
      <c r="A1428" s="118">
        <v>43332</v>
      </c>
      <c r="B1428" t="s">
        <v>1659</v>
      </c>
      <c r="C1428" s="56"/>
      <c r="D1428" s="56" t="s">
        <v>1363</v>
      </c>
      <c r="E1428" s="58">
        <v>85</v>
      </c>
      <c r="F1428" s="58">
        <v>4</v>
      </c>
      <c r="G1428" s="63" t="str">
        <f t="shared" si="397"/>
        <v>85-4</v>
      </c>
      <c r="H1428" s="31">
        <v>5</v>
      </c>
      <c r="I1428" s="31">
        <v>36</v>
      </c>
      <c r="J1428" s="64" t="str">
        <f>IF(((VLOOKUP($G1428,Depth_Lookup!$A$3:$J$5461,9,FALSE))-(I1428/100))&gt;=0,"Good","Too Long")</f>
        <v>Good</v>
      </c>
      <c r="K1428" s="65">
        <f>(VLOOKUP($G1428,Depth_Lookup!$A$3:$J$561,10,FALSE))+(H1428/100)</f>
        <v>218.44</v>
      </c>
      <c r="L1428" s="65">
        <f>(VLOOKUP($G1428,Depth_Lookup!$A$3:$J$561,10,FALSE))+(I1428/100)</f>
        <v>218.75</v>
      </c>
      <c r="M1428" s="54" t="s">
        <v>725</v>
      </c>
      <c r="N1428" s="31">
        <v>1</v>
      </c>
      <c r="O1428" s="31" t="s">
        <v>296</v>
      </c>
      <c r="P1428" s="31" t="s">
        <v>179</v>
      </c>
      <c r="Q1428" s="31" t="s">
        <v>570</v>
      </c>
      <c r="R1428" s="31" t="s">
        <v>119</v>
      </c>
      <c r="S1428" s="31" t="s">
        <v>165</v>
      </c>
      <c r="T1428" s="31" t="s">
        <v>1794</v>
      </c>
      <c r="U1428" s="31" t="s">
        <v>1367</v>
      </c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31">
        <v>100</v>
      </c>
      <c r="AT1428" s="19"/>
      <c r="AU1428" s="19"/>
      <c r="AV1428" s="19"/>
      <c r="AW1428" s="19"/>
      <c r="AX1428" s="19"/>
      <c r="AY1428" s="19"/>
      <c r="AZ1428" s="31">
        <f t="shared" si="382"/>
        <v>100</v>
      </c>
      <c r="BA1428" s="19"/>
      <c r="BB1428" s="55">
        <v>3</v>
      </c>
      <c r="BC1428" s="31">
        <v>1</v>
      </c>
      <c r="BD1428" s="31"/>
      <c r="BE1428" s="66" t="s">
        <v>1667</v>
      </c>
      <c r="BF1428" s="66"/>
      <c r="CL1428" s="70">
        <f t="shared" si="398"/>
        <v>0</v>
      </c>
      <c r="CM1428" s="66">
        <f t="shared" si="399"/>
        <v>0</v>
      </c>
      <c r="CN1428" s="66">
        <f t="shared" si="400"/>
        <v>1</v>
      </c>
      <c r="CO1428" s="66">
        <f t="shared" si="388"/>
        <v>218.595</v>
      </c>
      <c r="CP1428" s="104"/>
      <c r="CQ1428" s="56"/>
      <c r="CR1428" s="56"/>
      <c r="CS1428" s="56"/>
      <c r="CT1428" s="56"/>
      <c r="CU1428" s="56"/>
      <c r="CV1428" s="56"/>
      <c r="CW1428" s="115"/>
      <c r="CX1428" s="19"/>
      <c r="CY1428" s="19"/>
      <c r="CZ1428" s="19"/>
      <c r="DA1428" s="19"/>
      <c r="DB1428" s="19" t="e">
        <f t="shared" si="389"/>
        <v>#DIV/0!</v>
      </c>
      <c r="DC1428" s="19" t="e">
        <f t="shared" si="390"/>
        <v>#DIV/0!</v>
      </c>
      <c r="DD1428" s="19" t="e">
        <f t="shared" si="391"/>
        <v>#DIV/0!</v>
      </c>
      <c r="DE1428" s="19" t="e">
        <f t="shared" si="392"/>
        <v>#DIV/0!</v>
      </c>
      <c r="DF1428" s="19" t="e">
        <f t="shared" si="393"/>
        <v>#DIV/0!</v>
      </c>
      <c r="DG1428" s="67" t="e">
        <f t="shared" si="394"/>
        <v>#DIV/0!</v>
      </c>
      <c r="DH1428" s="67" t="e">
        <f t="shared" si="395"/>
        <v>#DIV/0!</v>
      </c>
      <c r="DI1428" s="19"/>
      <c r="DJ1428" s="31"/>
      <c r="DK1428" s="55"/>
      <c r="EP1428" s="70"/>
    </row>
    <row r="1429" spans="1:146" s="59" customFormat="1">
      <c r="A1429" s="118">
        <v>43332</v>
      </c>
      <c r="B1429" t="s">
        <v>1659</v>
      </c>
      <c r="C1429" s="56"/>
      <c r="D1429" s="56" t="s">
        <v>1363</v>
      </c>
      <c r="E1429" s="58">
        <v>86</v>
      </c>
      <c r="F1429" s="58">
        <v>1</v>
      </c>
      <c r="G1429" s="63" t="str">
        <f t="shared" si="397"/>
        <v>86-1</v>
      </c>
      <c r="H1429" s="31">
        <v>9</v>
      </c>
      <c r="I1429" s="31">
        <v>23</v>
      </c>
      <c r="J1429" s="64" t="str">
        <f>IF(((VLOOKUP($G1429,Depth_Lookup!$A$3:$J$5461,9,FALSE))-(I1429/100))&gt;=0,"Good","Too Long")</f>
        <v>Good</v>
      </c>
      <c r="K1429" s="65">
        <f>(VLOOKUP($G1429,Depth_Lookup!$A$3:$J$561,10,FALSE))+(H1429/100)</f>
        <v>218.79</v>
      </c>
      <c r="L1429" s="65">
        <f>(VLOOKUP($G1429,Depth_Lookup!$A$3:$J$561,10,FALSE))+(I1429/100)</f>
        <v>218.92999999999998</v>
      </c>
      <c r="M1429" s="54" t="s">
        <v>293</v>
      </c>
      <c r="N1429" s="31">
        <v>0.5</v>
      </c>
      <c r="O1429" s="31" t="s">
        <v>296</v>
      </c>
      <c r="P1429" s="31" t="s">
        <v>179</v>
      </c>
      <c r="Q1429" s="31" t="s">
        <v>569</v>
      </c>
      <c r="R1429" s="31" t="s">
        <v>188</v>
      </c>
      <c r="S1429" s="31" t="s">
        <v>165</v>
      </c>
      <c r="T1429" s="31" t="s">
        <v>1364</v>
      </c>
      <c r="U1429" s="31" t="s">
        <v>1365</v>
      </c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31">
        <v>100</v>
      </c>
      <c r="AT1429" s="19"/>
      <c r="AU1429" s="19"/>
      <c r="AV1429" s="19"/>
      <c r="AW1429" s="19"/>
      <c r="AX1429" s="19"/>
      <c r="AY1429" s="19"/>
      <c r="AZ1429" s="31">
        <f t="shared" si="382"/>
        <v>100</v>
      </c>
      <c r="BA1429" s="19"/>
      <c r="BB1429" s="55">
        <v>3</v>
      </c>
      <c r="BC1429" s="31">
        <v>1</v>
      </c>
      <c r="BD1429" s="31"/>
      <c r="BE1429" s="66"/>
      <c r="BF1429" s="66"/>
      <c r="CL1429" s="70">
        <f t="shared" si="398"/>
        <v>0</v>
      </c>
      <c r="CM1429" s="66">
        <f t="shared" si="399"/>
        <v>0</v>
      </c>
      <c r="CN1429" s="66">
        <f t="shared" si="400"/>
        <v>0</v>
      </c>
      <c r="CO1429" s="66">
        <f t="shared" si="388"/>
        <v>218.85999999999999</v>
      </c>
      <c r="CP1429" s="104"/>
      <c r="CQ1429" s="56"/>
      <c r="CR1429" s="56"/>
      <c r="CS1429" s="56"/>
      <c r="CT1429" s="56"/>
      <c r="CU1429" s="56"/>
      <c r="CV1429" s="56"/>
      <c r="CW1429" s="115"/>
      <c r="CX1429" s="19"/>
      <c r="CY1429" s="19"/>
      <c r="CZ1429" s="19"/>
      <c r="DA1429" s="19"/>
      <c r="DB1429" s="19" t="e">
        <f t="shared" si="389"/>
        <v>#DIV/0!</v>
      </c>
      <c r="DC1429" s="19" t="e">
        <f t="shared" si="390"/>
        <v>#DIV/0!</v>
      </c>
      <c r="DD1429" s="19" t="e">
        <f t="shared" si="391"/>
        <v>#DIV/0!</v>
      </c>
      <c r="DE1429" s="19" t="e">
        <f t="shared" si="392"/>
        <v>#DIV/0!</v>
      </c>
      <c r="DF1429" s="19" t="e">
        <f t="shared" si="393"/>
        <v>#DIV/0!</v>
      </c>
      <c r="DG1429" s="67" t="e">
        <f t="shared" si="394"/>
        <v>#DIV/0!</v>
      </c>
      <c r="DH1429" s="67" t="e">
        <f t="shared" si="395"/>
        <v>#DIV/0!</v>
      </c>
      <c r="DI1429" s="19"/>
      <c r="DJ1429" s="31"/>
      <c r="DK1429" s="55"/>
      <c r="EP1429" s="70"/>
    </row>
    <row r="1430" spans="1:146" s="59" customFormat="1">
      <c r="A1430" s="118">
        <v>43332</v>
      </c>
      <c r="B1430" t="s">
        <v>1659</v>
      </c>
      <c r="C1430" s="56"/>
      <c r="D1430" s="56" t="s">
        <v>1363</v>
      </c>
      <c r="E1430" s="58">
        <v>86</v>
      </c>
      <c r="F1430" s="58">
        <v>1</v>
      </c>
      <c r="G1430" s="63" t="str">
        <f t="shared" si="397"/>
        <v>86-1</v>
      </c>
      <c r="H1430" s="31">
        <v>46</v>
      </c>
      <c r="I1430" s="31">
        <v>51</v>
      </c>
      <c r="J1430" s="64" t="str">
        <f>IF(((VLOOKUP($G1430,Depth_Lookup!$A$3:$J$5461,9,FALSE))-(I1430/100))&gt;=0,"Good","Too Long")</f>
        <v>Good</v>
      </c>
      <c r="K1430" s="65">
        <f>(VLOOKUP($G1430,Depth_Lookup!$A$3:$J$561,10,FALSE))+(H1430/100)</f>
        <v>219.16</v>
      </c>
      <c r="L1430" s="65">
        <f>(VLOOKUP($G1430,Depth_Lookup!$A$3:$J$561,10,FALSE))+(I1430/100)</f>
        <v>219.20999999999998</v>
      </c>
      <c r="M1430" s="54" t="s">
        <v>292</v>
      </c>
      <c r="N1430" s="31">
        <v>1</v>
      </c>
      <c r="O1430" s="31" t="s">
        <v>296</v>
      </c>
      <c r="P1430" s="31" t="s">
        <v>179</v>
      </c>
      <c r="Q1430" s="31" t="s">
        <v>569</v>
      </c>
      <c r="R1430" s="31" t="s">
        <v>119</v>
      </c>
      <c r="S1430" s="31" t="s">
        <v>165</v>
      </c>
      <c r="T1430" s="31" t="s">
        <v>1364</v>
      </c>
      <c r="U1430" s="31" t="s">
        <v>1365</v>
      </c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31">
        <v>100</v>
      </c>
      <c r="AT1430" s="19"/>
      <c r="AU1430" s="19"/>
      <c r="AV1430" s="19"/>
      <c r="AW1430" s="19"/>
      <c r="AX1430" s="19"/>
      <c r="AY1430" s="19"/>
      <c r="AZ1430" s="31">
        <f t="shared" si="382"/>
        <v>100</v>
      </c>
      <c r="BA1430" s="19"/>
      <c r="BB1430" s="55">
        <v>1</v>
      </c>
      <c r="BC1430" s="31">
        <v>1</v>
      </c>
      <c r="BD1430" s="31"/>
      <c r="BE1430" s="66"/>
      <c r="BF1430" s="66"/>
      <c r="CL1430" s="70">
        <f t="shared" si="398"/>
        <v>0</v>
      </c>
      <c r="CM1430" s="66">
        <f t="shared" si="399"/>
        <v>0</v>
      </c>
      <c r="CN1430" s="66">
        <f t="shared" si="400"/>
        <v>0</v>
      </c>
      <c r="CO1430" s="66">
        <f t="shared" si="388"/>
        <v>219.185</v>
      </c>
      <c r="CP1430" s="104"/>
      <c r="CQ1430" s="56"/>
      <c r="CR1430" s="56"/>
      <c r="CS1430" s="56"/>
      <c r="CT1430" s="56"/>
      <c r="CU1430" s="56"/>
      <c r="CV1430" s="56"/>
      <c r="CW1430" s="115"/>
      <c r="CX1430" s="19">
        <v>71</v>
      </c>
      <c r="CY1430" s="19">
        <v>270</v>
      </c>
      <c r="CZ1430" s="19">
        <v>78</v>
      </c>
      <c r="DA1430" s="31">
        <v>0</v>
      </c>
      <c r="DB1430" s="19">
        <f t="shared" si="389"/>
        <v>148.31258983158688</v>
      </c>
      <c r="DC1430" s="19">
        <f t="shared" si="390"/>
        <v>148.31258983158688</v>
      </c>
      <c r="DD1430" s="19">
        <f t="shared" si="391"/>
        <v>10.252250585832572</v>
      </c>
      <c r="DE1430" s="19">
        <f t="shared" si="392"/>
        <v>238.31258983158688</v>
      </c>
      <c r="DF1430" s="19">
        <f t="shared" si="393"/>
        <v>79.74774941416743</v>
      </c>
      <c r="DG1430" s="67">
        <f t="shared" si="394"/>
        <v>328.31258983158688</v>
      </c>
      <c r="DH1430" s="67">
        <f t="shared" si="395"/>
        <v>79.74774941416743</v>
      </c>
      <c r="DI1430" s="19"/>
      <c r="DJ1430" s="31"/>
      <c r="DK1430" s="55"/>
      <c r="EP1430" s="70"/>
    </row>
    <row r="1431" spans="1:146" s="59" customFormat="1">
      <c r="A1431" s="118">
        <v>43332</v>
      </c>
      <c r="B1431" t="s">
        <v>1659</v>
      </c>
      <c r="C1431" s="56"/>
      <c r="D1431" s="56" t="s">
        <v>1363</v>
      </c>
      <c r="E1431" s="58">
        <v>86</v>
      </c>
      <c r="F1431" s="58">
        <v>1</v>
      </c>
      <c r="G1431" s="63" t="str">
        <f t="shared" si="397"/>
        <v>86-1</v>
      </c>
      <c r="H1431" s="31">
        <v>67</v>
      </c>
      <c r="I1431" s="31">
        <v>77</v>
      </c>
      <c r="J1431" s="64" t="str">
        <f>IF(((VLOOKUP($G1431,Depth_Lookup!$A$3:$J$5461,9,FALSE))-(I1431/100))&gt;=0,"Good","Too Long")</f>
        <v>Good</v>
      </c>
      <c r="K1431" s="65">
        <f>(VLOOKUP($G1431,Depth_Lookup!$A$3:$J$561,10,FALSE))+(H1431/100)</f>
        <v>219.36999999999998</v>
      </c>
      <c r="L1431" s="65">
        <f>(VLOOKUP($G1431,Depth_Lookup!$A$3:$J$561,10,FALSE))+(I1431/100)</f>
        <v>219.47</v>
      </c>
      <c r="M1431" s="54" t="s">
        <v>725</v>
      </c>
      <c r="N1431" s="31">
        <v>0.5</v>
      </c>
      <c r="O1431" s="31" t="s">
        <v>296</v>
      </c>
      <c r="P1431" s="31" t="s">
        <v>179</v>
      </c>
      <c r="Q1431" s="31" t="s">
        <v>569</v>
      </c>
      <c r="R1431" s="31" t="s">
        <v>119</v>
      </c>
      <c r="S1431" s="31" t="s">
        <v>165</v>
      </c>
      <c r="T1431" s="31" t="s">
        <v>1364</v>
      </c>
      <c r="U1431" s="31" t="s">
        <v>1365</v>
      </c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31">
        <v>100</v>
      </c>
      <c r="AT1431" s="19"/>
      <c r="AU1431" s="19"/>
      <c r="AV1431" s="19"/>
      <c r="AW1431" s="19"/>
      <c r="AX1431" s="19"/>
      <c r="AY1431" s="19"/>
      <c r="AZ1431" s="31">
        <f t="shared" si="382"/>
        <v>100</v>
      </c>
      <c r="BA1431" s="19"/>
      <c r="BB1431" s="55">
        <v>3</v>
      </c>
      <c r="BC1431" s="31">
        <v>2</v>
      </c>
      <c r="BD1431" s="31"/>
      <c r="BE1431" s="66"/>
      <c r="BF1431" s="66"/>
      <c r="CL1431" s="70">
        <f t="shared" si="398"/>
        <v>0</v>
      </c>
      <c r="CM1431" s="66">
        <f t="shared" si="399"/>
        <v>0</v>
      </c>
      <c r="CN1431" s="66">
        <f t="shared" si="400"/>
        <v>0</v>
      </c>
      <c r="CO1431" s="66">
        <f t="shared" si="388"/>
        <v>219.42</v>
      </c>
      <c r="CP1431" s="104"/>
      <c r="CQ1431" s="56"/>
      <c r="CR1431" s="56"/>
      <c r="CS1431" s="56"/>
      <c r="CT1431" s="56"/>
      <c r="CU1431" s="56"/>
      <c r="CV1431" s="56"/>
      <c r="CW1431" s="115"/>
      <c r="CX1431" s="19">
        <v>71</v>
      </c>
      <c r="CY1431" s="19">
        <v>270</v>
      </c>
      <c r="CZ1431" s="19">
        <v>78</v>
      </c>
      <c r="DA1431" s="31">
        <v>0</v>
      </c>
      <c r="DB1431" s="19">
        <f t="shared" si="389"/>
        <v>148.31258983158688</v>
      </c>
      <c r="DC1431" s="19">
        <f t="shared" si="390"/>
        <v>148.31258983158688</v>
      </c>
      <c r="DD1431" s="19">
        <f t="shared" si="391"/>
        <v>10.252250585832572</v>
      </c>
      <c r="DE1431" s="19">
        <f t="shared" si="392"/>
        <v>238.31258983158688</v>
      </c>
      <c r="DF1431" s="19">
        <f t="shared" si="393"/>
        <v>79.74774941416743</v>
      </c>
      <c r="DG1431" s="67">
        <f t="shared" si="394"/>
        <v>328.31258983158688</v>
      </c>
      <c r="DH1431" s="67">
        <f t="shared" si="395"/>
        <v>79.74774941416743</v>
      </c>
      <c r="DI1431" s="19"/>
      <c r="DJ1431" s="31"/>
      <c r="DK1431" s="55" t="s">
        <v>1605</v>
      </c>
      <c r="EP1431" s="70"/>
    </row>
    <row r="1432" spans="1:146" s="59" customFormat="1">
      <c r="A1432" s="118">
        <v>43332</v>
      </c>
      <c r="B1432" t="s">
        <v>1659</v>
      </c>
      <c r="C1432" s="56"/>
      <c r="D1432" s="56" t="s">
        <v>1363</v>
      </c>
      <c r="E1432" s="58">
        <v>86</v>
      </c>
      <c r="F1432" s="58">
        <v>3</v>
      </c>
      <c r="G1432" s="63" t="str">
        <f t="shared" si="397"/>
        <v>86-3</v>
      </c>
      <c r="H1432" s="31">
        <v>3</v>
      </c>
      <c r="I1432" s="31">
        <v>6</v>
      </c>
      <c r="J1432" s="64" t="str">
        <f>IF(((VLOOKUP($G1432,Depth_Lookup!$A$3:$J$5461,9,FALSE))-(I1432/100))&gt;=0,"Good","Too Long")</f>
        <v>Good</v>
      </c>
      <c r="K1432" s="65">
        <f>(VLOOKUP($G1432,Depth_Lookup!$A$3:$J$561,10,FALSE))+(H1432/100)</f>
        <v>220.32</v>
      </c>
      <c r="L1432" s="65">
        <f>(VLOOKUP($G1432,Depth_Lookup!$A$3:$J$561,10,FALSE))+(I1432/100)</f>
        <v>220.35</v>
      </c>
      <c r="M1432" s="54" t="s">
        <v>725</v>
      </c>
      <c r="N1432" s="31">
        <v>0.5</v>
      </c>
      <c r="O1432" s="31" t="s">
        <v>296</v>
      </c>
      <c r="P1432" s="31" t="s">
        <v>179</v>
      </c>
      <c r="Q1432" s="31" t="s">
        <v>569</v>
      </c>
      <c r="R1432" s="31" t="s">
        <v>119</v>
      </c>
      <c r="S1432" s="31" t="s">
        <v>165</v>
      </c>
      <c r="T1432" s="31" t="s">
        <v>1364</v>
      </c>
      <c r="U1432" s="31" t="s">
        <v>1365</v>
      </c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31">
        <v>100</v>
      </c>
      <c r="AT1432" s="19"/>
      <c r="AU1432" s="19"/>
      <c r="AV1432" s="19"/>
      <c r="AW1432" s="19"/>
      <c r="AX1432" s="19"/>
      <c r="AY1432" s="19"/>
      <c r="AZ1432" s="31">
        <f t="shared" si="382"/>
        <v>100</v>
      </c>
      <c r="BA1432" s="19"/>
      <c r="BB1432" s="55">
        <v>2</v>
      </c>
      <c r="BC1432" s="31">
        <v>2</v>
      </c>
      <c r="BD1432" s="31"/>
      <c r="BE1432" s="66"/>
      <c r="BF1432" s="66"/>
      <c r="CL1432" s="70">
        <f t="shared" si="398"/>
        <v>0</v>
      </c>
      <c r="CM1432" s="66">
        <f t="shared" si="399"/>
        <v>0</v>
      </c>
      <c r="CN1432" s="66">
        <f t="shared" si="400"/>
        <v>0</v>
      </c>
      <c r="CO1432" s="66">
        <f t="shared" si="388"/>
        <v>220.33499999999998</v>
      </c>
      <c r="CP1432" s="104"/>
      <c r="CQ1432" s="56"/>
      <c r="CR1432" s="56"/>
      <c r="CS1432" s="56"/>
      <c r="CT1432" s="56"/>
      <c r="CU1432" s="56"/>
      <c r="CV1432" s="56"/>
      <c r="CW1432" s="115"/>
      <c r="CX1432" s="19"/>
      <c r="CY1432" s="19"/>
      <c r="CZ1432" s="19"/>
      <c r="DA1432" s="19"/>
      <c r="DB1432" s="19" t="e">
        <f t="shared" si="389"/>
        <v>#DIV/0!</v>
      </c>
      <c r="DC1432" s="19" t="e">
        <f t="shared" si="390"/>
        <v>#DIV/0!</v>
      </c>
      <c r="DD1432" s="19" t="e">
        <f t="shared" si="391"/>
        <v>#DIV/0!</v>
      </c>
      <c r="DE1432" s="19" t="e">
        <f t="shared" si="392"/>
        <v>#DIV/0!</v>
      </c>
      <c r="DF1432" s="19" t="e">
        <f t="shared" si="393"/>
        <v>#DIV/0!</v>
      </c>
      <c r="DG1432" s="67" t="e">
        <f t="shared" si="394"/>
        <v>#DIV/0!</v>
      </c>
      <c r="DH1432" s="67" t="e">
        <f t="shared" si="395"/>
        <v>#DIV/0!</v>
      </c>
      <c r="DI1432" s="19"/>
      <c r="DJ1432" s="31"/>
      <c r="DK1432" s="55"/>
      <c r="EP1432" s="70"/>
    </row>
    <row r="1433" spans="1:146" s="59" customFormat="1">
      <c r="A1433" s="118">
        <v>43332</v>
      </c>
      <c r="B1433" t="s">
        <v>1659</v>
      </c>
      <c r="C1433" s="56"/>
      <c r="D1433" s="56" t="s">
        <v>1363</v>
      </c>
      <c r="E1433" s="58">
        <v>86</v>
      </c>
      <c r="F1433" s="58">
        <v>3</v>
      </c>
      <c r="G1433" s="63" t="str">
        <f t="shared" si="397"/>
        <v>86-3</v>
      </c>
      <c r="H1433" s="31">
        <v>35</v>
      </c>
      <c r="I1433" s="31">
        <v>60</v>
      </c>
      <c r="J1433" s="64" t="str">
        <f>IF(((VLOOKUP($G1433,Depth_Lookup!$A$3:$J$5461,9,FALSE))-(I1433/100))&gt;=0,"Good","Too Long")</f>
        <v>Good</v>
      </c>
      <c r="K1433" s="65">
        <f>(VLOOKUP($G1433,Depth_Lookup!$A$3:$J$561,10,FALSE))+(H1433/100)</f>
        <v>220.64</v>
      </c>
      <c r="L1433" s="65">
        <f>(VLOOKUP($G1433,Depth_Lookup!$A$3:$J$561,10,FALSE))+(I1433/100)</f>
        <v>220.89</v>
      </c>
      <c r="M1433" s="54" t="s">
        <v>725</v>
      </c>
      <c r="N1433" s="31">
        <v>1</v>
      </c>
      <c r="O1433" s="31" t="s">
        <v>296</v>
      </c>
      <c r="P1433" s="31" t="s">
        <v>179</v>
      </c>
      <c r="Q1433" s="31" t="s">
        <v>569</v>
      </c>
      <c r="R1433" s="31" t="s">
        <v>119</v>
      </c>
      <c r="S1433" s="31" t="s">
        <v>165</v>
      </c>
      <c r="T1433" s="31" t="s">
        <v>1364</v>
      </c>
      <c r="U1433" s="31" t="s">
        <v>1365</v>
      </c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31">
        <v>100</v>
      </c>
      <c r="AT1433" s="19"/>
      <c r="AU1433" s="19"/>
      <c r="AV1433" s="19"/>
      <c r="AW1433" s="19"/>
      <c r="AX1433" s="19"/>
      <c r="AY1433" s="19"/>
      <c r="AZ1433" s="31">
        <f t="shared" si="382"/>
        <v>100</v>
      </c>
      <c r="BA1433" s="19"/>
      <c r="BB1433" s="55">
        <v>3</v>
      </c>
      <c r="BC1433" s="31">
        <v>2</v>
      </c>
      <c r="BD1433" s="31"/>
      <c r="BE1433" s="66"/>
      <c r="BF1433" s="66" t="s">
        <v>1368</v>
      </c>
      <c r="CL1433" s="70">
        <f t="shared" si="398"/>
        <v>0</v>
      </c>
      <c r="CM1433" s="66">
        <f t="shared" si="399"/>
        <v>0</v>
      </c>
      <c r="CN1433" s="66">
        <f t="shared" si="400"/>
        <v>0</v>
      </c>
      <c r="CO1433" s="66">
        <f t="shared" si="388"/>
        <v>220.76499999999999</v>
      </c>
      <c r="CP1433" s="104"/>
      <c r="CQ1433" s="56"/>
      <c r="CR1433" s="56"/>
      <c r="CS1433" s="56"/>
      <c r="CT1433" s="56"/>
      <c r="CU1433" s="56"/>
      <c r="CV1433" s="56"/>
      <c r="CW1433" s="115"/>
      <c r="CX1433" s="19"/>
      <c r="CY1433" s="19"/>
      <c r="CZ1433" s="19"/>
      <c r="DA1433" s="19"/>
      <c r="DB1433" s="19" t="e">
        <f t="shared" si="389"/>
        <v>#DIV/0!</v>
      </c>
      <c r="DC1433" s="19" t="e">
        <f t="shared" si="390"/>
        <v>#DIV/0!</v>
      </c>
      <c r="DD1433" s="19" t="e">
        <f t="shared" si="391"/>
        <v>#DIV/0!</v>
      </c>
      <c r="DE1433" s="19" t="e">
        <f t="shared" si="392"/>
        <v>#DIV/0!</v>
      </c>
      <c r="DF1433" s="19" t="e">
        <f t="shared" si="393"/>
        <v>#DIV/0!</v>
      </c>
      <c r="DG1433" s="67" t="e">
        <f t="shared" si="394"/>
        <v>#DIV/0!</v>
      </c>
      <c r="DH1433" s="67" t="e">
        <f t="shared" si="395"/>
        <v>#DIV/0!</v>
      </c>
      <c r="DI1433" s="19"/>
      <c r="DJ1433" s="31"/>
      <c r="DK1433" s="55" t="s">
        <v>1452</v>
      </c>
      <c r="EP1433" s="70"/>
    </row>
    <row r="1434" spans="1:146" s="59" customFormat="1">
      <c r="A1434" s="118">
        <v>43332</v>
      </c>
      <c r="B1434" t="s">
        <v>1659</v>
      </c>
      <c r="C1434" s="56"/>
      <c r="D1434" s="56" t="s">
        <v>1363</v>
      </c>
      <c r="E1434" s="58">
        <v>86</v>
      </c>
      <c r="F1434" s="58">
        <v>3</v>
      </c>
      <c r="G1434" s="63" t="str">
        <f t="shared" si="397"/>
        <v>86-3</v>
      </c>
      <c r="H1434" s="31">
        <v>37</v>
      </c>
      <c r="I1434" s="31">
        <v>51</v>
      </c>
      <c r="J1434" s="64" t="str">
        <f>IF(((VLOOKUP($G1434,Depth_Lookup!$A$3:$J$5461,9,FALSE))-(I1434/100))&gt;=0,"Good","Too Long")</f>
        <v>Good</v>
      </c>
      <c r="K1434" s="65">
        <f>(VLOOKUP($G1434,Depth_Lookup!$A$3:$J$561,10,FALSE))+(H1434/100)</f>
        <v>220.66</v>
      </c>
      <c r="L1434" s="65">
        <f>(VLOOKUP($G1434,Depth_Lookup!$A$3:$J$561,10,FALSE))+(I1434/100)</f>
        <v>220.79999999999998</v>
      </c>
      <c r="M1434" s="54" t="s">
        <v>725</v>
      </c>
      <c r="N1434" s="31">
        <v>1</v>
      </c>
      <c r="O1434" s="31" t="s">
        <v>296</v>
      </c>
      <c r="P1434" s="31" t="s">
        <v>179</v>
      </c>
      <c r="Q1434" s="31" t="s">
        <v>569</v>
      </c>
      <c r="R1434" s="31" t="s">
        <v>119</v>
      </c>
      <c r="S1434" s="31" t="s">
        <v>165</v>
      </c>
      <c r="T1434" s="31" t="s">
        <v>1370</v>
      </c>
      <c r="U1434" s="31" t="s">
        <v>1368</v>
      </c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31">
        <v>100</v>
      </c>
      <c r="AT1434" s="19"/>
      <c r="AU1434" s="19"/>
      <c r="AV1434" s="19"/>
      <c r="AW1434" s="19"/>
      <c r="AX1434" s="19"/>
      <c r="AY1434" s="19"/>
      <c r="AZ1434" s="31">
        <f t="shared" si="382"/>
        <v>100</v>
      </c>
      <c r="BA1434" s="19"/>
      <c r="BB1434" s="55">
        <v>3</v>
      </c>
      <c r="BC1434" s="31">
        <v>2</v>
      </c>
      <c r="BD1434" s="31"/>
      <c r="BE1434" s="66" t="s">
        <v>1365</v>
      </c>
      <c r="BF1434" s="66"/>
      <c r="CL1434" s="70">
        <f t="shared" si="398"/>
        <v>0</v>
      </c>
      <c r="CM1434" s="66">
        <f t="shared" si="399"/>
        <v>0</v>
      </c>
      <c r="CN1434" s="66">
        <f t="shared" si="400"/>
        <v>1</v>
      </c>
      <c r="CO1434" s="66">
        <f t="shared" si="388"/>
        <v>220.73</v>
      </c>
      <c r="CP1434" s="104"/>
      <c r="CQ1434" s="56"/>
      <c r="CR1434" s="56"/>
      <c r="CS1434" s="56"/>
      <c r="CT1434" s="56"/>
      <c r="CU1434" s="56"/>
      <c r="CV1434" s="56"/>
      <c r="CW1434" s="115"/>
      <c r="CX1434" s="19">
        <v>40</v>
      </c>
      <c r="CY1434" s="19">
        <v>270</v>
      </c>
      <c r="CZ1434" s="19">
        <v>20</v>
      </c>
      <c r="DA1434" s="31">
        <v>0</v>
      </c>
      <c r="DB1434" s="19">
        <f t="shared" si="389"/>
        <v>113.44940774024315</v>
      </c>
      <c r="DC1434" s="19">
        <f t="shared" si="390"/>
        <v>113.44940774024315</v>
      </c>
      <c r="DD1434" s="19">
        <f t="shared" si="391"/>
        <v>47.55278045702098</v>
      </c>
      <c r="DE1434" s="19">
        <f t="shared" si="392"/>
        <v>203.44940774024315</v>
      </c>
      <c r="DF1434" s="19">
        <f t="shared" si="393"/>
        <v>42.44721954297902</v>
      </c>
      <c r="DG1434" s="67">
        <f t="shared" si="394"/>
        <v>293.44940774024315</v>
      </c>
      <c r="DH1434" s="67">
        <f t="shared" si="395"/>
        <v>42.44721954297902</v>
      </c>
      <c r="DI1434" s="19"/>
      <c r="DJ1434" s="31"/>
      <c r="DK1434" s="55"/>
      <c r="EP1434" s="70"/>
    </row>
    <row r="1435" spans="1:146" s="59" customFormat="1">
      <c r="A1435" s="118">
        <v>43332</v>
      </c>
      <c r="B1435" t="s">
        <v>1437</v>
      </c>
      <c r="C1435" s="56"/>
      <c r="D1435" s="56" t="s">
        <v>1363</v>
      </c>
      <c r="E1435" s="58">
        <v>86</v>
      </c>
      <c r="F1435" s="58">
        <v>3</v>
      </c>
      <c r="G1435" s="63" t="str">
        <f t="shared" ref="G1435" si="403">E1435&amp;"-"&amp;F1435</f>
        <v>86-3</v>
      </c>
      <c r="H1435" s="31">
        <v>37</v>
      </c>
      <c r="I1435" s="31">
        <v>51</v>
      </c>
      <c r="J1435" s="64" t="str">
        <f>IF(((VLOOKUP($G1435,Depth_Lookup!$A$3:$J$5461,9,FALSE))-(I1435/100))&gt;=0,"Good","Too Long")</f>
        <v>Good</v>
      </c>
      <c r="K1435" s="65">
        <f>(VLOOKUP($G1435,Depth_Lookup!$A$3:$J$561,10,FALSE))+(H1435/100)</f>
        <v>220.66</v>
      </c>
      <c r="L1435" s="65">
        <f>(VLOOKUP($G1435,Depth_Lookup!$A$3:$J$561,10,FALSE))+(I1435/100)</f>
        <v>220.79999999999998</v>
      </c>
      <c r="M1435" s="54" t="s">
        <v>292</v>
      </c>
      <c r="N1435" s="31">
        <v>2</v>
      </c>
      <c r="O1435" s="31"/>
      <c r="P1435" s="31"/>
      <c r="Q1435" s="31"/>
      <c r="R1435" s="31"/>
      <c r="S1435" s="31"/>
      <c r="T1435" s="31" t="s">
        <v>1754</v>
      </c>
      <c r="U1435" s="31" t="s">
        <v>1367</v>
      </c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31"/>
      <c r="AT1435" s="19"/>
      <c r="AU1435" s="19"/>
      <c r="AV1435" s="19"/>
      <c r="AW1435" s="19"/>
      <c r="AX1435" s="19"/>
      <c r="AY1435" s="19"/>
      <c r="AZ1435" s="31"/>
      <c r="BA1435" s="19"/>
      <c r="BB1435" s="55">
        <v>1</v>
      </c>
      <c r="BC1435" s="31">
        <v>3</v>
      </c>
      <c r="BD1435" s="31"/>
      <c r="BE1435" s="66"/>
      <c r="BF1435" s="66"/>
      <c r="CL1435" s="70"/>
      <c r="CM1435" s="66"/>
      <c r="CN1435" s="66"/>
      <c r="CO1435" s="66">
        <f t="shared" si="388"/>
        <v>220.73</v>
      </c>
      <c r="CP1435" s="104"/>
      <c r="CQ1435" s="56" t="s">
        <v>1643</v>
      </c>
      <c r="CR1435" s="56"/>
      <c r="CS1435" s="56"/>
      <c r="CT1435" s="56"/>
      <c r="CU1435" s="56"/>
      <c r="CV1435" s="56"/>
      <c r="CW1435" s="115"/>
      <c r="CX1435" s="19">
        <v>65</v>
      </c>
      <c r="CY1435" s="19">
        <v>90</v>
      </c>
      <c r="CZ1435" s="19">
        <v>58</v>
      </c>
      <c r="DA1435" s="31">
        <v>180</v>
      </c>
      <c r="DB1435" s="19">
        <f t="shared" si="389"/>
        <v>-53.267924454980175</v>
      </c>
      <c r="DC1435" s="19">
        <f t="shared" si="390"/>
        <v>306.73207554501982</v>
      </c>
      <c r="DD1435" s="19">
        <f t="shared" si="391"/>
        <v>20.491623507143903</v>
      </c>
      <c r="DE1435" s="19">
        <f t="shared" si="392"/>
        <v>36.732075545019825</v>
      </c>
      <c r="DF1435" s="19">
        <f t="shared" si="393"/>
        <v>69.508376492856101</v>
      </c>
      <c r="DG1435" s="67">
        <f t="shared" si="394"/>
        <v>126.73207554501982</v>
      </c>
      <c r="DH1435" s="67">
        <f t="shared" si="395"/>
        <v>69.508376492856101</v>
      </c>
      <c r="DI1435" s="19"/>
      <c r="DJ1435" s="31"/>
      <c r="DK1435" s="55"/>
      <c r="EP1435" s="70"/>
    </row>
    <row r="1436" spans="1:146" s="59" customFormat="1">
      <c r="A1436" s="118">
        <v>43332</v>
      </c>
      <c r="B1436" t="s">
        <v>1659</v>
      </c>
      <c r="C1436" s="56"/>
      <c r="D1436" s="56" t="s">
        <v>1363</v>
      </c>
      <c r="E1436" s="58">
        <v>86</v>
      </c>
      <c r="F1436" s="58">
        <v>4</v>
      </c>
      <c r="G1436" s="63" t="str">
        <f t="shared" si="397"/>
        <v>86-4</v>
      </c>
      <c r="H1436" s="31">
        <v>12</v>
      </c>
      <c r="I1436" s="31">
        <v>34.5</v>
      </c>
      <c r="J1436" s="64" t="str">
        <f>IF(((VLOOKUP($G1436,Depth_Lookup!$A$3:$J$5461,9,FALSE))-(I1436/100))&gt;=0,"Good","Too Long")</f>
        <v>Good</v>
      </c>
      <c r="K1436" s="65">
        <f>(VLOOKUP($G1436,Depth_Lookup!$A$3:$J$561,10,FALSE))+(H1436/100)</f>
        <v>221.23000000000002</v>
      </c>
      <c r="L1436" s="65">
        <f>(VLOOKUP($G1436,Depth_Lookup!$A$3:$J$561,10,FALSE))+(I1436/100)</f>
        <v>221.45500000000001</v>
      </c>
      <c r="M1436" s="54" t="s">
        <v>725</v>
      </c>
      <c r="N1436" s="31">
        <v>0.5</v>
      </c>
      <c r="O1436" s="31" t="s">
        <v>296</v>
      </c>
      <c r="P1436" s="31" t="s">
        <v>179</v>
      </c>
      <c r="Q1436" s="31" t="s">
        <v>569</v>
      </c>
      <c r="R1436" s="31" t="s">
        <v>119</v>
      </c>
      <c r="S1436" s="31" t="s">
        <v>165</v>
      </c>
      <c r="T1436" s="31" t="s">
        <v>1364</v>
      </c>
      <c r="U1436" s="31" t="s">
        <v>1365</v>
      </c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31">
        <v>100</v>
      </c>
      <c r="AT1436" s="19"/>
      <c r="AU1436" s="19"/>
      <c r="AV1436" s="19"/>
      <c r="AW1436" s="19"/>
      <c r="AX1436" s="19"/>
      <c r="AY1436" s="19"/>
      <c r="AZ1436" s="31">
        <f t="shared" si="382"/>
        <v>100</v>
      </c>
      <c r="BA1436" s="19"/>
      <c r="BB1436" s="55">
        <v>2</v>
      </c>
      <c r="BC1436" s="31">
        <v>1</v>
      </c>
      <c r="BD1436" s="31"/>
      <c r="BE1436" s="66"/>
      <c r="BF1436" s="66"/>
      <c r="CL1436" s="70">
        <f t="shared" si="398"/>
        <v>0</v>
      </c>
      <c r="CM1436" s="66">
        <f t="shared" si="399"/>
        <v>0</v>
      </c>
      <c r="CN1436" s="66">
        <f t="shared" si="400"/>
        <v>0</v>
      </c>
      <c r="CO1436" s="66">
        <f t="shared" si="388"/>
        <v>221.34250000000003</v>
      </c>
      <c r="CP1436" s="104"/>
      <c r="CQ1436" s="56"/>
      <c r="CR1436" s="56"/>
      <c r="CS1436" s="56"/>
      <c r="CT1436" s="56"/>
      <c r="CU1436" s="56"/>
      <c r="CV1436" s="56"/>
      <c r="CW1436" s="115"/>
      <c r="CX1436" s="19"/>
      <c r="CY1436" s="19"/>
      <c r="CZ1436" s="19"/>
      <c r="DA1436" s="19"/>
      <c r="DB1436" s="19" t="e">
        <f t="shared" si="389"/>
        <v>#DIV/0!</v>
      </c>
      <c r="DC1436" s="19" t="e">
        <f t="shared" si="390"/>
        <v>#DIV/0!</v>
      </c>
      <c r="DD1436" s="19" t="e">
        <f t="shared" si="391"/>
        <v>#DIV/0!</v>
      </c>
      <c r="DE1436" s="19" t="e">
        <f t="shared" si="392"/>
        <v>#DIV/0!</v>
      </c>
      <c r="DF1436" s="19" t="e">
        <f t="shared" si="393"/>
        <v>#DIV/0!</v>
      </c>
      <c r="DG1436" s="67" t="e">
        <f t="shared" si="394"/>
        <v>#DIV/0!</v>
      </c>
      <c r="DH1436" s="67" t="e">
        <f t="shared" si="395"/>
        <v>#DIV/0!</v>
      </c>
      <c r="DI1436" s="19"/>
      <c r="DJ1436" s="31"/>
      <c r="DK1436" s="55" t="s">
        <v>1810</v>
      </c>
      <c r="EP1436" s="70"/>
    </row>
    <row r="1437" spans="1:146" s="59" customFormat="1">
      <c r="A1437" s="118">
        <v>43332</v>
      </c>
      <c r="B1437" t="s">
        <v>1659</v>
      </c>
      <c r="C1437" s="56"/>
      <c r="D1437" s="56" t="s">
        <v>1363</v>
      </c>
      <c r="E1437" s="58">
        <v>86</v>
      </c>
      <c r="F1437" s="58">
        <v>4</v>
      </c>
      <c r="G1437" s="63" t="str">
        <f t="shared" si="397"/>
        <v>86-4</v>
      </c>
      <c r="H1437" s="31">
        <v>40</v>
      </c>
      <c r="I1437" s="31">
        <v>58</v>
      </c>
      <c r="J1437" s="64" t="str">
        <f>IF(((VLOOKUP($G1437,Depth_Lookup!$A$3:$J$5461,9,FALSE))-(I1437/100))&gt;=0,"Good","Too Long")</f>
        <v>Good</v>
      </c>
      <c r="K1437" s="65">
        <f>(VLOOKUP($G1437,Depth_Lookup!$A$3:$J$561,10,FALSE))+(H1437/100)</f>
        <v>221.51000000000002</v>
      </c>
      <c r="L1437" s="65">
        <f>(VLOOKUP($G1437,Depth_Lookup!$A$3:$J$561,10,FALSE))+(I1437/100)</f>
        <v>221.69000000000003</v>
      </c>
      <c r="M1437" s="54" t="s">
        <v>293</v>
      </c>
      <c r="N1437" s="31">
        <v>0.5</v>
      </c>
      <c r="O1437" s="31" t="s">
        <v>296</v>
      </c>
      <c r="P1437" s="31" t="s">
        <v>179</v>
      </c>
      <c r="Q1437" s="31" t="s">
        <v>569</v>
      </c>
      <c r="R1437" s="31" t="s">
        <v>188</v>
      </c>
      <c r="S1437" s="31" t="s">
        <v>165</v>
      </c>
      <c r="T1437" s="31" t="s">
        <v>1364</v>
      </c>
      <c r="U1437" s="31" t="s">
        <v>1365</v>
      </c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31">
        <v>100</v>
      </c>
      <c r="AT1437" s="19"/>
      <c r="AU1437" s="19"/>
      <c r="AV1437" s="19"/>
      <c r="AW1437" s="19"/>
      <c r="AX1437" s="19"/>
      <c r="AY1437" s="19"/>
      <c r="AZ1437" s="31">
        <f t="shared" si="382"/>
        <v>100</v>
      </c>
      <c r="BA1437" s="19"/>
      <c r="BB1437" s="55">
        <v>5</v>
      </c>
      <c r="BC1437" s="31">
        <v>3</v>
      </c>
      <c r="BD1437" s="31"/>
      <c r="BE1437" s="66"/>
      <c r="BF1437" s="66" t="s">
        <v>1368</v>
      </c>
      <c r="CL1437" s="70">
        <f t="shared" si="398"/>
        <v>0</v>
      </c>
      <c r="CM1437" s="66">
        <f t="shared" si="399"/>
        <v>0</v>
      </c>
      <c r="CN1437" s="66">
        <f t="shared" si="400"/>
        <v>0</v>
      </c>
      <c r="CO1437" s="66">
        <f t="shared" si="388"/>
        <v>221.60000000000002</v>
      </c>
      <c r="CP1437" s="104"/>
      <c r="CQ1437" s="56"/>
      <c r="CR1437" s="56"/>
      <c r="CS1437" s="56"/>
      <c r="CT1437" s="56"/>
      <c r="CU1437" s="56"/>
      <c r="CV1437" s="56"/>
      <c r="CW1437" s="115"/>
      <c r="CX1437" s="19"/>
      <c r="CY1437" s="19"/>
      <c r="CZ1437" s="19"/>
      <c r="DA1437" s="19"/>
      <c r="DB1437" s="19" t="e">
        <f t="shared" si="389"/>
        <v>#DIV/0!</v>
      </c>
      <c r="DC1437" s="19" t="e">
        <f t="shared" si="390"/>
        <v>#DIV/0!</v>
      </c>
      <c r="DD1437" s="19" t="e">
        <f t="shared" si="391"/>
        <v>#DIV/0!</v>
      </c>
      <c r="DE1437" s="19" t="e">
        <f t="shared" si="392"/>
        <v>#DIV/0!</v>
      </c>
      <c r="DF1437" s="19" t="e">
        <f t="shared" si="393"/>
        <v>#DIV/0!</v>
      </c>
      <c r="DG1437" s="67" t="e">
        <f t="shared" si="394"/>
        <v>#DIV/0!</v>
      </c>
      <c r="DH1437" s="67" t="e">
        <f t="shared" si="395"/>
        <v>#DIV/0!</v>
      </c>
      <c r="DI1437" s="19"/>
      <c r="DJ1437" s="31"/>
      <c r="DK1437" s="55"/>
      <c r="EP1437" s="70"/>
    </row>
    <row r="1438" spans="1:146" s="59" customFormat="1">
      <c r="A1438" s="118">
        <v>43332</v>
      </c>
      <c r="B1438" t="s">
        <v>1659</v>
      </c>
      <c r="C1438" s="56"/>
      <c r="D1438" s="56" t="s">
        <v>1363</v>
      </c>
      <c r="E1438" s="58">
        <v>86</v>
      </c>
      <c r="F1438" s="58">
        <v>4</v>
      </c>
      <c r="G1438" s="63" t="str">
        <f t="shared" si="397"/>
        <v>86-4</v>
      </c>
      <c r="H1438" s="31">
        <v>47</v>
      </c>
      <c r="I1438" s="31">
        <v>57</v>
      </c>
      <c r="J1438" s="64" t="str">
        <f>IF(((VLOOKUP($G1438,Depth_Lookup!$A$3:$J$5461,9,FALSE))-(I1438/100))&gt;=0,"Good","Too Long")</f>
        <v>Good</v>
      </c>
      <c r="K1438" s="65">
        <f>(VLOOKUP($G1438,Depth_Lookup!$A$3:$J$561,10,FALSE))+(H1438/100)</f>
        <v>221.58</v>
      </c>
      <c r="L1438" s="65">
        <f>(VLOOKUP($G1438,Depth_Lookup!$A$3:$J$561,10,FALSE))+(I1438/100)</f>
        <v>221.68</v>
      </c>
      <c r="M1438" s="54" t="s">
        <v>725</v>
      </c>
      <c r="N1438" s="31">
        <v>1</v>
      </c>
      <c r="O1438" s="31" t="s">
        <v>296</v>
      </c>
      <c r="P1438" s="31" t="s">
        <v>179</v>
      </c>
      <c r="Q1438" s="31" t="s">
        <v>569</v>
      </c>
      <c r="R1438" s="31" t="s">
        <v>119</v>
      </c>
      <c r="S1438" s="31" t="s">
        <v>165</v>
      </c>
      <c r="T1438" s="31" t="s">
        <v>1370</v>
      </c>
      <c r="U1438" s="31" t="s">
        <v>1368</v>
      </c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31">
        <v>100</v>
      </c>
      <c r="AT1438" s="19"/>
      <c r="AU1438" s="19"/>
      <c r="AV1438" s="19"/>
      <c r="AW1438" s="19"/>
      <c r="AX1438" s="19"/>
      <c r="AY1438" s="19"/>
      <c r="AZ1438" s="31">
        <f t="shared" si="382"/>
        <v>100</v>
      </c>
      <c r="BA1438" s="19"/>
      <c r="BB1438" s="55">
        <v>2</v>
      </c>
      <c r="BC1438" s="31">
        <v>2</v>
      </c>
      <c r="BD1438" s="31"/>
      <c r="BE1438" s="66" t="s">
        <v>1365</v>
      </c>
      <c r="BF1438" s="66"/>
      <c r="CL1438" s="70">
        <f t="shared" si="398"/>
        <v>0</v>
      </c>
      <c r="CM1438" s="66">
        <f t="shared" si="399"/>
        <v>0</v>
      </c>
      <c r="CN1438" s="66">
        <f t="shared" si="400"/>
        <v>1</v>
      </c>
      <c r="CO1438" s="66">
        <f t="shared" si="388"/>
        <v>221.63</v>
      </c>
      <c r="CP1438" s="104"/>
      <c r="CQ1438" s="56"/>
      <c r="CR1438" s="56"/>
      <c r="CS1438" s="56"/>
      <c r="CT1438" s="56"/>
      <c r="CU1438" s="56"/>
      <c r="CV1438" s="56"/>
      <c r="CW1438" s="115"/>
      <c r="CX1438" s="19"/>
      <c r="CY1438" s="19"/>
      <c r="CZ1438" s="19"/>
      <c r="DA1438" s="19"/>
      <c r="DB1438" s="19" t="e">
        <f t="shared" si="389"/>
        <v>#DIV/0!</v>
      </c>
      <c r="DC1438" s="19" t="e">
        <f t="shared" si="390"/>
        <v>#DIV/0!</v>
      </c>
      <c r="DD1438" s="19" t="e">
        <f t="shared" si="391"/>
        <v>#DIV/0!</v>
      </c>
      <c r="DE1438" s="19" t="e">
        <f t="shared" si="392"/>
        <v>#DIV/0!</v>
      </c>
      <c r="DF1438" s="19" t="e">
        <f t="shared" si="393"/>
        <v>#DIV/0!</v>
      </c>
      <c r="DG1438" s="67" t="e">
        <f t="shared" si="394"/>
        <v>#DIV/0!</v>
      </c>
      <c r="DH1438" s="67" t="e">
        <f t="shared" si="395"/>
        <v>#DIV/0!</v>
      </c>
      <c r="DI1438" s="19"/>
      <c r="DJ1438" s="31"/>
      <c r="DK1438" s="55"/>
      <c r="EP1438" s="70"/>
    </row>
    <row r="1439" spans="1:146" s="21" customFormat="1" ht="15" thickBot="1">
      <c r="A1439" s="132">
        <v>43332</v>
      </c>
      <c r="B1439" s="127" t="s">
        <v>1437</v>
      </c>
      <c r="C1439" s="121"/>
      <c r="D1439" s="121" t="s">
        <v>1363</v>
      </c>
      <c r="E1439" s="122">
        <v>86</v>
      </c>
      <c r="F1439" s="122">
        <v>4</v>
      </c>
      <c r="G1439" s="123" t="str">
        <f t="shared" ref="G1439:G1508" si="404">E1439&amp;"-"&amp;F1439</f>
        <v>86-4</v>
      </c>
      <c r="H1439" s="124">
        <v>47</v>
      </c>
      <c r="I1439" s="124">
        <v>57</v>
      </c>
      <c r="J1439" s="64" t="str">
        <f>IF(((VLOOKUP($G1439,Depth_Lookup!$A$3:$J$5461,9,FALSE))-(I1439/100))&gt;=0,"Good","Too Long")</f>
        <v>Good</v>
      </c>
      <c r="K1439" s="65">
        <f>(VLOOKUP($G1439,Depth_Lookup!$A$3:$J$561,10,FALSE))+(H1439/100)</f>
        <v>221.58</v>
      </c>
      <c r="L1439" s="65">
        <f>(VLOOKUP($G1439,Depth_Lookup!$A$3:$J$561,10,FALSE))+(I1439/100)</f>
        <v>221.68</v>
      </c>
      <c r="M1439" s="125" t="s">
        <v>292</v>
      </c>
      <c r="N1439" s="124">
        <v>2</v>
      </c>
      <c r="O1439" s="124" t="s">
        <v>296</v>
      </c>
      <c r="P1439" s="124" t="s">
        <v>179</v>
      </c>
      <c r="Q1439" s="124" t="s">
        <v>569</v>
      </c>
      <c r="R1439" s="124"/>
      <c r="S1439" s="124"/>
      <c r="T1439" s="124" t="s">
        <v>1661</v>
      </c>
      <c r="U1439" s="124" t="s">
        <v>1495</v>
      </c>
      <c r="AZ1439" s="21">
        <f t="shared" ref="AZ1439:AZ1508" si="405">SUM(V1439:AY1439)</f>
        <v>0</v>
      </c>
      <c r="BB1439" s="126">
        <v>1</v>
      </c>
      <c r="BC1439" s="124">
        <v>3</v>
      </c>
      <c r="BD1439" s="124"/>
      <c r="BE1439" s="128"/>
      <c r="BF1439" s="128"/>
      <c r="BG1439" s="127"/>
      <c r="BH1439" s="127"/>
      <c r="BI1439" s="127"/>
      <c r="BJ1439" s="127"/>
      <c r="BK1439" s="127"/>
      <c r="BL1439" s="127"/>
      <c r="BM1439" s="127"/>
      <c r="BN1439" s="127"/>
      <c r="BO1439" s="127"/>
      <c r="BP1439" s="127"/>
      <c r="BQ1439" s="127"/>
      <c r="BR1439" s="127"/>
      <c r="BS1439" s="127"/>
      <c r="BT1439" s="127"/>
      <c r="BU1439" s="127"/>
      <c r="BV1439" s="127"/>
      <c r="BW1439" s="127"/>
      <c r="BX1439" s="127"/>
      <c r="BY1439" s="127"/>
      <c r="BZ1439" s="127"/>
      <c r="CA1439" s="127"/>
      <c r="CB1439" s="127"/>
      <c r="CC1439" s="127"/>
      <c r="CD1439" s="127"/>
      <c r="CE1439" s="127"/>
      <c r="CF1439" s="127"/>
      <c r="CG1439" s="127"/>
      <c r="CH1439" s="127"/>
      <c r="CI1439" s="127"/>
      <c r="CJ1439" s="127"/>
      <c r="CK1439" s="127"/>
      <c r="CL1439" s="129">
        <f t="shared" ref="CL1439:CL1508" si="406">SUM(BK1439:CK1439)</f>
        <v>0</v>
      </c>
      <c r="CM1439" s="128">
        <f t="shared" ref="CM1439:CM1508" si="407">IF(COUNTA(BG1439:BJ1439)&gt;0,1,0)</f>
        <v>0</v>
      </c>
      <c r="CN1439" s="128">
        <f t="shared" ref="CN1439:CN1508" si="408">IF(COUNTA(BE1439)&gt;0,1,0)</f>
        <v>0</v>
      </c>
      <c r="CO1439" s="128">
        <f t="shared" si="388"/>
        <v>221.63</v>
      </c>
      <c r="CP1439" s="130"/>
      <c r="CQ1439" s="121"/>
      <c r="CR1439" s="121"/>
      <c r="CS1439" s="121"/>
      <c r="CT1439" s="121"/>
      <c r="CU1439" s="121"/>
      <c r="CV1439" s="121"/>
      <c r="CW1439" s="131"/>
      <c r="CX1439" s="21">
        <v>57</v>
      </c>
      <c r="CY1439" s="21">
        <v>270</v>
      </c>
      <c r="CZ1439" s="21">
        <v>67</v>
      </c>
      <c r="DA1439" s="124">
        <v>180</v>
      </c>
      <c r="DB1439" s="21">
        <f t="shared" si="389"/>
        <v>33.169991555037086</v>
      </c>
      <c r="DC1439" s="21">
        <f t="shared" si="390"/>
        <v>33.169991555037086</v>
      </c>
      <c r="DD1439" s="21">
        <f t="shared" si="391"/>
        <v>19.560485122211023</v>
      </c>
      <c r="DE1439" s="21">
        <f t="shared" si="392"/>
        <v>123.16999155503709</v>
      </c>
      <c r="DF1439" s="21">
        <f t="shared" si="393"/>
        <v>70.43951487778898</v>
      </c>
      <c r="DG1439" s="133">
        <f t="shared" si="394"/>
        <v>213.16999155503709</v>
      </c>
      <c r="DH1439" s="133">
        <f t="shared" si="395"/>
        <v>70.43951487778898</v>
      </c>
      <c r="DJ1439" s="124"/>
      <c r="DK1439" s="126"/>
      <c r="DL1439" s="127"/>
      <c r="DM1439" s="127"/>
      <c r="DN1439" s="127"/>
      <c r="DO1439" s="127"/>
      <c r="DP1439" s="127"/>
      <c r="DQ1439" s="127"/>
      <c r="DR1439" s="127"/>
      <c r="DS1439" s="127"/>
      <c r="DT1439" s="127"/>
      <c r="DU1439" s="127"/>
      <c r="DV1439" s="127"/>
      <c r="DW1439" s="127"/>
      <c r="DX1439" s="127"/>
      <c r="DY1439" s="127"/>
      <c r="DZ1439" s="127"/>
      <c r="EA1439" s="127"/>
      <c r="EB1439" s="127"/>
      <c r="EC1439" s="127"/>
      <c r="ED1439" s="127"/>
      <c r="EE1439" s="127"/>
      <c r="EF1439" s="127"/>
      <c r="EG1439" s="127"/>
      <c r="EH1439" s="127"/>
      <c r="EI1439" s="127"/>
      <c r="EJ1439" s="127"/>
      <c r="EK1439" s="127"/>
      <c r="EL1439" s="127"/>
      <c r="EM1439" s="127"/>
      <c r="EN1439" s="127"/>
      <c r="EO1439" s="127"/>
      <c r="EP1439" s="129"/>
    </row>
    <row r="1440" spans="1:146">
      <c r="A1440" s="118">
        <v>43333</v>
      </c>
      <c r="B1440" t="s">
        <v>1457</v>
      </c>
      <c r="C1440" s="56"/>
      <c r="D1440" s="56" t="s">
        <v>1363</v>
      </c>
      <c r="E1440" s="58">
        <v>87</v>
      </c>
      <c r="F1440" s="58">
        <v>1</v>
      </c>
      <c r="G1440" s="63" t="str">
        <f t="shared" si="404"/>
        <v>87-1</v>
      </c>
      <c r="H1440" s="31">
        <v>3</v>
      </c>
      <c r="I1440" s="31">
        <v>18</v>
      </c>
      <c r="J1440" s="64" t="str">
        <f>IF(((VLOOKUP($G1440,Depth_Lookup!$A$3:$J$5461,9,FALSE))-(I1440/100))&gt;=0,"Good","Too Long")</f>
        <v>Good</v>
      </c>
      <c r="K1440" s="65">
        <f>(VLOOKUP($G1440,Depth_Lookup!$A$3:$J$561,10,FALSE))+(H1440/100)</f>
        <v>221.73</v>
      </c>
      <c r="L1440" s="65">
        <f>(VLOOKUP($G1440,Depth_Lookup!$A$3:$J$561,10,FALSE))+(I1440/100)</f>
        <v>221.88</v>
      </c>
      <c r="M1440" s="54" t="s">
        <v>725</v>
      </c>
      <c r="N1440" s="31">
        <v>0.5</v>
      </c>
      <c r="O1440" s="31" t="s">
        <v>736</v>
      </c>
      <c r="P1440" s="31" t="s">
        <v>179</v>
      </c>
      <c r="Q1440" s="31" t="s">
        <v>569</v>
      </c>
      <c r="R1440" s="31" t="s">
        <v>119</v>
      </c>
      <c r="S1440" s="31" t="s">
        <v>165</v>
      </c>
      <c r="T1440" s="31" t="s">
        <v>1364</v>
      </c>
      <c r="U1440" s="19" t="s">
        <v>1365</v>
      </c>
      <c r="AS1440" s="19">
        <v>100</v>
      </c>
      <c r="AZ1440" s="19">
        <f t="shared" si="405"/>
        <v>100</v>
      </c>
      <c r="BB1440" s="55">
        <v>3</v>
      </c>
      <c r="BC1440" s="55">
        <v>1</v>
      </c>
      <c r="BD1440" s="31"/>
      <c r="BE1440" s="66" t="s">
        <v>1386</v>
      </c>
      <c r="BF1440" s="66"/>
      <c r="CL1440" s="70">
        <f t="shared" si="406"/>
        <v>0</v>
      </c>
      <c r="CM1440" s="66">
        <f t="shared" si="407"/>
        <v>0</v>
      </c>
      <c r="CN1440" s="66">
        <f t="shared" si="408"/>
        <v>1</v>
      </c>
      <c r="CO1440" s="66">
        <f t="shared" si="388"/>
        <v>221.80500000000001</v>
      </c>
      <c r="CP1440" s="104"/>
      <c r="CQ1440" s="56"/>
      <c r="CR1440" s="56"/>
      <c r="CS1440" s="56"/>
      <c r="CT1440" s="56"/>
      <c r="CU1440" s="56"/>
      <c r="CV1440" s="56"/>
      <c r="CX1440" s="19">
        <v>25</v>
      </c>
      <c r="CY1440" s="19">
        <v>90</v>
      </c>
      <c r="CZ1440" s="19">
        <v>71</v>
      </c>
      <c r="DA1440" s="31">
        <v>180</v>
      </c>
      <c r="DB1440" s="19">
        <f t="shared" si="389"/>
        <v>-9.121704324020925</v>
      </c>
      <c r="DC1440" s="19">
        <f t="shared" si="390"/>
        <v>350.87829567597907</v>
      </c>
      <c r="DD1440" s="19">
        <f t="shared" si="391"/>
        <v>18.776656058276753</v>
      </c>
      <c r="DE1440" s="19">
        <f t="shared" si="392"/>
        <v>80.878295675979075</v>
      </c>
      <c r="DF1440" s="19">
        <f t="shared" si="393"/>
        <v>71.223343941723243</v>
      </c>
      <c r="DG1440" s="67">
        <f t="shared" si="394"/>
        <v>170.87829567597907</v>
      </c>
      <c r="DH1440" s="67">
        <f t="shared" si="395"/>
        <v>71.223343941723243</v>
      </c>
      <c r="DK1440" s="55" t="s">
        <v>1589</v>
      </c>
      <c r="EP1440" s="70"/>
    </row>
    <row r="1441" spans="1:146">
      <c r="A1441" s="118">
        <v>43333</v>
      </c>
      <c r="B1441" t="s">
        <v>1457</v>
      </c>
      <c r="C1441" s="56"/>
      <c r="D1441" s="56" t="s">
        <v>1363</v>
      </c>
      <c r="E1441" s="58">
        <v>87</v>
      </c>
      <c r="F1441" s="58">
        <v>1</v>
      </c>
      <c r="G1441" s="63" t="str">
        <f t="shared" si="404"/>
        <v>87-1</v>
      </c>
      <c r="H1441" s="31">
        <v>11</v>
      </c>
      <c r="I1441" s="31">
        <v>12</v>
      </c>
      <c r="J1441" s="64" t="str">
        <f>IF(((VLOOKUP($G1441,Depth_Lookup!$A$3:$J$5461,9,FALSE))-(I1441/100))&gt;=0,"Good","Too Long")</f>
        <v>Good</v>
      </c>
      <c r="K1441" s="65">
        <f>(VLOOKUP($G1441,Depth_Lookup!$A$3:$J$561,10,FALSE))+(H1441/100)</f>
        <v>221.81</v>
      </c>
      <c r="L1441" s="65">
        <f>(VLOOKUP($G1441,Depth_Lookup!$A$3:$J$561,10,FALSE))+(I1441/100)</f>
        <v>221.82</v>
      </c>
      <c r="M1441" s="54" t="s">
        <v>292</v>
      </c>
      <c r="N1441" s="31">
        <v>1</v>
      </c>
      <c r="O1441" s="31" t="s">
        <v>724</v>
      </c>
      <c r="P1441" s="31" t="s">
        <v>42</v>
      </c>
      <c r="Q1441" s="31" t="s">
        <v>569</v>
      </c>
      <c r="R1441" s="31" t="s">
        <v>187</v>
      </c>
      <c r="S1441" s="31" t="s">
        <v>139</v>
      </c>
      <c r="T1441" s="31" t="s">
        <v>1678</v>
      </c>
      <c r="U1441" s="19" t="s">
        <v>1619</v>
      </c>
      <c r="AY1441" s="19">
        <v>100</v>
      </c>
      <c r="AZ1441" s="19">
        <f t="shared" si="405"/>
        <v>100</v>
      </c>
      <c r="BB1441" s="55">
        <v>1</v>
      </c>
      <c r="BC1441" s="55">
        <v>10</v>
      </c>
      <c r="BD1441" s="31" t="s">
        <v>1826</v>
      </c>
      <c r="BE1441" s="66"/>
      <c r="BF1441" s="66"/>
      <c r="CL1441" s="70">
        <f t="shared" si="406"/>
        <v>0</v>
      </c>
      <c r="CM1441" s="66">
        <f t="shared" si="407"/>
        <v>0</v>
      </c>
      <c r="CN1441" s="66">
        <f t="shared" si="408"/>
        <v>0</v>
      </c>
      <c r="CO1441" s="66">
        <f t="shared" si="388"/>
        <v>221.815</v>
      </c>
      <c r="CP1441" s="104"/>
      <c r="CQ1441" s="56"/>
      <c r="CR1441" s="56"/>
      <c r="CS1441" s="56"/>
      <c r="CT1441" s="56"/>
      <c r="CU1441" s="56"/>
      <c r="CV1441" s="56"/>
      <c r="DB1441" s="19" t="e">
        <f t="shared" si="389"/>
        <v>#DIV/0!</v>
      </c>
      <c r="DC1441" s="19" t="e">
        <f t="shared" si="390"/>
        <v>#DIV/0!</v>
      </c>
      <c r="DD1441" s="19" t="e">
        <f t="shared" si="391"/>
        <v>#DIV/0!</v>
      </c>
      <c r="DE1441" s="19" t="e">
        <f t="shared" si="392"/>
        <v>#DIV/0!</v>
      </c>
      <c r="DF1441" s="19" t="e">
        <f t="shared" si="393"/>
        <v>#DIV/0!</v>
      </c>
      <c r="DG1441" s="67" t="e">
        <f t="shared" si="394"/>
        <v>#DIV/0!</v>
      </c>
      <c r="DH1441" s="67" t="e">
        <f t="shared" si="395"/>
        <v>#DIV/0!</v>
      </c>
      <c r="DK1441" s="55"/>
      <c r="EP1441" s="70"/>
    </row>
    <row r="1442" spans="1:146">
      <c r="A1442" s="118">
        <v>43333</v>
      </c>
      <c r="B1442" t="s">
        <v>1457</v>
      </c>
      <c r="C1442" s="56"/>
      <c r="D1442" s="56" t="s">
        <v>1363</v>
      </c>
      <c r="E1442" s="58">
        <v>87</v>
      </c>
      <c r="F1442" s="58">
        <v>1</v>
      </c>
      <c r="G1442" s="63" t="str">
        <f t="shared" si="404"/>
        <v>87-1</v>
      </c>
      <c r="H1442" s="31">
        <v>11</v>
      </c>
      <c r="I1442" s="31">
        <v>39</v>
      </c>
      <c r="J1442" s="64" t="str">
        <f>IF(((VLOOKUP($G1442,Depth_Lookup!$A$3:$J$5461,9,FALSE))-(I1442/100))&gt;=0,"Good","Too Long")</f>
        <v>Good</v>
      </c>
      <c r="K1442" s="65">
        <f>(VLOOKUP($G1442,Depth_Lookup!$A$3:$J$561,10,FALSE))+(H1442/100)</f>
        <v>221.81</v>
      </c>
      <c r="L1442" s="65">
        <f>(VLOOKUP($G1442,Depth_Lookup!$A$3:$J$561,10,FALSE))+(I1442/100)</f>
        <v>222.08999999999997</v>
      </c>
      <c r="M1442" s="54" t="s">
        <v>293</v>
      </c>
      <c r="N1442" s="31">
        <v>2</v>
      </c>
      <c r="O1442" s="31" t="s">
        <v>296</v>
      </c>
      <c r="P1442" s="31" t="s">
        <v>179</v>
      </c>
      <c r="Q1442" s="31" t="s">
        <v>569</v>
      </c>
      <c r="R1442" s="31" t="s">
        <v>119</v>
      </c>
      <c r="S1442" s="31" t="s">
        <v>165</v>
      </c>
      <c r="T1442" s="31" t="s">
        <v>1385</v>
      </c>
      <c r="U1442" s="31" t="s">
        <v>1386</v>
      </c>
      <c r="AS1442" s="19">
        <v>100</v>
      </c>
      <c r="AZ1442" s="19">
        <f t="shared" si="405"/>
        <v>100</v>
      </c>
      <c r="BB1442" s="55">
        <v>1</v>
      </c>
      <c r="BC1442" s="55">
        <v>2</v>
      </c>
      <c r="BD1442" s="31"/>
      <c r="BE1442" s="66"/>
      <c r="BF1442" s="66" t="s">
        <v>1365</v>
      </c>
      <c r="CL1442" s="70">
        <f t="shared" si="406"/>
        <v>0</v>
      </c>
      <c r="CM1442" s="66">
        <f t="shared" si="407"/>
        <v>0</v>
      </c>
      <c r="CN1442" s="66">
        <f t="shared" si="408"/>
        <v>0</v>
      </c>
      <c r="CO1442" s="66">
        <f t="shared" si="388"/>
        <v>221.95</v>
      </c>
      <c r="CP1442" s="104"/>
      <c r="CQ1442" s="56"/>
      <c r="CR1442" s="56"/>
      <c r="CS1442" s="56"/>
      <c r="CT1442" s="56"/>
      <c r="CU1442" s="56"/>
      <c r="CV1442" s="56"/>
      <c r="CX1442" s="19">
        <v>53</v>
      </c>
      <c r="CY1442" s="19">
        <v>270</v>
      </c>
      <c r="CZ1442" s="19">
        <v>74</v>
      </c>
      <c r="DA1442" s="31">
        <v>180</v>
      </c>
      <c r="DB1442" s="19">
        <f t="shared" si="389"/>
        <v>20.833020108756585</v>
      </c>
      <c r="DC1442" s="19">
        <f t="shared" si="390"/>
        <v>20.833020108756585</v>
      </c>
      <c r="DD1442" s="19">
        <f t="shared" si="391"/>
        <v>15.002620964334573</v>
      </c>
      <c r="DE1442" s="19">
        <f t="shared" si="392"/>
        <v>110.83302010875659</v>
      </c>
      <c r="DF1442" s="19">
        <f t="shared" si="393"/>
        <v>74.997379035665432</v>
      </c>
      <c r="DG1442" s="67">
        <f t="shared" si="394"/>
        <v>200.83302010875659</v>
      </c>
      <c r="DH1442" s="67">
        <f t="shared" si="395"/>
        <v>74.997379035665432</v>
      </c>
      <c r="DK1442" s="55" t="s">
        <v>1433</v>
      </c>
      <c r="EP1442" s="70"/>
    </row>
    <row r="1443" spans="1:146">
      <c r="A1443" s="118">
        <v>43333</v>
      </c>
      <c r="B1443" t="s">
        <v>1457</v>
      </c>
      <c r="C1443" s="56"/>
      <c r="D1443" s="56" t="s">
        <v>1363</v>
      </c>
      <c r="E1443" s="58">
        <v>87</v>
      </c>
      <c r="F1443" s="58">
        <v>1</v>
      </c>
      <c r="G1443" s="63" t="str">
        <f t="shared" ref="G1443" si="409">E1443&amp;"-"&amp;F1443</f>
        <v>87-1</v>
      </c>
      <c r="H1443" s="31">
        <v>11</v>
      </c>
      <c r="I1443" s="31">
        <v>39</v>
      </c>
      <c r="J1443" s="64" t="str">
        <f>IF(((VLOOKUP($G1443,Depth_Lookup!$A$3:$J$5461,9,FALSE))-(I1443/100))&gt;=0,"Good","Too Long")</f>
        <v>Good</v>
      </c>
      <c r="K1443" s="65">
        <f>(VLOOKUP($G1443,Depth_Lookup!$A$3:$J$561,10,FALSE))+(H1443/100)</f>
        <v>221.81</v>
      </c>
      <c r="L1443" s="65">
        <f>(VLOOKUP($G1443,Depth_Lookup!$A$3:$J$561,10,FALSE))+(I1443/100)</f>
        <v>222.08999999999997</v>
      </c>
      <c r="M1443" s="54" t="s">
        <v>293</v>
      </c>
      <c r="N1443" s="31">
        <v>2</v>
      </c>
      <c r="O1443" s="31" t="s">
        <v>296</v>
      </c>
      <c r="P1443" s="31" t="s">
        <v>179</v>
      </c>
      <c r="Q1443" s="31" t="s">
        <v>569</v>
      </c>
      <c r="R1443" s="31" t="s">
        <v>119</v>
      </c>
      <c r="S1443" s="31" t="s">
        <v>165</v>
      </c>
      <c r="T1443" s="31" t="s">
        <v>1385</v>
      </c>
      <c r="U1443" s="31" t="s">
        <v>1386</v>
      </c>
      <c r="AS1443" s="19">
        <v>100</v>
      </c>
      <c r="AZ1443" s="19">
        <f t="shared" ref="AZ1443" si="410">SUM(V1443:AY1443)</f>
        <v>100</v>
      </c>
      <c r="BB1443" s="55">
        <v>1</v>
      </c>
      <c r="BC1443" s="55">
        <v>2</v>
      </c>
      <c r="BD1443" s="31"/>
      <c r="BE1443" s="66"/>
      <c r="BF1443" s="66"/>
      <c r="CL1443" s="70"/>
      <c r="CM1443" s="66"/>
      <c r="CN1443" s="66"/>
      <c r="CO1443" s="66"/>
      <c r="CP1443" s="104"/>
      <c r="CQ1443" s="56"/>
      <c r="CR1443" s="56"/>
      <c r="CS1443" s="56"/>
      <c r="CT1443" s="56"/>
      <c r="CU1443" s="56"/>
      <c r="CV1443" s="56"/>
      <c r="CX1443" s="31">
        <v>47</v>
      </c>
      <c r="CY1443" s="31">
        <v>90</v>
      </c>
      <c r="CZ1443" s="31">
        <v>11</v>
      </c>
      <c r="DA1443" s="31">
        <v>0</v>
      </c>
      <c r="DB1443" s="31">
        <f t="shared" si="389"/>
        <v>-100.27402798051402</v>
      </c>
      <c r="DC1443" s="31">
        <f t="shared" si="390"/>
        <v>259.72597201948599</v>
      </c>
      <c r="DD1443" s="31">
        <f t="shared" si="391"/>
        <v>42.538345307881869</v>
      </c>
      <c r="DE1443" s="31">
        <f t="shared" si="392"/>
        <v>349.72597201948599</v>
      </c>
      <c r="DF1443" s="31">
        <f t="shared" si="393"/>
        <v>47.461654692118131</v>
      </c>
      <c r="DG1443" s="67">
        <f t="shared" si="394"/>
        <v>79.725972019485994</v>
      </c>
      <c r="DH1443" s="67">
        <f t="shared" si="395"/>
        <v>47.461654692118131</v>
      </c>
      <c r="DK1443" s="55" t="s">
        <v>1434</v>
      </c>
      <c r="EP1443" s="70"/>
    </row>
    <row r="1444" spans="1:146">
      <c r="A1444" s="118">
        <v>43333</v>
      </c>
      <c r="B1444" t="s">
        <v>1457</v>
      </c>
      <c r="C1444" s="56"/>
      <c r="D1444" s="56" t="s">
        <v>1363</v>
      </c>
      <c r="E1444" s="58">
        <v>87</v>
      </c>
      <c r="F1444" s="58">
        <v>1</v>
      </c>
      <c r="G1444" s="63" t="str">
        <f t="shared" si="404"/>
        <v>87-1</v>
      </c>
      <c r="H1444" s="31">
        <v>50</v>
      </c>
      <c r="I1444" s="31">
        <v>55</v>
      </c>
      <c r="J1444" s="64" t="str">
        <f>IF(((VLOOKUP($G1444,Depth_Lookup!$A$3:$J$5461,9,FALSE))-(I1444/100))&gt;=0,"Good","Too Long")</f>
        <v>Good</v>
      </c>
      <c r="K1444" s="65">
        <f>(VLOOKUP($G1444,Depth_Lookup!$A$3:$J$561,10,FALSE))+(H1444/100)</f>
        <v>222.2</v>
      </c>
      <c r="L1444" s="65">
        <f>(VLOOKUP($G1444,Depth_Lookup!$A$3:$J$561,10,FALSE))+(I1444/100)</f>
        <v>222.25</v>
      </c>
      <c r="M1444" s="54" t="s">
        <v>292</v>
      </c>
      <c r="N1444" s="31">
        <v>3</v>
      </c>
      <c r="O1444" s="31" t="s">
        <v>296</v>
      </c>
      <c r="P1444" s="31" t="s">
        <v>179</v>
      </c>
      <c r="Q1444" s="31" t="s">
        <v>569</v>
      </c>
      <c r="R1444" s="31" t="s">
        <v>187</v>
      </c>
      <c r="S1444" s="31" t="s">
        <v>139</v>
      </c>
      <c r="T1444" s="31" t="s">
        <v>1376</v>
      </c>
      <c r="U1444" s="31" t="s">
        <v>1377</v>
      </c>
      <c r="AS1444" s="19">
        <v>100</v>
      </c>
      <c r="AZ1444" s="19">
        <f t="shared" si="405"/>
        <v>100</v>
      </c>
      <c r="BB1444" s="55">
        <v>1</v>
      </c>
      <c r="BC1444" s="55">
        <v>3</v>
      </c>
      <c r="BD1444" s="31"/>
      <c r="BE1444" s="66"/>
      <c r="BF1444" s="66" t="s">
        <v>1365</v>
      </c>
      <c r="CL1444" s="70">
        <f t="shared" si="406"/>
        <v>0</v>
      </c>
      <c r="CM1444" s="66">
        <f t="shared" si="407"/>
        <v>0</v>
      </c>
      <c r="CN1444" s="66">
        <f t="shared" si="408"/>
        <v>0</v>
      </c>
      <c r="CO1444" s="66">
        <f t="shared" si="388"/>
        <v>222.22499999999999</v>
      </c>
      <c r="CP1444" s="104"/>
      <c r="CQ1444" s="56"/>
      <c r="CR1444" s="56"/>
      <c r="CS1444" s="56"/>
      <c r="CT1444" s="56"/>
      <c r="CU1444" s="56"/>
      <c r="CV1444" s="56"/>
      <c r="CX1444" s="31">
        <v>45</v>
      </c>
      <c r="CY1444" s="31">
        <v>270</v>
      </c>
      <c r="CZ1444" s="31">
        <v>35</v>
      </c>
      <c r="DA1444" s="31">
        <v>180</v>
      </c>
      <c r="DB1444" s="19">
        <f t="shared" si="389"/>
        <v>55</v>
      </c>
      <c r="DC1444" s="19">
        <f t="shared" si="390"/>
        <v>55</v>
      </c>
      <c r="DD1444" s="19">
        <f t="shared" si="391"/>
        <v>39.32268990964004</v>
      </c>
      <c r="DE1444" s="19">
        <f t="shared" si="392"/>
        <v>145</v>
      </c>
      <c r="DF1444" s="19">
        <f t="shared" si="393"/>
        <v>50.67731009035996</v>
      </c>
      <c r="DG1444" s="67">
        <f t="shared" si="394"/>
        <v>235</v>
      </c>
      <c r="DH1444" s="67">
        <f t="shared" si="395"/>
        <v>50.67731009035996</v>
      </c>
      <c r="DK1444" s="55"/>
      <c r="EP1444" s="70"/>
    </row>
    <row r="1445" spans="1:146">
      <c r="A1445" s="118">
        <v>43333</v>
      </c>
      <c r="B1445" t="s">
        <v>1457</v>
      </c>
      <c r="C1445" s="56"/>
      <c r="D1445" s="56" t="s">
        <v>1363</v>
      </c>
      <c r="E1445" s="58">
        <v>87</v>
      </c>
      <c r="F1445" s="58">
        <v>1</v>
      </c>
      <c r="G1445" s="63" t="str">
        <f t="shared" si="404"/>
        <v>87-1</v>
      </c>
      <c r="H1445" s="31">
        <v>50</v>
      </c>
      <c r="I1445" s="31">
        <v>55</v>
      </c>
      <c r="J1445" s="64" t="str">
        <f>IF(((VLOOKUP($G1445,Depth_Lookup!$A$3:$J$5461,9,FALSE))-(I1445/100))&gt;=0,"Good","Too Long")</f>
        <v>Good</v>
      </c>
      <c r="K1445" s="65">
        <f>(VLOOKUP($G1445,Depth_Lookup!$A$3:$J$561,10,FALSE))+(H1445/100)</f>
        <v>222.2</v>
      </c>
      <c r="L1445" s="65">
        <f>(VLOOKUP($G1445,Depth_Lookup!$A$3:$J$561,10,FALSE))+(I1445/100)</f>
        <v>222.25</v>
      </c>
      <c r="M1445" s="54" t="s">
        <v>293</v>
      </c>
      <c r="N1445" s="31">
        <v>0.5</v>
      </c>
      <c r="O1445" s="31" t="s">
        <v>296</v>
      </c>
      <c r="P1445" s="31" t="s">
        <v>179</v>
      </c>
      <c r="Q1445" s="31" t="s">
        <v>569</v>
      </c>
      <c r="R1445" s="31" t="s">
        <v>191</v>
      </c>
      <c r="S1445" s="31" t="s">
        <v>165</v>
      </c>
      <c r="T1445" s="31" t="s">
        <v>1364</v>
      </c>
      <c r="U1445" s="31" t="s">
        <v>1365</v>
      </c>
      <c r="AS1445" s="19">
        <v>100</v>
      </c>
      <c r="AZ1445" s="19">
        <f t="shared" si="405"/>
        <v>100</v>
      </c>
      <c r="BB1445" s="55">
        <v>3</v>
      </c>
      <c r="BC1445" s="55">
        <v>1</v>
      </c>
      <c r="BD1445" s="31"/>
      <c r="BE1445" s="66" t="s">
        <v>1377</v>
      </c>
      <c r="BF1445" s="66"/>
      <c r="CL1445" s="70">
        <f t="shared" si="406"/>
        <v>0</v>
      </c>
      <c r="CM1445" s="66">
        <f t="shared" si="407"/>
        <v>0</v>
      </c>
      <c r="CN1445" s="66">
        <f t="shared" si="408"/>
        <v>1</v>
      </c>
      <c r="CO1445" s="66">
        <f t="shared" si="388"/>
        <v>222.22499999999999</v>
      </c>
      <c r="CP1445" s="104"/>
      <c r="CQ1445" s="56"/>
      <c r="CR1445" s="56"/>
      <c r="CS1445" s="56"/>
      <c r="CT1445" s="56"/>
      <c r="CU1445" s="56"/>
      <c r="CV1445" s="56"/>
      <c r="DB1445" s="19" t="e">
        <f t="shared" si="389"/>
        <v>#DIV/0!</v>
      </c>
      <c r="DC1445" s="19" t="e">
        <f t="shared" si="390"/>
        <v>#DIV/0!</v>
      </c>
      <c r="DD1445" s="19" t="e">
        <f t="shared" si="391"/>
        <v>#DIV/0!</v>
      </c>
      <c r="DE1445" s="19" t="e">
        <f t="shared" si="392"/>
        <v>#DIV/0!</v>
      </c>
      <c r="DF1445" s="19" t="e">
        <f t="shared" si="393"/>
        <v>#DIV/0!</v>
      </c>
      <c r="DG1445" s="67" t="e">
        <f t="shared" si="394"/>
        <v>#DIV/0!</v>
      </c>
      <c r="DH1445" s="67" t="e">
        <f t="shared" si="395"/>
        <v>#DIV/0!</v>
      </c>
      <c r="DK1445" s="55"/>
      <c r="EP1445" s="70"/>
    </row>
    <row r="1446" spans="1:146">
      <c r="A1446" s="118">
        <v>43333</v>
      </c>
      <c r="B1446" t="s">
        <v>1457</v>
      </c>
      <c r="C1446" s="56"/>
      <c r="D1446" s="56" t="s">
        <v>1363</v>
      </c>
      <c r="E1446" s="58">
        <v>87</v>
      </c>
      <c r="F1446" s="58">
        <v>2</v>
      </c>
      <c r="G1446" s="63" t="str">
        <f t="shared" si="404"/>
        <v>87-2</v>
      </c>
      <c r="H1446" s="31">
        <v>0.8</v>
      </c>
      <c r="I1446" s="31">
        <v>7</v>
      </c>
      <c r="J1446" s="64" t="str">
        <f>IF(((VLOOKUP($G1446,Depth_Lookup!$A$3:$J$5461,9,FALSE))-(I1446/100))&gt;=0,"Good","Too Long")</f>
        <v>Good</v>
      </c>
      <c r="K1446" s="65">
        <f>(VLOOKUP($G1446,Depth_Lookup!$A$3:$J$561,10,FALSE))+(H1446/100)</f>
        <v>222.27800000000002</v>
      </c>
      <c r="L1446" s="65">
        <f>(VLOOKUP($G1446,Depth_Lookup!$A$3:$J$561,10,FALSE))+(I1446/100)</f>
        <v>222.34</v>
      </c>
      <c r="M1446" s="54" t="s">
        <v>292</v>
      </c>
      <c r="N1446" s="31">
        <v>3</v>
      </c>
      <c r="O1446" s="31" t="s">
        <v>296</v>
      </c>
      <c r="P1446" s="31" t="s">
        <v>179</v>
      </c>
      <c r="Q1446" s="31" t="s">
        <v>569</v>
      </c>
      <c r="R1446" s="31" t="s">
        <v>187</v>
      </c>
      <c r="S1446" s="31" t="s">
        <v>139</v>
      </c>
      <c r="T1446" s="31" t="s">
        <v>1376</v>
      </c>
      <c r="U1446" s="31" t="s">
        <v>1377</v>
      </c>
      <c r="AS1446" s="19">
        <v>100</v>
      </c>
      <c r="AZ1446" s="19">
        <f t="shared" si="405"/>
        <v>100</v>
      </c>
      <c r="BB1446" s="55">
        <v>1</v>
      </c>
      <c r="BC1446" s="55">
        <v>3</v>
      </c>
      <c r="BD1446" s="31"/>
      <c r="BE1446" s="66"/>
      <c r="BF1446" s="66" t="s">
        <v>1365</v>
      </c>
      <c r="CL1446" s="70">
        <f t="shared" si="406"/>
        <v>0</v>
      </c>
      <c r="CM1446" s="66">
        <f t="shared" si="407"/>
        <v>0</v>
      </c>
      <c r="CN1446" s="66">
        <f t="shared" si="408"/>
        <v>0</v>
      </c>
      <c r="CO1446" s="66">
        <f t="shared" si="388"/>
        <v>222.30900000000003</v>
      </c>
      <c r="CP1446" s="104"/>
      <c r="CQ1446" s="56"/>
      <c r="CR1446" s="56"/>
      <c r="CS1446" s="56"/>
      <c r="CT1446" s="56"/>
      <c r="CU1446" s="56"/>
      <c r="CV1446" s="56"/>
      <c r="DB1446" s="19" t="e">
        <f t="shared" si="389"/>
        <v>#DIV/0!</v>
      </c>
      <c r="DC1446" s="19" t="e">
        <f t="shared" si="390"/>
        <v>#DIV/0!</v>
      </c>
      <c r="DD1446" s="19" t="e">
        <f t="shared" si="391"/>
        <v>#DIV/0!</v>
      </c>
      <c r="DE1446" s="19" t="e">
        <f t="shared" si="392"/>
        <v>#DIV/0!</v>
      </c>
      <c r="DF1446" s="19" t="e">
        <f t="shared" si="393"/>
        <v>#DIV/0!</v>
      </c>
      <c r="DG1446" s="67" t="e">
        <f t="shared" si="394"/>
        <v>#DIV/0!</v>
      </c>
      <c r="DH1446" s="67" t="e">
        <f t="shared" si="395"/>
        <v>#DIV/0!</v>
      </c>
      <c r="DK1446" s="55"/>
      <c r="EP1446" s="70"/>
    </row>
    <row r="1447" spans="1:146">
      <c r="A1447" s="118">
        <v>43333</v>
      </c>
      <c r="B1447" t="s">
        <v>1457</v>
      </c>
      <c r="C1447" s="56"/>
      <c r="D1447" s="56" t="s">
        <v>1363</v>
      </c>
      <c r="E1447" s="58">
        <v>87</v>
      </c>
      <c r="F1447" s="58">
        <v>2</v>
      </c>
      <c r="G1447" s="63" t="str">
        <f t="shared" si="404"/>
        <v>87-2</v>
      </c>
      <c r="H1447" s="31">
        <v>0.7</v>
      </c>
      <c r="I1447" s="31">
        <v>8</v>
      </c>
      <c r="J1447" s="64" t="str">
        <f>IF(((VLOOKUP($G1447,Depth_Lookup!$A$3:$J$5461,9,FALSE))-(I1447/100))&gt;=0,"Good","Too Long")</f>
        <v>Good</v>
      </c>
      <c r="K1447" s="65">
        <f>(VLOOKUP($G1447,Depth_Lookup!$A$3:$J$561,10,FALSE))+(H1447/100)</f>
        <v>222.27700000000002</v>
      </c>
      <c r="L1447" s="65">
        <f>(VLOOKUP($G1447,Depth_Lookup!$A$3:$J$561,10,FALSE))+(I1447/100)</f>
        <v>222.35000000000002</v>
      </c>
      <c r="M1447" s="54" t="s">
        <v>293</v>
      </c>
      <c r="N1447" s="31">
        <v>0.5</v>
      </c>
      <c r="O1447" s="31" t="s">
        <v>296</v>
      </c>
      <c r="P1447" s="31" t="s">
        <v>179</v>
      </c>
      <c r="Q1447" s="31" t="s">
        <v>569</v>
      </c>
      <c r="R1447" s="31" t="s">
        <v>191</v>
      </c>
      <c r="S1447" s="31" t="s">
        <v>165</v>
      </c>
      <c r="T1447" s="31" t="s">
        <v>1364</v>
      </c>
      <c r="U1447" s="31" t="s">
        <v>1365</v>
      </c>
      <c r="AS1447" s="19">
        <v>100</v>
      </c>
      <c r="AZ1447" s="19">
        <f t="shared" si="405"/>
        <v>100</v>
      </c>
      <c r="BB1447" s="55">
        <v>3</v>
      </c>
      <c r="BC1447" s="55">
        <v>1</v>
      </c>
      <c r="BD1447" s="31"/>
      <c r="BE1447" s="66" t="s">
        <v>1377</v>
      </c>
      <c r="BF1447" s="66"/>
      <c r="CL1447" s="70">
        <f t="shared" si="406"/>
        <v>0</v>
      </c>
      <c r="CM1447" s="66">
        <f t="shared" si="407"/>
        <v>0</v>
      </c>
      <c r="CN1447" s="66">
        <f t="shared" si="408"/>
        <v>1</v>
      </c>
      <c r="CO1447" s="66">
        <f t="shared" si="388"/>
        <v>222.31350000000003</v>
      </c>
      <c r="CP1447" s="104"/>
      <c r="CQ1447" s="56"/>
      <c r="CR1447" s="56"/>
      <c r="CS1447" s="56"/>
      <c r="CT1447" s="56"/>
      <c r="CU1447" s="56"/>
      <c r="CV1447" s="56"/>
      <c r="DB1447" s="19" t="e">
        <f t="shared" si="389"/>
        <v>#DIV/0!</v>
      </c>
      <c r="DC1447" s="19" t="e">
        <f t="shared" si="390"/>
        <v>#DIV/0!</v>
      </c>
      <c r="DD1447" s="19" t="e">
        <f t="shared" si="391"/>
        <v>#DIV/0!</v>
      </c>
      <c r="DE1447" s="19" t="e">
        <f t="shared" si="392"/>
        <v>#DIV/0!</v>
      </c>
      <c r="DF1447" s="19" t="e">
        <f t="shared" si="393"/>
        <v>#DIV/0!</v>
      </c>
      <c r="DG1447" s="67" t="e">
        <f t="shared" si="394"/>
        <v>#DIV/0!</v>
      </c>
      <c r="DH1447" s="67" t="e">
        <f t="shared" si="395"/>
        <v>#DIV/0!</v>
      </c>
      <c r="DK1447" s="55"/>
      <c r="EP1447" s="70"/>
    </row>
    <row r="1448" spans="1:146">
      <c r="A1448" s="118">
        <v>43333</v>
      </c>
      <c r="B1448" t="s">
        <v>1457</v>
      </c>
      <c r="C1448" s="56"/>
      <c r="D1448" s="56" t="s">
        <v>1363</v>
      </c>
      <c r="E1448" s="58">
        <v>87</v>
      </c>
      <c r="F1448" s="58">
        <v>2</v>
      </c>
      <c r="G1448" s="63" t="str">
        <f t="shared" si="404"/>
        <v>87-2</v>
      </c>
      <c r="H1448" s="31">
        <v>18.5</v>
      </c>
      <c r="I1448" s="31">
        <v>22.5</v>
      </c>
      <c r="J1448" s="64" t="str">
        <f>IF(((VLOOKUP($G1448,Depth_Lookup!$A$3:$J$5461,9,FALSE))-(I1448/100))&gt;=0,"Good","Too Long")</f>
        <v>Good</v>
      </c>
      <c r="K1448" s="65">
        <f>(VLOOKUP($G1448,Depth_Lookup!$A$3:$J$561,10,FALSE))+(H1448/100)</f>
        <v>222.45500000000001</v>
      </c>
      <c r="L1448" s="65">
        <f>(VLOOKUP($G1448,Depth_Lookup!$A$3:$J$561,10,FALSE))+(I1448/100)</f>
        <v>222.495</v>
      </c>
      <c r="M1448" s="54" t="s">
        <v>292</v>
      </c>
      <c r="N1448" s="31">
        <v>6</v>
      </c>
      <c r="O1448" s="31" t="s">
        <v>296</v>
      </c>
      <c r="P1448" s="31" t="s">
        <v>179</v>
      </c>
      <c r="Q1448" s="31" t="s">
        <v>570</v>
      </c>
      <c r="R1448" s="31" t="s">
        <v>187</v>
      </c>
      <c r="S1448" s="31" t="s">
        <v>139</v>
      </c>
      <c r="T1448" s="31" t="s">
        <v>1479</v>
      </c>
      <c r="U1448" s="31" t="s">
        <v>1367</v>
      </c>
      <c r="AS1448" s="31">
        <v>100</v>
      </c>
      <c r="AZ1448" s="19">
        <f t="shared" si="405"/>
        <v>100</v>
      </c>
      <c r="BB1448" s="55">
        <v>1</v>
      </c>
      <c r="BC1448" s="55">
        <v>10</v>
      </c>
      <c r="BD1448" s="31"/>
      <c r="BE1448" s="66" t="s">
        <v>1365</v>
      </c>
      <c r="BF1448" s="66"/>
      <c r="CL1448" s="70">
        <f t="shared" si="406"/>
        <v>0</v>
      </c>
      <c r="CM1448" s="66">
        <f t="shared" si="407"/>
        <v>0</v>
      </c>
      <c r="CN1448" s="66">
        <f t="shared" si="408"/>
        <v>1</v>
      </c>
      <c r="CO1448" s="66">
        <f t="shared" si="388"/>
        <v>222.47500000000002</v>
      </c>
      <c r="CP1448" s="104"/>
      <c r="CQ1448" s="56"/>
      <c r="CR1448" s="56"/>
      <c r="CS1448" s="56"/>
      <c r="CT1448" s="56"/>
      <c r="CU1448" s="56"/>
      <c r="CV1448" s="56"/>
      <c r="CX1448" s="19">
        <v>29</v>
      </c>
      <c r="CY1448" s="19">
        <v>270</v>
      </c>
      <c r="CZ1448" s="19">
        <v>39</v>
      </c>
      <c r="DA1448" s="31">
        <v>0</v>
      </c>
      <c r="DB1448" s="19">
        <f t="shared" si="389"/>
        <v>145.60778739137493</v>
      </c>
      <c r="DC1448" s="19">
        <f t="shared" si="390"/>
        <v>145.60778739137493</v>
      </c>
      <c r="DD1448" s="19">
        <f t="shared" si="391"/>
        <v>45.539878029409408</v>
      </c>
      <c r="DE1448" s="19">
        <f t="shared" si="392"/>
        <v>235.60778739137493</v>
      </c>
      <c r="DF1448" s="19">
        <f t="shared" si="393"/>
        <v>44.460121970590592</v>
      </c>
      <c r="DG1448" s="67">
        <f t="shared" si="394"/>
        <v>325.60778739137493</v>
      </c>
      <c r="DH1448" s="67">
        <f t="shared" si="395"/>
        <v>44.460121970590592</v>
      </c>
      <c r="DK1448" s="55"/>
      <c r="EP1448" s="70"/>
    </row>
    <row r="1449" spans="1:146">
      <c r="A1449" s="118">
        <v>43333</v>
      </c>
      <c r="B1449" t="s">
        <v>1457</v>
      </c>
      <c r="C1449" s="56"/>
      <c r="D1449" s="56" t="s">
        <v>1363</v>
      </c>
      <c r="E1449" s="58">
        <v>87</v>
      </c>
      <c r="F1449" s="58">
        <v>2</v>
      </c>
      <c r="G1449" s="63" t="str">
        <f t="shared" si="404"/>
        <v>87-2</v>
      </c>
      <c r="H1449" s="31">
        <v>18</v>
      </c>
      <c r="I1449" s="31">
        <v>77</v>
      </c>
      <c r="J1449" s="64" t="str">
        <f>IF(((VLOOKUP($G1449,Depth_Lookup!$A$3:$J$5461,9,FALSE))-(I1449/100))&gt;=0,"Good","Too Long")</f>
        <v>Good</v>
      </c>
      <c r="K1449" s="65">
        <f>(VLOOKUP($G1449,Depth_Lookup!$A$3:$J$561,10,FALSE))+(H1449/100)</f>
        <v>222.45000000000002</v>
      </c>
      <c r="L1449" s="65">
        <f>(VLOOKUP($G1449,Depth_Lookup!$A$3:$J$561,10,FALSE))+(I1449/100)</f>
        <v>223.04000000000002</v>
      </c>
      <c r="M1449" s="54" t="s">
        <v>725</v>
      </c>
      <c r="N1449" s="31">
        <v>0.5</v>
      </c>
      <c r="O1449" s="31" t="s">
        <v>295</v>
      </c>
      <c r="P1449" s="31" t="s">
        <v>179</v>
      </c>
      <c r="Q1449" s="31" t="s">
        <v>569</v>
      </c>
      <c r="R1449" s="31" t="s">
        <v>191</v>
      </c>
      <c r="S1449" s="31" t="s">
        <v>165</v>
      </c>
      <c r="T1449" s="31" t="s">
        <v>1364</v>
      </c>
      <c r="U1449" s="31" t="s">
        <v>1365</v>
      </c>
      <c r="AS1449" s="31">
        <v>100</v>
      </c>
      <c r="AZ1449" s="19">
        <f t="shared" si="405"/>
        <v>100</v>
      </c>
      <c r="BB1449" s="55">
        <v>2</v>
      </c>
      <c r="BC1449" s="55">
        <v>1</v>
      </c>
      <c r="BD1449" s="31"/>
      <c r="BE1449" s="66" t="s">
        <v>1367</v>
      </c>
      <c r="BF1449" s="66" t="s">
        <v>1368</v>
      </c>
      <c r="CL1449" s="70">
        <f t="shared" si="406"/>
        <v>0</v>
      </c>
      <c r="CM1449" s="66">
        <f t="shared" si="407"/>
        <v>0</v>
      </c>
      <c r="CN1449" s="66">
        <f t="shared" si="408"/>
        <v>1</v>
      </c>
      <c r="CO1449" s="66">
        <f t="shared" si="388"/>
        <v>222.745</v>
      </c>
      <c r="CP1449" s="104"/>
      <c r="CQ1449" s="56"/>
      <c r="CR1449" s="56"/>
      <c r="CS1449" s="56"/>
      <c r="CT1449" s="56"/>
      <c r="CU1449" s="56"/>
      <c r="CV1449" s="56"/>
      <c r="CX1449" s="19">
        <v>75</v>
      </c>
      <c r="CY1449" s="19">
        <v>90</v>
      </c>
      <c r="CZ1449" s="19">
        <v>74</v>
      </c>
      <c r="DA1449" s="31">
        <v>180</v>
      </c>
      <c r="DB1449" s="19">
        <f t="shared" si="389"/>
        <v>-46.940762861515907</v>
      </c>
      <c r="DC1449" s="19">
        <f t="shared" si="390"/>
        <v>313.05923713848409</v>
      </c>
      <c r="DD1449" s="19">
        <f t="shared" si="391"/>
        <v>11.077068463272797</v>
      </c>
      <c r="DE1449" s="19">
        <f t="shared" si="392"/>
        <v>43.059237138484093</v>
      </c>
      <c r="DF1449" s="19">
        <f t="shared" si="393"/>
        <v>78.922931536727205</v>
      </c>
      <c r="DG1449" s="67">
        <f t="shared" si="394"/>
        <v>133.05923713848409</v>
      </c>
      <c r="DH1449" s="67">
        <f t="shared" si="395"/>
        <v>78.922931536727205</v>
      </c>
      <c r="DK1449" s="55"/>
      <c r="EP1449" s="70"/>
    </row>
    <row r="1450" spans="1:146">
      <c r="A1450" s="118">
        <v>43333</v>
      </c>
      <c r="B1450" t="s">
        <v>1457</v>
      </c>
      <c r="C1450" s="56"/>
      <c r="D1450" s="56" t="s">
        <v>1363</v>
      </c>
      <c r="E1450" s="58">
        <v>87</v>
      </c>
      <c r="F1450" s="58">
        <v>2</v>
      </c>
      <c r="G1450" s="63" t="str">
        <f t="shared" si="404"/>
        <v>87-2</v>
      </c>
      <c r="H1450" s="31">
        <v>30.8</v>
      </c>
      <c r="I1450" s="31">
        <v>39</v>
      </c>
      <c r="J1450" s="64" t="str">
        <f>IF(((VLOOKUP($G1450,Depth_Lookup!$A$3:$J$5461,9,FALSE))-(I1450/100))&gt;=0,"Good","Too Long")</f>
        <v>Good</v>
      </c>
      <c r="K1450" s="65">
        <f>(VLOOKUP($G1450,Depth_Lookup!$A$3:$J$561,10,FALSE))+(H1450/100)</f>
        <v>222.578</v>
      </c>
      <c r="L1450" s="65">
        <f>(VLOOKUP($G1450,Depth_Lookup!$A$3:$J$561,10,FALSE))+(I1450/100)</f>
        <v>222.66</v>
      </c>
      <c r="M1450" s="54" t="s">
        <v>725</v>
      </c>
      <c r="N1450" s="31">
        <v>2</v>
      </c>
      <c r="O1450" s="31" t="s">
        <v>736</v>
      </c>
      <c r="P1450" s="31" t="s">
        <v>179</v>
      </c>
      <c r="Q1450" s="31" t="s">
        <v>569</v>
      </c>
      <c r="R1450" s="31" t="s">
        <v>730</v>
      </c>
      <c r="S1450" s="31" t="s">
        <v>165</v>
      </c>
      <c r="T1450" s="31" t="s">
        <v>1385</v>
      </c>
      <c r="U1450" s="31" t="s">
        <v>1367</v>
      </c>
      <c r="AS1450" s="31">
        <v>100</v>
      </c>
      <c r="AZ1450" s="19">
        <f t="shared" si="405"/>
        <v>100</v>
      </c>
      <c r="BB1450" s="55">
        <v>2</v>
      </c>
      <c r="BC1450" s="55">
        <v>2</v>
      </c>
      <c r="BD1450" s="31"/>
      <c r="BE1450" s="66"/>
      <c r="BF1450" s="66" t="s">
        <v>1365</v>
      </c>
      <c r="CL1450" s="70">
        <f t="shared" si="406"/>
        <v>0</v>
      </c>
      <c r="CM1450" s="66">
        <f t="shared" si="407"/>
        <v>0</v>
      </c>
      <c r="CN1450" s="66">
        <f t="shared" si="408"/>
        <v>0</v>
      </c>
      <c r="CO1450" s="66">
        <f t="shared" si="388"/>
        <v>222.619</v>
      </c>
      <c r="CP1450" s="104"/>
      <c r="CQ1450" s="56"/>
      <c r="CR1450" s="56"/>
      <c r="CS1450" s="56"/>
      <c r="CT1450" s="56"/>
      <c r="CU1450" s="56"/>
      <c r="CV1450" s="56"/>
      <c r="CX1450" s="19">
        <v>50</v>
      </c>
      <c r="CY1450" s="19">
        <v>90</v>
      </c>
      <c r="CZ1450" s="19">
        <v>13</v>
      </c>
      <c r="DA1450" s="31">
        <v>0</v>
      </c>
      <c r="DB1450" s="19">
        <f t="shared" si="389"/>
        <v>-100.9636180799764</v>
      </c>
      <c r="DC1450" s="19">
        <f t="shared" si="390"/>
        <v>259.03638192002359</v>
      </c>
      <c r="DD1450" s="19">
        <f t="shared" si="391"/>
        <v>39.481168029481545</v>
      </c>
      <c r="DE1450" s="19">
        <f t="shared" si="392"/>
        <v>349.03638192002359</v>
      </c>
      <c r="DF1450" s="19">
        <f t="shared" si="393"/>
        <v>50.518831970518455</v>
      </c>
      <c r="DG1450" s="67">
        <f t="shared" si="394"/>
        <v>79.036381920023587</v>
      </c>
      <c r="DH1450" s="67">
        <f t="shared" si="395"/>
        <v>50.518831970518455</v>
      </c>
      <c r="DK1450" s="55" t="s">
        <v>1433</v>
      </c>
      <c r="EP1450" s="70"/>
    </row>
    <row r="1451" spans="1:146">
      <c r="A1451" s="118">
        <v>43333</v>
      </c>
      <c r="B1451" t="s">
        <v>1457</v>
      </c>
      <c r="C1451" s="56"/>
      <c r="D1451" s="56" t="s">
        <v>1363</v>
      </c>
      <c r="E1451" s="58">
        <v>87</v>
      </c>
      <c r="F1451" s="58">
        <v>2</v>
      </c>
      <c r="G1451" s="63" t="str">
        <f t="shared" ref="G1451" si="411">E1451&amp;"-"&amp;F1451</f>
        <v>87-2</v>
      </c>
      <c r="H1451" s="31">
        <v>30.8</v>
      </c>
      <c r="I1451" s="31">
        <v>39</v>
      </c>
      <c r="J1451" s="64" t="str">
        <f>IF(((VLOOKUP($G1451,Depth_Lookup!$A$3:$J$5461,9,FALSE))-(I1451/100))&gt;=0,"Good","Too Long")</f>
        <v>Good</v>
      </c>
      <c r="K1451" s="65">
        <f>(VLOOKUP($G1451,Depth_Lookup!$A$3:$J$561,10,FALSE))+(H1451/100)</f>
        <v>222.578</v>
      </c>
      <c r="L1451" s="65">
        <f>(VLOOKUP($G1451,Depth_Lookup!$A$3:$J$561,10,FALSE))+(I1451/100)</f>
        <v>222.66</v>
      </c>
      <c r="M1451" s="54" t="s">
        <v>725</v>
      </c>
      <c r="N1451" s="31">
        <v>2</v>
      </c>
      <c r="O1451" s="31" t="s">
        <v>736</v>
      </c>
      <c r="P1451" s="31" t="s">
        <v>179</v>
      </c>
      <c r="Q1451" s="31" t="s">
        <v>569</v>
      </c>
      <c r="R1451" s="31" t="s">
        <v>730</v>
      </c>
      <c r="S1451" s="31" t="s">
        <v>165</v>
      </c>
      <c r="T1451" s="31" t="s">
        <v>1385</v>
      </c>
      <c r="U1451" s="31" t="s">
        <v>1367</v>
      </c>
      <c r="AS1451" s="31">
        <v>100</v>
      </c>
      <c r="AZ1451" s="19">
        <f t="shared" ref="AZ1451" si="412">SUM(V1451:AY1451)</f>
        <v>100</v>
      </c>
      <c r="BB1451" s="55">
        <v>2</v>
      </c>
      <c r="BC1451" s="55">
        <v>2</v>
      </c>
      <c r="BD1451" s="31"/>
      <c r="BE1451" s="66"/>
      <c r="BF1451" s="66"/>
      <c r="CL1451" s="70"/>
      <c r="CM1451" s="66"/>
      <c r="CN1451" s="66"/>
      <c r="CO1451" s="66"/>
      <c r="CP1451" s="104"/>
      <c r="CQ1451" s="56"/>
      <c r="CR1451" s="56"/>
      <c r="CS1451" s="56"/>
      <c r="CT1451" s="56"/>
      <c r="CU1451" s="56"/>
      <c r="CV1451" s="56"/>
      <c r="CX1451" s="19">
        <v>44</v>
      </c>
      <c r="CY1451" s="19">
        <v>270</v>
      </c>
      <c r="CZ1451" s="19">
        <v>48</v>
      </c>
      <c r="DA1451" s="31">
        <v>180</v>
      </c>
      <c r="DG1451" s="67"/>
      <c r="DH1451" s="67"/>
      <c r="DK1451" s="55" t="s">
        <v>1434</v>
      </c>
      <c r="EP1451" s="70"/>
    </row>
    <row r="1452" spans="1:146">
      <c r="A1452" s="118">
        <v>43333</v>
      </c>
      <c r="B1452" t="s">
        <v>1457</v>
      </c>
      <c r="C1452" s="56"/>
      <c r="D1452" s="56" t="s">
        <v>1363</v>
      </c>
      <c r="E1452" s="58">
        <v>87</v>
      </c>
      <c r="F1452" s="58">
        <v>2</v>
      </c>
      <c r="G1452" s="63" t="str">
        <f t="shared" si="404"/>
        <v>87-2</v>
      </c>
      <c r="H1452" s="31">
        <v>30.8</v>
      </c>
      <c r="I1452" s="31">
        <v>37</v>
      </c>
      <c r="J1452" s="64" t="str">
        <f>IF(((VLOOKUP($G1452,Depth_Lookup!$A$3:$J$5461,9,FALSE))-(I1452/100))&gt;=0,"Good","Too Long")</f>
        <v>Good</v>
      </c>
      <c r="K1452" s="65">
        <f>(VLOOKUP($G1452,Depth_Lookup!$A$3:$J$561,10,FALSE))+(H1452/100)</f>
        <v>222.578</v>
      </c>
      <c r="L1452" s="65">
        <f>(VLOOKUP($G1452,Depth_Lookup!$A$3:$J$561,10,FALSE))+(I1452/100)</f>
        <v>222.64000000000001</v>
      </c>
      <c r="M1452" s="54" t="s">
        <v>293</v>
      </c>
      <c r="N1452" s="31">
        <v>0.5</v>
      </c>
      <c r="O1452" s="31" t="s">
        <v>734</v>
      </c>
      <c r="P1452" s="31" t="s">
        <v>179</v>
      </c>
      <c r="Q1452" s="31" t="s">
        <v>569</v>
      </c>
      <c r="R1452" s="31" t="s">
        <v>188</v>
      </c>
      <c r="S1452" s="31" t="s">
        <v>165</v>
      </c>
      <c r="T1452" s="31" t="s">
        <v>1364</v>
      </c>
      <c r="U1452" s="31" t="s">
        <v>1365</v>
      </c>
      <c r="AS1452" s="31">
        <v>100</v>
      </c>
      <c r="AZ1452" s="19">
        <f t="shared" si="405"/>
        <v>100</v>
      </c>
      <c r="BB1452" s="55">
        <v>4</v>
      </c>
      <c r="BC1452" s="55">
        <v>2</v>
      </c>
      <c r="BD1452" s="31"/>
      <c r="BE1452" s="66" t="s">
        <v>1386</v>
      </c>
      <c r="BF1452" s="66"/>
      <c r="CL1452" s="70">
        <f t="shared" si="406"/>
        <v>0</v>
      </c>
      <c r="CM1452" s="66">
        <f t="shared" si="407"/>
        <v>0</v>
      </c>
      <c r="CN1452" s="66">
        <f t="shared" si="408"/>
        <v>1</v>
      </c>
      <c r="CO1452" s="66">
        <f t="shared" si="388"/>
        <v>222.60900000000001</v>
      </c>
      <c r="CP1452" s="104"/>
      <c r="CQ1452" s="56"/>
      <c r="CR1452" s="56"/>
      <c r="CS1452" s="56"/>
      <c r="CT1452" s="56"/>
      <c r="CU1452" s="56"/>
      <c r="CV1452" s="56"/>
      <c r="DB1452" s="19" t="e">
        <f t="shared" si="389"/>
        <v>#DIV/0!</v>
      </c>
      <c r="DC1452" s="19" t="e">
        <f t="shared" si="390"/>
        <v>#DIV/0!</v>
      </c>
      <c r="DD1452" s="19" t="e">
        <f t="shared" si="391"/>
        <v>#DIV/0!</v>
      </c>
      <c r="DE1452" s="19" t="e">
        <f t="shared" si="392"/>
        <v>#DIV/0!</v>
      </c>
      <c r="DF1452" s="19" t="e">
        <f t="shared" si="393"/>
        <v>#DIV/0!</v>
      </c>
      <c r="DG1452" s="67" t="e">
        <f t="shared" si="394"/>
        <v>#DIV/0!</v>
      </c>
      <c r="DH1452" s="67" t="e">
        <f t="shared" si="395"/>
        <v>#DIV/0!</v>
      </c>
      <c r="DK1452" s="55"/>
      <c r="EP1452" s="70"/>
    </row>
    <row r="1453" spans="1:146">
      <c r="A1453" s="118">
        <v>43333</v>
      </c>
      <c r="B1453" t="s">
        <v>1457</v>
      </c>
      <c r="C1453" s="56"/>
      <c r="D1453" s="56" t="s">
        <v>1363</v>
      </c>
      <c r="E1453" s="58">
        <v>87</v>
      </c>
      <c r="F1453" s="58">
        <v>2</v>
      </c>
      <c r="G1453" s="63" t="str">
        <f t="shared" si="404"/>
        <v>87-2</v>
      </c>
      <c r="H1453" s="31">
        <v>38</v>
      </c>
      <c r="I1453" s="31">
        <v>43</v>
      </c>
      <c r="J1453" s="64" t="str">
        <f>IF(((VLOOKUP($G1453,Depth_Lookup!$A$3:$J$5461,9,FALSE))-(I1453/100))&gt;=0,"Good","Too Long")</f>
        <v>Good</v>
      </c>
      <c r="K1453" s="65">
        <f>(VLOOKUP($G1453,Depth_Lookup!$A$3:$J$561,10,FALSE))+(H1453/100)</f>
        <v>222.65</v>
      </c>
      <c r="L1453" s="65">
        <f>(VLOOKUP($G1453,Depth_Lookup!$A$3:$J$561,10,FALSE))+(I1453/100)</f>
        <v>222.70000000000002</v>
      </c>
      <c r="M1453" s="54" t="s">
        <v>292</v>
      </c>
      <c r="N1453" s="31">
        <v>3</v>
      </c>
      <c r="O1453" s="31" t="s">
        <v>296</v>
      </c>
      <c r="P1453" s="31" t="s">
        <v>179</v>
      </c>
      <c r="Q1453" s="31" t="s">
        <v>570</v>
      </c>
      <c r="R1453" s="31" t="s">
        <v>187</v>
      </c>
      <c r="S1453" s="31" t="s">
        <v>139</v>
      </c>
      <c r="T1453" s="31" t="s">
        <v>1827</v>
      </c>
      <c r="U1453" s="31" t="s">
        <v>1367</v>
      </c>
      <c r="AS1453" s="31">
        <v>100</v>
      </c>
      <c r="AZ1453" s="19">
        <f t="shared" si="405"/>
        <v>100</v>
      </c>
      <c r="BB1453" s="55">
        <v>1</v>
      </c>
      <c r="BC1453" s="55">
        <v>3</v>
      </c>
      <c r="BD1453" s="31"/>
      <c r="BE1453" s="66"/>
      <c r="BF1453" s="66" t="s">
        <v>1365</v>
      </c>
      <c r="CL1453" s="70">
        <f t="shared" si="406"/>
        <v>0</v>
      </c>
      <c r="CM1453" s="66">
        <f t="shared" si="407"/>
        <v>0</v>
      </c>
      <c r="CN1453" s="66">
        <f t="shared" si="408"/>
        <v>0</v>
      </c>
      <c r="CO1453" s="66">
        <f t="shared" si="388"/>
        <v>222.67500000000001</v>
      </c>
      <c r="CP1453" s="104"/>
      <c r="CQ1453" s="56"/>
      <c r="CR1453" s="56"/>
      <c r="CS1453" s="56"/>
      <c r="CT1453" s="56"/>
      <c r="CU1453" s="56"/>
      <c r="CV1453" s="56"/>
      <c r="DB1453" s="19" t="e">
        <f t="shared" si="389"/>
        <v>#DIV/0!</v>
      </c>
      <c r="DC1453" s="19" t="e">
        <f t="shared" si="390"/>
        <v>#DIV/0!</v>
      </c>
      <c r="DD1453" s="19" t="e">
        <f t="shared" si="391"/>
        <v>#DIV/0!</v>
      </c>
      <c r="DE1453" s="19" t="e">
        <f t="shared" si="392"/>
        <v>#DIV/0!</v>
      </c>
      <c r="DF1453" s="19" t="e">
        <f t="shared" si="393"/>
        <v>#DIV/0!</v>
      </c>
      <c r="DG1453" s="67" t="e">
        <f t="shared" si="394"/>
        <v>#DIV/0!</v>
      </c>
      <c r="DH1453" s="67" t="e">
        <f t="shared" si="395"/>
        <v>#DIV/0!</v>
      </c>
      <c r="DK1453" s="55"/>
      <c r="EP1453" s="70"/>
    </row>
    <row r="1454" spans="1:146">
      <c r="A1454" s="118">
        <v>43333</v>
      </c>
      <c r="B1454" t="s">
        <v>1457</v>
      </c>
      <c r="C1454" s="56"/>
      <c r="D1454" s="56" t="s">
        <v>1363</v>
      </c>
      <c r="E1454" s="58">
        <v>87</v>
      </c>
      <c r="F1454" s="58">
        <v>2</v>
      </c>
      <c r="G1454" s="63" t="str">
        <f t="shared" si="404"/>
        <v>87-2</v>
      </c>
      <c r="H1454" s="31">
        <v>42</v>
      </c>
      <c r="I1454" s="31">
        <v>56</v>
      </c>
      <c r="J1454" s="64" t="str">
        <f>IF(((VLOOKUP($G1454,Depth_Lookup!$A$3:$J$5461,9,FALSE))-(I1454/100))&gt;=0,"Good","Too Long")</f>
        <v>Good</v>
      </c>
      <c r="K1454" s="65">
        <f>(VLOOKUP($G1454,Depth_Lookup!$A$3:$J$561,10,FALSE))+(H1454/100)</f>
        <v>222.69</v>
      </c>
      <c r="L1454" s="65">
        <f>(VLOOKUP($G1454,Depth_Lookup!$A$3:$J$561,10,FALSE))+(I1454/100)</f>
        <v>222.83</v>
      </c>
      <c r="M1454" s="54" t="s">
        <v>292</v>
      </c>
      <c r="N1454" s="31">
        <v>35</v>
      </c>
      <c r="O1454" s="31" t="s">
        <v>296</v>
      </c>
      <c r="P1454" s="31" t="s">
        <v>179</v>
      </c>
      <c r="Q1454" s="31" t="s">
        <v>569</v>
      </c>
      <c r="R1454" s="31" t="s">
        <v>187</v>
      </c>
      <c r="S1454" s="31" t="s">
        <v>139</v>
      </c>
      <c r="T1454" s="31" t="s">
        <v>1376</v>
      </c>
      <c r="U1454" s="31" t="s">
        <v>1377</v>
      </c>
      <c r="AS1454" s="31">
        <v>100</v>
      </c>
      <c r="AZ1454" s="19">
        <f t="shared" si="405"/>
        <v>100</v>
      </c>
      <c r="BB1454" s="55">
        <v>1</v>
      </c>
      <c r="BC1454" s="55">
        <v>50</v>
      </c>
      <c r="BD1454" s="31"/>
      <c r="BE1454" s="66"/>
      <c r="BF1454" s="66" t="s">
        <v>1365</v>
      </c>
      <c r="CL1454" s="70">
        <f t="shared" si="406"/>
        <v>0</v>
      </c>
      <c r="CM1454" s="66">
        <f t="shared" si="407"/>
        <v>0</v>
      </c>
      <c r="CN1454" s="66">
        <f t="shared" si="408"/>
        <v>0</v>
      </c>
      <c r="CO1454" s="66">
        <f t="shared" si="388"/>
        <v>222.76</v>
      </c>
      <c r="CP1454" s="104"/>
      <c r="CQ1454" s="56"/>
      <c r="CR1454" s="56"/>
      <c r="CS1454" s="56"/>
      <c r="CT1454" s="56"/>
      <c r="CU1454" s="56"/>
      <c r="CV1454" s="56"/>
      <c r="CX1454" s="19">
        <v>54</v>
      </c>
      <c r="CY1454" s="19">
        <v>270</v>
      </c>
      <c r="CZ1454" s="19">
        <v>78</v>
      </c>
      <c r="DA1454" s="31">
        <v>0</v>
      </c>
      <c r="DB1454" s="19">
        <f t="shared" si="389"/>
        <v>163.69268756732765</v>
      </c>
      <c r="DC1454" s="19">
        <f t="shared" si="390"/>
        <v>163.69268756732765</v>
      </c>
      <c r="DD1454" s="19">
        <f t="shared" si="391"/>
        <v>11.530421770539073</v>
      </c>
      <c r="DE1454" s="19">
        <f t="shared" si="392"/>
        <v>253.69268756732765</v>
      </c>
      <c r="DF1454" s="19">
        <f t="shared" si="393"/>
        <v>78.469578229460922</v>
      </c>
      <c r="DG1454" s="67">
        <f t="shared" si="394"/>
        <v>343.69268756732765</v>
      </c>
      <c r="DH1454" s="67">
        <f t="shared" si="395"/>
        <v>78.469578229460922</v>
      </c>
      <c r="DK1454" s="55" t="s">
        <v>1910</v>
      </c>
      <c r="EP1454" s="70"/>
    </row>
    <row r="1455" spans="1:146">
      <c r="A1455" s="118">
        <v>43333</v>
      </c>
      <c r="B1455" t="s">
        <v>1457</v>
      </c>
      <c r="C1455" s="56"/>
      <c r="D1455" s="56" t="s">
        <v>1363</v>
      </c>
      <c r="E1455" s="58">
        <v>87</v>
      </c>
      <c r="F1455" s="58">
        <v>2</v>
      </c>
      <c r="G1455" s="63" t="str">
        <f t="shared" si="404"/>
        <v>87-2</v>
      </c>
      <c r="H1455" s="31">
        <v>65</v>
      </c>
      <c r="I1455" s="31">
        <v>69</v>
      </c>
      <c r="J1455" s="64" t="str">
        <f>IF(((VLOOKUP($G1455,Depth_Lookup!$A$3:$J$5461,9,FALSE))-(I1455/100))&gt;=0,"Good","Too Long")</f>
        <v>Good</v>
      </c>
      <c r="K1455" s="65">
        <f>(VLOOKUP($G1455,Depth_Lookup!$A$3:$J$561,10,FALSE))+(H1455/100)</f>
        <v>222.92000000000002</v>
      </c>
      <c r="L1455" s="65">
        <f>(VLOOKUP($G1455,Depth_Lookup!$A$3:$J$561,10,FALSE))+(I1455/100)</f>
        <v>222.96</v>
      </c>
      <c r="M1455" s="54" t="s">
        <v>725</v>
      </c>
      <c r="N1455" s="31">
        <v>2</v>
      </c>
      <c r="O1455" s="31" t="s">
        <v>296</v>
      </c>
      <c r="P1455" s="31" t="s">
        <v>179</v>
      </c>
      <c r="Q1455" s="31" t="s">
        <v>569</v>
      </c>
      <c r="R1455" s="31" t="s">
        <v>191</v>
      </c>
      <c r="S1455" s="31" t="s">
        <v>139</v>
      </c>
      <c r="T1455" s="31" t="s">
        <v>1376</v>
      </c>
      <c r="U1455" s="31" t="s">
        <v>1377</v>
      </c>
      <c r="AS1455" s="31">
        <v>100</v>
      </c>
      <c r="AZ1455" s="19">
        <f t="shared" si="405"/>
        <v>100</v>
      </c>
      <c r="BB1455" s="55">
        <v>2</v>
      </c>
      <c r="BC1455" s="55">
        <v>3</v>
      </c>
      <c r="BD1455" s="31"/>
      <c r="BE1455" s="66"/>
      <c r="BF1455" s="66" t="s">
        <v>1365</v>
      </c>
      <c r="CL1455" s="70">
        <f t="shared" si="406"/>
        <v>0</v>
      </c>
      <c r="CM1455" s="66">
        <f t="shared" si="407"/>
        <v>0</v>
      </c>
      <c r="CN1455" s="66">
        <f t="shared" si="408"/>
        <v>0</v>
      </c>
      <c r="CO1455" s="66">
        <f t="shared" si="388"/>
        <v>222.94</v>
      </c>
      <c r="CP1455" s="104"/>
      <c r="CQ1455" s="56"/>
      <c r="CR1455" s="56"/>
      <c r="CS1455" s="56"/>
      <c r="CT1455" s="56"/>
      <c r="CU1455" s="56"/>
      <c r="CV1455" s="56"/>
      <c r="CX1455" s="31">
        <v>49</v>
      </c>
      <c r="CY1455" s="31">
        <v>270</v>
      </c>
      <c r="CZ1455" s="31">
        <v>44</v>
      </c>
      <c r="DA1455" s="31">
        <v>0</v>
      </c>
      <c r="DB1455" s="19">
        <f t="shared" si="389"/>
        <v>130.01212931654084</v>
      </c>
      <c r="DC1455" s="19">
        <f t="shared" si="390"/>
        <v>130.01212931654084</v>
      </c>
      <c r="DD1455" s="19">
        <f t="shared" si="391"/>
        <v>33.655436969334936</v>
      </c>
      <c r="DE1455" s="19">
        <f t="shared" si="392"/>
        <v>220.01212931654084</v>
      </c>
      <c r="DF1455" s="19">
        <f t="shared" si="393"/>
        <v>56.344563030665064</v>
      </c>
      <c r="DG1455" s="67">
        <f t="shared" si="394"/>
        <v>310.01212931654084</v>
      </c>
      <c r="DH1455" s="67">
        <f t="shared" si="395"/>
        <v>56.344563030665064</v>
      </c>
      <c r="DK1455" s="55"/>
      <c r="EP1455" s="70"/>
    </row>
    <row r="1456" spans="1:146">
      <c r="A1456" s="118">
        <v>43333</v>
      </c>
      <c r="B1456" t="s">
        <v>1457</v>
      </c>
      <c r="C1456" s="56"/>
      <c r="D1456" s="56" t="s">
        <v>1363</v>
      </c>
      <c r="E1456" s="58">
        <v>87</v>
      </c>
      <c r="F1456" s="58">
        <v>2</v>
      </c>
      <c r="G1456" s="63" t="str">
        <f t="shared" si="404"/>
        <v>87-2</v>
      </c>
      <c r="H1456" s="31">
        <v>76</v>
      </c>
      <c r="I1456" s="31">
        <v>80</v>
      </c>
      <c r="J1456" s="64" t="str">
        <f>IF(((VLOOKUP($G1456,Depth_Lookup!$A$3:$J$5461,9,FALSE))-(I1456/100))&gt;=0,"Good","Too Long")</f>
        <v>Good</v>
      </c>
      <c r="K1456" s="65">
        <f>(VLOOKUP($G1456,Depth_Lookup!$A$3:$J$561,10,FALSE))+(H1456/100)</f>
        <v>223.03</v>
      </c>
      <c r="L1456" s="65">
        <f>(VLOOKUP($G1456,Depth_Lookup!$A$3:$J$561,10,FALSE))+(I1456/100)</f>
        <v>223.07000000000002</v>
      </c>
      <c r="M1456" s="54" t="s">
        <v>292</v>
      </c>
      <c r="N1456" s="31">
        <v>6</v>
      </c>
      <c r="O1456" s="31" t="s">
        <v>296</v>
      </c>
      <c r="P1456" s="31" t="s">
        <v>179</v>
      </c>
      <c r="Q1456" s="31" t="s">
        <v>569</v>
      </c>
      <c r="R1456" s="31" t="s">
        <v>187</v>
      </c>
      <c r="S1456" s="31" t="s">
        <v>139</v>
      </c>
      <c r="T1456" s="31" t="s">
        <v>1376</v>
      </c>
      <c r="U1456" s="31" t="s">
        <v>1377</v>
      </c>
      <c r="AS1456" s="31">
        <v>100</v>
      </c>
      <c r="AZ1456" s="19">
        <f t="shared" si="405"/>
        <v>100</v>
      </c>
      <c r="BB1456" s="55">
        <v>1</v>
      </c>
      <c r="BC1456" s="55">
        <v>20</v>
      </c>
      <c r="BD1456" s="31"/>
      <c r="BE1456" s="66"/>
      <c r="BF1456" s="66" t="s">
        <v>1365</v>
      </c>
      <c r="CL1456" s="70">
        <f t="shared" si="406"/>
        <v>0</v>
      </c>
      <c r="CM1456" s="66">
        <f t="shared" si="407"/>
        <v>0</v>
      </c>
      <c r="CN1456" s="66">
        <f t="shared" si="408"/>
        <v>0</v>
      </c>
      <c r="CO1456" s="66">
        <f t="shared" si="388"/>
        <v>223.05</v>
      </c>
      <c r="CP1456" s="104"/>
      <c r="CQ1456" s="56"/>
      <c r="CR1456" s="56"/>
      <c r="CS1456" s="56"/>
      <c r="CT1456" s="56"/>
      <c r="CU1456" s="56"/>
      <c r="CV1456" s="56"/>
      <c r="DB1456" s="19" t="e">
        <f t="shared" si="389"/>
        <v>#DIV/0!</v>
      </c>
      <c r="DC1456" s="19" t="e">
        <f t="shared" si="390"/>
        <v>#DIV/0!</v>
      </c>
      <c r="DD1456" s="19" t="e">
        <f t="shared" si="391"/>
        <v>#DIV/0!</v>
      </c>
      <c r="DE1456" s="19" t="e">
        <f t="shared" si="392"/>
        <v>#DIV/0!</v>
      </c>
      <c r="DF1456" s="19" t="e">
        <f t="shared" si="393"/>
        <v>#DIV/0!</v>
      </c>
      <c r="DG1456" s="67" t="e">
        <f t="shared" si="394"/>
        <v>#DIV/0!</v>
      </c>
      <c r="DH1456" s="67" t="e">
        <f t="shared" si="395"/>
        <v>#DIV/0!</v>
      </c>
      <c r="DK1456" s="55"/>
      <c r="EP1456" s="70"/>
    </row>
    <row r="1457" spans="1:146">
      <c r="A1457" s="118">
        <v>43333</v>
      </c>
      <c r="B1457" t="s">
        <v>1457</v>
      </c>
      <c r="C1457" s="56"/>
      <c r="D1457" s="56" t="s">
        <v>1363</v>
      </c>
      <c r="E1457" s="58">
        <v>87</v>
      </c>
      <c r="F1457" s="58">
        <v>3</v>
      </c>
      <c r="G1457" s="63" t="str">
        <f t="shared" si="404"/>
        <v>87-3</v>
      </c>
      <c r="H1457" s="31">
        <v>0</v>
      </c>
      <c r="I1457" s="31">
        <v>20</v>
      </c>
      <c r="J1457" s="64" t="str">
        <f>IF(((VLOOKUP($G1457,Depth_Lookup!$A$3:$J$5461,9,FALSE))-(I1457/100))&gt;=0,"Good","Too Long")</f>
        <v>Good</v>
      </c>
      <c r="K1457" s="65">
        <f>(VLOOKUP($G1457,Depth_Lookup!$A$3:$J$561,10,FALSE))+(H1457/100)</f>
        <v>223.07</v>
      </c>
      <c r="L1457" s="65">
        <f>(VLOOKUP($G1457,Depth_Lookup!$A$3:$J$561,10,FALSE))+(I1457/100)</f>
        <v>223.26999999999998</v>
      </c>
      <c r="M1457" s="54" t="s">
        <v>293</v>
      </c>
      <c r="N1457" s="31">
        <v>200</v>
      </c>
      <c r="O1457" s="31" t="s">
        <v>734</v>
      </c>
      <c r="P1457" s="31" t="s">
        <v>179</v>
      </c>
      <c r="Q1457" s="31" t="s">
        <v>569</v>
      </c>
      <c r="R1457" s="31" t="s">
        <v>188</v>
      </c>
      <c r="S1457" s="31" t="s">
        <v>165</v>
      </c>
      <c r="T1457" s="31" t="s">
        <v>1491</v>
      </c>
      <c r="U1457" s="31" t="s">
        <v>1490</v>
      </c>
      <c r="AS1457" s="31">
        <v>100</v>
      </c>
      <c r="AZ1457" s="19">
        <f t="shared" si="405"/>
        <v>100</v>
      </c>
      <c r="BB1457" s="55">
        <v>1</v>
      </c>
      <c r="BC1457" s="55">
        <v>60</v>
      </c>
      <c r="BD1457" s="31"/>
      <c r="BE1457" s="66"/>
      <c r="BF1457" s="66" t="s">
        <v>1368</v>
      </c>
      <c r="CL1457" s="70">
        <f t="shared" si="406"/>
        <v>0</v>
      </c>
      <c r="CM1457" s="66">
        <f t="shared" si="407"/>
        <v>0</v>
      </c>
      <c r="CN1457" s="66">
        <f t="shared" si="408"/>
        <v>0</v>
      </c>
      <c r="CO1457" s="66">
        <f t="shared" si="388"/>
        <v>223.17</v>
      </c>
      <c r="CP1457" s="104"/>
      <c r="CQ1457" s="56"/>
      <c r="CR1457" s="56"/>
      <c r="CS1457" s="56"/>
      <c r="CT1457" s="56"/>
      <c r="CU1457" s="56"/>
      <c r="CV1457" s="56"/>
      <c r="DB1457" s="19" t="e">
        <f t="shared" si="389"/>
        <v>#DIV/0!</v>
      </c>
      <c r="DC1457" s="19" t="e">
        <f t="shared" si="390"/>
        <v>#DIV/0!</v>
      </c>
      <c r="DD1457" s="19" t="e">
        <f t="shared" si="391"/>
        <v>#DIV/0!</v>
      </c>
      <c r="DE1457" s="19" t="e">
        <f t="shared" si="392"/>
        <v>#DIV/0!</v>
      </c>
      <c r="DF1457" s="19" t="e">
        <f t="shared" si="393"/>
        <v>#DIV/0!</v>
      </c>
      <c r="DG1457" s="67" t="e">
        <f t="shared" si="394"/>
        <v>#DIV/0!</v>
      </c>
      <c r="DH1457" s="67" t="e">
        <f t="shared" si="395"/>
        <v>#DIV/0!</v>
      </c>
      <c r="DK1457" s="55"/>
      <c r="EP1457" s="70"/>
    </row>
    <row r="1458" spans="1:146">
      <c r="A1458" s="118">
        <v>43333</v>
      </c>
      <c r="B1458" t="s">
        <v>1457</v>
      </c>
      <c r="C1458" s="56"/>
      <c r="D1458" s="56" t="s">
        <v>1363</v>
      </c>
      <c r="E1458" s="58">
        <v>87</v>
      </c>
      <c r="F1458" s="58">
        <v>3</v>
      </c>
      <c r="G1458" s="63" t="str">
        <f t="shared" si="404"/>
        <v>87-3</v>
      </c>
      <c r="H1458" s="31">
        <v>0</v>
      </c>
      <c r="I1458" s="31">
        <v>34</v>
      </c>
      <c r="J1458" s="64" t="str">
        <f>IF(((VLOOKUP($G1458,Depth_Lookup!$A$3:$J$5461,9,FALSE))-(I1458/100))&gt;=0,"Good","Too Long")</f>
        <v>Good</v>
      </c>
      <c r="K1458" s="65">
        <f>(VLOOKUP($G1458,Depth_Lookup!$A$3:$J$561,10,FALSE))+(H1458/100)</f>
        <v>223.07</v>
      </c>
      <c r="L1458" s="65">
        <f>(VLOOKUP($G1458,Depth_Lookup!$A$3:$J$561,10,FALSE))+(I1458/100)</f>
        <v>223.41</v>
      </c>
      <c r="M1458" s="54" t="s">
        <v>293</v>
      </c>
      <c r="N1458" s="31">
        <v>1</v>
      </c>
      <c r="O1458" s="31" t="s">
        <v>734</v>
      </c>
      <c r="P1458" s="31" t="s">
        <v>179</v>
      </c>
      <c r="Q1458" s="31" t="s">
        <v>569</v>
      </c>
      <c r="R1458" s="31" t="s">
        <v>188</v>
      </c>
      <c r="S1458" s="31" t="s">
        <v>165</v>
      </c>
      <c r="T1458" s="31" t="s">
        <v>1370</v>
      </c>
      <c r="U1458" s="31" t="s">
        <v>1368</v>
      </c>
      <c r="AS1458" s="31">
        <v>100</v>
      </c>
      <c r="AZ1458" s="19">
        <f t="shared" si="405"/>
        <v>100</v>
      </c>
      <c r="BB1458" s="55">
        <v>5</v>
      </c>
      <c r="BC1458" s="55">
        <v>10</v>
      </c>
      <c r="BD1458" s="31"/>
      <c r="BE1458" s="66" t="s">
        <v>1490</v>
      </c>
      <c r="BF1458" s="66"/>
      <c r="CL1458" s="70">
        <f t="shared" si="406"/>
        <v>0</v>
      </c>
      <c r="CM1458" s="66">
        <f t="shared" si="407"/>
        <v>0</v>
      </c>
      <c r="CN1458" s="66">
        <f t="shared" si="408"/>
        <v>1</v>
      </c>
      <c r="CO1458" s="66">
        <f t="shared" si="388"/>
        <v>223.24</v>
      </c>
      <c r="CP1458" s="104"/>
      <c r="CQ1458" s="56"/>
      <c r="CR1458" s="56"/>
      <c r="CS1458" s="56"/>
      <c r="CT1458" s="56"/>
      <c r="CU1458" s="56"/>
      <c r="CV1458" s="56"/>
      <c r="DB1458" s="19" t="e">
        <f t="shared" si="389"/>
        <v>#DIV/0!</v>
      </c>
      <c r="DC1458" s="19" t="e">
        <f t="shared" si="390"/>
        <v>#DIV/0!</v>
      </c>
      <c r="DD1458" s="19" t="e">
        <f t="shared" si="391"/>
        <v>#DIV/0!</v>
      </c>
      <c r="DE1458" s="19" t="e">
        <f t="shared" si="392"/>
        <v>#DIV/0!</v>
      </c>
      <c r="DF1458" s="19" t="e">
        <f t="shared" si="393"/>
        <v>#DIV/0!</v>
      </c>
      <c r="DG1458" s="67" t="e">
        <f t="shared" si="394"/>
        <v>#DIV/0!</v>
      </c>
      <c r="DH1458" s="67" t="e">
        <f t="shared" si="395"/>
        <v>#DIV/0!</v>
      </c>
      <c r="DK1458" s="55"/>
      <c r="EP1458" s="70"/>
    </row>
    <row r="1459" spans="1:146">
      <c r="A1459" s="118">
        <v>43333</v>
      </c>
      <c r="B1459" t="s">
        <v>1457</v>
      </c>
      <c r="C1459" s="56"/>
      <c r="D1459" s="56" t="s">
        <v>1363</v>
      </c>
      <c r="E1459" s="58">
        <v>87</v>
      </c>
      <c r="F1459" s="58">
        <v>3</v>
      </c>
      <c r="G1459" s="63" t="str">
        <f t="shared" si="404"/>
        <v>87-3</v>
      </c>
      <c r="H1459" s="31">
        <v>34</v>
      </c>
      <c r="I1459" s="31">
        <v>66</v>
      </c>
      <c r="J1459" s="64" t="str">
        <f>IF(((VLOOKUP($G1459,Depth_Lookup!$A$3:$J$5461,9,FALSE))-(I1459/100))&gt;=0,"Good","Too Long")</f>
        <v>Good</v>
      </c>
      <c r="K1459" s="65">
        <f>(VLOOKUP($G1459,Depth_Lookup!$A$3:$J$561,10,FALSE))+(H1459/100)</f>
        <v>223.41</v>
      </c>
      <c r="L1459" s="65">
        <f>(VLOOKUP($G1459,Depth_Lookup!$A$3:$J$561,10,FALSE))+(I1459/100)</f>
        <v>223.73</v>
      </c>
      <c r="M1459" s="54" t="s">
        <v>725</v>
      </c>
      <c r="N1459" s="31">
        <v>1</v>
      </c>
      <c r="O1459" s="31" t="s">
        <v>296</v>
      </c>
      <c r="P1459" s="31" t="s">
        <v>179</v>
      </c>
      <c r="Q1459" s="31" t="s">
        <v>569</v>
      </c>
      <c r="R1459" s="31" t="s">
        <v>731</v>
      </c>
      <c r="S1459" s="31" t="s">
        <v>165</v>
      </c>
      <c r="T1459" s="31" t="s">
        <v>1364</v>
      </c>
      <c r="U1459" s="31" t="s">
        <v>1365</v>
      </c>
      <c r="AS1459" s="31">
        <v>100</v>
      </c>
      <c r="AZ1459" s="19">
        <f t="shared" si="405"/>
        <v>100</v>
      </c>
      <c r="BB1459" s="55">
        <v>2</v>
      </c>
      <c r="BC1459" s="55">
        <v>3</v>
      </c>
      <c r="BD1459" s="31"/>
      <c r="BE1459" s="66"/>
      <c r="BF1459" s="66" t="s">
        <v>1368</v>
      </c>
      <c r="CL1459" s="70">
        <f t="shared" si="406"/>
        <v>0</v>
      </c>
      <c r="CM1459" s="66">
        <f t="shared" si="407"/>
        <v>0</v>
      </c>
      <c r="CN1459" s="66">
        <f t="shared" si="408"/>
        <v>0</v>
      </c>
      <c r="CO1459" s="66">
        <f t="shared" si="388"/>
        <v>223.57</v>
      </c>
      <c r="CP1459" s="104"/>
      <c r="CQ1459" s="56"/>
      <c r="CR1459" s="56"/>
      <c r="CS1459" s="56"/>
      <c r="CT1459" s="56"/>
      <c r="CU1459" s="56"/>
      <c r="CV1459" s="56"/>
      <c r="CX1459" s="19">
        <v>45</v>
      </c>
      <c r="CY1459" s="19">
        <v>90</v>
      </c>
      <c r="CZ1459" s="19">
        <v>20</v>
      </c>
      <c r="DA1459" s="31">
        <v>180</v>
      </c>
      <c r="DB1459" s="19">
        <f t="shared" si="389"/>
        <v>-70</v>
      </c>
      <c r="DC1459" s="19">
        <f t="shared" si="390"/>
        <v>290</v>
      </c>
      <c r="DD1459" s="19">
        <f t="shared" si="391"/>
        <v>43.219178893714187</v>
      </c>
      <c r="DE1459" s="19">
        <f t="shared" si="392"/>
        <v>20</v>
      </c>
      <c r="DF1459" s="19">
        <f t="shared" si="393"/>
        <v>46.780821106285813</v>
      </c>
      <c r="DG1459" s="67">
        <f t="shared" si="394"/>
        <v>110</v>
      </c>
      <c r="DH1459" s="67">
        <f t="shared" si="395"/>
        <v>46.780821106285813</v>
      </c>
      <c r="DK1459" s="55" t="s">
        <v>1433</v>
      </c>
      <c r="EP1459" s="70"/>
    </row>
    <row r="1460" spans="1:146">
      <c r="A1460" s="118">
        <v>43333</v>
      </c>
      <c r="B1460" t="s">
        <v>1437</v>
      </c>
      <c r="C1460" s="56"/>
      <c r="D1460" s="56" t="s">
        <v>1363</v>
      </c>
      <c r="E1460" s="58">
        <v>87</v>
      </c>
      <c r="F1460" s="58">
        <v>3</v>
      </c>
      <c r="G1460" s="63" t="str">
        <f t="shared" ref="G1460" si="413">E1460&amp;"-"&amp;F1460</f>
        <v>87-3</v>
      </c>
      <c r="H1460" s="31">
        <v>34</v>
      </c>
      <c r="I1460" s="31">
        <v>66</v>
      </c>
      <c r="J1460" s="64" t="str">
        <f>IF(((VLOOKUP($G1460,Depth_Lookup!$A$3:$J$5461,9,FALSE))-(I1460/100))&gt;=0,"Good","Too Long")</f>
        <v>Good</v>
      </c>
      <c r="K1460" s="65">
        <f>(VLOOKUP($G1460,Depth_Lookup!$A$3:$J$561,10,FALSE))+(H1460/100)</f>
        <v>223.41</v>
      </c>
      <c r="L1460" s="65">
        <f>(VLOOKUP($G1460,Depth_Lookup!$A$3:$J$561,10,FALSE))+(I1460/100)</f>
        <v>223.73</v>
      </c>
      <c r="M1460" s="54" t="s">
        <v>725</v>
      </c>
      <c r="N1460" s="31">
        <v>1</v>
      </c>
      <c r="O1460" s="31" t="s">
        <v>296</v>
      </c>
      <c r="P1460" s="31" t="s">
        <v>179</v>
      </c>
      <c r="Q1460" s="31" t="s">
        <v>569</v>
      </c>
      <c r="R1460" s="31" t="s">
        <v>731</v>
      </c>
      <c r="S1460" s="31" t="s">
        <v>165</v>
      </c>
      <c r="T1460" s="31" t="s">
        <v>1364</v>
      </c>
      <c r="U1460" s="31" t="s">
        <v>1365</v>
      </c>
      <c r="AS1460" s="31">
        <v>100</v>
      </c>
      <c r="AZ1460" s="19">
        <f t="shared" ref="AZ1460" si="414">SUM(V1460:AY1460)</f>
        <v>100</v>
      </c>
      <c r="BB1460" s="55">
        <v>2</v>
      </c>
      <c r="BC1460" s="55">
        <v>3</v>
      </c>
      <c r="BD1460" s="31"/>
      <c r="BE1460" s="66"/>
      <c r="BF1460" s="66"/>
      <c r="CL1460" s="70"/>
      <c r="CM1460" s="66"/>
      <c r="CN1460" s="66"/>
      <c r="CO1460" s="66"/>
      <c r="CP1460" s="104"/>
      <c r="CQ1460" s="56"/>
      <c r="CR1460" s="56"/>
      <c r="CS1460" s="56"/>
      <c r="CT1460" s="56"/>
      <c r="CU1460" s="56"/>
      <c r="CV1460" s="56"/>
      <c r="CX1460" s="19">
        <v>46</v>
      </c>
      <c r="CY1460" s="19">
        <v>270</v>
      </c>
      <c r="CZ1460" s="19">
        <v>51</v>
      </c>
      <c r="DA1460" s="31">
        <v>0</v>
      </c>
      <c r="DG1460" s="67"/>
      <c r="DH1460" s="67"/>
      <c r="DK1460" s="55" t="s">
        <v>1434</v>
      </c>
      <c r="EP1460" s="70"/>
    </row>
    <row r="1461" spans="1:146">
      <c r="A1461" s="118">
        <v>43333</v>
      </c>
      <c r="B1461" t="s">
        <v>1457</v>
      </c>
      <c r="C1461" s="56"/>
      <c r="D1461" s="56" t="s">
        <v>1363</v>
      </c>
      <c r="E1461" s="58">
        <v>87</v>
      </c>
      <c r="F1461" s="58">
        <v>3</v>
      </c>
      <c r="G1461" s="63" t="str">
        <f t="shared" si="404"/>
        <v>87-3</v>
      </c>
      <c r="H1461" s="31">
        <v>63</v>
      </c>
      <c r="I1461" s="31">
        <v>75</v>
      </c>
      <c r="J1461" s="64" t="str">
        <f>IF(((VLOOKUP($G1461,Depth_Lookup!$A$3:$J$5461,9,FALSE))-(I1461/100))&gt;=0,"Good","Too Long")</f>
        <v>Good</v>
      </c>
      <c r="K1461" s="65">
        <f>(VLOOKUP($G1461,Depth_Lookup!$A$3:$J$561,10,FALSE))+(H1461/100)</f>
        <v>223.7</v>
      </c>
      <c r="L1461" s="65">
        <f>(VLOOKUP($G1461,Depth_Lookup!$A$3:$J$561,10,FALSE))+(I1461/100)</f>
        <v>223.82</v>
      </c>
      <c r="M1461" s="54" t="s">
        <v>293</v>
      </c>
      <c r="N1461" s="31">
        <v>1</v>
      </c>
      <c r="O1461" s="31" t="s">
        <v>296</v>
      </c>
      <c r="P1461" s="31" t="s">
        <v>179</v>
      </c>
      <c r="Q1461" s="31" t="s">
        <v>569</v>
      </c>
      <c r="R1461" s="31" t="s">
        <v>732</v>
      </c>
      <c r="S1461" s="31" t="s">
        <v>165</v>
      </c>
      <c r="T1461" s="31" t="s">
        <v>1370</v>
      </c>
      <c r="U1461" s="31" t="s">
        <v>1368</v>
      </c>
      <c r="AS1461" s="31">
        <v>100</v>
      </c>
      <c r="AZ1461" s="19">
        <f t="shared" si="405"/>
        <v>100</v>
      </c>
      <c r="BB1461" s="55">
        <v>2</v>
      </c>
      <c r="BC1461" s="55">
        <v>2</v>
      </c>
      <c r="BD1461" s="31"/>
      <c r="BE1461" s="66" t="s">
        <v>1619</v>
      </c>
      <c r="BF1461" s="66"/>
      <c r="CL1461" s="70">
        <f t="shared" si="406"/>
        <v>0</v>
      </c>
      <c r="CM1461" s="66">
        <f t="shared" si="407"/>
        <v>0</v>
      </c>
      <c r="CN1461" s="66">
        <f t="shared" si="408"/>
        <v>1</v>
      </c>
      <c r="CO1461" s="66">
        <f t="shared" si="388"/>
        <v>223.76</v>
      </c>
      <c r="CP1461" s="104"/>
      <c r="CQ1461" s="56"/>
      <c r="CR1461" s="56"/>
      <c r="CS1461" s="56"/>
      <c r="CT1461" s="56"/>
      <c r="CU1461" s="56"/>
      <c r="CV1461" s="56"/>
      <c r="DB1461" s="19" t="e">
        <f t="shared" si="389"/>
        <v>#DIV/0!</v>
      </c>
      <c r="DC1461" s="19" t="e">
        <f t="shared" si="390"/>
        <v>#DIV/0!</v>
      </c>
      <c r="DD1461" s="19" t="e">
        <f t="shared" si="391"/>
        <v>#DIV/0!</v>
      </c>
      <c r="DE1461" s="19" t="e">
        <f t="shared" si="392"/>
        <v>#DIV/0!</v>
      </c>
      <c r="DF1461" s="19" t="e">
        <f t="shared" si="393"/>
        <v>#DIV/0!</v>
      </c>
      <c r="DG1461" s="67" t="e">
        <f t="shared" si="394"/>
        <v>#DIV/0!</v>
      </c>
      <c r="DH1461" s="67" t="e">
        <f t="shared" si="395"/>
        <v>#DIV/0!</v>
      </c>
      <c r="DK1461" s="55"/>
      <c r="EP1461" s="70"/>
    </row>
    <row r="1462" spans="1:146">
      <c r="A1462" s="118">
        <v>43333</v>
      </c>
      <c r="B1462" t="s">
        <v>1457</v>
      </c>
      <c r="C1462" s="56"/>
      <c r="D1462" s="56" t="s">
        <v>1363</v>
      </c>
      <c r="E1462" s="58">
        <v>87</v>
      </c>
      <c r="F1462" s="58">
        <v>4</v>
      </c>
      <c r="G1462" s="63" t="str">
        <f t="shared" si="404"/>
        <v>87-4</v>
      </c>
      <c r="H1462" s="31">
        <v>32</v>
      </c>
      <c r="I1462" s="31">
        <v>36</v>
      </c>
      <c r="J1462" s="64" t="str">
        <f>IF(((VLOOKUP($G1462,Depth_Lookup!$A$3:$J$5461,9,FALSE))-(I1462/100))&gt;=0,"Good","Too Long")</f>
        <v>Good</v>
      </c>
      <c r="K1462" s="65">
        <f>(VLOOKUP($G1462,Depth_Lookup!$A$3:$J$561,10,FALSE))+(H1462/100)</f>
        <v>224.215</v>
      </c>
      <c r="L1462" s="65">
        <f>(VLOOKUP($G1462,Depth_Lookup!$A$3:$J$561,10,FALSE))+(I1462/100)</f>
        <v>224.25500000000002</v>
      </c>
      <c r="M1462" s="54" t="s">
        <v>292</v>
      </c>
      <c r="N1462" s="31">
        <v>3</v>
      </c>
      <c r="O1462" s="31" t="s">
        <v>296</v>
      </c>
      <c r="P1462" s="31" t="s">
        <v>179</v>
      </c>
      <c r="Q1462" s="31" t="s">
        <v>569</v>
      </c>
      <c r="R1462" s="31" t="s">
        <v>187</v>
      </c>
      <c r="S1462" s="31" t="s">
        <v>139</v>
      </c>
      <c r="T1462" s="31" t="s">
        <v>1678</v>
      </c>
      <c r="U1462" s="31" t="s">
        <v>1619</v>
      </c>
      <c r="AY1462" s="19">
        <v>100</v>
      </c>
      <c r="AZ1462" s="19">
        <f t="shared" si="405"/>
        <v>100</v>
      </c>
      <c r="BB1462" s="55">
        <v>1</v>
      </c>
      <c r="BC1462" s="55">
        <v>3</v>
      </c>
      <c r="BD1462" s="31"/>
      <c r="BE1462" s="66"/>
      <c r="BF1462" s="66"/>
      <c r="CL1462" s="70">
        <f t="shared" si="406"/>
        <v>0</v>
      </c>
      <c r="CM1462" s="66">
        <f t="shared" si="407"/>
        <v>0</v>
      </c>
      <c r="CN1462" s="66">
        <f t="shared" si="408"/>
        <v>0</v>
      </c>
      <c r="CO1462" s="66">
        <f t="shared" si="388"/>
        <v>224.23500000000001</v>
      </c>
      <c r="CP1462" s="104"/>
      <c r="CQ1462" s="56"/>
      <c r="CR1462" s="56"/>
      <c r="CS1462" s="56"/>
      <c r="CT1462" s="56"/>
      <c r="CU1462" s="56"/>
      <c r="CV1462" s="56"/>
      <c r="DB1462" s="19" t="e">
        <f t="shared" si="389"/>
        <v>#DIV/0!</v>
      </c>
      <c r="DC1462" s="19" t="e">
        <f t="shared" si="390"/>
        <v>#DIV/0!</v>
      </c>
      <c r="DD1462" s="19" t="e">
        <f t="shared" si="391"/>
        <v>#DIV/0!</v>
      </c>
      <c r="DE1462" s="19" t="e">
        <f t="shared" si="392"/>
        <v>#DIV/0!</v>
      </c>
      <c r="DF1462" s="19" t="e">
        <f t="shared" si="393"/>
        <v>#DIV/0!</v>
      </c>
      <c r="DG1462" s="67" t="e">
        <f t="shared" si="394"/>
        <v>#DIV/0!</v>
      </c>
      <c r="DH1462" s="67" t="e">
        <f t="shared" si="395"/>
        <v>#DIV/0!</v>
      </c>
      <c r="DK1462" s="55"/>
      <c r="EP1462" s="70"/>
    </row>
    <row r="1463" spans="1:146">
      <c r="A1463" s="118">
        <v>43333</v>
      </c>
      <c r="B1463" t="s">
        <v>1457</v>
      </c>
      <c r="C1463" s="56"/>
      <c r="D1463" s="56" t="s">
        <v>1363</v>
      </c>
      <c r="E1463" s="58">
        <v>88</v>
      </c>
      <c r="F1463" s="58">
        <v>1</v>
      </c>
      <c r="G1463" s="63" t="str">
        <f>E1463&amp;"-"&amp;F1463</f>
        <v>88-1</v>
      </c>
      <c r="H1463" s="31">
        <v>0</v>
      </c>
      <c r="I1463" s="31">
        <v>71</v>
      </c>
      <c r="J1463" s="64" t="str">
        <f>IF(((VLOOKUP($G1463,Depth_Lookup!$A$3:$J$5461,9,FALSE))-(I1463/100))&gt;=0,"Good","Too Long")</f>
        <v>Good</v>
      </c>
      <c r="K1463" s="65">
        <f>(VLOOKUP($G1463,Depth_Lookup!$A$3:$J$561,10,FALSE))+(H1463/100)</f>
        <v>224.7</v>
      </c>
      <c r="L1463" s="65">
        <f>(VLOOKUP($G1463,Depth_Lookup!$A$3:$J$561,10,FALSE))+(I1463/100)</f>
        <v>225.41</v>
      </c>
      <c r="M1463" s="54" t="s">
        <v>725</v>
      </c>
      <c r="N1463" s="31">
        <v>0.5</v>
      </c>
      <c r="O1463" s="31" t="s">
        <v>736</v>
      </c>
      <c r="P1463" s="31" t="s">
        <v>179</v>
      </c>
      <c r="Q1463" s="31" t="s">
        <v>569</v>
      </c>
      <c r="R1463" s="31" t="s">
        <v>188</v>
      </c>
      <c r="S1463" s="31" t="s">
        <v>165</v>
      </c>
      <c r="T1463" s="31" t="s">
        <v>1364</v>
      </c>
      <c r="U1463" s="31" t="s">
        <v>1365</v>
      </c>
      <c r="AS1463" s="31">
        <v>100</v>
      </c>
      <c r="AZ1463" s="19">
        <f>SUM(V1463:AY1463)</f>
        <v>100</v>
      </c>
      <c r="BB1463" s="55">
        <v>3</v>
      </c>
      <c r="BC1463" s="55">
        <v>1</v>
      </c>
      <c r="BD1463" s="31"/>
      <c r="BE1463" s="66" t="s">
        <v>1377</v>
      </c>
      <c r="BF1463" s="66"/>
      <c r="CL1463" s="70">
        <f>SUM(BK1463:CK1463)</f>
        <v>0</v>
      </c>
      <c r="CM1463" s="66">
        <f>IF(COUNTA(BG1463:BJ1463)&gt;0,1,0)</f>
        <v>0</v>
      </c>
      <c r="CN1463" s="66">
        <f>IF(COUNTA(BE1463)&gt;0,1,0)</f>
        <v>1</v>
      </c>
      <c r="CO1463" s="66">
        <f>(L1463+K1463)/2</f>
        <v>225.05500000000001</v>
      </c>
      <c r="CP1463" s="104"/>
      <c r="CQ1463" s="56"/>
      <c r="CR1463" s="56"/>
      <c r="CS1463" s="56"/>
      <c r="CT1463" s="56"/>
      <c r="CU1463" s="56"/>
      <c r="CV1463" s="56"/>
      <c r="CX1463" s="19">
        <v>22</v>
      </c>
      <c r="CY1463" s="19">
        <v>270</v>
      </c>
      <c r="CZ1463" s="19">
        <v>70</v>
      </c>
      <c r="DA1463" s="31">
        <v>180</v>
      </c>
      <c r="DB1463" s="19">
        <f>+(IF($CY1463&lt;$DA1463,((MIN($DA1463,$CY1463)+(DEGREES(ATAN((TAN(RADIANS($CZ1463))/((TAN(RADIANS($CX1463))*SIN(RADIANS(ABS($CY1463-$DA1463))))))-(COS(RADIANS(ABS($CY1463-$DA1463)))/SIN(RADIANS(ABS($CY1463-$DA1463)))))))-180)),((MAX($DA1463,$CY1463)-(DEGREES(ATAN((TAN(RADIANS($CZ1463))/((TAN(RADIANS($CX1463))*SIN(RADIANS(ABS($CY1463-$DA1463))))))-(COS(RADIANS(ABS($CY1463-$DA1463)))/SIN(RADIANS(ABS($CY1463-$DA1463)))))))-180))))</f>
        <v>8.3655886901756276</v>
      </c>
      <c r="DC1463" s="19">
        <f>IF($DB1463&gt;0,$DB1463,360+$DB1463)</f>
        <v>8.3655886901756276</v>
      </c>
      <c r="DD1463" s="19">
        <f>+ABS(DEGREES(ATAN((COS(RADIANS(ABS($DB1463+180-(IF($CY1463&gt;$DA1463,MAX($CZ1463,$CY1463),MIN($CY1463,$DA1463))))))/(TAN(RADIANS($CX1463)))))))</f>
        <v>19.803824209112001</v>
      </c>
      <c r="DE1463" s="19">
        <f>+IF(($DB1463+90)&gt;0,$DB1463+90,$DB1463+450)</f>
        <v>98.365588690175628</v>
      </c>
      <c r="DF1463" s="19">
        <f>-$DD1463+90</f>
        <v>70.196175790887992</v>
      </c>
      <c r="DG1463" s="67">
        <f>IF(($DC1463&lt;180),$DC1463+180,$DC1463-180)</f>
        <v>188.36558869017563</v>
      </c>
      <c r="DH1463" s="67">
        <f>-$DD1463+90</f>
        <v>70.196175790887992</v>
      </c>
      <c r="DK1463" s="55" t="s">
        <v>1433</v>
      </c>
      <c r="EP1463" s="70"/>
    </row>
    <row r="1464" spans="1:146">
      <c r="A1464" s="118">
        <v>43333</v>
      </c>
      <c r="B1464" t="s">
        <v>1437</v>
      </c>
      <c r="C1464" s="56"/>
      <c r="D1464" s="56" t="s">
        <v>1363</v>
      </c>
      <c r="E1464" s="58">
        <v>88</v>
      </c>
      <c r="F1464" s="58">
        <v>1</v>
      </c>
      <c r="G1464" s="63" t="str">
        <f>E1464&amp;"-"&amp;F1464</f>
        <v>88-1</v>
      </c>
      <c r="H1464" s="31">
        <v>0</v>
      </c>
      <c r="I1464" s="31">
        <v>71</v>
      </c>
      <c r="J1464" s="64" t="str">
        <f>IF(((VLOOKUP($G1464,Depth_Lookup!$A$3:$J$5461,9,FALSE))-(I1464/100))&gt;=0,"Good","Too Long")</f>
        <v>Good</v>
      </c>
      <c r="K1464" s="65">
        <f>(VLOOKUP($G1464,Depth_Lookup!$A$3:$J$561,10,FALSE))+(H1464/100)</f>
        <v>224.7</v>
      </c>
      <c r="L1464" s="65">
        <f>(VLOOKUP($G1464,Depth_Lookup!$A$3:$J$561,10,FALSE))+(I1464/100)</f>
        <v>225.41</v>
      </c>
      <c r="M1464" s="54" t="s">
        <v>725</v>
      </c>
      <c r="N1464" s="31">
        <v>0.5</v>
      </c>
      <c r="O1464" s="31" t="s">
        <v>736</v>
      </c>
      <c r="P1464" s="31" t="s">
        <v>179</v>
      </c>
      <c r="Q1464" s="31" t="s">
        <v>569</v>
      </c>
      <c r="R1464" s="31" t="s">
        <v>188</v>
      </c>
      <c r="S1464" s="31" t="s">
        <v>165</v>
      </c>
      <c r="T1464" s="31" t="s">
        <v>1364</v>
      </c>
      <c r="U1464" s="31" t="s">
        <v>1365</v>
      </c>
      <c r="AS1464" s="31"/>
      <c r="BB1464" s="55">
        <v>3</v>
      </c>
      <c r="BC1464" s="55">
        <v>1</v>
      </c>
      <c r="BD1464" s="31"/>
      <c r="BE1464" s="66"/>
      <c r="BF1464" s="66"/>
      <c r="CL1464" s="70"/>
      <c r="CM1464" s="66"/>
      <c r="CN1464" s="66"/>
      <c r="CO1464" s="66"/>
      <c r="CP1464" s="104"/>
      <c r="CQ1464" s="56"/>
      <c r="CR1464" s="56"/>
      <c r="CS1464" s="56"/>
      <c r="CT1464" s="56"/>
      <c r="CU1464" s="56"/>
      <c r="CV1464" s="56"/>
      <c r="CX1464" s="31">
        <v>47</v>
      </c>
      <c r="CY1464" s="31">
        <v>90</v>
      </c>
      <c r="CZ1464" s="31">
        <v>9</v>
      </c>
      <c r="DA1464" s="31">
        <v>0</v>
      </c>
      <c r="DB1464" s="31">
        <f>+(IF($CY1464&lt;$DA1464,((MIN($DA1464,$CY1464)+(DEGREES(ATAN((TAN(RADIANS($CZ1464))/((TAN(RADIANS($CX1464))*SIN(RADIANS(ABS($CY1464-$DA1464))))))-(COS(RADIANS(ABS($CY1464-$DA1464)))/SIN(RADIANS(ABS($CY1464-$DA1464)))))))-180)),((MAX($DA1464,$CY1464)-(DEGREES(ATAN((TAN(RADIANS($CZ1464))/((TAN(RADIANS($CX1464))*SIN(RADIANS(ABS($CY1464-$DA1464))))))-(COS(RADIANS(ABS($CY1464-$DA1464)))/SIN(RADIANS(ABS($CY1464-$DA1464)))))))-180))))</f>
        <v>-98.40161082715062</v>
      </c>
      <c r="DC1464" s="31">
        <f>IF($DB1464&gt;0,$DB1464,360+$DB1464)</f>
        <v>261.59838917284935</v>
      </c>
      <c r="DD1464" s="31">
        <f>+ABS(DEGREES(ATAN((COS(RADIANS(ABS($DB1464+180-(IF($CY1464&gt;$DA1464,MAX($CZ1464,$CY1464),MIN($CY1464,$DA1464))))))/(TAN(RADIANS($CX1464)))))))</f>
        <v>42.691770630347833</v>
      </c>
      <c r="DE1464" s="31">
        <f>+IF(($DB1464+90)&gt;0,$DB1464+90,$DB1464+450)</f>
        <v>351.59838917284935</v>
      </c>
      <c r="DF1464" s="31">
        <f>-$DD1464+90</f>
        <v>47.308229369652167</v>
      </c>
      <c r="DG1464" s="67">
        <f>IF(($DC1464&lt;180),$DC1464+180,$DC1464-180)</f>
        <v>81.598389172849352</v>
      </c>
      <c r="DH1464" s="67">
        <f>-$DD1464+90</f>
        <v>47.308229369652167</v>
      </c>
      <c r="DK1464" s="55" t="s">
        <v>1434</v>
      </c>
      <c r="EP1464" s="70"/>
    </row>
    <row r="1465" spans="1:146">
      <c r="A1465" s="118">
        <v>43333</v>
      </c>
      <c r="B1465" t="s">
        <v>1457</v>
      </c>
      <c r="C1465" s="56"/>
      <c r="D1465" s="56" t="s">
        <v>1363</v>
      </c>
      <c r="E1465" s="58">
        <v>88</v>
      </c>
      <c r="F1465" s="58">
        <v>4</v>
      </c>
      <c r="G1465" s="63" t="str">
        <f t="shared" si="404"/>
        <v>88-4</v>
      </c>
      <c r="H1465" s="31">
        <v>32</v>
      </c>
      <c r="I1465" s="31">
        <v>43</v>
      </c>
      <c r="J1465" s="64" t="str">
        <f>IF(((VLOOKUP($G1465,Depth_Lookup!$A$3:$J$5461,9,FALSE))-(I1465/100))&gt;=0,"Good","Too Long")</f>
        <v>Good</v>
      </c>
      <c r="K1465" s="65">
        <f>(VLOOKUP($G1465,Depth_Lookup!$A$3:$J$561,10,FALSE))+(H1465/100)</f>
        <v>227.595</v>
      </c>
      <c r="L1465" s="65">
        <f>(VLOOKUP($G1465,Depth_Lookup!$A$3:$J$561,10,FALSE))+(I1465/100)</f>
        <v>227.70500000000001</v>
      </c>
      <c r="M1465" s="54" t="s">
        <v>292</v>
      </c>
      <c r="N1465" s="31">
        <v>30</v>
      </c>
      <c r="O1465" s="31" t="s">
        <v>296</v>
      </c>
      <c r="P1465" s="31" t="s">
        <v>179</v>
      </c>
      <c r="Q1465" s="31" t="s">
        <v>569</v>
      </c>
      <c r="R1465" s="31" t="s">
        <v>187</v>
      </c>
      <c r="S1465" s="31" t="s">
        <v>139</v>
      </c>
      <c r="T1465" s="31" t="s">
        <v>1376</v>
      </c>
      <c r="U1465" s="31" t="s">
        <v>1377</v>
      </c>
      <c r="AS1465" s="31">
        <v>100</v>
      </c>
      <c r="AZ1465" s="19">
        <f t="shared" si="405"/>
        <v>100</v>
      </c>
      <c r="BB1465" s="55">
        <v>1</v>
      </c>
      <c r="BC1465" s="55">
        <v>60</v>
      </c>
      <c r="BD1465" s="31"/>
      <c r="BE1465" s="66"/>
      <c r="BF1465" s="66" t="s">
        <v>1373</v>
      </c>
      <c r="CL1465" s="70">
        <f t="shared" si="406"/>
        <v>0</v>
      </c>
      <c r="CM1465" s="66">
        <f t="shared" si="407"/>
        <v>0</v>
      </c>
      <c r="CN1465" s="66">
        <f t="shared" si="408"/>
        <v>0</v>
      </c>
      <c r="CO1465" s="66">
        <f t="shared" si="388"/>
        <v>227.65</v>
      </c>
      <c r="CP1465" s="104"/>
      <c r="CQ1465" s="56"/>
      <c r="CR1465" s="56"/>
      <c r="CS1465" s="56"/>
      <c r="CT1465" s="56"/>
      <c r="CU1465" s="56"/>
      <c r="CV1465" s="56"/>
      <c r="DB1465" s="19" t="e">
        <f t="shared" si="389"/>
        <v>#DIV/0!</v>
      </c>
      <c r="DC1465" s="19" t="e">
        <f t="shared" si="390"/>
        <v>#DIV/0!</v>
      </c>
      <c r="DD1465" s="19" t="e">
        <f t="shared" si="391"/>
        <v>#DIV/0!</v>
      </c>
      <c r="DE1465" s="19" t="e">
        <f t="shared" si="392"/>
        <v>#DIV/0!</v>
      </c>
      <c r="DF1465" s="19" t="e">
        <f t="shared" si="393"/>
        <v>#DIV/0!</v>
      </c>
      <c r="DG1465" s="67" t="e">
        <f t="shared" si="394"/>
        <v>#DIV/0!</v>
      </c>
      <c r="DH1465" s="67" t="e">
        <f t="shared" si="395"/>
        <v>#DIV/0!</v>
      </c>
      <c r="DK1465" s="55"/>
      <c r="EP1465" s="70"/>
    </row>
    <row r="1466" spans="1:146">
      <c r="A1466" s="118">
        <v>43333</v>
      </c>
      <c r="B1466" t="s">
        <v>1457</v>
      </c>
      <c r="C1466" s="56"/>
      <c r="D1466" s="56" t="s">
        <v>1363</v>
      </c>
      <c r="E1466" s="58">
        <v>88</v>
      </c>
      <c r="F1466" s="58">
        <v>4</v>
      </c>
      <c r="G1466" s="63" t="str">
        <f t="shared" si="404"/>
        <v>88-4</v>
      </c>
      <c r="H1466" s="31">
        <v>32</v>
      </c>
      <c r="I1466" s="31">
        <v>42</v>
      </c>
      <c r="J1466" s="64" t="str">
        <f>IF(((VLOOKUP($G1466,Depth_Lookup!$A$3:$J$5461,9,FALSE))-(I1466/100))&gt;=0,"Good","Too Long")</f>
        <v>Good</v>
      </c>
      <c r="K1466" s="65">
        <f>(VLOOKUP($G1466,Depth_Lookup!$A$3:$J$561,10,FALSE))+(H1466/100)</f>
        <v>227.595</v>
      </c>
      <c r="L1466" s="65">
        <f>(VLOOKUP($G1466,Depth_Lookup!$A$3:$J$561,10,FALSE))+(I1466/100)</f>
        <v>227.69499999999999</v>
      </c>
      <c r="M1466" s="54" t="s">
        <v>725</v>
      </c>
      <c r="N1466" s="31">
        <v>1</v>
      </c>
      <c r="O1466" s="31" t="s">
        <v>734</v>
      </c>
      <c r="P1466" s="31" t="s">
        <v>179</v>
      </c>
      <c r="Q1466" s="31" t="s">
        <v>569</v>
      </c>
      <c r="R1466" s="31" t="s">
        <v>188</v>
      </c>
      <c r="S1466" s="31" t="s">
        <v>165</v>
      </c>
      <c r="T1466" s="31" t="s">
        <v>1370</v>
      </c>
      <c r="U1466" s="31" t="s">
        <v>1368</v>
      </c>
      <c r="AS1466" s="31">
        <v>100</v>
      </c>
      <c r="AZ1466" s="19">
        <f t="shared" si="405"/>
        <v>100</v>
      </c>
      <c r="BB1466" s="55">
        <v>2</v>
      </c>
      <c r="BC1466" s="55">
        <v>1</v>
      </c>
      <c r="BD1466" s="31"/>
      <c r="BE1466" s="66" t="s">
        <v>1377</v>
      </c>
      <c r="BF1466" s="66"/>
      <c r="CL1466" s="70">
        <f t="shared" si="406"/>
        <v>0</v>
      </c>
      <c r="CM1466" s="66">
        <f t="shared" si="407"/>
        <v>0</v>
      </c>
      <c r="CN1466" s="66">
        <f t="shared" si="408"/>
        <v>1</v>
      </c>
      <c r="CO1466" s="66">
        <f t="shared" si="388"/>
        <v>227.64499999999998</v>
      </c>
      <c r="CP1466" s="104"/>
      <c r="CQ1466" s="56"/>
      <c r="CR1466" s="56"/>
      <c r="CS1466" s="56"/>
      <c r="CT1466" s="56"/>
      <c r="CU1466" s="56"/>
      <c r="CV1466" s="56"/>
      <c r="DB1466" s="19" t="e">
        <f t="shared" si="389"/>
        <v>#DIV/0!</v>
      </c>
      <c r="DC1466" s="19" t="e">
        <f t="shared" si="390"/>
        <v>#DIV/0!</v>
      </c>
      <c r="DD1466" s="19" t="e">
        <f t="shared" si="391"/>
        <v>#DIV/0!</v>
      </c>
      <c r="DE1466" s="19" t="e">
        <f t="shared" si="392"/>
        <v>#DIV/0!</v>
      </c>
      <c r="DF1466" s="19" t="e">
        <f t="shared" si="393"/>
        <v>#DIV/0!</v>
      </c>
      <c r="DG1466" s="67" t="e">
        <f t="shared" si="394"/>
        <v>#DIV/0!</v>
      </c>
      <c r="DH1466" s="67" t="e">
        <f t="shared" si="395"/>
        <v>#DIV/0!</v>
      </c>
      <c r="DK1466" s="55"/>
      <c r="EP1466" s="70"/>
    </row>
    <row r="1467" spans="1:146">
      <c r="A1467" s="118">
        <v>43333</v>
      </c>
      <c r="B1467" t="s">
        <v>1457</v>
      </c>
      <c r="C1467" s="56"/>
      <c r="D1467" s="56" t="s">
        <v>1363</v>
      </c>
      <c r="E1467" s="58">
        <v>88</v>
      </c>
      <c r="F1467" s="58">
        <v>1</v>
      </c>
      <c r="G1467" s="63" t="str">
        <f t="shared" si="404"/>
        <v>88-1</v>
      </c>
      <c r="H1467" s="31">
        <v>33</v>
      </c>
      <c r="I1467" s="31">
        <v>43</v>
      </c>
      <c r="J1467" s="64" t="str">
        <f>IF(((VLOOKUP($G1467,Depth_Lookup!$A$3:$J$5461,9,FALSE))-(I1467/100))&gt;=0,"Good","Too Long")</f>
        <v>Good</v>
      </c>
      <c r="K1467" s="65">
        <f>(VLOOKUP($G1467,Depth_Lookup!$A$3:$J$561,10,FALSE))+(H1467/100)</f>
        <v>225.03</v>
      </c>
      <c r="L1467" s="65">
        <f>(VLOOKUP($G1467,Depth_Lookup!$A$3:$J$561,10,FALSE))+(I1467/100)</f>
        <v>225.13</v>
      </c>
      <c r="M1467" s="54" t="s">
        <v>292</v>
      </c>
      <c r="N1467" s="31">
        <v>1</v>
      </c>
      <c r="O1467" s="31" t="s">
        <v>296</v>
      </c>
      <c r="P1467" s="31" t="s">
        <v>179</v>
      </c>
      <c r="Q1467" s="31" t="s">
        <v>569</v>
      </c>
      <c r="R1467" s="31" t="s">
        <v>187</v>
      </c>
      <c r="S1467" s="31" t="s">
        <v>139</v>
      </c>
      <c r="T1467" s="31" t="s">
        <v>1678</v>
      </c>
      <c r="U1467" s="31" t="s">
        <v>1619</v>
      </c>
      <c r="AY1467" s="19">
        <v>100</v>
      </c>
      <c r="AZ1467" s="19">
        <f t="shared" si="405"/>
        <v>100</v>
      </c>
      <c r="BB1467" s="55">
        <v>1</v>
      </c>
      <c r="BC1467" s="55">
        <v>5</v>
      </c>
      <c r="BD1467" s="31"/>
      <c r="BE1467" s="66"/>
      <c r="BF1467" s="66"/>
      <c r="CL1467" s="70">
        <f t="shared" si="406"/>
        <v>0</v>
      </c>
      <c r="CM1467" s="66">
        <f t="shared" si="407"/>
        <v>0</v>
      </c>
      <c r="CN1467" s="66">
        <f t="shared" si="408"/>
        <v>0</v>
      </c>
      <c r="CO1467" s="66">
        <f t="shared" si="388"/>
        <v>225.07999999999998</v>
      </c>
      <c r="CP1467" s="104"/>
      <c r="CQ1467" s="56"/>
      <c r="CR1467" s="56"/>
      <c r="CS1467" s="56"/>
      <c r="CT1467" s="56"/>
      <c r="CU1467" s="56"/>
      <c r="CV1467" s="56"/>
      <c r="DB1467" s="19" t="e">
        <f t="shared" si="389"/>
        <v>#DIV/0!</v>
      </c>
      <c r="DC1467" s="19" t="e">
        <f t="shared" si="390"/>
        <v>#DIV/0!</v>
      </c>
      <c r="DD1467" s="19" t="e">
        <f t="shared" si="391"/>
        <v>#DIV/0!</v>
      </c>
      <c r="DE1467" s="19" t="e">
        <f t="shared" si="392"/>
        <v>#DIV/0!</v>
      </c>
      <c r="DF1467" s="19" t="e">
        <f t="shared" si="393"/>
        <v>#DIV/0!</v>
      </c>
      <c r="DG1467" s="67" t="e">
        <f t="shared" si="394"/>
        <v>#DIV/0!</v>
      </c>
      <c r="DH1467" s="67" t="e">
        <f t="shared" si="395"/>
        <v>#DIV/0!</v>
      </c>
      <c r="DK1467" s="55"/>
      <c r="EP1467" s="70"/>
    </row>
    <row r="1468" spans="1:146">
      <c r="A1468" s="118">
        <v>43333</v>
      </c>
      <c r="B1468" t="s">
        <v>1457</v>
      </c>
      <c r="C1468" s="56"/>
      <c r="D1468" s="56" t="s">
        <v>1363</v>
      </c>
      <c r="E1468" s="58">
        <v>88</v>
      </c>
      <c r="F1468" s="58">
        <v>1</v>
      </c>
      <c r="G1468" s="63" t="str">
        <f t="shared" si="404"/>
        <v>88-1</v>
      </c>
      <c r="H1468" s="31">
        <v>71</v>
      </c>
      <c r="I1468" s="31">
        <v>88</v>
      </c>
      <c r="J1468" s="64" t="str">
        <f>IF(((VLOOKUP($G1468,Depth_Lookup!$A$3:$J$5461,9,FALSE))-(I1468/100))&gt;=0,"Good","Too Long")</f>
        <v>Good</v>
      </c>
      <c r="K1468" s="65">
        <f>(VLOOKUP($G1468,Depth_Lookup!$A$3:$J$561,10,FALSE))+(H1468/100)</f>
        <v>225.41</v>
      </c>
      <c r="L1468" s="65">
        <f>(VLOOKUP($G1468,Depth_Lookup!$A$3:$J$561,10,FALSE))+(I1468/100)</f>
        <v>225.57999999999998</v>
      </c>
      <c r="M1468" s="54" t="s">
        <v>293</v>
      </c>
      <c r="N1468" s="31">
        <v>20</v>
      </c>
      <c r="O1468" s="31" t="s">
        <v>296</v>
      </c>
      <c r="P1468" s="31" t="s">
        <v>179</v>
      </c>
      <c r="Q1468" s="31" t="s">
        <v>569</v>
      </c>
      <c r="R1468" s="31" t="s">
        <v>119</v>
      </c>
      <c r="S1468" s="31" t="s">
        <v>165</v>
      </c>
      <c r="T1468" s="31" t="s">
        <v>1828</v>
      </c>
      <c r="U1468" s="31" t="s">
        <v>1377</v>
      </c>
      <c r="AS1468" s="31">
        <v>100</v>
      </c>
      <c r="AZ1468" s="19">
        <f t="shared" si="405"/>
        <v>100</v>
      </c>
      <c r="BB1468" s="55">
        <v>2</v>
      </c>
      <c r="BC1468" s="55">
        <v>50</v>
      </c>
      <c r="BD1468" s="31"/>
      <c r="BE1468" s="66"/>
      <c r="BF1468" s="66" t="s">
        <v>1368</v>
      </c>
      <c r="CL1468" s="70">
        <f t="shared" si="406"/>
        <v>0</v>
      </c>
      <c r="CM1468" s="66">
        <f t="shared" si="407"/>
        <v>0</v>
      </c>
      <c r="CN1468" s="66">
        <f t="shared" si="408"/>
        <v>0</v>
      </c>
      <c r="CO1468" s="66">
        <f t="shared" si="388"/>
        <v>225.495</v>
      </c>
      <c r="CP1468" s="104"/>
      <c r="CQ1468" s="56"/>
      <c r="CR1468" s="56"/>
      <c r="CS1468" s="56"/>
      <c r="CT1468" s="56"/>
      <c r="CU1468" s="56"/>
      <c r="CV1468" s="56"/>
      <c r="DB1468" s="19" t="e">
        <f t="shared" si="389"/>
        <v>#DIV/0!</v>
      </c>
      <c r="DC1468" s="19" t="e">
        <f t="shared" si="390"/>
        <v>#DIV/0!</v>
      </c>
      <c r="DD1468" s="19" t="e">
        <f t="shared" si="391"/>
        <v>#DIV/0!</v>
      </c>
      <c r="DE1468" s="19" t="e">
        <f t="shared" si="392"/>
        <v>#DIV/0!</v>
      </c>
      <c r="DF1468" s="19" t="e">
        <f t="shared" si="393"/>
        <v>#DIV/0!</v>
      </c>
      <c r="DG1468" s="67" t="e">
        <f t="shared" si="394"/>
        <v>#DIV/0!</v>
      </c>
      <c r="DH1468" s="67" t="e">
        <f t="shared" si="395"/>
        <v>#DIV/0!</v>
      </c>
      <c r="DK1468" s="55"/>
      <c r="EP1468" s="70"/>
    </row>
    <row r="1469" spans="1:146">
      <c r="A1469" s="118">
        <v>43333</v>
      </c>
      <c r="B1469" t="s">
        <v>1457</v>
      </c>
      <c r="C1469" s="56"/>
      <c r="D1469" s="56" t="s">
        <v>1363</v>
      </c>
      <c r="E1469" s="58">
        <v>88</v>
      </c>
      <c r="F1469" s="58">
        <v>1</v>
      </c>
      <c r="G1469" s="63" t="str">
        <f t="shared" si="404"/>
        <v>88-1</v>
      </c>
      <c r="H1469" s="31">
        <v>71</v>
      </c>
      <c r="I1469" s="31">
        <v>82</v>
      </c>
      <c r="J1469" s="64" t="str">
        <f>IF(((VLOOKUP($G1469,Depth_Lookup!$A$3:$J$5461,9,FALSE))-(I1469/100))&gt;=0,"Good","Too Long")</f>
        <v>Good</v>
      </c>
      <c r="K1469" s="65">
        <f>(VLOOKUP($G1469,Depth_Lookup!$A$3:$J$561,10,FALSE))+(H1469/100)</f>
        <v>225.41</v>
      </c>
      <c r="L1469" s="65">
        <f>(VLOOKUP($G1469,Depth_Lookup!$A$3:$J$561,10,FALSE))+(I1469/100)</f>
        <v>225.51999999999998</v>
      </c>
      <c r="M1469" s="54" t="s">
        <v>293</v>
      </c>
      <c r="N1469" s="31">
        <v>1</v>
      </c>
      <c r="O1469" s="31" t="s">
        <v>734</v>
      </c>
      <c r="P1469" s="31" t="s">
        <v>179</v>
      </c>
      <c r="Q1469" s="31" t="s">
        <v>569</v>
      </c>
      <c r="R1469" s="31" t="s">
        <v>188</v>
      </c>
      <c r="S1469" s="31" t="s">
        <v>165</v>
      </c>
      <c r="T1469" s="31" t="s">
        <v>1370</v>
      </c>
      <c r="U1469" s="31" t="s">
        <v>1368</v>
      </c>
      <c r="AS1469" s="31">
        <v>100</v>
      </c>
      <c r="AZ1469" s="19">
        <f t="shared" si="405"/>
        <v>100</v>
      </c>
      <c r="BB1469" s="55">
        <v>3</v>
      </c>
      <c r="BC1469" s="55">
        <v>3</v>
      </c>
      <c r="BD1469" s="31"/>
      <c r="BE1469" s="66" t="s">
        <v>1829</v>
      </c>
      <c r="BF1469" s="66"/>
      <c r="CL1469" s="70">
        <f t="shared" si="406"/>
        <v>0</v>
      </c>
      <c r="CM1469" s="66">
        <f t="shared" si="407"/>
        <v>0</v>
      </c>
      <c r="CN1469" s="66">
        <f t="shared" si="408"/>
        <v>1</v>
      </c>
      <c r="CO1469" s="66">
        <f t="shared" si="388"/>
        <v>225.46499999999997</v>
      </c>
      <c r="CP1469" s="104"/>
      <c r="CQ1469" s="56"/>
      <c r="CR1469" s="56"/>
      <c r="CS1469" s="56"/>
      <c r="CT1469" s="56"/>
      <c r="CU1469" s="56"/>
      <c r="CV1469" s="56"/>
      <c r="DB1469" s="19" t="e">
        <f t="shared" si="389"/>
        <v>#DIV/0!</v>
      </c>
      <c r="DC1469" s="19" t="e">
        <f t="shared" si="390"/>
        <v>#DIV/0!</v>
      </c>
      <c r="DD1469" s="19" t="e">
        <f t="shared" si="391"/>
        <v>#DIV/0!</v>
      </c>
      <c r="DE1469" s="19" t="e">
        <f t="shared" si="392"/>
        <v>#DIV/0!</v>
      </c>
      <c r="DF1469" s="19" t="e">
        <f t="shared" si="393"/>
        <v>#DIV/0!</v>
      </c>
      <c r="DG1469" s="67" t="e">
        <f t="shared" si="394"/>
        <v>#DIV/0!</v>
      </c>
      <c r="DH1469" s="67" t="e">
        <f t="shared" si="395"/>
        <v>#DIV/0!</v>
      </c>
      <c r="DK1469" s="55"/>
      <c r="EP1469" s="70"/>
    </row>
    <row r="1470" spans="1:146">
      <c r="A1470" s="57">
        <v>43333</v>
      </c>
      <c r="B1470" t="s">
        <v>1457</v>
      </c>
      <c r="C1470" s="56"/>
      <c r="D1470" s="56" t="s">
        <v>1363</v>
      </c>
      <c r="E1470" s="58">
        <v>88</v>
      </c>
      <c r="F1470" s="58">
        <v>2</v>
      </c>
      <c r="G1470" s="63" t="str">
        <f t="shared" si="404"/>
        <v>88-2</v>
      </c>
      <c r="H1470" s="31">
        <v>1</v>
      </c>
      <c r="I1470" s="31">
        <v>4</v>
      </c>
      <c r="J1470" s="64" t="str">
        <f>IF(((VLOOKUP($G1470,Depth_Lookup!$A$3:$J$5461,9,FALSE))-(I1470/100))&gt;=0,"Good","Too Long")</f>
        <v>Good</v>
      </c>
      <c r="K1470" s="65">
        <f>(VLOOKUP($G1470,Depth_Lookup!$A$3:$J$561,10,FALSE))+(H1470/100)</f>
        <v>225.6</v>
      </c>
      <c r="L1470" s="65">
        <f>(VLOOKUP($G1470,Depth_Lookup!$A$3:$J$561,10,FALSE))+(I1470/100)</f>
        <v>225.63</v>
      </c>
      <c r="M1470" s="54" t="s">
        <v>293</v>
      </c>
      <c r="N1470" s="31">
        <v>2</v>
      </c>
      <c r="O1470" s="31" t="s">
        <v>295</v>
      </c>
      <c r="P1470" s="31" t="s">
        <v>179</v>
      </c>
      <c r="Q1470" s="31" t="s">
        <v>569</v>
      </c>
      <c r="R1470" s="31" t="s">
        <v>188</v>
      </c>
      <c r="S1470" s="31" t="s">
        <v>165</v>
      </c>
      <c r="T1470" s="31" t="s">
        <v>1370</v>
      </c>
      <c r="U1470" s="31" t="s">
        <v>1368</v>
      </c>
      <c r="AS1470" s="31">
        <v>100</v>
      </c>
      <c r="AZ1470" s="19">
        <f t="shared" si="405"/>
        <v>100</v>
      </c>
      <c r="BB1470" s="55">
        <v>3</v>
      </c>
      <c r="BC1470" s="55">
        <v>3</v>
      </c>
      <c r="BD1470" s="31"/>
      <c r="BE1470" s="66" t="s">
        <v>1377</v>
      </c>
      <c r="BF1470" s="66"/>
      <c r="CL1470" s="70">
        <f t="shared" si="406"/>
        <v>0</v>
      </c>
      <c r="CM1470" s="66">
        <f t="shared" si="407"/>
        <v>0</v>
      </c>
      <c r="CN1470" s="66">
        <f t="shared" si="408"/>
        <v>1</v>
      </c>
      <c r="CO1470" s="66">
        <f t="shared" si="388"/>
        <v>225.61500000000001</v>
      </c>
      <c r="CP1470" s="104"/>
      <c r="CQ1470" s="56"/>
      <c r="CR1470" s="56"/>
      <c r="CS1470" s="56"/>
      <c r="CT1470" s="56"/>
      <c r="CU1470" s="56"/>
      <c r="CV1470" s="56"/>
      <c r="DB1470" s="19" t="e">
        <f t="shared" si="389"/>
        <v>#DIV/0!</v>
      </c>
      <c r="DC1470" s="19" t="e">
        <f t="shared" si="390"/>
        <v>#DIV/0!</v>
      </c>
      <c r="DD1470" s="19" t="e">
        <f t="shared" si="391"/>
        <v>#DIV/0!</v>
      </c>
      <c r="DE1470" s="19" t="e">
        <f t="shared" si="392"/>
        <v>#DIV/0!</v>
      </c>
      <c r="DF1470" s="19" t="e">
        <f t="shared" si="393"/>
        <v>#DIV/0!</v>
      </c>
      <c r="DG1470" s="67" t="e">
        <f t="shared" si="394"/>
        <v>#DIV/0!</v>
      </c>
      <c r="DH1470" s="67" t="e">
        <f t="shared" si="395"/>
        <v>#DIV/0!</v>
      </c>
      <c r="DK1470" s="55"/>
      <c r="EP1470" s="70"/>
    </row>
    <row r="1471" spans="1:146">
      <c r="A1471" s="57">
        <v>43333</v>
      </c>
      <c r="B1471" t="s">
        <v>1457</v>
      </c>
      <c r="C1471" s="56"/>
      <c r="D1471" s="56" t="s">
        <v>1363</v>
      </c>
      <c r="E1471" s="58">
        <v>88</v>
      </c>
      <c r="F1471" s="58">
        <v>2</v>
      </c>
      <c r="G1471" s="63" t="str">
        <f t="shared" si="404"/>
        <v>88-2</v>
      </c>
      <c r="H1471" s="31">
        <v>1</v>
      </c>
      <c r="I1471" s="31">
        <v>4</v>
      </c>
      <c r="J1471" s="64" t="str">
        <f>IF(((VLOOKUP($G1471,Depth_Lookup!$A$3:$J$5461,9,FALSE))-(I1471/100))&gt;=0,"Good","Too Long")</f>
        <v>Good</v>
      </c>
      <c r="K1471" s="65">
        <f>(VLOOKUP($G1471,Depth_Lookup!$A$3:$J$561,10,FALSE))+(H1471/100)</f>
        <v>225.6</v>
      </c>
      <c r="L1471" s="65">
        <f>(VLOOKUP($G1471,Depth_Lookup!$A$3:$J$561,10,FALSE))+(I1471/100)</f>
        <v>225.63</v>
      </c>
      <c r="M1471" s="54" t="s">
        <v>292</v>
      </c>
      <c r="N1471" s="31">
        <v>20</v>
      </c>
      <c r="O1471" s="31" t="s">
        <v>724</v>
      </c>
      <c r="P1471" s="31" t="s">
        <v>179</v>
      </c>
      <c r="Q1471" s="31" t="s">
        <v>569</v>
      </c>
      <c r="R1471" s="31" t="s">
        <v>119</v>
      </c>
      <c r="S1471" s="31" t="s">
        <v>165</v>
      </c>
      <c r="T1471" s="31" t="s">
        <v>1828</v>
      </c>
      <c r="U1471" s="31" t="s">
        <v>1377</v>
      </c>
      <c r="AS1471" s="31">
        <v>100</v>
      </c>
      <c r="AZ1471" s="19">
        <f t="shared" si="405"/>
        <v>100</v>
      </c>
      <c r="BB1471" s="55">
        <v>2</v>
      </c>
      <c r="BC1471" s="55">
        <v>50</v>
      </c>
      <c r="BD1471" s="31"/>
      <c r="BE1471" s="66"/>
      <c r="BF1471" s="66" t="s">
        <v>1368</v>
      </c>
      <c r="CL1471" s="70">
        <f t="shared" si="406"/>
        <v>0</v>
      </c>
      <c r="CM1471" s="66">
        <f t="shared" si="407"/>
        <v>0</v>
      </c>
      <c r="CN1471" s="66">
        <f t="shared" si="408"/>
        <v>0</v>
      </c>
      <c r="CO1471" s="66">
        <f t="shared" si="388"/>
        <v>225.61500000000001</v>
      </c>
      <c r="CP1471" s="104"/>
      <c r="CQ1471" s="56"/>
      <c r="CR1471" s="56"/>
      <c r="CS1471" s="56"/>
      <c r="CT1471" s="56"/>
      <c r="CU1471" s="56"/>
      <c r="CV1471" s="56"/>
      <c r="CX1471" s="19">
        <v>9</v>
      </c>
      <c r="CY1471" s="19">
        <v>90</v>
      </c>
      <c r="CZ1471" s="19">
        <v>23</v>
      </c>
      <c r="DA1471" s="31">
        <v>180</v>
      </c>
      <c r="DB1471" s="19">
        <f t="shared" si="389"/>
        <v>-20.462071862654</v>
      </c>
      <c r="DC1471" s="19">
        <f t="shared" si="390"/>
        <v>339.537928137346</v>
      </c>
      <c r="DD1471" s="19">
        <f t="shared" si="391"/>
        <v>65.626561629130023</v>
      </c>
      <c r="DE1471" s="19">
        <f t="shared" si="392"/>
        <v>69.537928137346</v>
      </c>
      <c r="DF1471" s="19">
        <f t="shared" si="393"/>
        <v>24.373438370869977</v>
      </c>
      <c r="DG1471" s="67">
        <f t="shared" si="394"/>
        <v>159.537928137346</v>
      </c>
      <c r="DH1471" s="67">
        <f t="shared" si="395"/>
        <v>24.373438370869977</v>
      </c>
      <c r="DK1471" s="55"/>
      <c r="EP1471" s="70"/>
    </row>
    <row r="1472" spans="1:146">
      <c r="A1472" s="57">
        <v>43333</v>
      </c>
      <c r="B1472" t="s">
        <v>1457</v>
      </c>
      <c r="C1472" s="56"/>
      <c r="D1472" s="56" t="s">
        <v>1363</v>
      </c>
      <c r="E1472" s="58">
        <v>88</v>
      </c>
      <c r="F1472" s="58">
        <v>2</v>
      </c>
      <c r="G1472" s="63" t="str">
        <f t="shared" si="404"/>
        <v>88-2</v>
      </c>
      <c r="H1472" s="31">
        <v>39</v>
      </c>
      <c r="I1472" s="31">
        <v>70</v>
      </c>
      <c r="J1472" s="64" t="str">
        <f>IF(((VLOOKUP($G1472,Depth_Lookup!$A$3:$J$5461,9,FALSE))-(I1472/100))&gt;=0,"Good","Too Long")</f>
        <v>Good</v>
      </c>
      <c r="K1472" s="65">
        <f>(VLOOKUP($G1472,Depth_Lookup!$A$3:$J$561,10,FALSE))+(H1472/100)</f>
        <v>225.98</v>
      </c>
      <c r="L1472" s="65">
        <f>(VLOOKUP($G1472,Depth_Lookup!$A$3:$J$561,10,FALSE))+(I1472/100)</f>
        <v>226.29</v>
      </c>
      <c r="M1472" s="54" t="s">
        <v>293</v>
      </c>
      <c r="N1472" s="31">
        <v>301</v>
      </c>
      <c r="O1472" s="31" t="s">
        <v>734</v>
      </c>
      <c r="P1472" s="31" t="s">
        <v>179</v>
      </c>
      <c r="Q1472" s="31" t="s">
        <v>569</v>
      </c>
      <c r="R1472" s="31" t="s">
        <v>188</v>
      </c>
      <c r="S1472" s="31" t="s">
        <v>165</v>
      </c>
      <c r="T1472" s="31" t="s">
        <v>1491</v>
      </c>
      <c r="U1472" s="31" t="s">
        <v>1490</v>
      </c>
      <c r="AS1472" s="31">
        <v>100</v>
      </c>
      <c r="AZ1472" s="19">
        <f t="shared" si="405"/>
        <v>100</v>
      </c>
      <c r="BB1472" s="55">
        <v>1</v>
      </c>
      <c r="BC1472" s="55">
        <v>80</v>
      </c>
      <c r="BD1472" s="31"/>
      <c r="BE1472" s="66" t="s">
        <v>1386</v>
      </c>
      <c r="BF1472" s="66" t="s">
        <v>1487</v>
      </c>
      <c r="CL1472" s="70">
        <f t="shared" si="406"/>
        <v>0</v>
      </c>
      <c r="CM1472" s="66">
        <f t="shared" si="407"/>
        <v>0</v>
      </c>
      <c r="CN1472" s="66">
        <f t="shared" si="408"/>
        <v>1</v>
      </c>
      <c r="CO1472" s="66">
        <f t="shared" si="388"/>
        <v>226.13499999999999</v>
      </c>
      <c r="CP1472" s="104"/>
      <c r="CQ1472" s="56"/>
      <c r="CR1472" s="56"/>
      <c r="CS1472" s="56"/>
      <c r="CT1472" s="56"/>
      <c r="CU1472" s="56"/>
      <c r="CV1472" s="56"/>
      <c r="DB1472" s="19" t="e">
        <f t="shared" si="389"/>
        <v>#DIV/0!</v>
      </c>
      <c r="DC1472" s="19" t="e">
        <f t="shared" si="390"/>
        <v>#DIV/0!</v>
      </c>
      <c r="DD1472" s="19" t="e">
        <f t="shared" si="391"/>
        <v>#DIV/0!</v>
      </c>
      <c r="DE1472" s="19" t="e">
        <f t="shared" si="392"/>
        <v>#DIV/0!</v>
      </c>
      <c r="DF1472" s="19" t="e">
        <f t="shared" si="393"/>
        <v>#DIV/0!</v>
      </c>
      <c r="DG1472" s="67" t="e">
        <f t="shared" si="394"/>
        <v>#DIV/0!</v>
      </c>
      <c r="DH1472" s="67" t="e">
        <f t="shared" si="395"/>
        <v>#DIV/0!</v>
      </c>
      <c r="DK1472" s="55"/>
      <c r="EP1472" s="70"/>
    </row>
    <row r="1473" spans="1:146">
      <c r="A1473" s="57">
        <v>43333</v>
      </c>
      <c r="B1473" t="s">
        <v>1457</v>
      </c>
      <c r="C1473" s="56"/>
      <c r="D1473" s="56" t="s">
        <v>1363</v>
      </c>
      <c r="E1473" s="58">
        <v>88</v>
      </c>
      <c r="F1473" s="58">
        <v>2</v>
      </c>
      <c r="G1473" s="63" t="str">
        <f t="shared" si="404"/>
        <v>88-2</v>
      </c>
      <c r="H1473" s="31">
        <v>30</v>
      </c>
      <c r="I1473" s="31">
        <v>82</v>
      </c>
      <c r="J1473" s="64" t="str">
        <f>IF(((VLOOKUP($G1473,Depth_Lookup!$A$3:$J$5461,9,FALSE))-(I1473/100))&gt;=0,"Good","Too Long")</f>
        <v>Good</v>
      </c>
      <c r="K1473" s="65">
        <f>(VLOOKUP($G1473,Depth_Lookup!$A$3:$J$561,10,FALSE))+(H1473/100)</f>
        <v>225.89000000000001</v>
      </c>
      <c r="L1473" s="65">
        <f>(VLOOKUP($G1473,Depth_Lookup!$A$3:$J$561,10,FALSE))+(I1473/100)</f>
        <v>226.41</v>
      </c>
      <c r="M1473" s="54" t="s">
        <v>293</v>
      </c>
      <c r="N1473" s="31">
        <v>4</v>
      </c>
      <c r="O1473" s="31" t="s">
        <v>295</v>
      </c>
      <c r="P1473" s="31" t="s">
        <v>179</v>
      </c>
      <c r="Q1473" s="31" t="s">
        <v>569</v>
      </c>
      <c r="R1473" s="31" t="s">
        <v>119</v>
      </c>
      <c r="S1473" s="31" t="s">
        <v>139</v>
      </c>
      <c r="T1473" s="31" t="s">
        <v>1385</v>
      </c>
      <c r="U1473" s="31" t="s">
        <v>1386</v>
      </c>
      <c r="AS1473" s="31">
        <v>100</v>
      </c>
      <c r="AZ1473" s="19">
        <f t="shared" si="405"/>
        <v>100</v>
      </c>
      <c r="BB1473" s="55">
        <v>1</v>
      </c>
      <c r="BC1473" s="55">
        <v>3</v>
      </c>
      <c r="BD1473" s="31"/>
      <c r="BE1473" s="66" t="s">
        <v>1490</v>
      </c>
      <c r="BF1473" s="66" t="s">
        <v>1368</v>
      </c>
      <c r="CL1473" s="70">
        <f t="shared" si="406"/>
        <v>0</v>
      </c>
      <c r="CM1473" s="66">
        <f t="shared" si="407"/>
        <v>0</v>
      </c>
      <c r="CN1473" s="66">
        <f t="shared" si="408"/>
        <v>1</v>
      </c>
      <c r="CO1473" s="66">
        <f t="shared" si="388"/>
        <v>226.15</v>
      </c>
      <c r="CP1473" s="104"/>
      <c r="CQ1473" s="56"/>
      <c r="CR1473" s="56"/>
      <c r="CS1473" s="56"/>
      <c r="CT1473" s="56"/>
      <c r="CU1473" s="56"/>
      <c r="CV1473" s="56"/>
      <c r="DB1473" s="19" t="e">
        <f t="shared" si="389"/>
        <v>#DIV/0!</v>
      </c>
      <c r="DC1473" s="19" t="e">
        <f t="shared" si="390"/>
        <v>#DIV/0!</v>
      </c>
      <c r="DD1473" s="19" t="e">
        <f t="shared" si="391"/>
        <v>#DIV/0!</v>
      </c>
      <c r="DE1473" s="19" t="e">
        <f t="shared" si="392"/>
        <v>#DIV/0!</v>
      </c>
      <c r="DF1473" s="19" t="e">
        <f t="shared" si="393"/>
        <v>#DIV/0!</v>
      </c>
      <c r="DG1473" s="67" t="e">
        <f t="shared" si="394"/>
        <v>#DIV/0!</v>
      </c>
      <c r="DH1473" s="67" t="e">
        <f t="shared" si="395"/>
        <v>#DIV/0!</v>
      </c>
      <c r="DK1473" s="55"/>
      <c r="EP1473" s="70"/>
    </row>
    <row r="1474" spans="1:146">
      <c r="A1474" s="57">
        <v>43333</v>
      </c>
      <c r="B1474" t="s">
        <v>1457</v>
      </c>
      <c r="C1474" s="56"/>
      <c r="D1474" s="56" t="s">
        <v>1363</v>
      </c>
      <c r="E1474" s="58">
        <v>88</v>
      </c>
      <c r="F1474" s="58">
        <v>2</v>
      </c>
      <c r="G1474" s="63" t="str">
        <f t="shared" si="404"/>
        <v>88-2</v>
      </c>
      <c r="H1474" s="31">
        <v>34</v>
      </c>
      <c r="I1474" s="31">
        <v>63</v>
      </c>
      <c r="J1474" s="64" t="str">
        <f>IF(((VLOOKUP($G1474,Depth_Lookup!$A$3:$J$5461,9,FALSE))-(I1474/100))&gt;=0,"Good","Too Long")</f>
        <v>Good</v>
      </c>
      <c r="K1474" s="65">
        <f>(VLOOKUP($G1474,Depth_Lookup!$A$3:$J$561,10,FALSE))+(H1474/100)</f>
        <v>225.93</v>
      </c>
      <c r="L1474" s="65">
        <f>(VLOOKUP($G1474,Depth_Lookup!$A$3:$J$561,10,FALSE))+(I1474/100)</f>
        <v>226.22</v>
      </c>
      <c r="M1474" s="54" t="s">
        <v>725</v>
      </c>
      <c r="N1474" s="31">
        <v>3</v>
      </c>
      <c r="O1474" s="31" t="s">
        <v>296</v>
      </c>
      <c r="P1474" s="31" t="s">
        <v>179</v>
      </c>
      <c r="Q1474" s="31" t="s">
        <v>569</v>
      </c>
      <c r="R1474" s="31" t="s">
        <v>191</v>
      </c>
      <c r="S1474" s="31" t="s">
        <v>139</v>
      </c>
      <c r="T1474" s="31" t="s">
        <v>1376</v>
      </c>
      <c r="U1474" s="31" t="s">
        <v>1377</v>
      </c>
      <c r="AS1474" s="31">
        <v>100</v>
      </c>
      <c r="AZ1474" s="19">
        <f t="shared" si="405"/>
        <v>100</v>
      </c>
      <c r="BB1474" s="55">
        <v>2</v>
      </c>
      <c r="BC1474" s="55">
        <v>5</v>
      </c>
      <c r="BD1474" s="31"/>
      <c r="BE1474" s="66" t="s">
        <v>1830</v>
      </c>
      <c r="BF1474" s="66" t="s">
        <v>1368</v>
      </c>
      <c r="CL1474" s="70">
        <f t="shared" si="406"/>
        <v>0</v>
      </c>
      <c r="CM1474" s="66">
        <f t="shared" si="407"/>
        <v>0</v>
      </c>
      <c r="CN1474" s="66">
        <f t="shared" si="408"/>
        <v>1</v>
      </c>
      <c r="CO1474" s="66">
        <f t="shared" si="388"/>
        <v>226.07499999999999</v>
      </c>
      <c r="CP1474" s="104"/>
      <c r="CQ1474" s="56"/>
      <c r="CR1474" s="56"/>
      <c r="CS1474" s="56"/>
      <c r="CT1474" s="56"/>
      <c r="CU1474" s="56"/>
      <c r="CV1474" s="56"/>
      <c r="DB1474" s="19" t="e">
        <f t="shared" si="389"/>
        <v>#DIV/0!</v>
      </c>
      <c r="DC1474" s="19" t="e">
        <f t="shared" si="390"/>
        <v>#DIV/0!</v>
      </c>
      <c r="DD1474" s="19" t="e">
        <f t="shared" si="391"/>
        <v>#DIV/0!</v>
      </c>
      <c r="DE1474" s="19" t="e">
        <f t="shared" si="392"/>
        <v>#DIV/0!</v>
      </c>
      <c r="DF1474" s="19" t="e">
        <f t="shared" si="393"/>
        <v>#DIV/0!</v>
      </c>
      <c r="DG1474" s="67" t="e">
        <f t="shared" si="394"/>
        <v>#DIV/0!</v>
      </c>
      <c r="DH1474" s="67" t="e">
        <f t="shared" si="395"/>
        <v>#DIV/0!</v>
      </c>
      <c r="DK1474" s="55"/>
      <c r="EP1474" s="70"/>
    </row>
    <row r="1475" spans="1:146">
      <c r="A1475" s="57">
        <v>43333</v>
      </c>
      <c r="B1475" t="s">
        <v>1457</v>
      </c>
      <c r="C1475" s="56"/>
      <c r="D1475" s="56" t="s">
        <v>1363</v>
      </c>
      <c r="E1475" s="58">
        <v>88</v>
      </c>
      <c r="F1475" s="58">
        <v>2</v>
      </c>
      <c r="G1475" s="63" t="str">
        <f t="shared" si="404"/>
        <v>88-2</v>
      </c>
      <c r="H1475" s="31">
        <v>67</v>
      </c>
      <c r="I1475" s="31">
        <v>84</v>
      </c>
      <c r="J1475" s="64" t="str">
        <f>IF(((VLOOKUP($G1475,Depth_Lookup!$A$3:$J$5461,9,FALSE))-(I1475/100))&gt;=0,"Good","Too Long")</f>
        <v>Good</v>
      </c>
      <c r="K1475" s="65">
        <f>(VLOOKUP($G1475,Depth_Lookup!$A$3:$J$561,10,FALSE))+(H1475/100)</f>
        <v>226.26</v>
      </c>
      <c r="L1475" s="65">
        <f>(VLOOKUP($G1475,Depth_Lookup!$A$3:$J$561,10,FALSE))+(I1475/100)</f>
        <v>226.43</v>
      </c>
      <c r="M1475" s="54" t="s">
        <v>725</v>
      </c>
      <c r="N1475" s="31">
        <v>1</v>
      </c>
      <c r="O1475" s="31" t="s">
        <v>296</v>
      </c>
      <c r="P1475" s="31" t="s">
        <v>179</v>
      </c>
      <c r="Q1475" s="31" t="s">
        <v>569</v>
      </c>
      <c r="R1475" s="31" t="s">
        <v>186</v>
      </c>
      <c r="S1475" s="31" t="s">
        <v>165</v>
      </c>
      <c r="T1475" s="31" t="s">
        <v>1370</v>
      </c>
      <c r="U1475" s="31" t="s">
        <v>1368</v>
      </c>
      <c r="AS1475" s="31">
        <v>100</v>
      </c>
      <c r="AZ1475" s="19">
        <f t="shared" si="405"/>
        <v>100</v>
      </c>
      <c r="BB1475" s="55">
        <v>1</v>
      </c>
      <c r="BC1475" s="55">
        <v>1</v>
      </c>
      <c r="BD1475" s="31"/>
      <c r="BE1475" s="66" t="s">
        <v>1831</v>
      </c>
      <c r="BF1475" s="66"/>
      <c r="CL1475" s="70">
        <f t="shared" si="406"/>
        <v>0</v>
      </c>
      <c r="CM1475" s="66">
        <f t="shared" si="407"/>
        <v>0</v>
      </c>
      <c r="CN1475" s="66">
        <f t="shared" si="408"/>
        <v>1</v>
      </c>
      <c r="CO1475" s="66">
        <f t="shared" si="388"/>
        <v>226.345</v>
      </c>
      <c r="CP1475" s="104"/>
      <c r="CQ1475" s="56"/>
      <c r="CR1475" s="56"/>
      <c r="CS1475" s="56"/>
      <c r="CT1475" s="56"/>
      <c r="CU1475" s="56"/>
      <c r="CV1475" s="56"/>
      <c r="DB1475" s="19" t="e">
        <f t="shared" si="389"/>
        <v>#DIV/0!</v>
      </c>
      <c r="DC1475" s="19" t="e">
        <f t="shared" si="390"/>
        <v>#DIV/0!</v>
      </c>
      <c r="DD1475" s="19" t="e">
        <f t="shared" si="391"/>
        <v>#DIV/0!</v>
      </c>
      <c r="DE1475" s="19" t="e">
        <f t="shared" si="392"/>
        <v>#DIV/0!</v>
      </c>
      <c r="DF1475" s="19" t="e">
        <f t="shared" si="393"/>
        <v>#DIV/0!</v>
      </c>
      <c r="DG1475" s="67" t="e">
        <f t="shared" si="394"/>
        <v>#DIV/0!</v>
      </c>
      <c r="DH1475" s="67" t="e">
        <f t="shared" si="395"/>
        <v>#DIV/0!</v>
      </c>
      <c r="DK1475" s="55"/>
      <c r="EP1475" s="70"/>
    </row>
    <row r="1476" spans="1:146">
      <c r="A1476" s="57">
        <v>43333</v>
      </c>
      <c r="B1476" t="s">
        <v>1457</v>
      </c>
      <c r="C1476" s="56"/>
      <c r="D1476" s="56" t="s">
        <v>1363</v>
      </c>
      <c r="E1476" s="58">
        <v>88</v>
      </c>
      <c r="F1476" s="58">
        <v>2</v>
      </c>
      <c r="G1476" s="63" t="str">
        <f t="shared" si="404"/>
        <v>88-2</v>
      </c>
      <c r="H1476" s="31">
        <v>74</v>
      </c>
      <c r="I1476" s="31">
        <v>79</v>
      </c>
      <c r="J1476" s="64" t="str">
        <f>IF(((VLOOKUP($G1476,Depth_Lookup!$A$3:$J$5461,9,FALSE))-(I1476/100))&gt;=0,"Good","Too Long")</f>
        <v>Good</v>
      </c>
      <c r="K1476" s="65">
        <f>(VLOOKUP($G1476,Depth_Lookup!$A$3:$J$561,10,FALSE))+(H1476/100)</f>
        <v>226.33</v>
      </c>
      <c r="L1476" s="65">
        <f>(VLOOKUP($G1476,Depth_Lookup!$A$3:$J$561,10,FALSE))+(I1476/100)</f>
        <v>226.38</v>
      </c>
      <c r="M1476" s="54" t="s">
        <v>292</v>
      </c>
      <c r="N1476" s="31">
        <v>3</v>
      </c>
      <c r="O1476" s="31" t="s">
        <v>296</v>
      </c>
      <c r="P1476" s="31" t="s">
        <v>179</v>
      </c>
      <c r="Q1476" s="31" t="s">
        <v>569</v>
      </c>
      <c r="R1476" s="31" t="s">
        <v>186</v>
      </c>
      <c r="S1476" s="31" t="s">
        <v>164</v>
      </c>
      <c r="T1476" s="31" t="s">
        <v>1491</v>
      </c>
      <c r="U1476" s="31" t="s">
        <v>1490</v>
      </c>
      <c r="AS1476" s="31">
        <v>100</v>
      </c>
      <c r="AZ1476" s="19">
        <f t="shared" si="405"/>
        <v>100</v>
      </c>
      <c r="BB1476" s="55">
        <v>1</v>
      </c>
      <c r="BC1476" s="55">
        <v>5</v>
      </c>
      <c r="BD1476" s="31"/>
      <c r="BE1476" s="66" t="s">
        <v>1386</v>
      </c>
      <c r="BF1476" s="66" t="s">
        <v>1368</v>
      </c>
      <c r="CL1476" s="70">
        <f t="shared" si="406"/>
        <v>0</v>
      </c>
      <c r="CM1476" s="66">
        <f t="shared" si="407"/>
        <v>0</v>
      </c>
      <c r="CN1476" s="66">
        <f t="shared" si="408"/>
        <v>1</v>
      </c>
      <c r="CO1476" s="66">
        <f t="shared" si="388"/>
        <v>226.35500000000002</v>
      </c>
      <c r="CP1476" s="104"/>
      <c r="CQ1476" s="56"/>
      <c r="CR1476" s="56"/>
      <c r="CS1476" s="56"/>
      <c r="CT1476" s="56"/>
      <c r="CU1476" s="56"/>
      <c r="CV1476" s="56"/>
      <c r="DB1476" s="19" t="e">
        <f t="shared" si="389"/>
        <v>#DIV/0!</v>
      </c>
      <c r="DC1476" s="19" t="e">
        <f t="shared" si="390"/>
        <v>#DIV/0!</v>
      </c>
      <c r="DD1476" s="19" t="e">
        <f t="shared" si="391"/>
        <v>#DIV/0!</v>
      </c>
      <c r="DE1476" s="19" t="e">
        <f t="shared" si="392"/>
        <v>#DIV/0!</v>
      </c>
      <c r="DF1476" s="19" t="e">
        <f t="shared" si="393"/>
        <v>#DIV/0!</v>
      </c>
      <c r="DG1476" s="67" t="e">
        <f t="shared" si="394"/>
        <v>#DIV/0!</v>
      </c>
      <c r="DH1476" s="67" t="e">
        <f t="shared" si="395"/>
        <v>#DIV/0!</v>
      </c>
      <c r="DK1476" s="55"/>
      <c r="EP1476" s="70"/>
    </row>
    <row r="1477" spans="1:146">
      <c r="A1477" s="57">
        <v>43333</v>
      </c>
      <c r="B1477" t="s">
        <v>1457</v>
      </c>
      <c r="C1477" s="56"/>
      <c r="D1477" s="56" t="s">
        <v>1363</v>
      </c>
      <c r="E1477" s="58">
        <v>88</v>
      </c>
      <c r="F1477" s="58">
        <v>2</v>
      </c>
      <c r="G1477" s="63" t="str">
        <f t="shared" si="404"/>
        <v>88-2</v>
      </c>
      <c r="H1477" s="31">
        <v>80</v>
      </c>
      <c r="I1477" s="31">
        <v>88</v>
      </c>
      <c r="J1477" s="64" t="str">
        <f>IF(((VLOOKUP($G1477,Depth_Lookup!$A$3:$J$5461,9,FALSE))-(I1477/100))&gt;=0,"Good","Too Long")</f>
        <v>Good</v>
      </c>
      <c r="K1477" s="65">
        <f>(VLOOKUP($G1477,Depth_Lookup!$A$3:$J$561,10,FALSE))+(H1477/100)</f>
        <v>226.39000000000001</v>
      </c>
      <c r="L1477" s="65">
        <f>(VLOOKUP($G1477,Depth_Lookup!$A$3:$J$561,10,FALSE))+(I1477/100)</f>
        <v>226.47</v>
      </c>
      <c r="M1477" s="54" t="s">
        <v>292</v>
      </c>
      <c r="N1477" s="31">
        <v>10</v>
      </c>
      <c r="O1477" s="31" t="s">
        <v>296</v>
      </c>
      <c r="P1477" s="31" t="s">
        <v>179</v>
      </c>
      <c r="Q1477" s="31" t="s">
        <v>569</v>
      </c>
      <c r="R1477" s="31" t="s">
        <v>187</v>
      </c>
      <c r="S1477" s="31" t="s">
        <v>139</v>
      </c>
      <c r="T1477" s="31" t="s">
        <v>1491</v>
      </c>
      <c r="U1477" s="31" t="s">
        <v>1490</v>
      </c>
      <c r="AS1477" s="31">
        <v>100</v>
      </c>
      <c r="AZ1477" s="19">
        <f t="shared" si="405"/>
        <v>100</v>
      </c>
      <c r="BB1477" s="55">
        <v>1</v>
      </c>
      <c r="BC1477" s="55">
        <v>80</v>
      </c>
      <c r="BD1477" s="31"/>
      <c r="BE1477" s="66"/>
      <c r="BF1477" s="66" t="s">
        <v>1368</v>
      </c>
      <c r="CL1477" s="70">
        <f t="shared" si="406"/>
        <v>0</v>
      </c>
      <c r="CM1477" s="66">
        <f t="shared" si="407"/>
        <v>0</v>
      </c>
      <c r="CN1477" s="66">
        <f t="shared" si="408"/>
        <v>0</v>
      </c>
      <c r="CO1477" s="66">
        <f t="shared" si="388"/>
        <v>226.43</v>
      </c>
      <c r="CP1477" s="104"/>
      <c r="CQ1477" s="56"/>
      <c r="CR1477" s="56"/>
      <c r="CS1477" s="56"/>
      <c r="CT1477" s="56"/>
      <c r="CU1477" s="56"/>
      <c r="CV1477" s="56"/>
      <c r="CX1477" s="19">
        <v>30</v>
      </c>
      <c r="CY1477" s="19">
        <v>270</v>
      </c>
      <c r="CZ1477" s="19">
        <v>74</v>
      </c>
      <c r="DA1477" s="31">
        <v>180</v>
      </c>
      <c r="DB1477" s="19">
        <f t="shared" si="389"/>
        <v>9.4002007170101933</v>
      </c>
      <c r="DC1477" s="19">
        <f t="shared" si="390"/>
        <v>9.4002007170101933</v>
      </c>
      <c r="DD1477" s="19">
        <f t="shared" si="391"/>
        <v>15.795935044811717</v>
      </c>
      <c r="DE1477" s="19">
        <f t="shared" si="392"/>
        <v>99.400200717010193</v>
      </c>
      <c r="DF1477" s="19">
        <f t="shared" si="393"/>
        <v>74.204064955188286</v>
      </c>
      <c r="DG1477" s="67">
        <f t="shared" si="394"/>
        <v>189.40020071701019</v>
      </c>
      <c r="DH1477" s="67">
        <f t="shared" si="395"/>
        <v>74.204064955188286</v>
      </c>
      <c r="DK1477" s="55"/>
      <c r="EP1477" s="70"/>
    </row>
    <row r="1478" spans="1:146">
      <c r="A1478" s="57">
        <v>43333</v>
      </c>
      <c r="B1478" t="s">
        <v>1457</v>
      </c>
      <c r="C1478" s="56"/>
      <c r="D1478" s="56" t="s">
        <v>1363</v>
      </c>
      <c r="E1478" s="58">
        <v>88</v>
      </c>
      <c r="F1478" s="58">
        <v>3</v>
      </c>
      <c r="G1478" s="63" t="str">
        <f t="shared" si="404"/>
        <v>88-3</v>
      </c>
      <c r="H1478" s="31">
        <v>10</v>
      </c>
      <c r="I1478" s="31">
        <v>79</v>
      </c>
      <c r="J1478" s="64" t="str">
        <f>IF(((VLOOKUP($G1478,Depth_Lookup!$A$3:$J$5461,9,FALSE))-(I1478/100))&gt;=0,"Good","Too Long")</f>
        <v>Good</v>
      </c>
      <c r="K1478" s="65">
        <f>(VLOOKUP($G1478,Depth_Lookup!$A$3:$J$561,10,FALSE))+(H1478/100)</f>
        <v>226.57</v>
      </c>
      <c r="L1478" s="65">
        <f>(VLOOKUP($G1478,Depth_Lookup!$A$3:$J$561,10,FALSE))+(I1478/100)</f>
        <v>227.26</v>
      </c>
      <c r="M1478" s="54" t="s">
        <v>293</v>
      </c>
      <c r="N1478" s="31">
        <v>0.5</v>
      </c>
      <c r="O1478" s="31" t="s">
        <v>734</v>
      </c>
      <c r="P1478" s="31" t="s">
        <v>179</v>
      </c>
      <c r="Q1478" s="31" t="s">
        <v>569</v>
      </c>
      <c r="R1478" s="31" t="s">
        <v>188</v>
      </c>
      <c r="S1478" s="31" t="s">
        <v>165</v>
      </c>
      <c r="T1478" s="31" t="s">
        <v>1364</v>
      </c>
      <c r="U1478" s="31" t="s">
        <v>1365</v>
      </c>
      <c r="AS1478" s="31">
        <v>100</v>
      </c>
      <c r="AZ1478" s="19">
        <f t="shared" si="405"/>
        <v>100</v>
      </c>
      <c r="BB1478" s="55">
        <v>4</v>
      </c>
      <c r="BC1478" s="55">
        <v>1</v>
      </c>
      <c r="BD1478" s="31"/>
      <c r="BE1478" s="66"/>
      <c r="BF1478" s="66" t="s">
        <v>1487</v>
      </c>
      <c r="CL1478" s="70">
        <f t="shared" si="406"/>
        <v>0</v>
      </c>
      <c r="CM1478" s="66">
        <f t="shared" si="407"/>
        <v>0</v>
      </c>
      <c r="CN1478" s="66">
        <f t="shared" si="408"/>
        <v>0</v>
      </c>
      <c r="CO1478" s="66">
        <f t="shared" si="388"/>
        <v>226.91499999999999</v>
      </c>
      <c r="CP1478" s="104"/>
      <c r="CQ1478" s="56"/>
      <c r="CR1478" s="56"/>
      <c r="CS1478" s="56"/>
      <c r="CT1478" s="56"/>
      <c r="CU1478" s="56"/>
      <c r="CV1478" s="56"/>
      <c r="DB1478" s="19" t="e">
        <f t="shared" si="389"/>
        <v>#DIV/0!</v>
      </c>
      <c r="DC1478" s="19" t="e">
        <f t="shared" si="390"/>
        <v>#DIV/0!</v>
      </c>
      <c r="DD1478" s="19" t="e">
        <f t="shared" si="391"/>
        <v>#DIV/0!</v>
      </c>
      <c r="DE1478" s="19" t="e">
        <f t="shared" si="392"/>
        <v>#DIV/0!</v>
      </c>
      <c r="DF1478" s="19" t="e">
        <f t="shared" si="393"/>
        <v>#DIV/0!</v>
      </c>
      <c r="DG1478" s="67" t="e">
        <f t="shared" si="394"/>
        <v>#DIV/0!</v>
      </c>
      <c r="DH1478" s="67" t="e">
        <f t="shared" si="395"/>
        <v>#DIV/0!</v>
      </c>
      <c r="DK1478" s="55"/>
      <c r="EP1478" s="70"/>
    </row>
    <row r="1479" spans="1:146">
      <c r="A1479" s="57">
        <v>43333</v>
      </c>
      <c r="B1479" t="s">
        <v>1457</v>
      </c>
      <c r="C1479" s="56"/>
      <c r="D1479" s="56" t="s">
        <v>1363</v>
      </c>
      <c r="E1479" s="58">
        <v>88</v>
      </c>
      <c r="F1479" s="58">
        <v>3</v>
      </c>
      <c r="G1479" s="63" t="str">
        <f t="shared" si="404"/>
        <v>88-3</v>
      </c>
      <c r="H1479" s="31">
        <v>22</v>
      </c>
      <c r="I1479" s="31">
        <v>79</v>
      </c>
      <c r="J1479" s="64" t="str">
        <f>IF(((VLOOKUP($G1479,Depth_Lookup!$A$3:$J$5461,9,FALSE))-(I1479/100))&gt;=0,"Good","Too Long")</f>
        <v>Good</v>
      </c>
      <c r="K1479" s="65">
        <f>(VLOOKUP($G1479,Depth_Lookup!$A$3:$J$561,10,FALSE))+(H1479/100)</f>
        <v>226.69</v>
      </c>
      <c r="L1479" s="65">
        <f>(VLOOKUP($G1479,Depth_Lookup!$A$3:$J$561,10,FALSE))+(I1479/100)</f>
        <v>227.26</v>
      </c>
      <c r="M1479" s="54" t="s">
        <v>725</v>
      </c>
      <c r="N1479" s="31">
        <v>1</v>
      </c>
      <c r="O1479" s="31" t="s">
        <v>734</v>
      </c>
      <c r="P1479" s="31" t="s">
        <v>179</v>
      </c>
      <c r="Q1479" s="31" t="s">
        <v>569</v>
      </c>
      <c r="R1479" s="31" t="s">
        <v>188</v>
      </c>
      <c r="S1479" s="31" t="s">
        <v>165</v>
      </c>
      <c r="T1479" s="31" t="s">
        <v>1370</v>
      </c>
      <c r="U1479" s="31" t="s">
        <v>1368</v>
      </c>
      <c r="AS1479" s="31">
        <v>100</v>
      </c>
      <c r="AZ1479" s="19">
        <f t="shared" si="405"/>
        <v>100</v>
      </c>
      <c r="BB1479" s="55">
        <v>3</v>
      </c>
      <c r="BC1479" s="55">
        <v>2</v>
      </c>
      <c r="BD1479" s="31"/>
      <c r="BE1479" s="66" t="s">
        <v>1485</v>
      </c>
      <c r="BF1479" s="66"/>
      <c r="CL1479" s="70">
        <f t="shared" si="406"/>
        <v>0</v>
      </c>
      <c r="CM1479" s="66">
        <f t="shared" si="407"/>
        <v>0</v>
      </c>
      <c r="CN1479" s="66">
        <f t="shared" si="408"/>
        <v>1</v>
      </c>
      <c r="CO1479" s="66">
        <f t="shared" ref="CO1479:CO1548" si="415">(L1479+K1479)/2</f>
        <v>226.97499999999999</v>
      </c>
      <c r="CP1479" s="104"/>
      <c r="CQ1479" s="56"/>
      <c r="CR1479" s="56"/>
      <c r="CS1479" s="56"/>
      <c r="CT1479" s="56"/>
      <c r="CU1479" s="56"/>
      <c r="CV1479" s="56"/>
      <c r="CX1479" s="19">
        <v>1</v>
      </c>
      <c r="CY1479" s="19">
        <v>90</v>
      </c>
      <c r="CZ1479" s="19">
        <v>3</v>
      </c>
      <c r="DA1479" s="31">
        <v>180</v>
      </c>
      <c r="DB1479" s="19">
        <f t="shared" si="389"/>
        <v>-18.420980799725044</v>
      </c>
      <c r="DC1479" s="19">
        <f t="shared" si="390"/>
        <v>341.57901920027496</v>
      </c>
      <c r="DD1479" s="19">
        <f t="shared" si="391"/>
        <v>86.838299513294629</v>
      </c>
      <c r="DE1479" s="19">
        <f t="shared" si="392"/>
        <v>71.579019200274956</v>
      </c>
      <c r="DF1479" s="19">
        <f t="shared" si="393"/>
        <v>3.1617004867053708</v>
      </c>
      <c r="DG1479" s="67">
        <f t="shared" si="394"/>
        <v>161.57901920027496</v>
      </c>
      <c r="DH1479" s="67">
        <f t="shared" si="395"/>
        <v>3.1617004867053708</v>
      </c>
      <c r="DK1479" s="55"/>
      <c r="EP1479" s="70"/>
    </row>
    <row r="1480" spans="1:146">
      <c r="A1480" s="57">
        <v>43333</v>
      </c>
      <c r="B1480" t="s">
        <v>1457</v>
      </c>
      <c r="C1480" s="56"/>
      <c r="D1480" s="56" t="s">
        <v>1363</v>
      </c>
      <c r="E1480" s="58">
        <v>88</v>
      </c>
      <c r="F1480" s="58">
        <v>3</v>
      </c>
      <c r="G1480" s="63" t="str">
        <f t="shared" si="404"/>
        <v>88-3</v>
      </c>
      <c r="H1480" s="31">
        <v>38</v>
      </c>
      <c r="I1480" s="31">
        <v>56</v>
      </c>
      <c r="J1480" s="64" t="str">
        <f>IF(((VLOOKUP($G1480,Depth_Lookup!$A$3:$J$5461,9,FALSE))-(I1480/100))&gt;=0,"Good","Too Long")</f>
        <v>Good</v>
      </c>
      <c r="K1480" s="65">
        <f>(VLOOKUP($G1480,Depth_Lookup!$A$3:$J$561,10,FALSE))+(H1480/100)</f>
        <v>226.85</v>
      </c>
      <c r="L1480" s="65">
        <f>(VLOOKUP($G1480,Depth_Lookup!$A$3:$J$561,10,FALSE))+(I1480/100)</f>
        <v>227.03</v>
      </c>
      <c r="M1480" s="54" t="s">
        <v>292</v>
      </c>
      <c r="N1480" s="31">
        <v>15</v>
      </c>
      <c r="O1480" s="31" t="s">
        <v>296</v>
      </c>
      <c r="P1480" s="31" t="s">
        <v>179</v>
      </c>
      <c r="Q1480" s="31" t="s">
        <v>569</v>
      </c>
      <c r="R1480" s="31" t="s">
        <v>187</v>
      </c>
      <c r="S1480" s="31" t="s">
        <v>139</v>
      </c>
      <c r="T1480" s="31" t="s">
        <v>1376</v>
      </c>
      <c r="U1480" s="31" t="s">
        <v>1377</v>
      </c>
      <c r="AS1480" s="31">
        <v>100</v>
      </c>
      <c r="AZ1480" s="19">
        <f t="shared" si="405"/>
        <v>100</v>
      </c>
      <c r="BB1480" s="55">
        <v>1</v>
      </c>
      <c r="BC1480" s="55">
        <v>10</v>
      </c>
      <c r="BD1480" s="31"/>
      <c r="BE1480" s="66" t="s">
        <v>1365</v>
      </c>
      <c r="BF1480" s="66" t="s">
        <v>1368</v>
      </c>
      <c r="CL1480" s="70">
        <f t="shared" si="406"/>
        <v>0</v>
      </c>
      <c r="CM1480" s="66">
        <f t="shared" si="407"/>
        <v>0</v>
      </c>
      <c r="CN1480" s="66">
        <f t="shared" si="408"/>
        <v>1</v>
      </c>
      <c r="CO1480" s="66">
        <f t="shared" si="415"/>
        <v>226.94</v>
      </c>
      <c r="CP1480" s="104"/>
      <c r="CQ1480" s="56"/>
      <c r="CR1480" s="56"/>
      <c r="CS1480" s="56"/>
      <c r="CT1480" s="56"/>
      <c r="CU1480" s="56"/>
      <c r="CV1480" s="56"/>
      <c r="CX1480" s="19">
        <v>63</v>
      </c>
      <c r="CY1480" s="19">
        <v>90</v>
      </c>
      <c r="CZ1480" s="19">
        <v>0</v>
      </c>
      <c r="DA1480" s="31">
        <v>0</v>
      </c>
      <c r="DB1480" s="19">
        <f t="shared" ref="DB1480:DB1549" si="416">+(IF($CY1480&lt;$DA1480,((MIN($DA1480,$CY1480)+(DEGREES(ATAN((TAN(RADIANS($CZ1480))/((TAN(RADIANS($CX1480))*SIN(RADIANS(ABS($CY1480-$DA1480))))))-(COS(RADIANS(ABS($CY1480-$DA1480)))/SIN(RADIANS(ABS($CY1480-$DA1480)))))))-180)),((MAX($DA1480,$CY1480)-(DEGREES(ATAN((TAN(RADIANS($CZ1480))/((TAN(RADIANS($CX1480))*SIN(RADIANS(ABS($CY1480-$DA1480))))))-(COS(RADIANS(ABS($CY1480-$DA1480)))/SIN(RADIANS(ABS($CY1480-$DA1480)))))))-180))))</f>
        <v>-90</v>
      </c>
      <c r="DC1480" s="19">
        <f t="shared" ref="DC1480:DC1549" si="417">IF($DB1480&gt;0,$DB1480,360+$DB1480)</f>
        <v>270</v>
      </c>
      <c r="DD1480" s="19">
        <f t="shared" ref="DD1480:DD1549" si="418">+ABS(DEGREES(ATAN((COS(RADIANS(ABS($DB1480+180-(IF($CY1480&gt;$DA1480,MAX($CZ1480,$CY1480),MIN($CY1480,$DA1480))))))/(TAN(RADIANS($CX1480)))))))</f>
        <v>27.000000000000007</v>
      </c>
      <c r="DE1480" s="19">
        <f t="shared" ref="DE1480:DE1549" si="419">+IF(($DB1480+90)&gt;0,$DB1480+90,$DB1480+450)</f>
        <v>360</v>
      </c>
      <c r="DF1480" s="19">
        <f t="shared" ref="DF1480:DF1549" si="420">-$DD1480+90</f>
        <v>62.999999999999993</v>
      </c>
      <c r="DG1480" s="67">
        <f t="shared" ref="DG1480:DG1549" si="421">IF(($DC1480&lt;180),$DC1480+180,$DC1480-180)</f>
        <v>90</v>
      </c>
      <c r="DH1480" s="67">
        <f t="shared" ref="DH1480:DH1549" si="422">-$DD1480+90</f>
        <v>62.999999999999993</v>
      </c>
      <c r="DK1480" s="55"/>
      <c r="EP1480" s="70"/>
    </row>
    <row r="1481" spans="1:146">
      <c r="A1481" s="57">
        <v>43333</v>
      </c>
      <c r="B1481" t="s">
        <v>1457</v>
      </c>
      <c r="C1481" s="56"/>
      <c r="D1481" s="56" t="s">
        <v>1363</v>
      </c>
      <c r="E1481" s="58">
        <v>88</v>
      </c>
      <c r="F1481" s="58">
        <v>3</v>
      </c>
      <c r="G1481" s="63" t="str">
        <f t="shared" si="404"/>
        <v>88-3</v>
      </c>
      <c r="H1481" s="31">
        <v>71</v>
      </c>
      <c r="I1481" s="31">
        <v>77</v>
      </c>
      <c r="J1481" s="64" t="str">
        <f>IF(((VLOOKUP($G1481,Depth_Lookup!$A$3:$J$5461,9,FALSE))-(I1481/100))&gt;=0,"Good","Too Long")</f>
        <v>Good</v>
      </c>
      <c r="K1481" s="65">
        <f>(VLOOKUP($G1481,Depth_Lookup!$A$3:$J$561,10,FALSE))+(H1481/100)</f>
        <v>227.18</v>
      </c>
      <c r="L1481" s="65">
        <f>(VLOOKUP($G1481,Depth_Lookup!$A$3:$J$561,10,FALSE))+(I1481/100)</f>
        <v>227.24</v>
      </c>
      <c r="M1481" s="54" t="s">
        <v>292</v>
      </c>
      <c r="N1481" s="31">
        <v>30</v>
      </c>
      <c r="O1481" s="31" t="s">
        <v>724</v>
      </c>
      <c r="P1481" s="31" t="s">
        <v>179</v>
      </c>
      <c r="Q1481" s="31" t="s">
        <v>571</v>
      </c>
      <c r="R1481" s="31" t="s">
        <v>187</v>
      </c>
      <c r="S1481" s="31" t="s">
        <v>139</v>
      </c>
      <c r="T1481" s="31" t="s">
        <v>1376</v>
      </c>
      <c r="U1481" s="31" t="s">
        <v>1377</v>
      </c>
      <c r="AS1481" s="31">
        <v>100</v>
      </c>
      <c r="AZ1481" s="19">
        <f t="shared" si="405"/>
        <v>100</v>
      </c>
      <c r="BB1481" s="55">
        <v>1</v>
      </c>
      <c r="BC1481" s="55">
        <v>90</v>
      </c>
      <c r="BD1481" s="31"/>
      <c r="BE1481" s="66" t="s">
        <v>1489</v>
      </c>
      <c r="BF1481" s="66"/>
      <c r="BG1481" s="59">
        <v>10</v>
      </c>
      <c r="BH1481" s="59" t="s">
        <v>1385</v>
      </c>
      <c r="BI1481" s="59" t="s">
        <v>179</v>
      </c>
      <c r="CD1481" s="59">
        <v>100</v>
      </c>
      <c r="CL1481" s="70">
        <f t="shared" si="406"/>
        <v>100</v>
      </c>
      <c r="CM1481" s="66">
        <f t="shared" si="407"/>
        <v>1</v>
      </c>
      <c r="CN1481" s="66">
        <f t="shared" si="408"/>
        <v>1</v>
      </c>
      <c r="CO1481" s="66">
        <f t="shared" si="415"/>
        <v>227.21</v>
      </c>
      <c r="CP1481" s="104"/>
      <c r="CQ1481" s="56"/>
      <c r="CR1481" s="56"/>
      <c r="CS1481" s="56"/>
      <c r="CT1481" s="56"/>
      <c r="CU1481" s="56"/>
      <c r="CV1481" s="56"/>
      <c r="DB1481" s="19" t="e">
        <f t="shared" si="416"/>
        <v>#DIV/0!</v>
      </c>
      <c r="DC1481" s="19" t="e">
        <f t="shared" si="417"/>
        <v>#DIV/0!</v>
      </c>
      <c r="DD1481" s="19" t="e">
        <f t="shared" si="418"/>
        <v>#DIV/0!</v>
      </c>
      <c r="DE1481" s="19" t="e">
        <f t="shared" si="419"/>
        <v>#DIV/0!</v>
      </c>
      <c r="DF1481" s="19" t="e">
        <f t="shared" si="420"/>
        <v>#DIV/0!</v>
      </c>
      <c r="DG1481" s="67" t="e">
        <f t="shared" si="421"/>
        <v>#DIV/0!</v>
      </c>
      <c r="DH1481" s="67" t="e">
        <f t="shared" si="422"/>
        <v>#DIV/0!</v>
      </c>
      <c r="DK1481" s="55"/>
      <c r="EP1481" s="70"/>
    </row>
    <row r="1482" spans="1:146">
      <c r="A1482" s="57">
        <v>43333</v>
      </c>
      <c r="B1482" t="s">
        <v>1457</v>
      </c>
      <c r="C1482" s="56"/>
      <c r="D1482" s="56" t="s">
        <v>1363</v>
      </c>
      <c r="E1482" s="58">
        <v>88</v>
      </c>
      <c r="F1482" s="58">
        <v>4</v>
      </c>
      <c r="G1482" s="63" t="str">
        <f t="shared" si="404"/>
        <v>88-4</v>
      </c>
      <c r="H1482" s="31">
        <v>0</v>
      </c>
      <c r="I1482" s="31">
        <v>61</v>
      </c>
      <c r="J1482" s="64" t="str">
        <f>IF(((VLOOKUP($G1482,Depth_Lookup!$A$3:$J$5461,9,FALSE))-(I1482/100))&gt;=0,"Good","Too Long")</f>
        <v>Good</v>
      </c>
      <c r="K1482" s="65">
        <f>(VLOOKUP($G1482,Depth_Lookup!$A$3:$J$561,10,FALSE))+(H1482/100)</f>
        <v>227.27500000000001</v>
      </c>
      <c r="L1482" s="65">
        <f>(VLOOKUP($G1482,Depth_Lookup!$A$3:$J$561,10,FALSE))+(I1482/100)</f>
        <v>227.88500000000002</v>
      </c>
      <c r="M1482" s="54" t="s">
        <v>293</v>
      </c>
      <c r="N1482" s="31">
        <v>2</v>
      </c>
      <c r="O1482" s="31" t="s">
        <v>295</v>
      </c>
      <c r="P1482" s="31" t="s">
        <v>179</v>
      </c>
      <c r="Q1482" s="31" t="s">
        <v>569</v>
      </c>
      <c r="R1482" s="31" t="s">
        <v>119</v>
      </c>
      <c r="S1482" s="31" t="s">
        <v>165</v>
      </c>
      <c r="T1482" s="31" t="s">
        <v>1385</v>
      </c>
      <c r="U1482" s="31" t="s">
        <v>1386</v>
      </c>
      <c r="AS1482" s="31">
        <v>100</v>
      </c>
      <c r="AZ1482" s="19">
        <f t="shared" si="405"/>
        <v>100</v>
      </c>
      <c r="BB1482" s="55">
        <v>2</v>
      </c>
      <c r="BC1482" s="55">
        <v>3</v>
      </c>
      <c r="BD1482" s="31"/>
      <c r="BE1482" s="66"/>
      <c r="BF1482" s="66" t="s">
        <v>1365</v>
      </c>
      <c r="CL1482" s="70">
        <f t="shared" si="406"/>
        <v>0</v>
      </c>
      <c r="CM1482" s="66">
        <f t="shared" si="407"/>
        <v>0</v>
      </c>
      <c r="CN1482" s="66">
        <f t="shared" si="408"/>
        <v>0</v>
      </c>
      <c r="CO1482" s="66">
        <f t="shared" si="415"/>
        <v>227.58</v>
      </c>
      <c r="CP1482" s="104"/>
      <c r="CQ1482" s="56"/>
      <c r="CR1482" s="56"/>
      <c r="CS1482" s="56"/>
      <c r="CT1482" s="56"/>
      <c r="CU1482" s="56"/>
      <c r="CV1482" s="56"/>
      <c r="DB1482" s="19" t="e">
        <f t="shared" si="416"/>
        <v>#DIV/0!</v>
      </c>
      <c r="DC1482" s="19" t="e">
        <f t="shared" si="417"/>
        <v>#DIV/0!</v>
      </c>
      <c r="DD1482" s="19" t="e">
        <f t="shared" si="418"/>
        <v>#DIV/0!</v>
      </c>
      <c r="DE1482" s="19" t="e">
        <f t="shared" si="419"/>
        <v>#DIV/0!</v>
      </c>
      <c r="DF1482" s="19" t="e">
        <f t="shared" si="420"/>
        <v>#DIV/0!</v>
      </c>
      <c r="DG1482" s="67" t="e">
        <f t="shared" si="421"/>
        <v>#DIV/0!</v>
      </c>
      <c r="DH1482" s="67" t="e">
        <f t="shared" si="422"/>
        <v>#DIV/0!</v>
      </c>
      <c r="DK1482" s="55"/>
      <c r="EP1482" s="70"/>
    </row>
    <row r="1483" spans="1:146">
      <c r="A1483" s="57">
        <v>43333</v>
      </c>
      <c r="B1483" t="s">
        <v>1457</v>
      </c>
      <c r="C1483" s="56"/>
      <c r="D1483" s="56" t="s">
        <v>1363</v>
      </c>
      <c r="E1483" s="58">
        <v>88</v>
      </c>
      <c r="F1483" s="58">
        <v>4</v>
      </c>
      <c r="G1483" s="63" t="str">
        <f t="shared" si="404"/>
        <v>88-4</v>
      </c>
      <c r="H1483" s="31">
        <v>1</v>
      </c>
      <c r="I1483" s="31">
        <v>61</v>
      </c>
      <c r="J1483" s="64" t="str">
        <f>IF(((VLOOKUP($G1483,Depth_Lookup!$A$3:$J$5461,9,FALSE))-(I1483/100))&gt;=0,"Good","Too Long")</f>
        <v>Good</v>
      </c>
      <c r="K1483" s="65">
        <f>(VLOOKUP($G1483,Depth_Lookup!$A$3:$J$561,10,FALSE))+(H1483/100)</f>
        <v>227.285</v>
      </c>
      <c r="L1483" s="65">
        <f>(VLOOKUP($G1483,Depth_Lookup!$A$3:$J$561,10,FALSE))+(I1483/100)</f>
        <v>227.88500000000002</v>
      </c>
      <c r="M1483" s="54" t="s">
        <v>293</v>
      </c>
      <c r="N1483" s="31">
        <v>0.5</v>
      </c>
      <c r="O1483" s="31" t="s">
        <v>736</v>
      </c>
      <c r="P1483" s="31" t="s">
        <v>179</v>
      </c>
      <c r="Q1483" s="31" t="s">
        <v>569</v>
      </c>
      <c r="R1483" s="31" t="s">
        <v>188</v>
      </c>
      <c r="S1483" s="31" t="s">
        <v>165</v>
      </c>
      <c r="T1483" s="31" t="s">
        <v>1364</v>
      </c>
      <c r="U1483" s="31" t="s">
        <v>1365</v>
      </c>
      <c r="AS1483" s="31">
        <v>100</v>
      </c>
      <c r="AZ1483" s="19">
        <f t="shared" si="405"/>
        <v>100</v>
      </c>
      <c r="BB1483" s="55">
        <v>4</v>
      </c>
      <c r="BC1483" s="55">
        <v>3</v>
      </c>
      <c r="BD1483" s="31"/>
      <c r="BE1483" s="66" t="s">
        <v>1832</v>
      </c>
      <c r="BF1483" s="66"/>
      <c r="CL1483" s="70">
        <f t="shared" si="406"/>
        <v>0</v>
      </c>
      <c r="CM1483" s="66">
        <f t="shared" si="407"/>
        <v>0</v>
      </c>
      <c r="CN1483" s="66">
        <f t="shared" si="408"/>
        <v>1</v>
      </c>
      <c r="CO1483" s="66">
        <f t="shared" si="415"/>
        <v>227.58500000000001</v>
      </c>
      <c r="CP1483" s="104"/>
      <c r="CQ1483" s="56"/>
      <c r="CR1483" s="56"/>
      <c r="CS1483" s="56"/>
      <c r="CT1483" s="56"/>
      <c r="CU1483" s="56"/>
      <c r="CV1483" s="56"/>
      <c r="DB1483" s="19" t="e">
        <f t="shared" si="416"/>
        <v>#DIV/0!</v>
      </c>
      <c r="DC1483" s="19" t="e">
        <f t="shared" si="417"/>
        <v>#DIV/0!</v>
      </c>
      <c r="DD1483" s="19" t="e">
        <f t="shared" si="418"/>
        <v>#DIV/0!</v>
      </c>
      <c r="DE1483" s="19" t="e">
        <f t="shared" si="419"/>
        <v>#DIV/0!</v>
      </c>
      <c r="DF1483" s="19" t="e">
        <f t="shared" si="420"/>
        <v>#DIV/0!</v>
      </c>
      <c r="DG1483" s="67" t="e">
        <f t="shared" si="421"/>
        <v>#DIV/0!</v>
      </c>
      <c r="DH1483" s="67" t="e">
        <f t="shared" si="422"/>
        <v>#DIV/0!</v>
      </c>
      <c r="DK1483" s="55"/>
      <c r="EP1483" s="70"/>
    </row>
    <row r="1484" spans="1:146">
      <c r="A1484" s="57">
        <v>43333</v>
      </c>
      <c r="B1484" t="s">
        <v>1457</v>
      </c>
      <c r="C1484" s="56"/>
      <c r="D1484" s="56" t="s">
        <v>1363</v>
      </c>
      <c r="E1484" s="58">
        <v>88</v>
      </c>
      <c r="F1484" s="58">
        <v>4</v>
      </c>
      <c r="G1484" s="63" t="str">
        <f t="shared" si="404"/>
        <v>88-4</v>
      </c>
      <c r="H1484" s="31">
        <v>17</v>
      </c>
      <c r="I1484" s="31">
        <v>20</v>
      </c>
      <c r="J1484" s="64" t="str">
        <f>IF(((VLOOKUP($G1484,Depth_Lookup!$A$3:$J$5461,9,FALSE))-(I1484/100))&gt;=0,"Good","Too Long")</f>
        <v>Good</v>
      </c>
      <c r="K1484" s="65">
        <f>(VLOOKUP($G1484,Depth_Lookup!$A$3:$J$561,10,FALSE))+(H1484/100)</f>
        <v>227.44499999999999</v>
      </c>
      <c r="L1484" s="65">
        <f>(VLOOKUP($G1484,Depth_Lookup!$A$3:$J$561,10,FALSE))+(I1484/100)</f>
        <v>227.47499999999999</v>
      </c>
      <c r="M1484" s="54" t="s">
        <v>292</v>
      </c>
      <c r="N1484" s="31">
        <v>5</v>
      </c>
      <c r="O1484" s="31" t="s">
        <v>296</v>
      </c>
      <c r="P1484" s="31" t="s">
        <v>179</v>
      </c>
      <c r="Q1484" s="31" t="s">
        <v>569</v>
      </c>
      <c r="R1484" s="31" t="s">
        <v>187</v>
      </c>
      <c r="S1484" s="31" t="s">
        <v>139</v>
      </c>
      <c r="T1484" s="31" t="s">
        <v>1833</v>
      </c>
      <c r="U1484" s="31" t="s">
        <v>1619</v>
      </c>
      <c r="AY1484" s="19">
        <v>100</v>
      </c>
      <c r="AZ1484" s="19">
        <f t="shared" si="405"/>
        <v>100</v>
      </c>
      <c r="BA1484" s="19" t="s">
        <v>1834</v>
      </c>
      <c r="BB1484" s="55">
        <v>1</v>
      </c>
      <c r="BC1484" s="55">
        <v>5</v>
      </c>
      <c r="BD1484" s="31"/>
      <c r="BE1484" s="66"/>
      <c r="BF1484" s="66"/>
      <c r="CL1484" s="70">
        <f t="shared" si="406"/>
        <v>0</v>
      </c>
      <c r="CM1484" s="66">
        <f t="shared" si="407"/>
        <v>0</v>
      </c>
      <c r="CN1484" s="66">
        <f t="shared" si="408"/>
        <v>0</v>
      </c>
      <c r="CO1484" s="66">
        <f t="shared" si="415"/>
        <v>227.45999999999998</v>
      </c>
      <c r="CP1484" s="104"/>
      <c r="CQ1484" s="56"/>
      <c r="CR1484" s="56"/>
      <c r="CS1484" s="56"/>
      <c r="CT1484" s="56"/>
      <c r="CU1484" s="56"/>
      <c r="CV1484" s="56"/>
      <c r="DB1484" s="19" t="e">
        <f t="shared" si="416"/>
        <v>#DIV/0!</v>
      </c>
      <c r="DC1484" s="19" t="e">
        <f t="shared" si="417"/>
        <v>#DIV/0!</v>
      </c>
      <c r="DD1484" s="19" t="e">
        <f t="shared" si="418"/>
        <v>#DIV/0!</v>
      </c>
      <c r="DE1484" s="19" t="e">
        <f t="shared" si="419"/>
        <v>#DIV/0!</v>
      </c>
      <c r="DF1484" s="19" t="e">
        <f t="shared" si="420"/>
        <v>#DIV/0!</v>
      </c>
      <c r="DG1484" s="67" t="e">
        <f t="shared" si="421"/>
        <v>#DIV/0!</v>
      </c>
      <c r="DH1484" s="67" t="e">
        <f t="shared" si="422"/>
        <v>#DIV/0!</v>
      </c>
      <c r="DK1484" s="55"/>
      <c r="EP1484" s="70"/>
    </row>
    <row r="1485" spans="1:146">
      <c r="A1485" s="57">
        <v>43333</v>
      </c>
      <c r="B1485" t="s">
        <v>1457</v>
      </c>
      <c r="C1485" s="56"/>
      <c r="D1485" s="56" t="s">
        <v>1363</v>
      </c>
      <c r="E1485" s="58">
        <v>88</v>
      </c>
      <c r="F1485" s="58">
        <v>4</v>
      </c>
      <c r="G1485" s="63" t="str">
        <f t="shared" si="404"/>
        <v>88-4</v>
      </c>
      <c r="H1485" s="31">
        <v>24</v>
      </c>
      <c r="I1485" s="31">
        <v>34</v>
      </c>
      <c r="J1485" s="64" t="str">
        <f>IF(((VLOOKUP($G1485,Depth_Lookup!$A$3:$J$5461,9,FALSE))-(I1485/100))&gt;=0,"Good","Too Long")</f>
        <v>Good</v>
      </c>
      <c r="K1485" s="65">
        <f>(VLOOKUP($G1485,Depth_Lookup!$A$3:$J$561,10,FALSE))+(H1485/100)</f>
        <v>227.51500000000001</v>
      </c>
      <c r="L1485" s="65">
        <f>(VLOOKUP($G1485,Depth_Lookup!$A$3:$J$561,10,FALSE))+(I1485/100)</f>
        <v>227.61500000000001</v>
      </c>
      <c r="M1485" s="54" t="s">
        <v>292</v>
      </c>
      <c r="N1485" s="31">
        <v>5</v>
      </c>
      <c r="O1485" s="31" t="s">
        <v>296</v>
      </c>
      <c r="P1485" s="31" t="s">
        <v>179</v>
      </c>
      <c r="Q1485" s="31" t="s">
        <v>569</v>
      </c>
      <c r="R1485" s="31" t="s">
        <v>187</v>
      </c>
      <c r="S1485" s="31" t="s">
        <v>139</v>
      </c>
      <c r="T1485" s="31" t="s">
        <v>1376</v>
      </c>
      <c r="U1485" s="31" t="s">
        <v>1377</v>
      </c>
      <c r="AS1485" s="31">
        <v>100</v>
      </c>
      <c r="AZ1485" s="19">
        <f t="shared" si="405"/>
        <v>100</v>
      </c>
      <c r="BB1485" s="55">
        <v>1</v>
      </c>
      <c r="BC1485" s="55">
        <v>5</v>
      </c>
      <c r="BD1485" s="31"/>
      <c r="BE1485" s="66" t="s">
        <v>1386</v>
      </c>
      <c r="BF1485" s="66" t="s">
        <v>1365</v>
      </c>
      <c r="CL1485" s="70">
        <f t="shared" si="406"/>
        <v>0</v>
      </c>
      <c r="CM1485" s="66">
        <f t="shared" si="407"/>
        <v>0</v>
      </c>
      <c r="CN1485" s="66">
        <f t="shared" si="408"/>
        <v>1</v>
      </c>
      <c r="CO1485" s="66">
        <f t="shared" si="415"/>
        <v>227.565</v>
      </c>
      <c r="CP1485" s="104"/>
      <c r="CQ1485" s="56"/>
      <c r="CR1485" s="56"/>
      <c r="CS1485" s="56"/>
      <c r="CT1485" s="56"/>
      <c r="CU1485" s="56"/>
      <c r="CV1485" s="56"/>
      <c r="CX1485" s="19">
        <v>55</v>
      </c>
      <c r="CY1485" s="19">
        <v>270</v>
      </c>
      <c r="CZ1485" s="19">
        <v>22</v>
      </c>
      <c r="DA1485" s="31">
        <v>0</v>
      </c>
      <c r="DB1485" s="19">
        <f t="shared" si="416"/>
        <v>105.79632538588419</v>
      </c>
      <c r="DC1485" s="19">
        <f t="shared" si="417"/>
        <v>105.79632538588419</v>
      </c>
      <c r="DD1485" s="19">
        <f t="shared" si="418"/>
        <v>33.970691549932589</v>
      </c>
      <c r="DE1485" s="19">
        <f t="shared" si="419"/>
        <v>195.79632538588419</v>
      </c>
      <c r="DF1485" s="19">
        <f t="shared" si="420"/>
        <v>56.029308450067411</v>
      </c>
      <c r="DG1485" s="67">
        <f t="shared" si="421"/>
        <v>285.79632538588419</v>
      </c>
      <c r="DH1485" s="67">
        <f t="shared" si="422"/>
        <v>56.029308450067411</v>
      </c>
      <c r="DK1485" s="55"/>
      <c r="EP1485" s="70"/>
    </row>
    <row r="1486" spans="1:146">
      <c r="A1486" s="57">
        <v>43333</v>
      </c>
      <c r="B1486" t="s">
        <v>1457</v>
      </c>
      <c r="C1486" s="56"/>
      <c r="D1486" s="56" t="s">
        <v>1363</v>
      </c>
      <c r="E1486" s="58">
        <v>88</v>
      </c>
      <c r="F1486" s="58">
        <v>3</v>
      </c>
      <c r="G1486" s="63" t="str">
        <f t="shared" si="404"/>
        <v>88-3</v>
      </c>
      <c r="H1486" s="31">
        <v>46</v>
      </c>
      <c r="I1486" s="31">
        <v>48</v>
      </c>
      <c r="J1486" s="64" t="str">
        <f>IF(((VLOOKUP($G1486,Depth_Lookup!$A$3:$J$5461,9,FALSE))-(I1486/100))&gt;=0,"Good","Too Long")</f>
        <v>Good</v>
      </c>
      <c r="K1486" s="65">
        <f>(VLOOKUP($G1486,Depth_Lookup!$A$3:$J$561,10,FALSE))+(H1486/100)</f>
        <v>226.93</v>
      </c>
      <c r="L1486" s="65">
        <f>(VLOOKUP($G1486,Depth_Lookup!$A$3:$J$561,10,FALSE))+(I1486/100)</f>
        <v>226.95</v>
      </c>
      <c r="M1486" s="54" t="s">
        <v>292</v>
      </c>
      <c r="N1486" s="31">
        <v>4</v>
      </c>
      <c r="O1486" s="31" t="s">
        <v>296</v>
      </c>
      <c r="P1486" s="31" t="s">
        <v>179</v>
      </c>
      <c r="Q1486" s="31" t="s">
        <v>569</v>
      </c>
      <c r="R1486" s="31" t="s">
        <v>187</v>
      </c>
      <c r="S1486" s="31" t="s">
        <v>139</v>
      </c>
      <c r="T1486" s="31" t="s">
        <v>1376</v>
      </c>
      <c r="U1486" s="31" t="s">
        <v>1377</v>
      </c>
      <c r="AS1486" s="31">
        <v>100</v>
      </c>
      <c r="AZ1486" s="19">
        <f t="shared" si="405"/>
        <v>100</v>
      </c>
      <c r="BB1486" s="55">
        <v>1</v>
      </c>
      <c r="BC1486" s="55">
        <v>20</v>
      </c>
      <c r="BD1486" s="31"/>
      <c r="BE1486" s="66" t="s">
        <v>1386</v>
      </c>
      <c r="BF1486" s="66" t="s">
        <v>1365</v>
      </c>
      <c r="CL1486" s="70">
        <f t="shared" si="406"/>
        <v>0</v>
      </c>
      <c r="CM1486" s="66">
        <f t="shared" si="407"/>
        <v>0</v>
      </c>
      <c r="CN1486" s="66">
        <f t="shared" si="408"/>
        <v>1</v>
      </c>
      <c r="CO1486" s="66">
        <f t="shared" si="415"/>
        <v>226.94</v>
      </c>
      <c r="CP1486" s="104"/>
      <c r="CQ1486" s="56"/>
      <c r="CR1486" s="56"/>
      <c r="CS1486" s="56"/>
      <c r="CT1486" s="56"/>
      <c r="CU1486" s="56"/>
      <c r="CV1486" s="56"/>
      <c r="CX1486" s="19">
        <v>15</v>
      </c>
      <c r="CY1486" s="19">
        <v>90</v>
      </c>
      <c r="CZ1486" s="19">
        <v>11</v>
      </c>
      <c r="DA1486" s="31">
        <v>0</v>
      </c>
      <c r="DB1486" s="19">
        <f t="shared" si="416"/>
        <v>-125.95852738663791</v>
      </c>
      <c r="DC1486" s="19">
        <f t="shared" si="417"/>
        <v>234.04147261336209</v>
      </c>
      <c r="DD1486" s="19">
        <f t="shared" si="418"/>
        <v>71.683937439689785</v>
      </c>
      <c r="DE1486" s="19">
        <f t="shared" si="419"/>
        <v>324.04147261336209</v>
      </c>
      <c r="DF1486" s="19">
        <f t="shared" si="420"/>
        <v>18.316062560310215</v>
      </c>
      <c r="DG1486" s="67">
        <f t="shared" si="421"/>
        <v>54.041472613362089</v>
      </c>
      <c r="DH1486" s="67">
        <f t="shared" si="422"/>
        <v>18.316062560310215</v>
      </c>
      <c r="DK1486" s="55"/>
      <c r="EP1486" s="70"/>
    </row>
    <row r="1487" spans="1:146">
      <c r="A1487" s="57">
        <v>43333</v>
      </c>
      <c r="B1487" t="s">
        <v>1457</v>
      </c>
      <c r="C1487" s="56"/>
      <c r="D1487" s="56" t="s">
        <v>1363</v>
      </c>
      <c r="E1487" s="58">
        <v>88</v>
      </c>
      <c r="F1487" s="58">
        <v>4</v>
      </c>
      <c r="G1487" s="63" t="str">
        <f t="shared" si="404"/>
        <v>88-4</v>
      </c>
      <c r="H1487" s="31">
        <v>61</v>
      </c>
      <c r="I1487" s="31">
        <v>70</v>
      </c>
      <c r="J1487" s="64" t="str">
        <f>IF(((VLOOKUP($G1487,Depth_Lookup!$A$3:$J$5461,9,FALSE))-(I1487/100))&gt;=0,"Good","Too Long")</f>
        <v>Good</v>
      </c>
      <c r="K1487" s="65">
        <f>(VLOOKUP($G1487,Depth_Lookup!$A$3:$J$561,10,FALSE))+(H1487/100)</f>
        <v>227.88500000000002</v>
      </c>
      <c r="L1487" s="65">
        <f>(VLOOKUP($G1487,Depth_Lookup!$A$3:$J$561,10,FALSE))+(I1487/100)</f>
        <v>227.97499999999999</v>
      </c>
      <c r="M1487" s="54" t="s">
        <v>292</v>
      </c>
      <c r="N1487" s="31">
        <v>100</v>
      </c>
      <c r="O1487" s="31" t="s">
        <v>724</v>
      </c>
      <c r="P1487" s="31" t="s">
        <v>179</v>
      </c>
      <c r="Q1487" s="31" t="s">
        <v>569</v>
      </c>
      <c r="R1487" s="31" t="s">
        <v>187</v>
      </c>
      <c r="S1487" s="31" t="s">
        <v>139</v>
      </c>
      <c r="T1487" s="31" t="s">
        <v>1376</v>
      </c>
      <c r="U1487" s="31" t="s">
        <v>1377</v>
      </c>
      <c r="AS1487" s="31">
        <v>100</v>
      </c>
      <c r="AZ1487" s="19">
        <f t="shared" si="405"/>
        <v>100</v>
      </c>
      <c r="BB1487" s="55">
        <v>1</v>
      </c>
      <c r="BC1487" s="55">
        <v>100</v>
      </c>
      <c r="BD1487" s="31"/>
      <c r="BE1487" s="66"/>
      <c r="BF1487" s="66" t="s">
        <v>1368</v>
      </c>
      <c r="CL1487" s="70">
        <f t="shared" si="406"/>
        <v>0</v>
      </c>
      <c r="CM1487" s="66">
        <f t="shared" si="407"/>
        <v>0</v>
      </c>
      <c r="CN1487" s="66">
        <f t="shared" si="408"/>
        <v>0</v>
      </c>
      <c r="CO1487" s="66">
        <f t="shared" si="415"/>
        <v>227.93</v>
      </c>
      <c r="CP1487" s="104"/>
      <c r="CQ1487" s="56"/>
      <c r="CR1487" s="56"/>
      <c r="CS1487" s="56"/>
      <c r="CT1487" s="56"/>
      <c r="CU1487" s="56"/>
      <c r="CV1487" s="56"/>
      <c r="DB1487" s="19" t="e">
        <f t="shared" si="416"/>
        <v>#DIV/0!</v>
      </c>
      <c r="DC1487" s="19" t="e">
        <f t="shared" si="417"/>
        <v>#DIV/0!</v>
      </c>
      <c r="DD1487" s="19" t="e">
        <f t="shared" si="418"/>
        <v>#DIV/0!</v>
      </c>
      <c r="DE1487" s="19" t="e">
        <f t="shared" si="419"/>
        <v>#DIV/0!</v>
      </c>
      <c r="DF1487" s="19" t="e">
        <f t="shared" si="420"/>
        <v>#DIV/0!</v>
      </c>
      <c r="DG1487" s="67" t="e">
        <f t="shared" si="421"/>
        <v>#DIV/0!</v>
      </c>
      <c r="DH1487" s="67" t="e">
        <f t="shared" si="422"/>
        <v>#DIV/0!</v>
      </c>
      <c r="DK1487" s="55"/>
      <c r="EP1487" s="70"/>
    </row>
    <row r="1488" spans="1:146">
      <c r="A1488" s="57">
        <v>43333</v>
      </c>
      <c r="B1488" t="s">
        <v>1457</v>
      </c>
      <c r="C1488" s="56"/>
      <c r="D1488" s="56" t="s">
        <v>1363</v>
      </c>
      <c r="E1488" s="58">
        <v>89</v>
      </c>
      <c r="F1488" s="58">
        <v>1</v>
      </c>
      <c r="G1488" s="63" t="str">
        <f t="shared" si="404"/>
        <v>89-1</v>
      </c>
      <c r="H1488" s="31">
        <v>4</v>
      </c>
      <c r="I1488" s="31">
        <v>14</v>
      </c>
      <c r="J1488" s="64" t="str">
        <f>IF(((VLOOKUP($G1488,Depth_Lookup!$A$3:$J$5461,9,FALSE))-(I1488/100))&gt;=0,"Good","Too Long")</f>
        <v>Good</v>
      </c>
      <c r="K1488" s="65">
        <f>(VLOOKUP($G1488,Depth_Lookup!$A$3:$J$561,10,FALSE))+(H1488/100)</f>
        <v>227.73999999999998</v>
      </c>
      <c r="L1488" s="65">
        <f>(VLOOKUP($G1488,Depth_Lookup!$A$3:$J$561,10,FALSE))+(I1488/100)</f>
        <v>227.83999999999997</v>
      </c>
      <c r="M1488" s="54" t="s">
        <v>293</v>
      </c>
      <c r="N1488" s="31">
        <v>30</v>
      </c>
      <c r="O1488" s="31" t="s">
        <v>296</v>
      </c>
      <c r="P1488" s="31" t="s">
        <v>179</v>
      </c>
      <c r="Q1488" s="31" t="s">
        <v>571</v>
      </c>
      <c r="R1488" s="31" t="s">
        <v>119</v>
      </c>
      <c r="S1488" s="31" t="s">
        <v>165</v>
      </c>
      <c r="T1488" s="31" t="s">
        <v>1835</v>
      </c>
      <c r="U1488" s="31" t="s">
        <v>1377</v>
      </c>
      <c r="AS1488" s="31">
        <v>100</v>
      </c>
      <c r="AZ1488" s="19">
        <f t="shared" si="405"/>
        <v>100</v>
      </c>
      <c r="BB1488" s="55">
        <v>1</v>
      </c>
      <c r="BC1488" s="55">
        <v>60</v>
      </c>
      <c r="BD1488" s="31"/>
      <c r="BE1488" s="66"/>
      <c r="BF1488" s="66" t="s">
        <v>1365</v>
      </c>
      <c r="BG1488" s="59">
        <v>10</v>
      </c>
      <c r="BH1488" s="59" t="s">
        <v>1385</v>
      </c>
      <c r="BI1488" s="59" t="s">
        <v>179</v>
      </c>
      <c r="CD1488" s="59">
        <v>100</v>
      </c>
      <c r="CL1488" s="70">
        <f t="shared" si="406"/>
        <v>100</v>
      </c>
      <c r="CM1488" s="66">
        <f t="shared" si="407"/>
        <v>1</v>
      </c>
      <c r="CN1488" s="66">
        <f t="shared" si="408"/>
        <v>0</v>
      </c>
      <c r="CO1488" s="66">
        <f t="shared" si="415"/>
        <v>227.78999999999996</v>
      </c>
      <c r="CP1488" s="104"/>
      <c r="CQ1488" s="56"/>
      <c r="CR1488" s="56"/>
      <c r="CS1488" s="56"/>
      <c r="CT1488" s="56"/>
      <c r="CU1488" s="56"/>
      <c r="CV1488" s="56"/>
      <c r="DB1488" s="19" t="e">
        <f t="shared" si="416"/>
        <v>#DIV/0!</v>
      </c>
      <c r="DC1488" s="19" t="e">
        <f t="shared" si="417"/>
        <v>#DIV/0!</v>
      </c>
      <c r="DD1488" s="19" t="e">
        <f t="shared" si="418"/>
        <v>#DIV/0!</v>
      </c>
      <c r="DE1488" s="19" t="e">
        <f t="shared" si="419"/>
        <v>#DIV/0!</v>
      </c>
      <c r="DF1488" s="19" t="e">
        <f t="shared" si="420"/>
        <v>#DIV/0!</v>
      </c>
      <c r="DG1488" s="67" t="e">
        <f t="shared" si="421"/>
        <v>#DIV/0!</v>
      </c>
      <c r="DH1488" s="67" t="e">
        <f t="shared" si="422"/>
        <v>#DIV/0!</v>
      </c>
      <c r="DK1488" s="55"/>
      <c r="EP1488" s="70"/>
    </row>
    <row r="1489" spans="1:146">
      <c r="A1489" s="57">
        <v>43333</v>
      </c>
      <c r="B1489" t="s">
        <v>1457</v>
      </c>
      <c r="C1489" s="56"/>
      <c r="D1489" s="56" t="s">
        <v>1363</v>
      </c>
      <c r="E1489" s="58">
        <v>89</v>
      </c>
      <c r="F1489" s="58">
        <v>2</v>
      </c>
      <c r="G1489" s="63" t="str">
        <f t="shared" si="404"/>
        <v>89-2</v>
      </c>
      <c r="H1489" s="31">
        <v>0</v>
      </c>
      <c r="I1489" s="31">
        <v>36</v>
      </c>
      <c r="J1489" s="64" t="str">
        <f>IF(((VLOOKUP($G1489,Depth_Lookup!$A$3:$J$5461,9,FALSE))-(I1489/100))&gt;=0,"Good","Too Long")</f>
        <v>Good</v>
      </c>
      <c r="K1489" s="65">
        <f>(VLOOKUP($G1489,Depth_Lookup!$A$3:$J$561,10,FALSE))+(H1489/100)</f>
        <v>228.54499999999999</v>
      </c>
      <c r="L1489" s="65">
        <f>(VLOOKUP($G1489,Depth_Lookup!$A$3:$J$561,10,FALSE))+(I1489/100)</f>
        <v>228.905</v>
      </c>
      <c r="M1489" s="54" t="s">
        <v>293</v>
      </c>
      <c r="N1489" s="31">
        <v>1</v>
      </c>
      <c r="O1489" s="31" t="s">
        <v>734</v>
      </c>
      <c r="P1489" s="31" t="s">
        <v>179</v>
      </c>
      <c r="Q1489" s="31" t="s">
        <v>569</v>
      </c>
      <c r="R1489" s="31" t="s">
        <v>188</v>
      </c>
      <c r="S1489" s="31" t="s">
        <v>165</v>
      </c>
      <c r="T1489" s="31" t="s">
        <v>1364</v>
      </c>
      <c r="U1489" s="31" t="s">
        <v>1365</v>
      </c>
      <c r="AS1489" s="31">
        <v>100</v>
      </c>
      <c r="AZ1489" s="19">
        <f t="shared" si="405"/>
        <v>100</v>
      </c>
      <c r="BB1489" s="55">
        <v>5</v>
      </c>
      <c r="BC1489" s="55">
        <v>5</v>
      </c>
      <c r="BD1489" s="31"/>
      <c r="BE1489" s="66" t="s">
        <v>1377</v>
      </c>
      <c r="BF1489" s="66"/>
      <c r="CL1489" s="70">
        <f t="shared" si="406"/>
        <v>0</v>
      </c>
      <c r="CM1489" s="66">
        <f t="shared" si="407"/>
        <v>0</v>
      </c>
      <c r="CN1489" s="66">
        <f t="shared" si="408"/>
        <v>1</v>
      </c>
      <c r="CO1489" s="66">
        <f t="shared" si="415"/>
        <v>228.72499999999999</v>
      </c>
      <c r="CP1489" s="104"/>
      <c r="CQ1489" s="56"/>
      <c r="CR1489" s="56"/>
      <c r="CS1489" s="56"/>
      <c r="CT1489" s="56"/>
      <c r="CU1489" s="56"/>
      <c r="CV1489" s="56"/>
      <c r="DB1489" s="19" t="e">
        <f t="shared" si="416"/>
        <v>#DIV/0!</v>
      </c>
      <c r="DC1489" s="19" t="e">
        <f t="shared" si="417"/>
        <v>#DIV/0!</v>
      </c>
      <c r="DD1489" s="19" t="e">
        <f t="shared" si="418"/>
        <v>#DIV/0!</v>
      </c>
      <c r="DE1489" s="19" t="e">
        <f t="shared" si="419"/>
        <v>#DIV/0!</v>
      </c>
      <c r="DF1489" s="19" t="e">
        <f t="shared" si="420"/>
        <v>#DIV/0!</v>
      </c>
      <c r="DG1489" s="67" t="e">
        <f t="shared" si="421"/>
        <v>#DIV/0!</v>
      </c>
      <c r="DH1489" s="67" t="e">
        <f t="shared" si="422"/>
        <v>#DIV/0!</v>
      </c>
      <c r="DK1489" s="55"/>
      <c r="EP1489" s="70"/>
    </row>
    <row r="1490" spans="1:146">
      <c r="A1490" s="57">
        <v>43333</v>
      </c>
      <c r="B1490" t="s">
        <v>1457</v>
      </c>
      <c r="C1490" s="56"/>
      <c r="D1490" s="56" t="s">
        <v>1363</v>
      </c>
      <c r="E1490" s="58">
        <v>89</v>
      </c>
      <c r="F1490" s="58">
        <v>2</v>
      </c>
      <c r="G1490" s="63" t="str">
        <f t="shared" si="404"/>
        <v>89-2</v>
      </c>
      <c r="H1490" s="31">
        <v>0</v>
      </c>
      <c r="I1490" s="31">
        <v>30</v>
      </c>
      <c r="J1490" s="64" t="str">
        <f>IF(((VLOOKUP($G1490,Depth_Lookup!$A$3:$J$5461,9,FALSE))-(I1490/100))&gt;=0,"Good","Too Long")</f>
        <v>Good</v>
      </c>
      <c r="K1490" s="65">
        <f>(VLOOKUP($G1490,Depth_Lookup!$A$3:$J$561,10,FALSE))+(H1490/100)</f>
        <v>228.54499999999999</v>
      </c>
      <c r="L1490" s="65">
        <f>(VLOOKUP($G1490,Depth_Lookup!$A$3:$J$561,10,FALSE))+(I1490/100)</f>
        <v>228.845</v>
      </c>
      <c r="M1490" s="54" t="s">
        <v>292</v>
      </c>
      <c r="N1490" s="31">
        <v>4</v>
      </c>
      <c r="O1490" s="31" t="s">
        <v>295</v>
      </c>
      <c r="P1490" s="31" t="s">
        <v>179</v>
      </c>
      <c r="Q1490" s="31" t="s">
        <v>569</v>
      </c>
      <c r="R1490" s="31" t="s">
        <v>187</v>
      </c>
      <c r="S1490" s="31" t="s">
        <v>139</v>
      </c>
      <c r="T1490" s="31" t="s">
        <v>1376</v>
      </c>
      <c r="U1490" s="31" t="s">
        <v>1377</v>
      </c>
      <c r="AS1490" s="31">
        <v>100</v>
      </c>
      <c r="AZ1490" s="19">
        <f t="shared" si="405"/>
        <v>100</v>
      </c>
      <c r="BB1490" s="55">
        <v>1</v>
      </c>
      <c r="BC1490" s="55">
        <v>3</v>
      </c>
      <c r="BD1490" s="31"/>
      <c r="BE1490" s="66"/>
      <c r="BF1490" s="66" t="s">
        <v>1365</v>
      </c>
      <c r="CL1490" s="70">
        <f t="shared" si="406"/>
        <v>0</v>
      </c>
      <c r="CM1490" s="66">
        <f t="shared" si="407"/>
        <v>0</v>
      </c>
      <c r="CN1490" s="66">
        <f t="shared" si="408"/>
        <v>0</v>
      </c>
      <c r="CO1490" s="66">
        <f t="shared" si="415"/>
        <v>228.69499999999999</v>
      </c>
      <c r="CP1490" s="104"/>
      <c r="CQ1490" s="56"/>
      <c r="CR1490" s="56"/>
      <c r="CS1490" s="56"/>
      <c r="CT1490" s="56"/>
      <c r="CU1490" s="56"/>
      <c r="CV1490" s="56"/>
      <c r="DB1490" s="19" t="e">
        <f t="shared" si="416"/>
        <v>#DIV/0!</v>
      </c>
      <c r="DC1490" s="19" t="e">
        <f t="shared" si="417"/>
        <v>#DIV/0!</v>
      </c>
      <c r="DD1490" s="19" t="e">
        <f t="shared" si="418"/>
        <v>#DIV/0!</v>
      </c>
      <c r="DE1490" s="19" t="e">
        <f t="shared" si="419"/>
        <v>#DIV/0!</v>
      </c>
      <c r="DF1490" s="19" t="e">
        <f t="shared" si="420"/>
        <v>#DIV/0!</v>
      </c>
      <c r="DG1490" s="67" t="e">
        <f t="shared" si="421"/>
        <v>#DIV/0!</v>
      </c>
      <c r="DH1490" s="67" t="e">
        <f t="shared" si="422"/>
        <v>#DIV/0!</v>
      </c>
      <c r="DK1490" s="55" t="s">
        <v>295</v>
      </c>
      <c r="EP1490" s="70"/>
    </row>
    <row r="1491" spans="1:146">
      <c r="A1491" s="57">
        <v>43333</v>
      </c>
      <c r="B1491" t="s">
        <v>1457</v>
      </c>
      <c r="C1491" s="56"/>
      <c r="D1491" s="56" t="s">
        <v>1363</v>
      </c>
      <c r="E1491" s="58">
        <v>89</v>
      </c>
      <c r="F1491" s="58">
        <v>2</v>
      </c>
      <c r="G1491" s="63" t="str">
        <f t="shared" si="404"/>
        <v>89-2</v>
      </c>
      <c r="H1491" s="31">
        <v>0</v>
      </c>
      <c r="I1491" s="31">
        <v>30</v>
      </c>
      <c r="J1491" s="64" t="str">
        <f>IF(((VLOOKUP($G1491,Depth_Lookup!$A$3:$J$5461,9,FALSE))-(I1491/100))&gt;=0,"Good","Too Long")</f>
        <v>Good</v>
      </c>
      <c r="K1491" s="65">
        <f>(VLOOKUP($G1491,Depth_Lookup!$A$3:$J$561,10,FALSE))+(H1491/100)</f>
        <v>228.54499999999999</v>
      </c>
      <c r="L1491" s="65">
        <f>(VLOOKUP($G1491,Depth_Lookup!$A$3:$J$561,10,FALSE))+(I1491/100)</f>
        <v>228.845</v>
      </c>
      <c r="M1491" s="54" t="s">
        <v>293</v>
      </c>
      <c r="N1491" s="31">
        <v>0.5</v>
      </c>
      <c r="O1491" s="31" t="s">
        <v>736</v>
      </c>
      <c r="P1491" s="31" t="s">
        <v>179</v>
      </c>
      <c r="Q1491" s="31" t="s">
        <v>569</v>
      </c>
      <c r="R1491" s="31" t="s">
        <v>188</v>
      </c>
      <c r="S1491" s="31" t="s">
        <v>165</v>
      </c>
      <c r="T1491" s="31" t="s">
        <v>1364</v>
      </c>
      <c r="U1491" s="31" t="s">
        <v>1365</v>
      </c>
      <c r="AS1491" s="31">
        <v>100</v>
      </c>
      <c r="AZ1491" s="19">
        <f t="shared" si="405"/>
        <v>100</v>
      </c>
      <c r="BB1491" s="55">
        <v>3</v>
      </c>
      <c r="BC1491" s="55">
        <v>5</v>
      </c>
      <c r="BD1491" s="31"/>
      <c r="BE1491" s="66" t="s">
        <v>1377</v>
      </c>
      <c r="BF1491" s="66"/>
      <c r="CL1491" s="70">
        <f t="shared" si="406"/>
        <v>0</v>
      </c>
      <c r="CM1491" s="66">
        <f t="shared" si="407"/>
        <v>0</v>
      </c>
      <c r="CN1491" s="66">
        <f t="shared" si="408"/>
        <v>1</v>
      </c>
      <c r="CO1491" s="66">
        <f t="shared" si="415"/>
        <v>228.69499999999999</v>
      </c>
      <c r="CP1491" s="104"/>
      <c r="CQ1491" s="56"/>
      <c r="CR1491" s="56"/>
      <c r="CS1491" s="56"/>
      <c r="CT1491" s="56"/>
      <c r="CU1491" s="56"/>
      <c r="CV1491" s="56"/>
      <c r="CX1491" s="19">
        <v>44</v>
      </c>
      <c r="CY1491" s="19">
        <v>90</v>
      </c>
      <c r="CZ1491" s="19">
        <v>55</v>
      </c>
      <c r="DA1491" s="31">
        <v>0</v>
      </c>
      <c r="DB1491" s="19">
        <f t="shared" si="416"/>
        <v>-145.93412804955358</v>
      </c>
      <c r="DC1491" s="19">
        <f t="shared" si="417"/>
        <v>214.06587195044642</v>
      </c>
      <c r="DD1491" s="19">
        <f t="shared" si="418"/>
        <v>30.11578308396291</v>
      </c>
      <c r="DE1491" s="19">
        <f t="shared" si="419"/>
        <v>304.06587195044642</v>
      </c>
      <c r="DF1491" s="19">
        <f t="shared" si="420"/>
        <v>59.88421691603709</v>
      </c>
      <c r="DG1491" s="67">
        <f t="shared" si="421"/>
        <v>34.065871950446422</v>
      </c>
      <c r="DH1491" s="67">
        <f t="shared" si="422"/>
        <v>59.88421691603709</v>
      </c>
      <c r="DK1491" s="55" t="s">
        <v>1433</v>
      </c>
      <c r="EP1491" s="70"/>
    </row>
    <row r="1492" spans="1:146">
      <c r="A1492" s="57">
        <v>43333</v>
      </c>
      <c r="B1492" t="s">
        <v>1457</v>
      </c>
      <c r="C1492" s="56"/>
      <c r="D1492" s="56" t="s">
        <v>1363</v>
      </c>
      <c r="E1492" s="58">
        <v>89</v>
      </c>
      <c r="F1492" s="58">
        <v>2</v>
      </c>
      <c r="G1492" s="63" t="str">
        <f t="shared" ref="G1492" si="423">E1492&amp;"-"&amp;F1492</f>
        <v>89-2</v>
      </c>
      <c r="H1492" s="31">
        <v>0</v>
      </c>
      <c r="I1492" s="31">
        <v>30</v>
      </c>
      <c r="J1492" s="64" t="str">
        <f>IF(((VLOOKUP($G1492,Depth_Lookup!$A$3:$J$5461,9,FALSE))-(I1492/100))&gt;=0,"Good","Too Long")</f>
        <v>Good</v>
      </c>
      <c r="K1492" s="65">
        <f>(VLOOKUP($G1492,Depth_Lookup!$A$3:$J$561,10,FALSE))+(H1492/100)</f>
        <v>228.54499999999999</v>
      </c>
      <c r="L1492" s="65">
        <f>(VLOOKUP($G1492,Depth_Lookup!$A$3:$J$561,10,FALSE))+(I1492/100)</f>
        <v>228.845</v>
      </c>
      <c r="M1492" s="54" t="s">
        <v>293</v>
      </c>
      <c r="N1492" s="31">
        <v>0.5</v>
      </c>
      <c r="O1492" s="31" t="s">
        <v>736</v>
      </c>
      <c r="P1492" s="31" t="s">
        <v>179</v>
      </c>
      <c r="Q1492" s="31" t="s">
        <v>569</v>
      </c>
      <c r="R1492" s="31" t="s">
        <v>188</v>
      </c>
      <c r="S1492" s="31" t="s">
        <v>165</v>
      </c>
      <c r="T1492" s="31" t="s">
        <v>1391</v>
      </c>
      <c r="U1492" s="31" t="s">
        <v>1365</v>
      </c>
      <c r="AS1492" s="31"/>
      <c r="BB1492" s="55">
        <v>3</v>
      </c>
      <c r="BC1492" s="55">
        <v>5</v>
      </c>
      <c r="BD1492" s="31"/>
      <c r="BE1492" s="66"/>
      <c r="BF1492" s="66"/>
      <c r="CL1492" s="70"/>
      <c r="CM1492" s="66"/>
      <c r="CN1492" s="66"/>
      <c r="CO1492" s="66"/>
      <c r="CP1492" s="104"/>
      <c r="CQ1492" s="56"/>
      <c r="CR1492" s="56"/>
      <c r="CS1492" s="56"/>
      <c r="CT1492" s="56"/>
      <c r="CU1492" s="56"/>
      <c r="CV1492" s="56"/>
      <c r="CX1492" s="19">
        <v>17</v>
      </c>
      <c r="CY1492" s="19">
        <v>270</v>
      </c>
      <c r="CZ1492" s="19">
        <v>42</v>
      </c>
      <c r="DA1492" s="31">
        <v>180</v>
      </c>
      <c r="DG1492" s="67"/>
      <c r="DH1492" s="67"/>
      <c r="DK1492" s="55" t="s">
        <v>1434</v>
      </c>
      <c r="EP1492" s="70"/>
    </row>
    <row r="1493" spans="1:146">
      <c r="A1493" s="57">
        <v>43333</v>
      </c>
      <c r="B1493" t="s">
        <v>1457</v>
      </c>
      <c r="C1493" s="56"/>
      <c r="D1493" s="56" t="s">
        <v>1363</v>
      </c>
      <c r="E1493" s="58">
        <v>89</v>
      </c>
      <c r="F1493" s="58">
        <v>2</v>
      </c>
      <c r="G1493" s="63" t="str">
        <f t="shared" si="404"/>
        <v>89-2</v>
      </c>
      <c r="H1493" s="31">
        <v>57</v>
      </c>
      <c r="I1493" s="31">
        <v>64</v>
      </c>
      <c r="J1493" s="64" t="str">
        <f>IF(((VLOOKUP($G1493,Depth_Lookup!$A$3:$J$5461,9,FALSE))-(I1493/100))&gt;=0,"Good","Too Long")</f>
        <v>Good</v>
      </c>
      <c r="K1493" s="65">
        <f>(VLOOKUP($G1493,Depth_Lookup!$A$3:$J$561,10,FALSE))+(H1493/100)</f>
        <v>229.11499999999998</v>
      </c>
      <c r="L1493" s="65">
        <f>(VLOOKUP($G1493,Depth_Lookup!$A$3:$J$561,10,FALSE))+(I1493/100)</f>
        <v>229.18499999999997</v>
      </c>
      <c r="M1493" s="54" t="s">
        <v>292</v>
      </c>
      <c r="N1493" s="31">
        <v>2</v>
      </c>
      <c r="O1493" s="31" t="s">
        <v>296</v>
      </c>
      <c r="P1493" s="31" t="s">
        <v>42</v>
      </c>
      <c r="Q1493" s="31" t="s">
        <v>569</v>
      </c>
      <c r="R1493" s="31" t="s">
        <v>187</v>
      </c>
      <c r="S1493" s="31" t="s">
        <v>139</v>
      </c>
      <c r="T1493" s="31" t="s">
        <v>1678</v>
      </c>
      <c r="U1493" s="31" t="s">
        <v>1619</v>
      </c>
      <c r="AY1493" s="19">
        <v>100</v>
      </c>
      <c r="AZ1493" s="19">
        <f t="shared" si="405"/>
        <v>100</v>
      </c>
      <c r="BB1493" s="55">
        <v>1</v>
      </c>
      <c r="BC1493" s="55">
        <v>2</v>
      </c>
      <c r="BD1493" s="31"/>
      <c r="BE1493" s="66"/>
      <c r="BF1493" s="66"/>
      <c r="CL1493" s="70">
        <f t="shared" si="406"/>
        <v>0</v>
      </c>
      <c r="CM1493" s="66">
        <f t="shared" si="407"/>
        <v>0</v>
      </c>
      <c r="CN1493" s="66">
        <f t="shared" si="408"/>
        <v>0</v>
      </c>
      <c r="CO1493" s="66">
        <f t="shared" si="415"/>
        <v>229.14999999999998</v>
      </c>
      <c r="CP1493" s="104"/>
      <c r="CQ1493" s="56"/>
      <c r="CR1493" s="56"/>
      <c r="CS1493" s="56"/>
      <c r="CT1493" s="56"/>
      <c r="CU1493" s="56"/>
      <c r="CV1493" s="56"/>
      <c r="DB1493" s="19" t="e">
        <f t="shared" si="416"/>
        <v>#DIV/0!</v>
      </c>
      <c r="DC1493" s="19" t="e">
        <f t="shared" si="417"/>
        <v>#DIV/0!</v>
      </c>
      <c r="DD1493" s="19" t="e">
        <f t="shared" si="418"/>
        <v>#DIV/0!</v>
      </c>
      <c r="DE1493" s="19" t="e">
        <f t="shared" si="419"/>
        <v>#DIV/0!</v>
      </c>
      <c r="DF1493" s="19" t="e">
        <f t="shared" si="420"/>
        <v>#DIV/0!</v>
      </c>
      <c r="DG1493" s="67" t="e">
        <f t="shared" si="421"/>
        <v>#DIV/0!</v>
      </c>
      <c r="DH1493" s="67" t="e">
        <f t="shared" si="422"/>
        <v>#DIV/0!</v>
      </c>
      <c r="DK1493" s="55"/>
      <c r="EP1493" s="70"/>
    </row>
    <row r="1494" spans="1:146">
      <c r="A1494" s="57">
        <v>43333</v>
      </c>
      <c r="B1494" t="s">
        <v>1457</v>
      </c>
      <c r="C1494" s="56"/>
      <c r="D1494" s="56" t="s">
        <v>1363</v>
      </c>
      <c r="E1494" s="58">
        <v>89</v>
      </c>
      <c r="F1494" s="58">
        <v>3</v>
      </c>
      <c r="G1494" s="63" t="str">
        <f t="shared" si="404"/>
        <v>89-3</v>
      </c>
      <c r="H1494" s="31">
        <v>4</v>
      </c>
      <c r="I1494" s="31">
        <v>45</v>
      </c>
      <c r="J1494" s="64" t="str">
        <f>IF(((VLOOKUP($G1494,Depth_Lookup!$A$3:$J$5461,9,FALSE))-(I1494/100))&gt;=0,"Good","Too Long")</f>
        <v>Good</v>
      </c>
      <c r="K1494" s="65">
        <f>(VLOOKUP($G1494,Depth_Lookup!$A$3:$J$561,10,FALSE))+(H1494/100)</f>
        <v>229.29</v>
      </c>
      <c r="L1494" s="65">
        <f>(VLOOKUP($G1494,Depth_Lookup!$A$3:$J$561,10,FALSE))+(I1494/100)</f>
        <v>229.7</v>
      </c>
      <c r="M1494" s="54" t="s">
        <v>725</v>
      </c>
      <c r="N1494" s="31">
        <v>2</v>
      </c>
      <c r="O1494" s="31" t="s">
        <v>296</v>
      </c>
      <c r="P1494" s="31" t="s">
        <v>179</v>
      </c>
      <c r="Q1494" s="31" t="s">
        <v>569</v>
      </c>
      <c r="R1494" s="31" t="s">
        <v>191</v>
      </c>
      <c r="S1494" s="31" t="s">
        <v>139</v>
      </c>
      <c r="T1494" s="31" t="s">
        <v>1836</v>
      </c>
      <c r="U1494" s="31" t="s">
        <v>1619</v>
      </c>
      <c r="AY1494" s="19">
        <v>100</v>
      </c>
      <c r="AZ1494" s="19">
        <f t="shared" si="405"/>
        <v>100</v>
      </c>
      <c r="BB1494" s="55">
        <v>1</v>
      </c>
      <c r="BC1494" s="55">
        <v>1</v>
      </c>
      <c r="BD1494" s="31"/>
      <c r="BE1494" s="66"/>
      <c r="BF1494" s="66"/>
      <c r="CL1494" s="70">
        <f t="shared" si="406"/>
        <v>0</v>
      </c>
      <c r="CM1494" s="66">
        <f t="shared" si="407"/>
        <v>0</v>
      </c>
      <c r="CN1494" s="66">
        <f t="shared" si="408"/>
        <v>0</v>
      </c>
      <c r="CO1494" s="66">
        <f t="shared" si="415"/>
        <v>229.495</v>
      </c>
      <c r="CP1494" s="104"/>
      <c r="CQ1494" s="56"/>
      <c r="CR1494" s="56"/>
      <c r="CS1494" s="56"/>
      <c r="CT1494" s="56"/>
      <c r="CU1494" s="56"/>
      <c r="CV1494" s="56"/>
      <c r="DB1494" s="19" t="e">
        <f t="shared" si="416"/>
        <v>#DIV/0!</v>
      </c>
      <c r="DC1494" s="19" t="e">
        <f t="shared" si="417"/>
        <v>#DIV/0!</v>
      </c>
      <c r="DD1494" s="19" t="e">
        <f t="shared" si="418"/>
        <v>#DIV/0!</v>
      </c>
      <c r="DE1494" s="19" t="e">
        <f t="shared" si="419"/>
        <v>#DIV/0!</v>
      </c>
      <c r="DF1494" s="19" t="e">
        <f t="shared" si="420"/>
        <v>#DIV/0!</v>
      </c>
      <c r="DG1494" s="67" t="e">
        <f t="shared" si="421"/>
        <v>#DIV/0!</v>
      </c>
      <c r="DH1494" s="67" t="e">
        <f t="shared" si="422"/>
        <v>#DIV/0!</v>
      </c>
      <c r="DK1494" s="55"/>
      <c r="EP1494" s="70"/>
    </row>
    <row r="1495" spans="1:146">
      <c r="A1495" s="57">
        <v>43333</v>
      </c>
      <c r="B1495" t="s">
        <v>1457</v>
      </c>
      <c r="C1495" s="56"/>
      <c r="D1495" s="56" t="s">
        <v>1363</v>
      </c>
      <c r="E1495" s="58">
        <v>89</v>
      </c>
      <c r="F1495" s="58">
        <v>4</v>
      </c>
      <c r="G1495" s="63" t="str">
        <f t="shared" si="404"/>
        <v>89-4</v>
      </c>
      <c r="H1495" s="31">
        <v>18</v>
      </c>
      <c r="I1495" s="31">
        <v>29</v>
      </c>
      <c r="J1495" s="64" t="str">
        <f>IF(((VLOOKUP($G1495,Depth_Lookup!$A$3:$J$5461,9,FALSE))-(I1495/100))&gt;=0,"Good","Too Long")</f>
        <v>Good</v>
      </c>
      <c r="K1495" s="65">
        <f>(VLOOKUP($G1495,Depth_Lookup!$A$3:$J$561,10,FALSE))+(H1495/100)</f>
        <v>230.13</v>
      </c>
      <c r="L1495" s="65">
        <f>(VLOOKUP($G1495,Depth_Lookup!$A$3:$J$561,10,FALSE))+(I1495/100)</f>
        <v>230.23999999999998</v>
      </c>
      <c r="M1495" s="54" t="s">
        <v>293</v>
      </c>
      <c r="N1495" s="31">
        <v>1</v>
      </c>
      <c r="O1495" s="31" t="s">
        <v>295</v>
      </c>
      <c r="P1495" s="31" t="s">
        <v>179</v>
      </c>
      <c r="Q1495" s="31" t="s">
        <v>569</v>
      </c>
      <c r="R1495" s="31" t="s">
        <v>119</v>
      </c>
      <c r="S1495" s="31" t="s">
        <v>165</v>
      </c>
      <c r="T1495" s="31" t="s">
        <v>1364</v>
      </c>
      <c r="U1495" s="31" t="s">
        <v>1365</v>
      </c>
      <c r="AS1495" s="31">
        <v>100</v>
      </c>
      <c r="AZ1495" s="19">
        <f t="shared" si="405"/>
        <v>100</v>
      </c>
      <c r="BB1495" s="55">
        <v>2</v>
      </c>
      <c r="BC1495" s="55">
        <v>2</v>
      </c>
      <c r="BD1495" s="31"/>
      <c r="BE1495" s="66"/>
      <c r="BF1495" s="66"/>
      <c r="CL1495" s="70">
        <f t="shared" si="406"/>
        <v>0</v>
      </c>
      <c r="CM1495" s="66">
        <f t="shared" si="407"/>
        <v>0</v>
      </c>
      <c r="CN1495" s="66">
        <f t="shared" si="408"/>
        <v>0</v>
      </c>
      <c r="CO1495" s="66">
        <f t="shared" si="415"/>
        <v>230.185</v>
      </c>
      <c r="CP1495" s="104"/>
      <c r="CQ1495" s="56"/>
      <c r="CR1495" s="56"/>
      <c r="CS1495" s="56"/>
      <c r="CT1495" s="56"/>
      <c r="CU1495" s="56"/>
      <c r="CV1495" s="56"/>
      <c r="DB1495" s="19" t="e">
        <f t="shared" si="416"/>
        <v>#DIV/0!</v>
      </c>
      <c r="DC1495" s="19" t="e">
        <f t="shared" si="417"/>
        <v>#DIV/0!</v>
      </c>
      <c r="DD1495" s="19" t="e">
        <f t="shared" si="418"/>
        <v>#DIV/0!</v>
      </c>
      <c r="DE1495" s="19" t="e">
        <f t="shared" si="419"/>
        <v>#DIV/0!</v>
      </c>
      <c r="DF1495" s="19" t="e">
        <f t="shared" si="420"/>
        <v>#DIV/0!</v>
      </c>
      <c r="DG1495" s="67" t="e">
        <f t="shared" si="421"/>
        <v>#DIV/0!</v>
      </c>
      <c r="DH1495" s="67" t="e">
        <f t="shared" si="422"/>
        <v>#DIV/0!</v>
      </c>
      <c r="DK1495" s="55"/>
      <c r="EP1495" s="70"/>
    </row>
    <row r="1496" spans="1:146">
      <c r="A1496" s="57">
        <v>43333</v>
      </c>
      <c r="B1496" t="s">
        <v>1457</v>
      </c>
      <c r="C1496" s="56"/>
      <c r="D1496" s="56" t="s">
        <v>1363</v>
      </c>
      <c r="E1496" s="58">
        <v>89</v>
      </c>
      <c r="F1496" s="58">
        <v>4</v>
      </c>
      <c r="G1496" s="63" t="str">
        <f t="shared" si="404"/>
        <v>89-4</v>
      </c>
      <c r="H1496" s="31">
        <v>31</v>
      </c>
      <c r="I1496" s="31">
        <v>44</v>
      </c>
      <c r="J1496" s="64" t="str">
        <f>IF(((VLOOKUP($G1496,Depth_Lookup!$A$3:$J$5461,9,FALSE))-(I1496/100))&gt;=0,"Good","Too Long")</f>
        <v>Good</v>
      </c>
      <c r="K1496" s="65">
        <f>(VLOOKUP($G1496,Depth_Lookup!$A$3:$J$561,10,FALSE))+(H1496/100)</f>
        <v>230.26</v>
      </c>
      <c r="L1496" s="65">
        <f>(VLOOKUP($G1496,Depth_Lookup!$A$3:$J$561,10,FALSE))+(I1496/100)</f>
        <v>230.39</v>
      </c>
      <c r="M1496" s="54" t="s">
        <v>293</v>
      </c>
      <c r="N1496" s="31">
        <v>0.5</v>
      </c>
      <c r="O1496" s="31" t="s">
        <v>296</v>
      </c>
      <c r="P1496" s="31" t="s">
        <v>179</v>
      </c>
      <c r="Q1496" s="31" t="s">
        <v>569</v>
      </c>
      <c r="R1496" s="31" t="s">
        <v>188</v>
      </c>
      <c r="S1496" s="31" t="s">
        <v>165</v>
      </c>
      <c r="T1496" s="31" t="s">
        <v>1364</v>
      </c>
      <c r="U1496" s="31" t="s">
        <v>1365</v>
      </c>
      <c r="AS1496" s="31">
        <v>100</v>
      </c>
      <c r="AZ1496" s="19">
        <f t="shared" si="405"/>
        <v>100</v>
      </c>
      <c r="BB1496" s="55">
        <v>3</v>
      </c>
      <c r="BC1496" s="55">
        <v>1</v>
      </c>
      <c r="BD1496" s="31"/>
      <c r="BE1496" s="66"/>
      <c r="BF1496" s="66"/>
      <c r="CL1496" s="70">
        <f t="shared" si="406"/>
        <v>0</v>
      </c>
      <c r="CM1496" s="66">
        <f t="shared" si="407"/>
        <v>0</v>
      </c>
      <c r="CN1496" s="66">
        <f t="shared" si="408"/>
        <v>0</v>
      </c>
      <c r="CO1496" s="66">
        <f t="shared" si="415"/>
        <v>230.32499999999999</v>
      </c>
      <c r="CP1496" s="104"/>
      <c r="CQ1496" s="56"/>
      <c r="CR1496" s="56"/>
      <c r="CS1496" s="56"/>
      <c r="CT1496" s="56"/>
      <c r="CU1496" s="56"/>
      <c r="CV1496" s="56"/>
      <c r="CX1496" s="19">
        <v>69</v>
      </c>
      <c r="CY1496" s="19">
        <v>270</v>
      </c>
      <c r="CZ1496" s="19">
        <v>59</v>
      </c>
      <c r="DA1496" s="31">
        <v>0</v>
      </c>
      <c r="DB1496" s="19">
        <f t="shared" si="416"/>
        <v>122.57276115212528</v>
      </c>
      <c r="DC1496" s="19">
        <f t="shared" si="417"/>
        <v>122.57276115212528</v>
      </c>
      <c r="DD1496" s="19">
        <f t="shared" si="418"/>
        <v>17.925640155929905</v>
      </c>
      <c r="DE1496" s="19">
        <f t="shared" si="419"/>
        <v>212.57276115212528</v>
      </c>
      <c r="DF1496" s="19">
        <f t="shared" si="420"/>
        <v>72.074359844070102</v>
      </c>
      <c r="DG1496" s="67">
        <f t="shared" si="421"/>
        <v>302.57276115212528</v>
      </c>
      <c r="DH1496" s="67">
        <f t="shared" si="422"/>
        <v>72.074359844070102</v>
      </c>
      <c r="DK1496" s="55" t="s">
        <v>1911</v>
      </c>
      <c r="EP1496" s="70"/>
    </row>
    <row r="1497" spans="1:146">
      <c r="A1497" s="57">
        <v>43333</v>
      </c>
      <c r="B1497" t="s">
        <v>1457</v>
      </c>
      <c r="C1497" s="56"/>
      <c r="D1497" s="56" t="s">
        <v>1363</v>
      </c>
      <c r="E1497" s="58">
        <v>89</v>
      </c>
      <c r="F1497" s="58">
        <v>4</v>
      </c>
      <c r="G1497" s="63" t="str">
        <f t="shared" si="404"/>
        <v>89-4</v>
      </c>
      <c r="H1497" s="31">
        <v>47</v>
      </c>
      <c r="I1497" s="31">
        <v>53</v>
      </c>
      <c r="J1497" s="64" t="str">
        <f>IF(((VLOOKUP($G1497,Depth_Lookup!$A$3:$J$5461,9,FALSE))-(I1497/100))&gt;=0,"Good","Too Long")</f>
        <v>Good</v>
      </c>
      <c r="K1497" s="65">
        <f>(VLOOKUP($G1497,Depth_Lookup!$A$3:$J$561,10,FALSE))+(H1497/100)</f>
        <v>230.42</v>
      </c>
      <c r="L1497" s="65">
        <f>(VLOOKUP($G1497,Depth_Lookup!$A$3:$J$561,10,FALSE))+(I1497/100)</f>
        <v>230.48</v>
      </c>
      <c r="M1497" s="54" t="s">
        <v>293</v>
      </c>
      <c r="N1497" s="31">
        <v>0.5</v>
      </c>
      <c r="O1497" s="31" t="s">
        <v>296</v>
      </c>
      <c r="P1497" s="31" t="s">
        <v>179</v>
      </c>
      <c r="Q1497" s="31" t="s">
        <v>569</v>
      </c>
      <c r="R1497" s="31" t="s">
        <v>731</v>
      </c>
      <c r="S1497" s="31" t="s">
        <v>165</v>
      </c>
      <c r="T1497" s="31" t="s">
        <v>1364</v>
      </c>
      <c r="U1497" s="31" t="s">
        <v>1365</v>
      </c>
      <c r="AS1497" s="31">
        <v>100</v>
      </c>
      <c r="AZ1497" s="19">
        <f t="shared" si="405"/>
        <v>100</v>
      </c>
      <c r="BB1497" s="55">
        <v>2</v>
      </c>
      <c r="BC1497" s="55">
        <v>2</v>
      </c>
      <c r="BD1497" s="31" t="s">
        <v>1837</v>
      </c>
      <c r="BE1497" s="66"/>
      <c r="BF1497" s="66"/>
      <c r="CL1497" s="70">
        <f t="shared" si="406"/>
        <v>0</v>
      </c>
      <c r="CM1497" s="66">
        <f t="shared" si="407"/>
        <v>0</v>
      </c>
      <c r="CN1497" s="66">
        <f t="shared" si="408"/>
        <v>0</v>
      </c>
      <c r="CO1497" s="66">
        <f t="shared" si="415"/>
        <v>230.45</v>
      </c>
      <c r="CP1497" s="104"/>
      <c r="CQ1497" s="56"/>
      <c r="CR1497" s="56"/>
      <c r="CS1497" s="56"/>
      <c r="CT1497" s="56"/>
      <c r="CU1497" s="56"/>
      <c r="CV1497" s="56"/>
      <c r="DB1497" s="19" t="e">
        <f t="shared" si="416"/>
        <v>#DIV/0!</v>
      </c>
      <c r="DC1497" s="19" t="e">
        <f t="shared" si="417"/>
        <v>#DIV/0!</v>
      </c>
      <c r="DD1497" s="19" t="e">
        <f t="shared" si="418"/>
        <v>#DIV/0!</v>
      </c>
      <c r="DE1497" s="19" t="e">
        <f t="shared" si="419"/>
        <v>#DIV/0!</v>
      </c>
      <c r="DF1497" s="19" t="e">
        <f t="shared" si="420"/>
        <v>#DIV/0!</v>
      </c>
      <c r="DG1497" s="67" t="e">
        <f t="shared" si="421"/>
        <v>#DIV/0!</v>
      </c>
      <c r="DH1497" s="67" t="e">
        <f t="shared" si="422"/>
        <v>#DIV/0!</v>
      </c>
      <c r="DK1497" s="55"/>
      <c r="EP1497" s="70"/>
    </row>
    <row r="1498" spans="1:146">
      <c r="A1498" s="57">
        <v>43333</v>
      </c>
      <c r="B1498" t="s">
        <v>1457</v>
      </c>
      <c r="C1498" s="56"/>
      <c r="D1498" s="56" t="s">
        <v>1363</v>
      </c>
      <c r="E1498" s="58">
        <v>89</v>
      </c>
      <c r="F1498" s="58">
        <v>4</v>
      </c>
      <c r="G1498" s="63" t="str">
        <f t="shared" si="404"/>
        <v>89-4</v>
      </c>
      <c r="H1498" s="31">
        <v>48</v>
      </c>
      <c r="I1498" s="31">
        <v>53</v>
      </c>
      <c r="J1498" s="64" t="str">
        <f>IF(((VLOOKUP($G1498,Depth_Lookup!$A$3:$J$5461,9,FALSE))-(I1498/100))&gt;=0,"Good","Too Long")</f>
        <v>Good</v>
      </c>
      <c r="K1498" s="65">
        <f>(VLOOKUP($G1498,Depth_Lookup!$A$3:$J$561,10,FALSE))+(H1498/100)</f>
        <v>230.42999999999998</v>
      </c>
      <c r="L1498" s="65">
        <f>(VLOOKUP($G1498,Depth_Lookup!$A$3:$J$561,10,FALSE))+(I1498/100)</f>
        <v>230.48</v>
      </c>
      <c r="M1498" s="54" t="s">
        <v>292</v>
      </c>
      <c r="N1498" s="31">
        <v>3</v>
      </c>
      <c r="O1498" s="31" t="s">
        <v>296</v>
      </c>
      <c r="P1498" s="31" t="s">
        <v>179</v>
      </c>
      <c r="Q1498" s="31" t="s">
        <v>569</v>
      </c>
      <c r="R1498" s="31" t="s">
        <v>187</v>
      </c>
      <c r="S1498" s="31" t="s">
        <v>139</v>
      </c>
      <c r="T1498" s="31" t="s">
        <v>1678</v>
      </c>
      <c r="U1498" s="31" t="s">
        <v>1619</v>
      </c>
      <c r="AY1498" s="19">
        <v>100</v>
      </c>
      <c r="AZ1498" s="19">
        <f t="shared" si="405"/>
        <v>100</v>
      </c>
      <c r="BB1498" s="55">
        <v>1</v>
      </c>
      <c r="BC1498" s="55">
        <v>3</v>
      </c>
      <c r="BD1498" s="31" t="s">
        <v>1826</v>
      </c>
      <c r="BE1498" s="66"/>
      <c r="BF1498" s="66"/>
      <c r="CL1498" s="70">
        <f t="shared" si="406"/>
        <v>0</v>
      </c>
      <c r="CM1498" s="66">
        <f t="shared" si="407"/>
        <v>0</v>
      </c>
      <c r="CN1498" s="66">
        <f t="shared" si="408"/>
        <v>0</v>
      </c>
      <c r="CO1498" s="66">
        <f t="shared" si="415"/>
        <v>230.45499999999998</v>
      </c>
      <c r="CP1498" s="104"/>
      <c r="CQ1498" s="56"/>
      <c r="CR1498" s="56"/>
      <c r="CS1498" s="56"/>
      <c r="CT1498" s="56"/>
      <c r="CU1498" s="56"/>
      <c r="CV1498" s="56"/>
      <c r="CX1498" s="19">
        <v>36</v>
      </c>
      <c r="CY1498" s="19">
        <v>90</v>
      </c>
      <c r="CZ1498" s="19">
        <v>10</v>
      </c>
      <c r="DA1498" s="31">
        <v>0</v>
      </c>
      <c r="DB1498" s="19">
        <f t="shared" si="416"/>
        <v>-103.64155241893968</v>
      </c>
      <c r="DC1498" s="19">
        <f t="shared" si="417"/>
        <v>256.35844758106032</v>
      </c>
      <c r="DD1498" s="19">
        <f t="shared" si="418"/>
        <v>53.216993645245495</v>
      </c>
      <c r="DE1498" s="19">
        <f t="shared" si="419"/>
        <v>346.35844758106032</v>
      </c>
      <c r="DF1498" s="19">
        <f t="shared" si="420"/>
        <v>36.783006354754505</v>
      </c>
      <c r="DG1498" s="67">
        <f t="shared" si="421"/>
        <v>76.358447581060318</v>
      </c>
      <c r="DH1498" s="67">
        <f t="shared" si="422"/>
        <v>36.783006354754505</v>
      </c>
      <c r="DK1498" s="55"/>
      <c r="EP1498" s="70"/>
    </row>
    <row r="1499" spans="1:146">
      <c r="A1499" s="57">
        <v>43333</v>
      </c>
      <c r="B1499" t="s">
        <v>1457</v>
      </c>
      <c r="C1499" s="56"/>
      <c r="D1499" s="56" t="s">
        <v>1363</v>
      </c>
      <c r="E1499" s="58">
        <v>89</v>
      </c>
      <c r="F1499" s="58">
        <v>4</v>
      </c>
      <c r="G1499" s="63" t="str">
        <f t="shared" si="404"/>
        <v>89-4</v>
      </c>
      <c r="H1499" s="31">
        <v>62</v>
      </c>
      <c r="I1499" s="31">
        <v>72</v>
      </c>
      <c r="J1499" s="64" t="str">
        <f>IF(((VLOOKUP($G1499,Depth_Lookup!$A$3:$J$5461,9,FALSE))-(I1499/100))&gt;=0,"Good","Too Long")</f>
        <v>Good</v>
      </c>
      <c r="K1499" s="65">
        <f>(VLOOKUP($G1499,Depth_Lookup!$A$3:$J$561,10,FALSE))+(H1499/100)</f>
        <v>230.57</v>
      </c>
      <c r="L1499" s="65">
        <f>(VLOOKUP($G1499,Depth_Lookup!$A$3:$J$561,10,FALSE))+(I1499/100)</f>
        <v>230.67</v>
      </c>
      <c r="M1499" s="54" t="s">
        <v>725</v>
      </c>
      <c r="N1499" s="31">
        <v>0.5</v>
      </c>
      <c r="O1499" s="31" t="s">
        <v>296</v>
      </c>
      <c r="P1499" s="31" t="s">
        <v>179</v>
      </c>
      <c r="Q1499" s="31" t="s">
        <v>569</v>
      </c>
      <c r="R1499" s="31" t="s">
        <v>188</v>
      </c>
      <c r="S1499" s="31" t="s">
        <v>165</v>
      </c>
      <c r="T1499" s="31" t="s">
        <v>1364</v>
      </c>
      <c r="U1499" s="31" t="s">
        <v>1365</v>
      </c>
      <c r="AS1499" s="31">
        <v>100</v>
      </c>
      <c r="AZ1499" s="19">
        <f t="shared" si="405"/>
        <v>100</v>
      </c>
      <c r="BB1499" s="55">
        <v>2</v>
      </c>
      <c r="BC1499" s="55">
        <v>1</v>
      </c>
      <c r="BD1499" s="31"/>
      <c r="BE1499" s="66"/>
      <c r="BF1499" s="66"/>
      <c r="CL1499" s="70">
        <f t="shared" si="406"/>
        <v>0</v>
      </c>
      <c r="CM1499" s="66">
        <f t="shared" si="407"/>
        <v>0</v>
      </c>
      <c r="CN1499" s="66">
        <f t="shared" si="408"/>
        <v>0</v>
      </c>
      <c r="CO1499" s="66">
        <f t="shared" si="415"/>
        <v>230.62</v>
      </c>
      <c r="CP1499" s="104"/>
      <c r="CQ1499" s="56"/>
      <c r="CR1499" s="56"/>
      <c r="CS1499" s="56"/>
      <c r="CT1499" s="56"/>
      <c r="CU1499" s="56"/>
      <c r="CV1499" s="56"/>
      <c r="DB1499" s="19" t="e">
        <f t="shared" si="416"/>
        <v>#DIV/0!</v>
      </c>
      <c r="DC1499" s="19" t="e">
        <f t="shared" si="417"/>
        <v>#DIV/0!</v>
      </c>
      <c r="DD1499" s="19" t="e">
        <f t="shared" si="418"/>
        <v>#DIV/0!</v>
      </c>
      <c r="DE1499" s="19" t="e">
        <f t="shared" si="419"/>
        <v>#DIV/0!</v>
      </c>
      <c r="DF1499" s="19" t="e">
        <f t="shared" si="420"/>
        <v>#DIV/0!</v>
      </c>
      <c r="DG1499" s="67" t="e">
        <f t="shared" si="421"/>
        <v>#DIV/0!</v>
      </c>
      <c r="DH1499" s="67" t="e">
        <f t="shared" si="422"/>
        <v>#DIV/0!</v>
      </c>
      <c r="DK1499" s="55"/>
      <c r="EP1499" s="70"/>
    </row>
    <row r="1500" spans="1:146">
      <c r="A1500" s="57">
        <v>43333</v>
      </c>
      <c r="B1500" t="s">
        <v>1457</v>
      </c>
      <c r="C1500" s="56"/>
      <c r="D1500" s="56" t="s">
        <v>1363</v>
      </c>
      <c r="E1500" s="58">
        <v>90</v>
      </c>
      <c r="F1500" s="58">
        <v>1</v>
      </c>
      <c r="G1500" s="63" t="str">
        <f t="shared" si="404"/>
        <v>90-1</v>
      </c>
      <c r="H1500" s="31">
        <v>11</v>
      </c>
      <c r="I1500" s="31">
        <v>26</v>
      </c>
      <c r="J1500" s="64" t="str">
        <f>IF(((VLOOKUP($G1500,Depth_Lookup!$A$3:$J$5461,9,FALSE))-(I1500/100))&gt;=0,"Good","Too Long")</f>
        <v>Good</v>
      </c>
      <c r="K1500" s="65">
        <f>(VLOOKUP($G1500,Depth_Lookup!$A$3:$J$561,10,FALSE))+(H1500/100)</f>
        <v>230.81</v>
      </c>
      <c r="L1500" s="65">
        <f>(VLOOKUP($G1500,Depth_Lookup!$A$3:$J$561,10,FALSE))+(I1500/100)</f>
        <v>230.95999999999998</v>
      </c>
      <c r="M1500" s="54" t="s">
        <v>725</v>
      </c>
      <c r="N1500" s="31">
        <v>3</v>
      </c>
      <c r="O1500" s="31" t="s">
        <v>296</v>
      </c>
      <c r="P1500" s="31" t="s">
        <v>179</v>
      </c>
      <c r="Q1500" s="31" t="s">
        <v>569</v>
      </c>
      <c r="R1500" s="31" t="s">
        <v>119</v>
      </c>
      <c r="S1500" s="31" t="s">
        <v>139</v>
      </c>
      <c r="T1500" s="31" t="s">
        <v>1678</v>
      </c>
      <c r="U1500" s="31" t="s">
        <v>1619</v>
      </c>
      <c r="AY1500" s="19">
        <v>100</v>
      </c>
      <c r="AZ1500" s="19">
        <f t="shared" si="405"/>
        <v>100</v>
      </c>
      <c r="BB1500" s="55">
        <v>2</v>
      </c>
      <c r="BC1500" s="55">
        <v>5</v>
      </c>
      <c r="BD1500" s="31" t="s">
        <v>1826</v>
      </c>
      <c r="BE1500" s="66"/>
      <c r="BF1500" s="66"/>
      <c r="CL1500" s="70">
        <f t="shared" si="406"/>
        <v>0</v>
      </c>
      <c r="CM1500" s="66">
        <f t="shared" si="407"/>
        <v>0</v>
      </c>
      <c r="CN1500" s="66">
        <f t="shared" si="408"/>
        <v>0</v>
      </c>
      <c r="CO1500" s="66">
        <f t="shared" si="415"/>
        <v>230.88499999999999</v>
      </c>
      <c r="CP1500" s="104"/>
      <c r="CQ1500" s="56"/>
      <c r="CR1500" s="56"/>
      <c r="CS1500" s="56"/>
      <c r="CT1500" s="56"/>
      <c r="CU1500" s="56"/>
      <c r="CV1500" s="56"/>
      <c r="DB1500" s="19" t="e">
        <f t="shared" si="416"/>
        <v>#DIV/0!</v>
      </c>
      <c r="DC1500" s="19" t="e">
        <f t="shared" si="417"/>
        <v>#DIV/0!</v>
      </c>
      <c r="DD1500" s="19" t="e">
        <f t="shared" si="418"/>
        <v>#DIV/0!</v>
      </c>
      <c r="DE1500" s="19" t="e">
        <f t="shared" si="419"/>
        <v>#DIV/0!</v>
      </c>
      <c r="DF1500" s="19" t="e">
        <f t="shared" si="420"/>
        <v>#DIV/0!</v>
      </c>
      <c r="DG1500" s="67" t="e">
        <f t="shared" si="421"/>
        <v>#DIV/0!</v>
      </c>
      <c r="DH1500" s="67" t="e">
        <f t="shared" si="422"/>
        <v>#DIV/0!</v>
      </c>
      <c r="DK1500" s="55"/>
      <c r="EP1500" s="70"/>
    </row>
    <row r="1501" spans="1:146">
      <c r="A1501" s="57">
        <v>43333</v>
      </c>
      <c r="B1501" t="s">
        <v>1457</v>
      </c>
      <c r="C1501" s="56"/>
      <c r="D1501" s="56" t="s">
        <v>1363</v>
      </c>
      <c r="E1501" s="58">
        <v>90</v>
      </c>
      <c r="F1501" s="58">
        <v>1</v>
      </c>
      <c r="G1501" s="63" t="str">
        <f t="shared" si="404"/>
        <v>90-1</v>
      </c>
      <c r="H1501" s="31">
        <v>9</v>
      </c>
      <c r="I1501" s="31">
        <v>25</v>
      </c>
      <c r="J1501" s="64" t="str">
        <f>IF(((VLOOKUP($G1501,Depth_Lookup!$A$3:$J$5461,9,FALSE))-(I1501/100))&gt;=0,"Good","Too Long")</f>
        <v>Good</v>
      </c>
      <c r="K1501" s="65">
        <f>(VLOOKUP($G1501,Depth_Lookup!$A$3:$J$561,10,FALSE))+(H1501/100)</f>
        <v>230.79</v>
      </c>
      <c r="L1501" s="65">
        <f>(VLOOKUP($G1501,Depth_Lookup!$A$3:$J$561,10,FALSE))+(I1501/100)</f>
        <v>230.95</v>
      </c>
      <c r="M1501" s="54" t="s">
        <v>293</v>
      </c>
      <c r="N1501" s="31">
        <v>0.5</v>
      </c>
      <c r="O1501" s="31" t="s">
        <v>296</v>
      </c>
      <c r="P1501" s="31" t="s">
        <v>179</v>
      </c>
      <c r="Q1501" s="31" t="s">
        <v>569</v>
      </c>
      <c r="R1501" s="31" t="s">
        <v>731</v>
      </c>
      <c r="S1501" s="31" t="s">
        <v>165</v>
      </c>
      <c r="T1501" s="31" t="s">
        <v>1364</v>
      </c>
      <c r="U1501" s="31" t="s">
        <v>1365</v>
      </c>
      <c r="AS1501" s="31">
        <v>100</v>
      </c>
      <c r="AZ1501" s="19">
        <f t="shared" si="405"/>
        <v>100</v>
      </c>
      <c r="BB1501" s="55">
        <v>2</v>
      </c>
      <c r="BC1501" s="55">
        <v>1</v>
      </c>
      <c r="BD1501" s="31" t="s">
        <v>1837</v>
      </c>
      <c r="BE1501" s="66"/>
      <c r="BF1501" s="66"/>
      <c r="CL1501" s="70">
        <f t="shared" si="406"/>
        <v>0</v>
      </c>
      <c r="CM1501" s="66">
        <f t="shared" si="407"/>
        <v>0</v>
      </c>
      <c r="CN1501" s="66">
        <f t="shared" si="408"/>
        <v>0</v>
      </c>
      <c r="CO1501" s="66">
        <f t="shared" si="415"/>
        <v>230.87</v>
      </c>
      <c r="CP1501" s="104"/>
      <c r="CQ1501" s="56"/>
      <c r="CR1501" s="56"/>
      <c r="CS1501" s="56"/>
      <c r="CT1501" s="56"/>
      <c r="CU1501" s="56"/>
      <c r="CV1501" s="56"/>
      <c r="DB1501" s="19" t="e">
        <f t="shared" si="416"/>
        <v>#DIV/0!</v>
      </c>
      <c r="DC1501" s="19" t="e">
        <f t="shared" si="417"/>
        <v>#DIV/0!</v>
      </c>
      <c r="DD1501" s="19" t="e">
        <f t="shared" si="418"/>
        <v>#DIV/0!</v>
      </c>
      <c r="DE1501" s="19" t="e">
        <f t="shared" si="419"/>
        <v>#DIV/0!</v>
      </c>
      <c r="DF1501" s="19" t="e">
        <f t="shared" si="420"/>
        <v>#DIV/0!</v>
      </c>
      <c r="DG1501" s="67" t="e">
        <f t="shared" si="421"/>
        <v>#DIV/0!</v>
      </c>
      <c r="DH1501" s="67" t="e">
        <f t="shared" si="422"/>
        <v>#DIV/0!</v>
      </c>
      <c r="DK1501" s="55"/>
      <c r="EP1501" s="70"/>
    </row>
    <row r="1502" spans="1:146">
      <c r="A1502" s="57">
        <v>43333</v>
      </c>
      <c r="B1502" t="s">
        <v>1457</v>
      </c>
      <c r="C1502" s="56"/>
      <c r="D1502" s="56" t="s">
        <v>1363</v>
      </c>
      <c r="E1502" s="58">
        <v>90</v>
      </c>
      <c r="F1502" s="58">
        <v>1</v>
      </c>
      <c r="G1502" s="63" t="str">
        <f t="shared" si="404"/>
        <v>90-1</v>
      </c>
      <c r="H1502" s="31">
        <v>53</v>
      </c>
      <c r="I1502" s="31">
        <v>55</v>
      </c>
      <c r="J1502" s="64" t="str">
        <f>IF(((VLOOKUP($G1502,Depth_Lookup!$A$3:$J$5461,9,FALSE))-(I1502/100))&gt;=0,"Good","Too Long")</f>
        <v>Good</v>
      </c>
      <c r="K1502" s="65">
        <f>(VLOOKUP($G1502,Depth_Lookup!$A$3:$J$561,10,FALSE))+(H1502/100)</f>
        <v>231.23</v>
      </c>
      <c r="L1502" s="65">
        <f>(VLOOKUP($G1502,Depth_Lookup!$A$3:$J$561,10,FALSE))+(I1502/100)</f>
        <v>231.25</v>
      </c>
      <c r="M1502" s="54" t="s">
        <v>292</v>
      </c>
      <c r="N1502" s="31">
        <v>3</v>
      </c>
      <c r="O1502" s="31" t="s">
        <v>296</v>
      </c>
      <c r="P1502" s="31" t="s">
        <v>179</v>
      </c>
      <c r="Q1502" s="31" t="s">
        <v>569</v>
      </c>
      <c r="R1502" s="31" t="s">
        <v>187</v>
      </c>
      <c r="S1502" s="31" t="s">
        <v>139</v>
      </c>
      <c r="T1502" s="31" t="s">
        <v>1376</v>
      </c>
      <c r="U1502" s="31" t="s">
        <v>1377</v>
      </c>
      <c r="AS1502" s="31">
        <v>100</v>
      </c>
      <c r="AZ1502" s="19">
        <f t="shared" si="405"/>
        <v>100</v>
      </c>
      <c r="BB1502" s="55">
        <v>1</v>
      </c>
      <c r="BC1502" s="55">
        <v>5</v>
      </c>
      <c r="BD1502" s="31"/>
      <c r="BE1502" s="66"/>
      <c r="BF1502" s="66" t="s">
        <v>1365</v>
      </c>
      <c r="CL1502" s="70">
        <f t="shared" si="406"/>
        <v>0</v>
      </c>
      <c r="CM1502" s="66">
        <f t="shared" si="407"/>
        <v>0</v>
      </c>
      <c r="CN1502" s="66">
        <f t="shared" si="408"/>
        <v>0</v>
      </c>
      <c r="CO1502" s="66">
        <f t="shared" si="415"/>
        <v>231.24</v>
      </c>
      <c r="CP1502" s="104"/>
      <c r="CQ1502" s="56"/>
      <c r="CR1502" s="56"/>
      <c r="CS1502" s="56"/>
      <c r="CT1502" s="56"/>
      <c r="CU1502" s="56"/>
      <c r="CV1502" s="56"/>
      <c r="CX1502" s="19">
        <v>18</v>
      </c>
      <c r="CY1502" s="19">
        <v>90</v>
      </c>
      <c r="CZ1502" s="19">
        <v>0</v>
      </c>
      <c r="DA1502" s="31">
        <v>0</v>
      </c>
      <c r="DB1502" s="19">
        <f t="shared" si="416"/>
        <v>-90</v>
      </c>
      <c r="DC1502" s="19">
        <f t="shared" si="417"/>
        <v>270</v>
      </c>
      <c r="DD1502" s="19">
        <f t="shared" si="418"/>
        <v>72</v>
      </c>
      <c r="DE1502" s="19">
        <f t="shared" si="419"/>
        <v>360</v>
      </c>
      <c r="DF1502" s="19">
        <f t="shared" si="420"/>
        <v>18</v>
      </c>
      <c r="DG1502" s="67">
        <f t="shared" si="421"/>
        <v>90</v>
      </c>
      <c r="DH1502" s="67">
        <f t="shared" si="422"/>
        <v>18</v>
      </c>
      <c r="DK1502" s="55"/>
      <c r="EP1502" s="70"/>
    </row>
    <row r="1503" spans="1:146">
      <c r="A1503" s="57">
        <v>43333</v>
      </c>
      <c r="B1503" t="s">
        <v>1457</v>
      </c>
      <c r="C1503" s="56"/>
      <c r="D1503" s="56" t="s">
        <v>1363</v>
      </c>
      <c r="E1503" s="58">
        <v>90</v>
      </c>
      <c r="F1503" s="58">
        <v>1</v>
      </c>
      <c r="G1503" s="63" t="str">
        <f t="shared" si="404"/>
        <v>90-1</v>
      </c>
      <c r="H1503" s="31">
        <v>52</v>
      </c>
      <c r="I1503" s="31">
        <v>55</v>
      </c>
      <c r="J1503" s="64" t="str">
        <f>IF(((VLOOKUP($G1503,Depth_Lookup!$A$3:$J$5461,9,FALSE))-(I1503/100))&gt;=0,"Good","Too Long")</f>
        <v>Good</v>
      </c>
      <c r="K1503" s="65">
        <f>(VLOOKUP($G1503,Depth_Lookup!$A$3:$J$561,10,FALSE))+(H1503/100)</f>
        <v>231.22</v>
      </c>
      <c r="L1503" s="65">
        <f>(VLOOKUP($G1503,Depth_Lookup!$A$3:$J$561,10,FALSE))+(I1503/100)</f>
        <v>231.25</v>
      </c>
      <c r="M1503" s="54" t="s">
        <v>293</v>
      </c>
      <c r="N1503" s="31">
        <v>0.5</v>
      </c>
      <c r="O1503" s="31" t="s">
        <v>296</v>
      </c>
      <c r="P1503" s="31" t="s">
        <v>179</v>
      </c>
      <c r="Q1503" s="31" t="s">
        <v>569</v>
      </c>
      <c r="R1503" s="31" t="s">
        <v>731</v>
      </c>
      <c r="S1503" s="31" t="s">
        <v>165</v>
      </c>
      <c r="T1503" s="31" t="s">
        <v>1364</v>
      </c>
      <c r="U1503" s="31" t="s">
        <v>1365</v>
      </c>
      <c r="AS1503" s="31">
        <v>100</v>
      </c>
      <c r="AZ1503" s="19">
        <f t="shared" si="405"/>
        <v>100</v>
      </c>
      <c r="BB1503" s="55">
        <v>2</v>
      </c>
      <c r="BC1503" s="55">
        <v>2</v>
      </c>
      <c r="BD1503" s="31"/>
      <c r="BE1503" s="66" t="s">
        <v>1377</v>
      </c>
      <c r="BF1503" s="66"/>
      <c r="CL1503" s="70">
        <f t="shared" si="406"/>
        <v>0</v>
      </c>
      <c r="CM1503" s="66">
        <f t="shared" si="407"/>
        <v>0</v>
      </c>
      <c r="CN1503" s="66">
        <f t="shared" si="408"/>
        <v>1</v>
      </c>
      <c r="CO1503" s="66">
        <f t="shared" si="415"/>
        <v>231.23500000000001</v>
      </c>
      <c r="CP1503" s="104"/>
      <c r="CQ1503" s="56"/>
      <c r="CR1503" s="56"/>
      <c r="CS1503" s="56"/>
      <c r="CT1503" s="56"/>
      <c r="CU1503" s="56"/>
      <c r="CV1503" s="56"/>
      <c r="DB1503" s="19" t="e">
        <f t="shared" si="416"/>
        <v>#DIV/0!</v>
      </c>
      <c r="DC1503" s="19" t="e">
        <f t="shared" si="417"/>
        <v>#DIV/0!</v>
      </c>
      <c r="DD1503" s="19" t="e">
        <f t="shared" si="418"/>
        <v>#DIV/0!</v>
      </c>
      <c r="DE1503" s="19" t="e">
        <f t="shared" si="419"/>
        <v>#DIV/0!</v>
      </c>
      <c r="DF1503" s="19" t="e">
        <f t="shared" si="420"/>
        <v>#DIV/0!</v>
      </c>
      <c r="DG1503" s="67" t="e">
        <f t="shared" si="421"/>
        <v>#DIV/0!</v>
      </c>
      <c r="DH1503" s="67" t="e">
        <f t="shared" si="422"/>
        <v>#DIV/0!</v>
      </c>
      <c r="DK1503" s="55"/>
      <c r="EP1503" s="70"/>
    </row>
    <row r="1504" spans="1:146">
      <c r="A1504" s="57">
        <v>43333</v>
      </c>
      <c r="B1504" t="s">
        <v>1457</v>
      </c>
      <c r="C1504" s="56"/>
      <c r="D1504" s="56" t="s">
        <v>1363</v>
      </c>
      <c r="E1504" s="58">
        <v>90</v>
      </c>
      <c r="F1504" s="58">
        <v>2</v>
      </c>
      <c r="G1504" s="63" t="str">
        <f t="shared" si="404"/>
        <v>90-2</v>
      </c>
      <c r="H1504" s="31">
        <v>9</v>
      </c>
      <c r="I1504" s="31">
        <v>26</v>
      </c>
      <c r="J1504" s="64" t="str">
        <f>IF(((VLOOKUP($G1504,Depth_Lookup!$A$3:$J$5461,9,FALSE))-(I1504/100))&gt;=0,"Good","Too Long")</f>
        <v>Good</v>
      </c>
      <c r="K1504" s="65">
        <f>(VLOOKUP($G1504,Depth_Lookup!$A$3:$J$561,10,FALSE))+(H1504/100)</f>
        <v>231.39000000000001</v>
      </c>
      <c r="L1504" s="65">
        <f>(VLOOKUP($G1504,Depth_Lookup!$A$3:$J$561,10,FALSE))+(I1504/100)</f>
        <v>231.56</v>
      </c>
      <c r="M1504" s="54" t="s">
        <v>292</v>
      </c>
      <c r="N1504" s="31">
        <v>30</v>
      </c>
      <c r="O1504" s="31" t="s">
        <v>734</v>
      </c>
      <c r="P1504" s="31" t="s">
        <v>42</v>
      </c>
      <c r="Q1504" s="31" t="s">
        <v>569</v>
      </c>
      <c r="R1504" s="31" t="s">
        <v>187</v>
      </c>
      <c r="S1504" s="31" t="s">
        <v>165</v>
      </c>
      <c r="T1504" s="31" t="s">
        <v>1491</v>
      </c>
      <c r="U1504" s="31" t="s">
        <v>1490</v>
      </c>
      <c r="AS1504" s="31">
        <v>100</v>
      </c>
      <c r="AZ1504" s="19">
        <f t="shared" si="405"/>
        <v>100</v>
      </c>
      <c r="BB1504" s="55">
        <v>1</v>
      </c>
      <c r="BC1504" s="55">
        <v>50</v>
      </c>
      <c r="BD1504" s="31"/>
      <c r="BE1504" s="66"/>
      <c r="BF1504" s="66" t="s">
        <v>1368</v>
      </c>
      <c r="CL1504" s="70">
        <f t="shared" si="406"/>
        <v>0</v>
      </c>
      <c r="CM1504" s="66">
        <f t="shared" si="407"/>
        <v>0</v>
      </c>
      <c r="CN1504" s="66">
        <f t="shared" si="408"/>
        <v>0</v>
      </c>
      <c r="CO1504" s="66">
        <f t="shared" si="415"/>
        <v>231.47500000000002</v>
      </c>
      <c r="CP1504" s="104"/>
      <c r="CQ1504" s="56"/>
      <c r="CR1504" s="56"/>
      <c r="CS1504" s="56"/>
      <c r="CT1504" s="56"/>
      <c r="CU1504" s="56"/>
      <c r="CV1504" s="56"/>
      <c r="DB1504" s="19" t="e">
        <f t="shared" si="416"/>
        <v>#DIV/0!</v>
      </c>
      <c r="DC1504" s="19" t="e">
        <f t="shared" si="417"/>
        <v>#DIV/0!</v>
      </c>
      <c r="DD1504" s="19" t="e">
        <f t="shared" si="418"/>
        <v>#DIV/0!</v>
      </c>
      <c r="DE1504" s="19" t="e">
        <f t="shared" si="419"/>
        <v>#DIV/0!</v>
      </c>
      <c r="DF1504" s="19" t="e">
        <f t="shared" si="420"/>
        <v>#DIV/0!</v>
      </c>
      <c r="DG1504" s="67" t="e">
        <f t="shared" si="421"/>
        <v>#DIV/0!</v>
      </c>
      <c r="DH1504" s="67" t="e">
        <f t="shared" si="422"/>
        <v>#DIV/0!</v>
      </c>
      <c r="DK1504" s="55"/>
      <c r="EP1504" s="70"/>
    </row>
    <row r="1505" spans="1:146">
      <c r="A1505" s="57">
        <v>43333</v>
      </c>
      <c r="B1505" t="s">
        <v>1457</v>
      </c>
      <c r="C1505" s="56"/>
      <c r="D1505" s="56" t="s">
        <v>1363</v>
      </c>
      <c r="E1505" s="58">
        <v>90</v>
      </c>
      <c r="F1505" s="58">
        <v>2</v>
      </c>
      <c r="G1505" s="63" t="str">
        <f t="shared" si="404"/>
        <v>90-2</v>
      </c>
      <c r="H1505" s="31">
        <v>6</v>
      </c>
      <c r="I1505" s="31">
        <v>81</v>
      </c>
      <c r="J1505" s="64" t="str">
        <f>IF(((VLOOKUP($G1505,Depth_Lookup!$A$3:$J$5461,9,FALSE))-(I1505/100))&gt;=0,"Good","Too Long")</f>
        <v>Good</v>
      </c>
      <c r="K1505" s="65">
        <f>(VLOOKUP($G1505,Depth_Lookup!$A$3:$J$561,10,FALSE))+(H1505/100)</f>
        <v>231.36</v>
      </c>
      <c r="L1505" s="65">
        <f>(VLOOKUP($G1505,Depth_Lookup!$A$3:$J$561,10,FALSE))+(I1505/100)</f>
        <v>232.11</v>
      </c>
      <c r="M1505" s="54" t="s">
        <v>725</v>
      </c>
      <c r="N1505" s="31">
        <v>1</v>
      </c>
      <c r="O1505" s="31" t="s">
        <v>734</v>
      </c>
      <c r="P1505" s="31" t="s">
        <v>179</v>
      </c>
      <c r="Q1505" s="31" t="s">
        <v>569</v>
      </c>
      <c r="R1505" s="31" t="s">
        <v>188</v>
      </c>
      <c r="S1505" s="31" t="s">
        <v>165</v>
      </c>
      <c r="T1505" s="31" t="s">
        <v>1370</v>
      </c>
      <c r="U1505" s="31" t="s">
        <v>1368</v>
      </c>
      <c r="AS1505" s="31">
        <v>100</v>
      </c>
      <c r="AZ1505" s="19">
        <f t="shared" si="405"/>
        <v>100</v>
      </c>
      <c r="BB1505" s="55">
        <v>4</v>
      </c>
      <c r="BC1505" s="55">
        <v>2</v>
      </c>
      <c r="BD1505" s="31"/>
      <c r="BE1505" s="66" t="s">
        <v>1490</v>
      </c>
      <c r="BF1505" s="66"/>
      <c r="CL1505" s="70">
        <f t="shared" si="406"/>
        <v>0</v>
      </c>
      <c r="CM1505" s="66">
        <f t="shared" si="407"/>
        <v>0</v>
      </c>
      <c r="CN1505" s="66">
        <f t="shared" si="408"/>
        <v>1</v>
      </c>
      <c r="CO1505" s="66">
        <f t="shared" si="415"/>
        <v>231.73500000000001</v>
      </c>
      <c r="CP1505" s="104"/>
      <c r="CQ1505" s="56"/>
      <c r="CR1505" s="56"/>
      <c r="CS1505" s="56"/>
      <c r="CT1505" s="56"/>
      <c r="CU1505" s="56"/>
      <c r="CV1505" s="56"/>
      <c r="CX1505" s="19">
        <v>21</v>
      </c>
      <c r="CY1505" s="19">
        <v>270</v>
      </c>
      <c r="CZ1505" s="19">
        <v>0</v>
      </c>
      <c r="DA1505" s="31">
        <v>0</v>
      </c>
      <c r="DB1505" s="19">
        <f t="shared" si="416"/>
        <v>90</v>
      </c>
      <c r="DC1505" s="19">
        <f t="shared" si="417"/>
        <v>90</v>
      </c>
      <c r="DD1505" s="19">
        <f t="shared" si="418"/>
        <v>69.000000000000014</v>
      </c>
      <c r="DE1505" s="19">
        <f t="shared" si="419"/>
        <v>180</v>
      </c>
      <c r="DF1505" s="19">
        <f t="shared" si="420"/>
        <v>20.999999999999986</v>
      </c>
      <c r="DG1505" s="67">
        <f t="shared" si="421"/>
        <v>270</v>
      </c>
      <c r="DH1505" s="67">
        <f t="shared" si="422"/>
        <v>20.999999999999986</v>
      </c>
      <c r="DK1505" s="55"/>
      <c r="EP1505" s="70"/>
    </row>
    <row r="1506" spans="1:146">
      <c r="A1506" s="57">
        <v>43333</v>
      </c>
      <c r="B1506" t="s">
        <v>1437</v>
      </c>
      <c r="C1506" s="56"/>
      <c r="D1506" s="56" t="s">
        <v>1363</v>
      </c>
      <c r="E1506" s="58">
        <v>90</v>
      </c>
      <c r="F1506" s="58">
        <v>2</v>
      </c>
      <c r="G1506" s="63" t="str">
        <f t="shared" ref="G1506" si="424">E1506&amp;"-"&amp;F1506</f>
        <v>90-2</v>
      </c>
      <c r="H1506" s="31">
        <v>6</v>
      </c>
      <c r="I1506" s="31">
        <v>81</v>
      </c>
      <c r="J1506" s="64" t="str">
        <f>IF(((VLOOKUP($G1506,Depth_Lookup!$A$3:$J$5461,9,FALSE))-(I1506/100))&gt;=0,"Good","Too Long")</f>
        <v>Good</v>
      </c>
      <c r="K1506" s="65">
        <f>(VLOOKUP($G1506,Depth_Lookup!$A$3:$J$561,10,FALSE))+(H1506/100)</f>
        <v>231.36</v>
      </c>
      <c r="L1506" s="65">
        <f>(VLOOKUP($G1506,Depth_Lookup!$A$3:$J$561,10,FALSE))+(I1506/100)</f>
        <v>232.11</v>
      </c>
      <c r="M1506" s="54" t="s">
        <v>725</v>
      </c>
      <c r="N1506" s="31">
        <v>1</v>
      </c>
      <c r="O1506" s="31"/>
      <c r="P1506" s="31" t="s">
        <v>179</v>
      </c>
      <c r="Q1506" s="31" t="s">
        <v>569</v>
      </c>
      <c r="R1506" s="31"/>
      <c r="S1506" s="31"/>
      <c r="T1506" s="31" t="s">
        <v>1686</v>
      </c>
      <c r="U1506" s="31" t="s">
        <v>1687</v>
      </c>
      <c r="AS1506" s="31"/>
      <c r="BB1506" s="55">
        <v>2</v>
      </c>
      <c r="BC1506" s="55">
        <v>2</v>
      </c>
      <c r="BD1506" s="31"/>
      <c r="BE1506" s="66"/>
      <c r="BF1506" s="66"/>
      <c r="CL1506" s="70"/>
      <c r="CM1506" s="66"/>
      <c r="CN1506" s="66"/>
      <c r="CO1506" s="66"/>
      <c r="CP1506" s="104"/>
      <c r="CQ1506" s="56"/>
      <c r="CR1506" s="56"/>
      <c r="CS1506" s="56"/>
      <c r="CT1506" s="56"/>
      <c r="CU1506" s="56"/>
      <c r="CV1506" s="56"/>
      <c r="CX1506" s="19">
        <v>47</v>
      </c>
      <c r="CY1506" s="19">
        <v>90</v>
      </c>
      <c r="CZ1506" s="19">
        <v>27</v>
      </c>
      <c r="DA1506" s="31">
        <v>0</v>
      </c>
      <c r="DG1506" s="67"/>
      <c r="DH1506" s="67"/>
      <c r="DK1506" s="55"/>
      <c r="EP1506" s="70"/>
    </row>
    <row r="1507" spans="1:146">
      <c r="A1507" s="57">
        <v>43333</v>
      </c>
      <c r="B1507" t="s">
        <v>1457</v>
      </c>
      <c r="C1507" s="56"/>
      <c r="D1507" s="56" t="s">
        <v>1363</v>
      </c>
      <c r="E1507" s="58">
        <v>90</v>
      </c>
      <c r="F1507" s="58">
        <v>2</v>
      </c>
      <c r="G1507" s="63" t="str">
        <f t="shared" si="404"/>
        <v>90-2</v>
      </c>
      <c r="H1507" s="31">
        <v>35</v>
      </c>
      <c r="I1507" s="31">
        <v>78</v>
      </c>
      <c r="J1507" s="64" t="str">
        <f>IF(((VLOOKUP($G1507,Depth_Lookup!$A$3:$J$5461,9,FALSE))-(I1507/100))&gt;=0,"Good","Too Long")</f>
        <v>Good</v>
      </c>
      <c r="K1507" s="65">
        <f>(VLOOKUP($G1507,Depth_Lookup!$A$3:$J$561,10,FALSE))+(H1507/100)</f>
        <v>231.65</v>
      </c>
      <c r="L1507" s="65">
        <f>(VLOOKUP($G1507,Depth_Lookup!$A$3:$J$561,10,FALSE))+(I1507/100)</f>
        <v>232.08</v>
      </c>
      <c r="M1507" s="54" t="s">
        <v>725</v>
      </c>
      <c r="N1507" s="31">
        <v>20</v>
      </c>
      <c r="O1507" s="31" t="s">
        <v>296</v>
      </c>
      <c r="P1507" s="31" t="s">
        <v>179</v>
      </c>
      <c r="Q1507" s="31" t="s">
        <v>569</v>
      </c>
      <c r="R1507" s="31" t="s">
        <v>191</v>
      </c>
      <c r="S1507" s="31" t="s">
        <v>139</v>
      </c>
      <c r="T1507" s="31" t="s">
        <v>1491</v>
      </c>
      <c r="U1507" s="31" t="s">
        <v>1490</v>
      </c>
      <c r="AS1507" s="31">
        <v>100</v>
      </c>
      <c r="AZ1507" s="19">
        <f t="shared" si="405"/>
        <v>100</v>
      </c>
      <c r="BB1507" s="55">
        <v>1</v>
      </c>
      <c r="BC1507" s="55">
        <v>5</v>
      </c>
      <c r="BD1507" s="31"/>
      <c r="BE1507" s="66"/>
      <c r="BF1507" s="66"/>
      <c r="CL1507" s="70">
        <f t="shared" si="406"/>
        <v>0</v>
      </c>
      <c r="CM1507" s="66">
        <f t="shared" si="407"/>
        <v>0</v>
      </c>
      <c r="CN1507" s="66">
        <f t="shared" si="408"/>
        <v>0</v>
      </c>
      <c r="CO1507" s="66">
        <f t="shared" si="415"/>
        <v>231.86500000000001</v>
      </c>
      <c r="CP1507" s="104"/>
      <c r="CQ1507" s="56"/>
      <c r="CR1507" s="56"/>
      <c r="CS1507" s="56"/>
      <c r="CT1507" s="56"/>
      <c r="CU1507" s="56"/>
      <c r="CV1507" s="56"/>
      <c r="CX1507" s="19">
        <v>46</v>
      </c>
      <c r="CY1507" s="19">
        <v>270</v>
      </c>
      <c r="CZ1507" s="19">
        <v>10</v>
      </c>
      <c r="DA1507" s="31">
        <v>180</v>
      </c>
      <c r="DB1507" s="19">
        <f t="shared" si="416"/>
        <v>80.336531027397371</v>
      </c>
      <c r="DC1507" s="19">
        <f t="shared" si="417"/>
        <v>80.336531027397371</v>
      </c>
      <c r="DD1507" s="19">
        <f t="shared" si="418"/>
        <v>43.590960173181763</v>
      </c>
      <c r="DE1507" s="19">
        <f t="shared" si="419"/>
        <v>170.33653102739737</v>
      </c>
      <c r="DF1507" s="19">
        <f t="shared" si="420"/>
        <v>46.409039826818237</v>
      </c>
      <c r="DG1507" s="67">
        <f t="shared" si="421"/>
        <v>260.33653102739737</v>
      </c>
      <c r="DH1507" s="67">
        <f t="shared" si="422"/>
        <v>46.409039826818237</v>
      </c>
      <c r="DK1507" s="55"/>
      <c r="EP1507" s="70"/>
    </row>
    <row r="1508" spans="1:146">
      <c r="A1508" s="57">
        <v>43333</v>
      </c>
      <c r="B1508" t="s">
        <v>1457</v>
      </c>
      <c r="C1508" s="56"/>
      <c r="D1508" s="56" t="s">
        <v>1363</v>
      </c>
      <c r="E1508" s="58">
        <v>90</v>
      </c>
      <c r="F1508" s="58">
        <v>3</v>
      </c>
      <c r="G1508" s="63" t="str">
        <f t="shared" si="404"/>
        <v>90-3</v>
      </c>
      <c r="H1508" s="31">
        <v>26</v>
      </c>
      <c r="I1508" s="31">
        <v>28</v>
      </c>
      <c r="J1508" s="64" t="str">
        <f>IF(((VLOOKUP($G1508,Depth_Lookup!$A$3:$J$5461,9,FALSE))-(I1508/100))&gt;=0,"Good","Too Long")</f>
        <v>Good</v>
      </c>
      <c r="K1508" s="65">
        <f>(VLOOKUP($G1508,Depth_Lookup!$A$3:$J$561,10,FALSE))+(H1508/100)</f>
        <v>232.53</v>
      </c>
      <c r="L1508" s="65">
        <f>(VLOOKUP($G1508,Depth_Lookup!$A$3:$J$561,10,FALSE))+(I1508/100)</f>
        <v>232.55</v>
      </c>
      <c r="M1508" s="54" t="s">
        <v>292</v>
      </c>
      <c r="N1508" s="31">
        <v>15</v>
      </c>
      <c r="O1508" s="31" t="s">
        <v>724</v>
      </c>
      <c r="P1508" s="31" t="s">
        <v>179</v>
      </c>
      <c r="Q1508" s="31" t="s">
        <v>569</v>
      </c>
      <c r="R1508" s="31" t="s">
        <v>187</v>
      </c>
      <c r="S1508" s="31" t="s">
        <v>139</v>
      </c>
      <c r="T1508" s="31" t="s">
        <v>1376</v>
      </c>
      <c r="U1508" s="31" t="s">
        <v>1377</v>
      </c>
      <c r="AS1508" s="31">
        <v>100</v>
      </c>
      <c r="AZ1508" s="19">
        <f t="shared" si="405"/>
        <v>100</v>
      </c>
      <c r="BB1508" s="55">
        <v>1</v>
      </c>
      <c r="BC1508" s="55">
        <v>80</v>
      </c>
      <c r="BD1508" s="31"/>
      <c r="BE1508" s="66"/>
      <c r="BF1508" s="66"/>
      <c r="CL1508" s="70">
        <f t="shared" si="406"/>
        <v>0</v>
      </c>
      <c r="CM1508" s="66">
        <f t="shared" si="407"/>
        <v>0</v>
      </c>
      <c r="CN1508" s="66">
        <f t="shared" si="408"/>
        <v>0</v>
      </c>
      <c r="CO1508" s="66">
        <f t="shared" si="415"/>
        <v>232.54000000000002</v>
      </c>
      <c r="CP1508" s="104"/>
      <c r="CQ1508" s="56"/>
      <c r="CR1508" s="56"/>
      <c r="CS1508" s="56"/>
      <c r="CT1508" s="56"/>
      <c r="CU1508" s="56"/>
      <c r="CV1508" s="56"/>
      <c r="CX1508" s="31">
        <v>9</v>
      </c>
      <c r="CY1508" s="31">
        <v>270</v>
      </c>
      <c r="CZ1508" s="31">
        <v>0</v>
      </c>
      <c r="DA1508" s="31">
        <v>0</v>
      </c>
      <c r="DB1508" s="19">
        <f t="shared" si="416"/>
        <v>90</v>
      </c>
      <c r="DC1508" s="19">
        <f t="shared" si="417"/>
        <v>90</v>
      </c>
      <c r="DD1508" s="19">
        <f t="shared" si="418"/>
        <v>81</v>
      </c>
      <c r="DE1508" s="19">
        <f t="shared" si="419"/>
        <v>180</v>
      </c>
      <c r="DF1508" s="19">
        <f t="shared" si="420"/>
        <v>9</v>
      </c>
      <c r="DG1508" s="67">
        <f t="shared" si="421"/>
        <v>270</v>
      </c>
      <c r="DH1508" s="67">
        <f t="shared" si="422"/>
        <v>9</v>
      </c>
      <c r="DK1508" s="55"/>
      <c r="EP1508" s="70"/>
    </row>
    <row r="1509" spans="1:146">
      <c r="A1509" s="57">
        <v>43333</v>
      </c>
      <c r="B1509" t="s">
        <v>1457</v>
      </c>
      <c r="C1509" s="56"/>
      <c r="D1509" s="56" t="s">
        <v>1363</v>
      </c>
      <c r="E1509" s="58">
        <v>90</v>
      </c>
      <c r="F1509" s="58">
        <v>3</v>
      </c>
      <c r="G1509" s="63" t="str">
        <f t="shared" ref="G1509:G1582" si="425">E1509&amp;"-"&amp;F1509</f>
        <v>90-3</v>
      </c>
      <c r="H1509" s="31">
        <v>76</v>
      </c>
      <c r="I1509" s="31">
        <v>90</v>
      </c>
      <c r="J1509" s="64" t="str">
        <f>IF(((VLOOKUP($G1509,Depth_Lookup!$A$3:$J$5461,9,FALSE))-(I1509/100))&gt;=0,"Good","Too Long")</f>
        <v>Good</v>
      </c>
      <c r="K1509" s="65">
        <f>(VLOOKUP($G1509,Depth_Lookup!$A$3:$J$561,10,FALSE))+(H1509/100)</f>
        <v>233.03</v>
      </c>
      <c r="L1509" s="65">
        <f>(VLOOKUP($G1509,Depth_Lookup!$A$3:$J$561,10,FALSE))+(I1509/100)</f>
        <v>233.17000000000002</v>
      </c>
      <c r="M1509" s="54" t="s">
        <v>725</v>
      </c>
      <c r="N1509" s="31">
        <v>0.5</v>
      </c>
      <c r="O1509" s="31" t="s">
        <v>734</v>
      </c>
      <c r="P1509" s="31" t="s">
        <v>179</v>
      </c>
      <c r="Q1509" s="31" t="s">
        <v>569</v>
      </c>
      <c r="R1509" s="31" t="s">
        <v>189</v>
      </c>
      <c r="S1509" s="31" t="s">
        <v>165</v>
      </c>
      <c r="T1509" s="31" t="s">
        <v>1364</v>
      </c>
      <c r="U1509" s="31" t="s">
        <v>1365</v>
      </c>
      <c r="AS1509" s="31">
        <v>100</v>
      </c>
      <c r="AZ1509" s="19">
        <f t="shared" ref="AZ1509:AZ1582" si="426">SUM(V1509:AY1509)</f>
        <v>100</v>
      </c>
      <c r="BB1509" s="55">
        <v>4</v>
      </c>
      <c r="BC1509" s="55">
        <v>1</v>
      </c>
      <c r="BD1509" s="31"/>
      <c r="BE1509" s="66" t="s">
        <v>1838</v>
      </c>
      <c r="BF1509" s="66"/>
      <c r="CL1509" s="70">
        <f t="shared" ref="CL1509:CL1582" si="427">SUM(BK1509:CK1509)</f>
        <v>0</v>
      </c>
      <c r="CM1509" s="66">
        <f t="shared" ref="CM1509:CM1582" si="428">IF(COUNTA(BG1509:BJ1509)&gt;0,1,0)</f>
        <v>0</v>
      </c>
      <c r="CN1509" s="66">
        <f t="shared" ref="CN1509:CN1582" si="429">IF(COUNTA(BE1509)&gt;0,1,0)</f>
        <v>1</v>
      </c>
      <c r="CO1509" s="66">
        <f t="shared" si="415"/>
        <v>233.10000000000002</v>
      </c>
      <c r="CP1509" s="104"/>
      <c r="CQ1509" s="56"/>
      <c r="CR1509" s="56"/>
      <c r="CS1509" s="56"/>
      <c r="CT1509" s="56"/>
      <c r="CU1509" s="56"/>
      <c r="CV1509" s="56"/>
      <c r="DB1509" s="19" t="e">
        <f t="shared" si="416"/>
        <v>#DIV/0!</v>
      </c>
      <c r="DC1509" s="19" t="e">
        <f t="shared" si="417"/>
        <v>#DIV/0!</v>
      </c>
      <c r="DD1509" s="19" t="e">
        <f t="shared" si="418"/>
        <v>#DIV/0!</v>
      </c>
      <c r="DE1509" s="19" t="e">
        <f t="shared" si="419"/>
        <v>#DIV/0!</v>
      </c>
      <c r="DF1509" s="19" t="e">
        <f t="shared" si="420"/>
        <v>#DIV/0!</v>
      </c>
      <c r="DG1509" s="67" t="e">
        <f t="shared" si="421"/>
        <v>#DIV/0!</v>
      </c>
      <c r="DH1509" s="67" t="e">
        <f t="shared" si="422"/>
        <v>#DIV/0!</v>
      </c>
      <c r="DK1509" s="55"/>
      <c r="EP1509" s="70"/>
    </row>
    <row r="1510" spans="1:146">
      <c r="A1510" s="57">
        <v>43333</v>
      </c>
      <c r="B1510" t="s">
        <v>1457</v>
      </c>
      <c r="C1510" s="56"/>
      <c r="D1510" s="56" t="s">
        <v>1363</v>
      </c>
      <c r="E1510" s="58">
        <v>90</v>
      </c>
      <c r="F1510" s="58">
        <v>3</v>
      </c>
      <c r="G1510" s="63" t="str">
        <f t="shared" si="425"/>
        <v>90-3</v>
      </c>
      <c r="H1510" s="31">
        <v>76</v>
      </c>
      <c r="I1510" s="31">
        <v>88</v>
      </c>
      <c r="J1510" s="64" t="str">
        <f>IF(((VLOOKUP($G1510,Depth_Lookup!$A$3:$J$5461,9,FALSE))-(I1510/100))&gt;=0,"Good","Too Long")</f>
        <v>Good</v>
      </c>
      <c r="K1510" s="65">
        <f>(VLOOKUP($G1510,Depth_Lookup!$A$3:$J$561,10,FALSE))+(H1510/100)</f>
        <v>233.03</v>
      </c>
      <c r="L1510" s="65">
        <f>(VLOOKUP($G1510,Depth_Lookup!$A$3:$J$561,10,FALSE))+(I1510/100)</f>
        <v>233.15</v>
      </c>
      <c r="M1510" s="54" t="s">
        <v>725</v>
      </c>
      <c r="N1510" s="31">
        <v>2</v>
      </c>
      <c r="O1510" s="31" t="s">
        <v>296</v>
      </c>
      <c r="P1510" s="31" t="s">
        <v>179</v>
      </c>
      <c r="Q1510" s="31" t="s">
        <v>569</v>
      </c>
      <c r="R1510" s="31" t="s">
        <v>186</v>
      </c>
      <c r="S1510" s="31" t="s">
        <v>165</v>
      </c>
      <c r="T1510" s="31" t="s">
        <v>1385</v>
      </c>
      <c r="U1510" s="31" t="s">
        <v>1386</v>
      </c>
      <c r="AS1510" s="31">
        <v>100</v>
      </c>
      <c r="AZ1510" s="19">
        <f t="shared" si="426"/>
        <v>100</v>
      </c>
      <c r="BB1510" s="55">
        <v>2</v>
      </c>
      <c r="BC1510" s="55">
        <v>3</v>
      </c>
      <c r="BD1510" s="31"/>
      <c r="BE1510" s="66"/>
      <c r="BF1510" s="66" t="s">
        <v>1365</v>
      </c>
      <c r="CL1510" s="70">
        <f t="shared" si="427"/>
        <v>0</v>
      </c>
      <c r="CM1510" s="66">
        <f t="shared" si="428"/>
        <v>0</v>
      </c>
      <c r="CN1510" s="66">
        <f t="shared" si="429"/>
        <v>0</v>
      </c>
      <c r="CO1510" s="66">
        <f t="shared" si="415"/>
        <v>233.09</v>
      </c>
      <c r="CP1510" s="104"/>
      <c r="CQ1510" s="56"/>
      <c r="CR1510" s="56"/>
      <c r="CS1510" s="56"/>
      <c r="CT1510" s="56"/>
      <c r="CU1510" s="56"/>
      <c r="CV1510" s="56"/>
      <c r="CX1510" s="31">
        <v>32</v>
      </c>
      <c r="CY1510" s="31">
        <v>270</v>
      </c>
      <c r="CZ1510" s="31">
        <v>15</v>
      </c>
      <c r="DA1510" s="31">
        <v>0</v>
      </c>
      <c r="DB1510" s="19">
        <f t="shared" si="416"/>
        <v>113.21005746696665</v>
      </c>
      <c r="DC1510" s="19">
        <f t="shared" si="417"/>
        <v>113.21005746696665</v>
      </c>
      <c r="DD1510" s="19">
        <f t="shared" si="418"/>
        <v>55.788375422334681</v>
      </c>
      <c r="DE1510" s="19">
        <f t="shared" si="419"/>
        <v>203.21005746696665</v>
      </c>
      <c r="DF1510" s="19">
        <f t="shared" si="420"/>
        <v>34.211624577665319</v>
      </c>
      <c r="DG1510" s="67">
        <f t="shared" si="421"/>
        <v>293.21005746696665</v>
      </c>
      <c r="DH1510" s="67">
        <f t="shared" si="422"/>
        <v>34.211624577665319</v>
      </c>
      <c r="DK1510" s="55" t="s">
        <v>1433</v>
      </c>
      <c r="EP1510" s="70"/>
    </row>
    <row r="1511" spans="1:146">
      <c r="A1511" s="57">
        <v>43333</v>
      </c>
      <c r="B1511" t="s">
        <v>1437</v>
      </c>
      <c r="C1511" s="56"/>
      <c r="D1511" s="56" t="s">
        <v>1363</v>
      </c>
      <c r="E1511" s="58">
        <v>90</v>
      </c>
      <c r="F1511" s="58">
        <v>3</v>
      </c>
      <c r="G1511" s="63" t="str">
        <f t="shared" ref="G1511" si="430">E1511&amp;"-"&amp;F1511</f>
        <v>90-3</v>
      </c>
      <c r="H1511" s="31">
        <v>76</v>
      </c>
      <c r="I1511" s="31">
        <v>88</v>
      </c>
      <c r="J1511" s="64" t="str">
        <f>IF(((VLOOKUP($G1511,Depth_Lookup!$A$3:$J$5461,9,FALSE))-(I1511/100))&gt;=0,"Good","Too Long")</f>
        <v>Good</v>
      </c>
      <c r="K1511" s="65">
        <f>(VLOOKUP($G1511,Depth_Lookup!$A$3:$J$561,10,FALSE))+(H1511/100)</f>
        <v>233.03</v>
      </c>
      <c r="L1511" s="65">
        <f>(VLOOKUP($G1511,Depth_Lookup!$A$3:$J$561,10,FALSE))+(I1511/100)</f>
        <v>233.15</v>
      </c>
      <c r="M1511" s="54" t="s">
        <v>725</v>
      </c>
      <c r="N1511" s="31">
        <v>2</v>
      </c>
      <c r="O1511" s="31" t="s">
        <v>296</v>
      </c>
      <c r="P1511" s="31" t="s">
        <v>179</v>
      </c>
      <c r="Q1511" s="31" t="s">
        <v>569</v>
      </c>
      <c r="R1511" s="31" t="s">
        <v>186</v>
      </c>
      <c r="S1511" s="31" t="s">
        <v>165</v>
      </c>
      <c r="T1511" s="31" t="s">
        <v>1385</v>
      </c>
      <c r="U1511" s="31" t="s">
        <v>1386</v>
      </c>
      <c r="AS1511" s="31"/>
      <c r="BB1511" s="55">
        <v>3</v>
      </c>
      <c r="BC1511" s="55">
        <v>3</v>
      </c>
      <c r="BD1511" s="31"/>
      <c r="BE1511" s="66"/>
      <c r="BF1511" s="66"/>
      <c r="CL1511" s="70"/>
      <c r="CM1511" s="66"/>
      <c r="CN1511" s="66"/>
      <c r="CO1511" s="66"/>
      <c r="CP1511" s="104"/>
      <c r="CQ1511" s="56"/>
      <c r="CR1511" s="56"/>
      <c r="CS1511" s="56"/>
      <c r="CT1511" s="56"/>
      <c r="CU1511" s="56"/>
      <c r="CV1511" s="56"/>
      <c r="CX1511" s="31">
        <v>53</v>
      </c>
      <c r="CY1511" s="31">
        <v>90</v>
      </c>
      <c r="CZ1511" s="31">
        <v>36</v>
      </c>
      <c r="DA1511" s="31">
        <v>180</v>
      </c>
      <c r="DB1511" s="31">
        <f t="shared" si="416"/>
        <v>-61.299777101738655</v>
      </c>
      <c r="DC1511" s="31">
        <f t="shared" si="417"/>
        <v>298.70022289826136</v>
      </c>
      <c r="DD1511" s="31">
        <f t="shared" si="418"/>
        <v>33.463732035668407</v>
      </c>
      <c r="DE1511" s="31">
        <f t="shared" si="419"/>
        <v>28.700222898261345</v>
      </c>
      <c r="DF1511" s="31">
        <f t="shared" si="420"/>
        <v>56.536267964331593</v>
      </c>
      <c r="DG1511" s="67">
        <f t="shared" si="421"/>
        <v>118.70022289826136</v>
      </c>
      <c r="DH1511" s="67">
        <f t="shared" si="422"/>
        <v>56.536267964331593</v>
      </c>
      <c r="DK1511" s="55" t="s">
        <v>1434</v>
      </c>
      <c r="EP1511" s="70"/>
    </row>
    <row r="1512" spans="1:146">
      <c r="A1512" s="57">
        <v>43333</v>
      </c>
      <c r="B1512" t="s">
        <v>1457</v>
      </c>
      <c r="C1512" s="56"/>
      <c r="D1512" s="56" t="s">
        <v>1363</v>
      </c>
      <c r="E1512" s="58">
        <v>90</v>
      </c>
      <c r="F1512" s="58">
        <v>3</v>
      </c>
      <c r="G1512" s="63" t="str">
        <f t="shared" si="425"/>
        <v>90-3</v>
      </c>
      <c r="H1512" s="31">
        <v>87</v>
      </c>
      <c r="I1512" s="31">
        <v>90</v>
      </c>
      <c r="J1512" s="64" t="str">
        <f>IF(((VLOOKUP($G1512,Depth_Lookup!$A$3:$J$5461,9,FALSE))-(I1512/100))&gt;=0,"Good","Too Long")</f>
        <v>Good</v>
      </c>
      <c r="K1512" s="65">
        <f>(VLOOKUP($G1512,Depth_Lookup!$A$3:$J$561,10,FALSE))+(H1512/100)</f>
        <v>233.14000000000001</v>
      </c>
      <c r="L1512" s="65">
        <f>(VLOOKUP($G1512,Depth_Lookup!$A$3:$J$561,10,FALSE))+(I1512/100)</f>
        <v>233.17000000000002</v>
      </c>
      <c r="M1512" s="54" t="s">
        <v>293</v>
      </c>
      <c r="N1512" s="31">
        <v>6</v>
      </c>
      <c r="O1512" s="31" t="s">
        <v>724</v>
      </c>
      <c r="P1512" s="31" t="s">
        <v>179</v>
      </c>
      <c r="Q1512" s="31" t="s">
        <v>569</v>
      </c>
      <c r="R1512" s="31" t="s">
        <v>119</v>
      </c>
      <c r="S1512" s="31" t="s">
        <v>165</v>
      </c>
      <c r="T1512" s="31" t="s">
        <v>1376</v>
      </c>
      <c r="U1512" s="31" t="s">
        <v>1368</v>
      </c>
      <c r="AS1512" s="31">
        <v>100</v>
      </c>
      <c r="AZ1512" s="19">
        <f t="shared" si="426"/>
        <v>100</v>
      </c>
      <c r="BB1512" s="55">
        <v>2</v>
      </c>
      <c r="BC1512" s="55">
        <v>30</v>
      </c>
      <c r="BD1512" s="31"/>
      <c r="BE1512" s="66"/>
      <c r="BF1512" s="66" t="s">
        <v>1365</v>
      </c>
      <c r="CL1512" s="70">
        <f t="shared" si="427"/>
        <v>0</v>
      </c>
      <c r="CM1512" s="66">
        <f t="shared" si="428"/>
        <v>0</v>
      </c>
      <c r="CN1512" s="66">
        <f t="shared" si="429"/>
        <v>0</v>
      </c>
      <c r="CO1512" s="66">
        <f t="shared" si="415"/>
        <v>233.15500000000003</v>
      </c>
      <c r="CP1512" s="104"/>
      <c r="CQ1512" s="56"/>
      <c r="CR1512" s="56"/>
      <c r="CS1512" s="56"/>
      <c r="CT1512" s="56"/>
      <c r="CU1512" s="56"/>
      <c r="CV1512" s="56"/>
      <c r="CX1512" s="31">
        <v>46</v>
      </c>
      <c r="CY1512" s="31">
        <v>90</v>
      </c>
      <c r="CZ1512" s="31">
        <v>45</v>
      </c>
      <c r="DA1512" s="31">
        <v>180</v>
      </c>
      <c r="DB1512" s="19">
        <f t="shared" si="416"/>
        <v>-46</v>
      </c>
      <c r="DC1512" s="19">
        <f t="shared" si="417"/>
        <v>314</v>
      </c>
      <c r="DD1512" s="19">
        <f t="shared" si="418"/>
        <v>34.786099744713738</v>
      </c>
      <c r="DE1512" s="19">
        <f t="shared" si="419"/>
        <v>44</v>
      </c>
      <c r="DF1512" s="19">
        <f t="shared" si="420"/>
        <v>55.213900255286262</v>
      </c>
      <c r="DG1512" s="67">
        <f t="shared" si="421"/>
        <v>134</v>
      </c>
      <c r="DH1512" s="67">
        <f t="shared" si="422"/>
        <v>55.213900255286262</v>
      </c>
      <c r="DK1512" s="55"/>
      <c r="EP1512" s="70"/>
    </row>
    <row r="1513" spans="1:146">
      <c r="A1513" s="57">
        <v>43333</v>
      </c>
      <c r="B1513" t="s">
        <v>1457</v>
      </c>
      <c r="C1513" s="56"/>
      <c r="D1513" s="56" t="s">
        <v>1363</v>
      </c>
      <c r="E1513" s="58">
        <v>90</v>
      </c>
      <c r="F1513" s="58">
        <v>4</v>
      </c>
      <c r="G1513" s="63" t="str">
        <f t="shared" si="425"/>
        <v>90-4</v>
      </c>
      <c r="H1513" s="31">
        <v>0</v>
      </c>
      <c r="I1513" s="31">
        <v>13</v>
      </c>
      <c r="J1513" s="64" t="str">
        <f>IF(((VLOOKUP($G1513,Depth_Lookup!$A$3:$J$5461,9,FALSE))-(I1513/100))&gt;=0,"Good","Too Long")</f>
        <v>Good</v>
      </c>
      <c r="K1513" s="65">
        <f>(VLOOKUP($G1513,Depth_Lookup!$A$3:$J$561,10,FALSE))+(H1513/100)</f>
        <v>233.17500000000001</v>
      </c>
      <c r="L1513" s="65">
        <f>(VLOOKUP($G1513,Depth_Lookup!$A$3:$J$561,10,FALSE))+(I1513/100)</f>
        <v>233.30500000000001</v>
      </c>
      <c r="M1513" s="54" t="s">
        <v>293</v>
      </c>
      <c r="N1513" s="31">
        <v>3</v>
      </c>
      <c r="O1513" s="31" t="s">
        <v>295</v>
      </c>
      <c r="P1513" s="31" t="s">
        <v>179</v>
      </c>
      <c r="Q1513" s="31" t="s">
        <v>569</v>
      </c>
      <c r="R1513" s="31" t="s">
        <v>119</v>
      </c>
      <c r="S1513" s="31" t="s">
        <v>165</v>
      </c>
      <c r="T1513" s="31" t="s">
        <v>1376</v>
      </c>
      <c r="U1513" s="31" t="s">
        <v>1377</v>
      </c>
      <c r="AS1513" s="31">
        <v>100</v>
      </c>
      <c r="AZ1513" s="19">
        <f t="shared" si="426"/>
        <v>100</v>
      </c>
      <c r="BB1513" s="55">
        <v>2</v>
      </c>
      <c r="BC1513" s="55">
        <v>5</v>
      </c>
      <c r="BD1513" s="31"/>
      <c r="BE1513" s="66"/>
      <c r="BF1513" s="66" t="s">
        <v>1373</v>
      </c>
      <c r="CL1513" s="70">
        <f t="shared" si="427"/>
        <v>0</v>
      </c>
      <c r="CM1513" s="66">
        <f t="shared" si="428"/>
        <v>0</v>
      </c>
      <c r="CN1513" s="66">
        <f t="shared" si="429"/>
        <v>0</v>
      </c>
      <c r="CO1513" s="66">
        <f t="shared" si="415"/>
        <v>233.24</v>
      </c>
      <c r="CP1513" s="104"/>
      <c r="CQ1513" s="56"/>
      <c r="CR1513" s="56"/>
      <c r="CS1513" s="56"/>
      <c r="CT1513" s="56"/>
      <c r="CU1513" s="56"/>
      <c r="CV1513" s="56"/>
      <c r="CX1513" s="31">
        <v>50</v>
      </c>
      <c r="CY1513" s="31">
        <v>270</v>
      </c>
      <c r="CZ1513" s="31">
        <v>22</v>
      </c>
      <c r="DA1513" s="31">
        <v>180</v>
      </c>
      <c r="DB1513" s="19">
        <f t="shared" si="416"/>
        <v>71.272402907276557</v>
      </c>
      <c r="DC1513" s="19">
        <f t="shared" si="417"/>
        <v>71.272402907276557</v>
      </c>
      <c r="DD1513" s="19">
        <f t="shared" si="418"/>
        <v>38.473257023596361</v>
      </c>
      <c r="DE1513" s="19">
        <f t="shared" si="419"/>
        <v>161.27240290727656</v>
      </c>
      <c r="DF1513" s="19">
        <f t="shared" si="420"/>
        <v>51.526742976403639</v>
      </c>
      <c r="DG1513" s="67">
        <f t="shared" si="421"/>
        <v>251.27240290727656</v>
      </c>
      <c r="DH1513" s="67">
        <f t="shared" si="422"/>
        <v>51.526742976403639</v>
      </c>
      <c r="DK1513" s="55"/>
      <c r="EP1513" s="70"/>
    </row>
    <row r="1514" spans="1:146">
      <c r="A1514" s="57">
        <v>43333</v>
      </c>
      <c r="B1514" t="s">
        <v>1457</v>
      </c>
      <c r="C1514" s="56"/>
      <c r="D1514" s="56" t="s">
        <v>1363</v>
      </c>
      <c r="E1514" s="58">
        <v>90</v>
      </c>
      <c r="F1514" s="58">
        <v>4</v>
      </c>
      <c r="G1514" s="63" t="str">
        <f t="shared" si="425"/>
        <v>90-4</v>
      </c>
      <c r="H1514" s="31">
        <v>1</v>
      </c>
      <c r="I1514" s="31">
        <v>14</v>
      </c>
      <c r="J1514" s="64" t="str">
        <f>IF(((VLOOKUP($G1514,Depth_Lookup!$A$3:$J$5461,9,FALSE))-(I1514/100))&gt;=0,"Good","Too Long")</f>
        <v>Good</v>
      </c>
      <c r="K1514" s="65">
        <f>(VLOOKUP($G1514,Depth_Lookup!$A$3:$J$561,10,FALSE))+(H1514/100)</f>
        <v>233.185</v>
      </c>
      <c r="L1514" s="65">
        <f>(VLOOKUP($G1514,Depth_Lookup!$A$3:$J$561,10,FALSE))+(I1514/100)</f>
        <v>233.315</v>
      </c>
      <c r="M1514" s="54" t="s">
        <v>725</v>
      </c>
      <c r="N1514" s="31">
        <v>1</v>
      </c>
      <c r="O1514" s="31" t="s">
        <v>734</v>
      </c>
      <c r="P1514" s="31" t="s">
        <v>179</v>
      </c>
      <c r="Q1514" s="31" t="s">
        <v>569</v>
      </c>
      <c r="R1514" s="31" t="s">
        <v>188</v>
      </c>
      <c r="S1514" s="31" t="s">
        <v>165</v>
      </c>
      <c r="T1514" s="31" t="s">
        <v>1364</v>
      </c>
      <c r="U1514" s="31" t="s">
        <v>1365</v>
      </c>
      <c r="AS1514" s="31">
        <v>100</v>
      </c>
      <c r="AZ1514" s="19">
        <f t="shared" si="426"/>
        <v>100</v>
      </c>
      <c r="BA1514" s="19" t="s">
        <v>1839</v>
      </c>
      <c r="BB1514" s="55">
        <v>2</v>
      </c>
      <c r="BC1514" s="55">
        <v>1</v>
      </c>
      <c r="BD1514" s="31"/>
      <c r="BE1514" s="66" t="s">
        <v>1386</v>
      </c>
      <c r="BF1514" s="66"/>
      <c r="CL1514" s="70">
        <f t="shared" si="427"/>
        <v>0</v>
      </c>
      <c r="CM1514" s="66">
        <f t="shared" si="428"/>
        <v>0</v>
      </c>
      <c r="CN1514" s="66">
        <f t="shared" si="429"/>
        <v>1</v>
      </c>
      <c r="CO1514" s="66">
        <f t="shared" si="415"/>
        <v>233.25</v>
      </c>
      <c r="CP1514" s="104"/>
      <c r="CQ1514" s="56"/>
      <c r="CR1514" s="56"/>
      <c r="CS1514" s="56"/>
      <c r="CT1514" s="56"/>
      <c r="CU1514" s="56"/>
      <c r="CV1514" s="56"/>
      <c r="DB1514" s="19" t="e">
        <f t="shared" si="416"/>
        <v>#DIV/0!</v>
      </c>
      <c r="DC1514" s="19" t="e">
        <f t="shared" si="417"/>
        <v>#DIV/0!</v>
      </c>
      <c r="DD1514" s="19" t="e">
        <f t="shared" si="418"/>
        <v>#DIV/0!</v>
      </c>
      <c r="DE1514" s="19" t="e">
        <f t="shared" si="419"/>
        <v>#DIV/0!</v>
      </c>
      <c r="DF1514" s="19" t="e">
        <f t="shared" si="420"/>
        <v>#DIV/0!</v>
      </c>
      <c r="DG1514" s="67" t="e">
        <f t="shared" si="421"/>
        <v>#DIV/0!</v>
      </c>
      <c r="DH1514" s="67" t="e">
        <f t="shared" si="422"/>
        <v>#DIV/0!</v>
      </c>
      <c r="DK1514" s="55"/>
      <c r="EP1514" s="70"/>
    </row>
    <row r="1515" spans="1:146">
      <c r="A1515" s="57">
        <v>43333</v>
      </c>
      <c r="B1515" t="s">
        <v>1457</v>
      </c>
      <c r="C1515" s="56"/>
      <c r="D1515" s="56" t="s">
        <v>1363</v>
      </c>
      <c r="E1515" s="58">
        <v>90</v>
      </c>
      <c r="F1515" s="58">
        <v>4</v>
      </c>
      <c r="G1515" s="63" t="str">
        <f t="shared" si="425"/>
        <v>90-4</v>
      </c>
      <c r="H1515" s="31">
        <v>1</v>
      </c>
      <c r="I1515" s="31">
        <v>13</v>
      </c>
      <c r="J1515" s="64" t="str">
        <f>IF(((VLOOKUP($G1515,Depth_Lookup!$A$3:$J$5461,9,FALSE))-(I1515/100))&gt;=0,"Good","Too Long")</f>
        <v>Good</v>
      </c>
      <c r="K1515" s="65">
        <f>(VLOOKUP($G1515,Depth_Lookup!$A$3:$J$561,10,FALSE))+(H1515/100)</f>
        <v>233.185</v>
      </c>
      <c r="L1515" s="65">
        <f>(VLOOKUP($G1515,Depth_Lookup!$A$3:$J$561,10,FALSE))+(I1515/100)</f>
        <v>233.30500000000001</v>
      </c>
      <c r="M1515" s="54" t="s">
        <v>725</v>
      </c>
      <c r="N1515" s="31">
        <v>0.5</v>
      </c>
      <c r="O1515" s="31" t="s">
        <v>734</v>
      </c>
      <c r="P1515" s="31" t="s">
        <v>179</v>
      </c>
      <c r="Q1515" s="31" t="s">
        <v>569</v>
      </c>
      <c r="R1515" s="31" t="s">
        <v>188</v>
      </c>
      <c r="S1515" s="31" t="s">
        <v>165</v>
      </c>
      <c r="T1515" s="31" t="s">
        <v>1370</v>
      </c>
      <c r="U1515" s="31" t="s">
        <v>1368</v>
      </c>
      <c r="AS1515" s="31">
        <v>100</v>
      </c>
      <c r="AZ1515" s="19">
        <f t="shared" si="426"/>
        <v>100</v>
      </c>
      <c r="BA1515" s="19" t="s">
        <v>1840</v>
      </c>
      <c r="BB1515" s="55">
        <v>2</v>
      </c>
      <c r="BC1515" s="55">
        <v>1</v>
      </c>
      <c r="BD1515" s="31"/>
      <c r="BE1515" s="66" t="s">
        <v>1386</v>
      </c>
      <c r="BF1515" s="66"/>
      <c r="CL1515" s="70">
        <f t="shared" si="427"/>
        <v>0</v>
      </c>
      <c r="CM1515" s="66">
        <f t="shared" si="428"/>
        <v>0</v>
      </c>
      <c r="CN1515" s="66">
        <f t="shared" si="429"/>
        <v>1</v>
      </c>
      <c r="CO1515" s="66">
        <f t="shared" si="415"/>
        <v>233.245</v>
      </c>
      <c r="CP1515" s="104"/>
      <c r="CQ1515" s="56"/>
      <c r="CR1515" s="56"/>
      <c r="CS1515" s="56"/>
      <c r="CT1515" s="56"/>
      <c r="CU1515" s="56"/>
      <c r="CV1515" s="56"/>
      <c r="DB1515" s="19" t="e">
        <f t="shared" si="416"/>
        <v>#DIV/0!</v>
      </c>
      <c r="DC1515" s="19" t="e">
        <f t="shared" si="417"/>
        <v>#DIV/0!</v>
      </c>
      <c r="DD1515" s="19" t="e">
        <f t="shared" si="418"/>
        <v>#DIV/0!</v>
      </c>
      <c r="DE1515" s="19" t="e">
        <f t="shared" si="419"/>
        <v>#DIV/0!</v>
      </c>
      <c r="DF1515" s="19" t="e">
        <f t="shared" si="420"/>
        <v>#DIV/0!</v>
      </c>
      <c r="DG1515" s="67" t="e">
        <f t="shared" si="421"/>
        <v>#DIV/0!</v>
      </c>
      <c r="DH1515" s="67" t="e">
        <f t="shared" si="422"/>
        <v>#DIV/0!</v>
      </c>
      <c r="DK1515" s="55"/>
      <c r="EP1515" s="70"/>
    </row>
    <row r="1516" spans="1:146">
      <c r="A1516" s="57">
        <v>43333</v>
      </c>
      <c r="B1516" t="s">
        <v>1457</v>
      </c>
      <c r="C1516" s="56"/>
      <c r="D1516" s="56" t="s">
        <v>1363</v>
      </c>
      <c r="E1516" s="58">
        <v>90</v>
      </c>
      <c r="F1516" s="58">
        <v>4</v>
      </c>
      <c r="G1516" s="63" t="str">
        <f t="shared" si="425"/>
        <v>90-4</v>
      </c>
      <c r="H1516" s="31">
        <v>28</v>
      </c>
      <c r="I1516" s="31">
        <v>47</v>
      </c>
      <c r="J1516" s="64" t="str">
        <f>IF(((VLOOKUP($G1516,Depth_Lookup!$A$3:$J$5461,9,FALSE))-(I1516/100))&gt;=0,"Good","Too Long")</f>
        <v>Good</v>
      </c>
      <c r="K1516" s="65">
        <f>(VLOOKUP($G1516,Depth_Lookup!$A$3:$J$561,10,FALSE))+(H1516/100)</f>
        <v>233.45500000000001</v>
      </c>
      <c r="L1516" s="65">
        <f>(VLOOKUP($G1516,Depth_Lookup!$A$3:$J$561,10,FALSE))+(I1516/100)</f>
        <v>233.64500000000001</v>
      </c>
      <c r="M1516" s="54" t="s">
        <v>725</v>
      </c>
      <c r="N1516" s="31">
        <v>10</v>
      </c>
      <c r="O1516" s="31" t="s">
        <v>296</v>
      </c>
      <c r="P1516" s="31" t="s">
        <v>179</v>
      </c>
      <c r="Q1516" s="31" t="s">
        <v>569</v>
      </c>
      <c r="R1516" s="31" t="s">
        <v>186</v>
      </c>
      <c r="S1516" s="31" t="s">
        <v>139</v>
      </c>
      <c r="T1516" s="31" t="s">
        <v>1678</v>
      </c>
      <c r="U1516" s="31" t="s">
        <v>1619</v>
      </c>
      <c r="AY1516" s="19">
        <v>100</v>
      </c>
      <c r="AZ1516" s="19">
        <f t="shared" si="426"/>
        <v>100</v>
      </c>
      <c r="BB1516" s="55">
        <v>2</v>
      </c>
      <c r="BC1516" s="55">
        <v>10</v>
      </c>
      <c r="BD1516" s="31"/>
      <c r="BE1516" s="66"/>
      <c r="BF1516" s="66"/>
      <c r="CL1516" s="70">
        <f t="shared" si="427"/>
        <v>0</v>
      </c>
      <c r="CM1516" s="66">
        <f t="shared" si="428"/>
        <v>0</v>
      </c>
      <c r="CN1516" s="66">
        <f t="shared" si="429"/>
        <v>0</v>
      </c>
      <c r="CO1516" s="66">
        <f t="shared" si="415"/>
        <v>233.55</v>
      </c>
      <c r="CP1516" s="104"/>
      <c r="CQ1516" s="56"/>
      <c r="CR1516" s="56"/>
      <c r="CS1516" s="56"/>
      <c r="CT1516" s="56"/>
      <c r="CU1516" s="56"/>
      <c r="CV1516" s="56"/>
      <c r="DB1516" s="19" t="e">
        <f t="shared" si="416"/>
        <v>#DIV/0!</v>
      </c>
      <c r="DC1516" s="19" t="e">
        <f t="shared" si="417"/>
        <v>#DIV/0!</v>
      </c>
      <c r="DD1516" s="19" t="e">
        <f t="shared" si="418"/>
        <v>#DIV/0!</v>
      </c>
      <c r="DE1516" s="19" t="e">
        <f t="shared" si="419"/>
        <v>#DIV/0!</v>
      </c>
      <c r="DF1516" s="19" t="e">
        <f t="shared" si="420"/>
        <v>#DIV/0!</v>
      </c>
      <c r="DG1516" s="67" t="e">
        <f t="shared" si="421"/>
        <v>#DIV/0!</v>
      </c>
      <c r="DH1516" s="67" t="e">
        <f t="shared" si="422"/>
        <v>#DIV/0!</v>
      </c>
      <c r="DK1516" s="55"/>
      <c r="EP1516" s="70"/>
    </row>
    <row r="1517" spans="1:146">
      <c r="A1517" s="57">
        <v>43333</v>
      </c>
      <c r="B1517" t="s">
        <v>1681</v>
      </c>
      <c r="C1517" s="56"/>
      <c r="D1517" s="56" t="s">
        <v>1363</v>
      </c>
      <c r="E1517" s="58">
        <v>91</v>
      </c>
      <c r="F1517" s="58">
        <v>1</v>
      </c>
      <c r="G1517" s="63" t="str">
        <f t="shared" si="425"/>
        <v>91-1</v>
      </c>
      <c r="H1517" s="31">
        <v>2</v>
      </c>
      <c r="I1517" s="31">
        <v>5</v>
      </c>
      <c r="J1517" s="64" t="str">
        <f>IF(((VLOOKUP($G1517,Depth_Lookup!$A$3:$J$5461,9,FALSE))-(I1517/100))&gt;=0,"Good","Too Long")</f>
        <v>Good</v>
      </c>
      <c r="K1517" s="65">
        <f>(VLOOKUP($G1517,Depth_Lookup!$A$3:$J$561,10,FALSE))+(H1517/100)</f>
        <v>233.72</v>
      </c>
      <c r="L1517" s="65">
        <f>(VLOOKUP($G1517,Depth_Lookup!$A$3:$J$561,10,FALSE))+(I1517/100)</f>
        <v>233.75</v>
      </c>
      <c r="M1517" s="54" t="s">
        <v>293</v>
      </c>
      <c r="N1517" s="31">
        <v>0.5</v>
      </c>
      <c r="O1517" s="31" t="s">
        <v>734</v>
      </c>
      <c r="P1517" s="31" t="s">
        <v>179</v>
      </c>
      <c r="Q1517" s="31" t="s">
        <v>206</v>
      </c>
      <c r="R1517" s="31" t="s">
        <v>188</v>
      </c>
      <c r="S1517" s="31" t="s">
        <v>165</v>
      </c>
      <c r="T1517" s="31" t="s">
        <v>1567</v>
      </c>
      <c r="U1517" s="31" t="s">
        <v>1368</v>
      </c>
      <c r="AS1517" s="19">
        <v>100</v>
      </c>
      <c r="AZ1517" s="19">
        <f t="shared" si="426"/>
        <v>100</v>
      </c>
      <c r="BB1517" s="55">
        <v>3</v>
      </c>
      <c r="BC1517" s="55">
        <v>0.5</v>
      </c>
      <c r="BD1517" s="31"/>
      <c r="BE1517" s="66" t="s">
        <v>1375</v>
      </c>
      <c r="BF1517" s="66"/>
      <c r="CL1517" s="70">
        <f t="shared" si="427"/>
        <v>0</v>
      </c>
      <c r="CM1517" s="66">
        <f t="shared" si="428"/>
        <v>0</v>
      </c>
      <c r="CN1517" s="66">
        <f t="shared" si="429"/>
        <v>1</v>
      </c>
      <c r="CO1517" s="66">
        <f t="shared" si="415"/>
        <v>233.73500000000001</v>
      </c>
      <c r="CP1517" s="104"/>
      <c r="CQ1517" s="56"/>
      <c r="CR1517" s="56"/>
      <c r="CS1517" s="56"/>
      <c r="CT1517" s="56"/>
      <c r="CU1517" s="56"/>
      <c r="CV1517" s="56"/>
      <c r="DB1517" s="19" t="e">
        <f t="shared" si="416"/>
        <v>#DIV/0!</v>
      </c>
      <c r="DC1517" s="19" t="e">
        <f t="shared" si="417"/>
        <v>#DIV/0!</v>
      </c>
      <c r="DD1517" s="19" t="e">
        <f t="shared" si="418"/>
        <v>#DIV/0!</v>
      </c>
      <c r="DE1517" s="19" t="e">
        <f t="shared" si="419"/>
        <v>#DIV/0!</v>
      </c>
      <c r="DF1517" s="19" t="e">
        <f t="shared" si="420"/>
        <v>#DIV/0!</v>
      </c>
      <c r="DG1517" s="67" t="e">
        <f t="shared" si="421"/>
        <v>#DIV/0!</v>
      </c>
      <c r="DH1517" s="67" t="e">
        <f t="shared" si="422"/>
        <v>#DIV/0!</v>
      </c>
      <c r="DK1517" s="55"/>
      <c r="EP1517" s="70"/>
    </row>
    <row r="1518" spans="1:146">
      <c r="A1518" s="57">
        <v>43333</v>
      </c>
      <c r="B1518" t="s">
        <v>1681</v>
      </c>
      <c r="C1518" s="56"/>
      <c r="D1518" s="56" t="s">
        <v>1363</v>
      </c>
      <c r="E1518" s="58">
        <v>91</v>
      </c>
      <c r="F1518" s="58">
        <v>1</v>
      </c>
      <c r="G1518" s="63" t="str">
        <f t="shared" si="425"/>
        <v>91-1</v>
      </c>
      <c r="H1518" s="31">
        <v>10</v>
      </c>
      <c r="I1518" s="31">
        <v>13.5</v>
      </c>
      <c r="J1518" s="64" t="str">
        <f>IF(((VLOOKUP($G1518,Depth_Lookup!$A$3:$J$5461,9,FALSE))-(I1518/100))&gt;=0,"Good","Too Long")</f>
        <v>Good</v>
      </c>
      <c r="K1518" s="65">
        <f>(VLOOKUP($G1518,Depth_Lookup!$A$3:$J$561,10,FALSE))+(H1518/100)</f>
        <v>233.79999999999998</v>
      </c>
      <c r="L1518" s="65">
        <f>(VLOOKUP($G1518,Depth_Lookup!$A$3:$J$561,10,FALSE))+(I1518/100)</f>
        <v>233.83499999999998</v>
      </c>
      <c r="M1518" s="54" t="s">
        <v>725</v>
      </c>
      <c r="N1518" s="31">
        <v>0.5</v>
      </c>
      <c r="O1518" s="31" t="s">
        <v>724</v>
      </c>
      <c r="P1518" s="31" t="s">
        <v>179</v>
      </c>
      <c r="Q1518" s="31" t="s">
        <v>569</v>
      </c>
      <c r="R1518" s="31" t="s">
        <v>191</v>
      </c>
      <c r="S1518" s="31" t="s">
        <v>165</v>
      </c>
      <c r="T1518" s="31" t="s">
        <v>1567</v>
      </c>
      <c r="U1518" s="31" t="s">
        <v>1365</v>
      </c>
      <c r="AS1518" s="19">
        <v>100</v>
      </c>
      <c r="AZ1518" s="19">
        <f t="shared" si="426"/>
        <v>100</v>
      </c>
      <c r="BB1518" s="55">
        <v>3</v>
      </c>
      <c r="BC1518" s="55">
        <v>0.5</v>
      </c>
      <c r="BD1518" s="31"/>
      <c r="BE1518" s="66"/>
      <c r="BF1518" s="66"/>
      <c r="CL1518" s="70">
        <f t="shared" si="427"/>
        <v>0</v>
      </c>
      <c r="CM1518" s="66">
        <f t="shared" si="428"/>
        <v>0</v>
      </c>
      <c r="CN1518" s="66">
        <f t="shared" si="429"/>
        <v>0</v>
      </c>
      <c r="CO1518" s="66">
        <f t="shared" si="415"/>
        <v>233.8175</v>
      </c>
      <c r="CP1518" s="104"/>
      <c r="CQ1518" s="56"/>
      <c r="CR1518" s="56"/>
      <c r="CS1518" s="56"/>
      <c r="CT1518" s="56"/>
      <c r="CU1518" s="56"/>
      <c r="CV1518" s="56"/>
      <c r="DB1518" s="19" t="e">
        <f t="shared" si="416"/>
        <v>#DIV/0!</v>
      </c>
      <c r="DC1518" s="19" t="e">
        <f t="shared" si="417"/>
        <v>#DIV/0!</v>
      </c>
      <c r="DD1518" s="19" t="e">
        <f t="shared" si="418"/>
        <v>#DIV/0!</v>
      </c>
      <c r="DE1518" s="19" t="e">
        <f t="shared" si="419"/>
        <v>#DIV/0!</v>
      </c>
      <c r="DF1518" s="19" t="e">
        <f t="shared" si="420"/>
        <v>#DIV/0!</v>
      </c>
      <c r="DG1518" s="67" t="e">
        <f t="shared" si="421"/>
        <v>#DIV/0!</v>
      </c>
      <c r="DH1518" s="67" t="e">
        <f t="shared" si="422"/>
        <v>#DIV/0!</v>
      </c>
      <c r="DK1518" s="55"/>
      <c r="EP1518" s="70"/>
    </row>
    <row r="1519" spans="1:146">
      <c r="A1519" s="57">
        <v>43333</v>
      </c>
      <c r="B1519" t="s">
        <v>1681</v>
      </c>
      <c r="C1519" s="56"/>
      <c r="D1519" s="56" t="s">
        <v>1363</v>
      </c>
      <c r="E1519" s="58">
        <v>91</v>
      </c>
      <c r="F1519" s="58">
        <v>1</v>
      </c>
      <c r="G1519" s="63" t="str">
        <f t="shared" si="425"/>
        <v>91-1</v>
      </c>
      <c r="H1519" s="31">
        <v>14.5</v>
      </c>
      <c r="I1519" s="31">
        <v>22</v>
      </c>
      <c r="J1519" s="64" t="str">
        <f>IF(((VLOOKUP($G1519,Depth_Lookup!$A$3:$J$5461,9,FALSE))-(I1519/100))&gt;=0,"Good","Too Long")</f>
        <v>Good</v>
      </c>
      <c r="K1519" s="65">
        <f>(VLOOKUP($G1519,Depth_Lookup!$A$3:$J$561,10,FALSE))+(H1519/100)</f>
        <v>233.845</v>
      </c>
      <c r="L1519" s="65">
        <f>(VLOOKUP($G1519,Depth_Lookup!$A$3:$J$561,10,FALSE))+(I1519/100)</f>
        <v>233.92</v>
      </c>
      <c r="M1519" s="54" t="s">
        <v>725</v>
      </c>
      <c r="N1519" s="31">
        <v>0.5</v>
      </c>
      <c r="O1519" s="31" t="s">
        <v>296</v>
      </c>
      <c r="P1519" s="31" t="s">
        <v>179</v>
      </c>
      <c r="Q1519" s="31" t="s">
        <v>569</v>
      </c>
      <c r="R1519" s="31" t="s">
        <v>119</v>
      </c>
      <c r="S1519" s="31" t="s">
        <v>165</v>
      </c>
      <c r="T1519" s="31" t="s">
        <v>1583</v>
      </c>
      <c r="U1519" s="31" t="s">
        <v>1365</v>
      </c>
      <c r="AS1519" s="19">
        <v>100</v>
      </c>
      <c r="AZ1519" s="19">
        <f t="shared" si="426"/>
        <v>100</v>
      </c>
      <c r="BB1519" s="55">
        <v>3</v>
      </c>
      <c r="BC1519" s="55">
        <v>0.5</v>
      </c>
      <c r="BD1519" s="31"/>
      <c r="BE1519" s="66" t="s">
        <v>1375</v>
      </c>
      <c r="BF1519" s="66"/>
      <c r="CL1519" s="70">
        <f t="shared" si="427"/>
        <v>0</v>
      </c>
      <c r="CM1519" s="66">
        <f t="shared" si="428"/>
        <v>0</v>
      </c>
      <c r="CN1519" s="66">
        <f t="shared" si="429"/>
        <v>1</v>
      </c>
      <c r="CO1519" s="66">
        <f t="shared" si="415"/>
        <v>233.88249999999999</v>
      </c>
      <c r="CP1519" s="104"/>
      <c r="CQ1519" s="56"/>
      <c r="CR1519" s="56"/>
      <c r="CS1519" s="56"/>
      <c r="CT1519" s="56"/>
      <c r="CU1519" s="56"/>
      <c r="CV1519" s="56"/>
      <c r="DB1519" s="19" t="e">
        <f t="shared" si="416"/>
        <v>#DIV/0!</v>
      </c>
      <c r="DC1519" s="19" t="e">
        <f t="shared" si="417"/>
        <v>#DIV/0!</v>
      </c>
      <c r="DD1519" s="19" t="e">
        <f t="shared" si="418"/>
        <v>#DIV/0!</v>
      </c>
      <c r="DE1519" s="19" t="e">
        <f t="shared" si="419"/>
        <v>#DIV/0!</v>
      </c>
      <c r="DF1519" s="19" t="e">
        <f t="shared" si="420"/>
        <v>#DIV/0!</v>
      </c>
      <c r="DG1519" s="67" t="e">
        <f t="shared" si="421"/>
        <v>#DIV/0!</v>
      </c>
      <c r="DH1519" s="67" t="e">
        <f t="shared" si="422"/>
        <v>#DIV/0!</v>
      </c>
      <c r="DK1519" s="55"/>
      <c r="EP1519" s="70"/>
    </row>
    <row r="1520" spans="1:146">
      <c r="A1520" s="57">
        <v>43333</v>
      </c>
      <c r="B1520" t="s">
        <v>1681</v>
      </c>
      <c r="C1520" s="56"/>
      <c r="D1520" s="56" t="s">
        <v>1363</v>
      </c>
      <c r="E1520" s="58">
        <v>91</v>
      </c>
      <c r="F1520" s="58">
        <v>1</v>
      </c>
      <c r="G1520" s="63" t="str">
        <f t="shared" si="425"/>
        <v>91-1</v>
      </c>
      <c r="H1520" s="31">
        <v>35.5</v>
      </c>
      <c r="I1520" s="31">
        <v>49.5</v>
      </c>
      <c r="J1520" s="64" t="str">
        <f>IF(((VLOOKUP($G1520,Depth_Lookup!$A$3:$J$5461,9,FALSE))-(I1520/100))&gt;=0,"Good","Too Long")</f>
        <v>Good</v>
      </c>
      <c r="K1520" s="65">
        <f>(VLOOKUP($G1520,Depth_Lookup!$A$3:$J$561,10,FALSE))+(H1520/100)</f>
        <v>234.05499999999998</v>
      </c>
      <c r="L1520" s="65">
        <f>(VLOOKUP($G1520,Depth_Lookup!$A$3:$J$561,10,FALSE))+(I1520/100)</f>
        <v>234.19499999999999</v>
      </c>
      <c r="M1520" s="54" t="s">
        <v>725</v>
      </c>
      <c r="N1520" s="31">
        <v>0.5</v>
      </c>
      <c r="O1520" s="31" t="s">
        <v>295</v>
      </c>
      <c r="P1520" s="31" t="s">
        <v>179</v>
      </c>
      <c r="Q1520" s="31" t="s">
        <v>569</v>
      </c>
      <c r="R1520" s="31" t="s">
        <v>119</v>
      </c>
      <c r="S1520" s="31" t="s">
        <v>165</v>
      </c>
      <c r="T1520" s="31" t="s">
        <v>1364</v>
      </c>
      <c r="U1520" s="31" t="s">
        <v>1365</v>
      </c>
      <c r="AS1520" s="31">
        <v>100</v>
      </c>
      <c r="AZ1520" s="19">
        <f t="shared" si="426"/>
        <v>100</v>
      </c>
      <c r="BB1520" s="55">
        <v>3</v>
      </c>
      <c r="BC1520" s="55">
        <v>0.5</v>
      </c>
      <c r="BD1520" s="31"/>
      <c r="BE1520" s="66" t="s">
        <v>1841</v>
      </c>
      <c r="BF1520" s="66"/>
      <c r="CL1520" s="70">
        <f t="shared" si="427"/>
        <v>0</v>
      </c>
      <c r="CM1520" s="66">
        <f t="shared" si="428"/>
        <v>0</v>
      </c>
      <c r="CN1520" s="66">
        <f t="shared" si="429"/>
        <v>1</v>
      </c>
      <c r="CO1520" s="66">
        <f t="shared" si="415"/>
        <v>234.125</v>
      </c>
      <c r="CP1520" s="104"/>
      <c r="CQ1520" s="56"/>
      <c r="CR1520" s="56"/>
      <c r="CS1520" s="56"/>
      <c r="CT1520" s="56"/>
      <c r="CU1520" s="56"/>
      <c r="CV1520" s="56"/>
      <c r="DB1520" s="19" t="e">
        <f t="shared" si="416"/>
        <v>#DIV/0!</v>
      </c>
      <c r="DC1520" s="19" t="e">
        <f t="shared" si="417"/>
        <v>#DIV/0!</v>
      </c>
      <c r="DD1520" s="19" t="e">
        <f t="shared" si="418"/>
        <v>#DIV/0!</v>
      </c>
      <c r="DE1520" s="19" t="e">
        <f t="shared" si="419"/>
        <v>#DIV/0!</v>
      </c>
      <c r="DF1520" s="19" t="e">
        <f t="shared" si="420"/>
        <v>#DIV/0!</v>
      </c>
      <c r="DG1520" s="67" t="e">
        <f t="shared" si="421"/>
        <v>#DIV/0!</v>
      </c>
      <c r="DH1520" s="67" t="e">
        <f t="shared" si="422"/>
        <v>#DIV/0!</v>
      </c>
      <c r="DK1520" s="55"/>
      <c r="EP1520" s="70"/>
    </row>
    <row r="1521" spans="1:146">
      <c r="A1521" s="57">
        <v>43333</v>
      </c>
      <c r="B1521" t="s">
        <v>1681</v>
      </c>
      <c r="C1521" s="56"/>
      <c r="D1521" s="56" t="s">
        <v>1363</v>
      </c>
      <c r="E1521" s="58">
        <v>91</v>
      </c>
      <c r="F1521" s="58">
        <v>1</v>
      </c>
      <c r="G1521" s="63" t="str">
        <f t="shared" si="425"/>
        <v>91-1</v>
      </c>
      <c r="H1521" s="31">
        <v>39.5</v>
      </c>
      <c r="I1521" s="31">
        <v>43.5</v>
      </c>
      <c r="J1521" s="64" t="str">
        <f>IF(((VLOOKUP($G1521,Depth_Lookup!$A$3:$J$5461,9,FALSE))-(I1521/100))&gt;=0,"Good","Too Long")</f>
        <v>Good</v>
      </c>
      <c r="K1521" s="65">
        <f>(VLOOKUP($G1521,Depth_Lookup!$A$3:$J$561,10,FALSE))+(H1521/100)</f>
        <v>234.095</v>
      </c>
      <c r="L1521" s="65">
        <f>(VLOOKUP($G1521,Depth_Lookup!$A$3:$J$561,10,FALSE))+(I1521/100)</f>
        <v>234.13499999999999</v>
      </c>
      <c r="M1521" s="54" t="s">
        <v>292</v>
      </c>
      <c r="N1521" s="31">
        <v>1</v>
      </c>
      <c r="O1521" s="31" t="s">
        <v>296</v>
      </c>
      <c r="P1521" s="31" t="s">
        <v>193</v>
      </c>
      <c r="Q1521" s="31" t="s">
        <v>206</v>
      </c>
      <c r="R1521" s="31" t="s">
        <v>187</v>
      </c>
      <c r="S1521" s="31" t="s">
        <v>165</v>
      </c>
      <c r="T1521" s="31" t="s">
        <v>1392</v>
      </c>
      <c r="U1521" s="31" t="s">
        <v>1555</v>
      </c>
      <c r="AS1521" s="31">
        <v>20</v>
      </c>
      <c r="AY1521" s="19">
        <v>80</v>
      </c>
      <c r="AZ1521" s="19">
        <f t="shared" si="426"/>
        <v>100</v>
      </c>
      <c r="BB1521" s="55">
        <v>1</v>
      </c>
      <c r="BC1521" s="55">
        <v>1</v>
      </c>
      <c r="BD1521" s="31"/>
      <c r="BE1521" s="66" t="s">
        <v>1375</v>
      </c>
      <c r="BF1521" s="66" t="s">
        <v>1365</v>
      </c>
      <c r="CL1521" s="70">
        <f t="shared" si="427"/>
        <v>0</v>
      </c>
      <c r="CM1521" s="66">
        <f t="shared" si="428"/>
        <v>0</v>
      </c>
      <c r="CN1521" s="66">
        <f t="shared" si="429"/>
        <v>1</v>
      </c>
      <c r="CO1521" s="66">
        <f t="shared" si="415"/>
        <v>234.11500000000001</v>
      </c>
      <c r="CP1521" s="104"/>
      <c r="CQ1521" s="56"/>
      <c r="CR1521" s="56"/>
      <c r="CS1521" s="56"/>
      <c r="CT1521" s="56"/>
      <c r="CU1521" s="56"/>
      <c r="CV1521" s="56"/>
      <c r="CX1521" s="19">
        <v>35</v>
      </c>
      <c r="CY1521" s="19">
        <v>90</v>
      </c>
      <c r="CZ1521" s="19">
        <v>63</v>
      </c>
      <c r="DA1521" s="31">
        <v>180</v>
      </c>
      <c r="DB1521" s="19">
        <f t="shared" si="416"/>
        <v>-19.635056299569044</v>
      </c>
      <c r="DC1521" s="19">
        <f t="shared" si="417"/>
        <v>340.36494370043096</v>
      </c>
      <c r="DD1521" s="19">
        <f t="shared" si="418"/>
        <v>25.636236240959793</v>
      </c>
      <c r="DE1521" s="19">
        <f t="shared" si="419"/>
        <v>70.364943700430956</v>
      </c>
      <c r="DF1521" s="19">
        <f t="shared" si="420"/>
        <v>64.363763759040211</v>
      </c>
      <c r="DG1521" s="67">
        <f t="shared" si="421"/>
        <v>160.36494370043096</v>
      </c>
      <c r="DH1521" s="67">
        <f t="shared" si="422"/>
        <v>64.363763759040211</v>
      </c>
      <c r="DK1521" s="55"/>
      <c r="EP1521" s="70"/>
    </row>
    <row r="1522" spans="1:146">
      <c r="A1522" s="57">
        <v>43333</v>
      </c>
      <c r="B1522" t="s">
        <v>1681</v>
      </c>
      <c r="C1522" s="56"/>
      <c r="D1522" s="56" t="s">
        <v>1363</v>
      </c>
      <c r="E1522" s="58">
        <v>91</v>
      </c>
      <c r="F1522" s="58">
        <v>1</v>
      </c>
      <c r="G1522" s="63" t="str">
        <f t="shared" si="425"/>
        <v>91-1</v>
      </c>
      <c r="H1522" s="31">
        <v>46</v>
      </c>
      <c r="I1522" s="31">
        <v>66</v>
      </c>
      <c r="J1522" s="64" t="str">
        <f>IF(((VLOOKUP($G1522,Depth_Lookup!$A$3:$J$5461,9,FALSE))-(I1522/100))&gt;=0,"Good","Too Long")</f>
        <v>Good</v>
      </c>
      <c r="K1522" s="65">
        <f>(VLOOKUP($G1522,Depth_Lookup!$A$3:$J$561,10,FALSE))+(H1522/100)</f>
        <v>234.16</v>
      </c>
      <c r="L1522" s="65">
        <f>(VLOOKUP($G1522,Depth_Lookup!$A$3:$J$561,10,FALSE))+(I1522/100)</f>
        <v>234.35999999999999</v>
      </c>
      <c r="M1522" s="54" t="s">
        <v>725</v>
      </c>
      <c r="N1522" s="31">
        <v>1</v>
      </c>
      <c r="O1522" s="31" t="s">
        <v>296</v>
      </c>
      <c r="P1522" s="31" t="s">
        <v>193</v>
      </c>
      <c r="Q1522" s="31" t="s">
        <v>206</v>
      </c>
      <c r="R1522" s="31" t="s">
        <v>119</v>
      </c>
      <c r="S1522" s="31" t="s">
        <v>165</v>
      </c>
      <c r="T1522" s="31" t="s">
        <v>1842</v>
      </c>
      <c r="U1522" s="31" t="s">
        <v>1365</v>
      </c>
      <c r="AS1522" s="31">
        <v>100</v>
      </c>
      <c r="AZ1522" s="19">
        <f t="shared" si="426"/>
        <v>100</v>
      </c>
      <c r="BB1522" s="55">
        <v>2</v>
      </c>
      <c r="BC1522" s="55">
        <v>0.5</v>
      </c>
      <c r="BD1522" s="31"/>
      <c r="BE1522" s="66"/>
      <c r="BF1522" s="66"/>
      <c r="CL1522" s="70">
        <f t="shared" si="427"/>
        <v>0</v>
      </c>
      <c r="CM1522" s="66">
        <f t="shared" si="428"/>
        <v>0</v>
      </c>
      <c r="CN1522" s="66">
        <f t="shared" si="429"/>
        <v>0</v>
      </c>
      <c r="CO1522" s="66">
        <f t="shared" si="415"/>
        <v>234.26</v>
      </c>
      <c r="CP1522" s="104"/>
      <c r="CQ1522" s="56"/>
      <c r="CR1522" s="56"/>
      <c r="CS1522" s="56"/>
      <c r="CT1522" s="56"/>
      <c r="CU1522" s="56"/>
      <c r="CV1522" s="56"/>
      <c r="CX1522" s="19">
        <v>62</v>
      </c>
      <c r="CY1522" s="19">
        <v>270</v>
      </c>
      <c r="CZ1522" s="19">
        <v>22</v>
      </c>
      <c r="DA1522" s="31">
        <v>0</v>
      </c>
      <c r="DB1522" s="19">
        <f t="shared" si="416"/>
        <v>102.1242716970807</v>
      </c>
      <c r="DC1522" s="19">
        <f t="shared" si="417"/>
        <v>102.1242716970807</v>
      </c>
      <c r="DD1522" s="19">
        <f t="shared" si="418"/>
        <v>27.467634877744214</v>
      </c>
      <c r="DE1522" s="19">
        <f t="shared" si="419"/>
        <v>192.1242716970807</v>
      </c>
      <c r="DF1522" s="19">
        <f t="shared" si="420"/>
        <v>62.532365122255783</v>
      </c>
      <c r="DG1522" s="67">
        <f t="shared" si="421"/>
        <v>282.1242716970807</v>
      </c>
      <c r="DH1522" s="67">
        <f t="shared" si="422"/>
        <v>62.532365122255783</v>
      </c>
      <c r="DK1522" s="55" t="s">
        <v>1905</v>
      </c>
      <c r="EP1522" s="70"/>
    </row>
    <row r="1523" spans="1:146">
      <c r="A1523" s="57">
        <v>43333</v>
      </c>
      <c r="B1523" t="s">
        <v>1437</v>
      </c>
      <c r="C1523" s="56"/>
      <c r="D1523" s="56" t="s">
        <v>1363</v>
      </c>
      <c r="E1523" s="58">
        <v>91</v>
      </c>
      <c r="F1523" s="58">
        <v>1</v>
      </c>
      <c r="G1523" s="63" t="str">
        <f t="shared" ref="G1523" si="431">E1523&amp;"-"&amp;F1523</f>
        <v>91-1</v>
      </c>
      <c r="H1523" s="31">
        <v>46</v>
      </c>
      <c r="I1523" s="31">
        <v>66</v>
      </c>
      <c r="J1523" s="64" t="str">
        <f>IF(((VLOOKUP($G1523,Depth_Lookup!$A$3:$J$5461,9,FALSE))-(I1523/100))&gt;=0,"Good","Too Long")</f>
        <v>Good</v>
      </c>
      <c r="K1523" s="65">
        <f>(VLOOKUP($G1523,Depth_Lookup!$A$3:$J$561,10,FALSE))+(H1523/100)</f>
        <v>234.16</v>
      </c>
      <c r="L1523" s="65">
        <f>(VLOOKUP($G1523,Depth_Lookup!$A$3:$J$561,10,FALSE))+(I1523/100)</f>
        <v>234.35999999999999</v>
      </c>
      <c r="M1523" s="54" t="s">
        <v>725</v>
      </c>
      <c r="N1523" s="31">
        <v>0.5</v>
      </c>
      <c r="O1523" s="31" t="s">
        <v>296</v>
      </c>
      <c r="P1523" s="31"/>
      <c r="Q1523" s="31"/>
      <c r="R1523" s="31"/>
      <c r="S1523" s="31"/>
      <c r="T1523" s="31" t="s">
        <v>1385</v>
      </c>
      <c r="U1523" s="31" t="s">
        <v>1386</v>
      </c>
      <c r="AS1523" s="31">
        <v>100</v>
      </c>
      <c r="AZ1523" s="19">
        <f t="shared" ref="AZ1523" si="432">SUM(V1523:AY1523)</f>
        <v>100</v>
      </c>
      <c r="BB1523" s="55">
        <v>3</v>
      </c>
      <c r="BC1523" s="55">
        <v>4</v>
      </c>
      <c r="BD1523" s="31"/>
      <c r="BE1523" s="66"/>
      <c r="BF1523" s="66"/>
      <c r="CL1523" s="70"/>
      <c r="CM1523" s="66"/>
      <c r="CN1523" s="66"/>
      <c r="CO1523" s="66"/>
      <c r="CP1523" s="104"/>
      <c r="CQ1523" s="56"/>
      <c r="CR1523" s="56"/>
      <c r="CS1523" s="56"/>
      <c r="CT1523" s="56"/>
      <c r="CU1523" s="56"/>
      <c r="CV1523" s="56"/>
      <c r="CX1523" s="19">
        <v>62</v>
      </c>
      <c r="CY1523" s="19">
        <v>270</v>
      </c>
      <c r="CZ1523" s="19">
        <v>22</v>
      </c>
      <c r="DA1523" s="31">
        <v>0</v>
      </c>
      <c r="DG1523" s="67"/>
      <c r="DH1523" s="67"/>
      <c r="DK1523" s="55"/>
      <c r="EP1523" s="70"/>
    </row>
    <row r="1524" spans="1:146">
      <c r="A1524" s="57">
        <v>43333</v>
      </c>
      <c r="B1524" t="s">
        <v>1681</v>
      </c>
      <c r="C1524" s="56"/>
      <c r="D1524" s="56" t="s">
        <v>1363</v>
      </c>
      <c r="E1524" s="58">
        <v>91</v>
      </c>
      <c r="F1524" s="58">
        <v>1</v>
      </c>
      <c r="G1524" s="63" t="str">
        <f t="shared" si="425"/>
        <v>91-1</v>
      </c>
      <c r="H1524" s="31">
        <v>60.5</v>
      </c>
      <c r="I1524" s="31">
        <v>73</v>
      </c>
      <c r="J1524" s="64" t="str">
        <f>IF(((VLOOKUP($G1524,Depth_Lookup!$A$3:$J$5461,9,FALSE))-(I1524/100))&gt;=0,"Good","Too Long")</f>
        <v>Good</v>
      </c>
      <c r="K1524" s="65">
        <f>(VLOOKUP($G1524,Depth_Lookup!$A$3:$J$561,10,FALSE))+(H1524/100)</f>
        <v>234.30499999999998</v>
      </c>
      <c r="L1524" s="65">
        <f>(VLOOKUP($G1524,Depth_Lookup!$A$3:$J$561,10,FALSE))+(I1524/100)</f>
        <v>234.42999999999998</v>
      </c>
      <c r="M1524" s="54" t="s">
        <v>292</v>
      </c>
      <c r="N1524" s="31">
        <v>2</v>
      </c>
      <c r="O1524" s="31" t="s">
        <v>296</v>
      </c>
      <c r="P1524" s="31" t="s">
        <v>179</v>
      </c>
      <c r="Q1524" s="31" t="s">
        <v>569</v>
      </c>
      <c r="R1524" s="31" t="s">
        <v>730</v>
      </c>
      <c r="S1524" s="31" t="s">
        <v>165</v>
      </c>
      <c r="T1524" s="31" t="s">
        <v>1364</v>
      </c>
      <c r="U1524" s="31" t="s">
        <v>1687</v>
      </c>
      <c r="AS1524" s="31">
        <v>100</v>
      </c>
      <c r="AZ1524" s="19">
        <f t="shared" si="426"/>
        <v>100</v>
      </c>
      <c r="BB1524" s="55">
        <v>1</v>
      </c>
      <c r="BC1524" s="55">
        <v>0.5</v>
      </c>
      <c r="BD1524" s="31"/>
      <c r="BE1524" s="66" t="s">
        <v>1365</v>
      </c>
      <c r="BF1524" s="66" t="s">
        <v>1701</v>
      </c>
      <c r="CL1524" s="70">
        <f t="shared" si="427"/>
        <v>0</v>
      </c>
      <c r="CM1524" s="66">
        <f t="shared" si="428"/>
        <v>0</v>
      </c>
      <c r="CN1524" s="66">
        <f t="shared" si="429"/>
        <v>1</v>
      </c>
      <c r="CO1524" s="66">
        <f t="shared" si="415"/>
        <v>234.36749999999998</v>
      </c>
      <c r="CP1524" s="104"/>
      <c r="CQ1524" s="56"/>
      <c r="CR1524" s="56"/>
      <c r="CS1524" s="56"/>
      <c r="CT1524" s="56"/>
      <c r="CU1524" s="56"/>
      <c r="CV1524" s="56"/>
      <c r="CX1524" s="19">
        <v>62</v>
      </c>
      <c r="CY1524" s="19">
        <v>270</v>
      </c>
      <c r="CZ1524" s="19">
        <v>22</v>
      </c>
      <c r="DA1524" s="31">
        <v>0</v>
      </c>
      <c r="DB1524" s="19">
        <f t="shared" si="416"/>
        <v>102.1242716970807</v>
      </c>
      <c r="DC1524" s="19">
        <f t="shared" si="417"/>
        <v>102.1242716970807</v>
      </c>
      <c r="DD1524" s="19">
        <f t="shared" si="418"/>
        <v>27.467634877744214</v>
      </c>
      <c r="DE1524" s="19">
        <f t="shared" si="419"/>
        <v>192.1242716970807</v>
      </c>
      <c r="DF1524" s="19">
        <f t="shared" si="420"/>
        <v>62.532365122255783</v>
      </c>
      <c r="DG1524" s="67">
        <f t="shared" si="421"/>
        <v>282.1242716970807</v>
      </c>
      <c r="DH1524" s="67">
        <f t="shared" si="422"/>
        <v>62.532365122255783</v>
      </c>
      <c r="DK1524" s="55"/>
      <c r="EP1524" s="70"/>
    </row>
    <row r="1525" spans="1:146">
      <c r="A1525" s="57">
        <v>43333</v>
      </c>
      <c r="B1525" t="s">
        <v>1681</v>
      </c>
      <c r="C1525" s="56"/>
      <c r="D1525" s="56" t="s">
        <v>1363</v>
      </c>
      <c r="E1525" s="58">
        <v>91</v>
      </c>
      <c r="F1525" s="58">
        <v>1</v>
      </c>
      <c r="G1525" s="63" t="str">
        <f t="shared" si="425"/>
        <v>91-1</v>
      </c>
      <c r="H1525" s="31">
        <v>61.5</v>
      </c>
      <c r="I1525" s="31">
        <v>76.5</v>
      </c>
      <c r="J1525" s="64" t="str">
        <f>IF(((VLOOKUP($G1525,Depth_Lookup!$A$3:$J$5461,9,FALSE))-(I1525/100))&gt;=0,"Good","Too Long")</f>
        <v>Good</v>
      </c>
      <c r="K1525" s="65">
        <f>(VLOOKUP($G1525,Depth_Lookup!$A$3:$J$561,10,FALSE))+(H1525/100)</f>
        <v>234.315</v>
      </c>
      <c r="L1525" s="65">
        <f>(VLOOKUP($G1525,Depth_Lookup!$A$3:$J$561,10,FALSE))+(I1525/100)</f>
        <v>234.46499999999997</v>
      </c>
      <c r="M1525" s="54" t="s">
        <v>292</v>
      </c>
      <c r="N1525" s="31">
        <v>0.5</v>
      </c>
      <c r="O1525" s="31" t="s">
        <v>295</v>
      </c>
      <c r="P1525" s="31" t="s">
        <v>179</v>
      </c>
      <c r="Q1525" s="31" t="s">
        <v>569</v>
      </c>
      <c r="R1525" s="31" t="s">
        <v>187</v>
      </c>
      <c r="S1525" s="31" t="s">
        <v>165</v>
      </c>
      <c r="T1525" s="31" t="s">
        <v>1364</v>
      </c>
      <c r="U1525" s="31" t="s">
        <v>1365</v>
      </c>
      <c r="AS1525" s="31">
        <v>100</v>
      </c>
      <c r="AZ1525" s="19">
        <f t="shared" si="426"/>
        <v>100</v>
      </c>
      <c r="BB1525" s="55">
        <v>1</v>
      </c>
      <c r="BC1525" s="55">
        <v>0.5</v>
      </c>
      <c r="BD1525" s="31"/>
      <c r="BE1525" s="66" t="s">
        <v>1687</v>
      </c>
      <c r="BF1525" s="66"/>
      <c r="CL1525" s="70">
        <f t="shared" si="427"/>
        <v>0</v>
      </c>
      <c r="CM1525" s="66">
        <f t="shared" si="428"/>
        <v>0</v>
      </c>
      <c r="CN1525" s="66">
        <f t="shared" si="429"/>
        <v>1</v>
      </c>
      <c r="CO1525" s="66">
        <f t="shared" si="415"/>
        <v>234.39</v>
      </c>
      <c r="CP1525" s="104"/>
      <c r="CQ1525" s="56"/>
      <c r="CR1525" s="56"/>
      <c r="CS1525" s="56"/>
      <c r="CT1525" s="56"/>
      <c r="CU1525" s="56"/>
      <c r="CV1525" s="56"/>
      <c r="DB1525" s="19" t="e">
        <f t="shared" si="416"/>
        <v>#DIV/0!</v>
      </c>
      <c r="DC1525" s="19" t="e">
        <f t="shared" si="417"/>
        <v>#DIV/0!</v>
      </c>
      <c r="DD1525" s="19" t="e">
        <f t="shared" si="418"/>
        <v>#DIV/0!</v>
      </c>
      <c r="DE1525" s="19" t="e">
        <f t="shared" si="419"/>
        <v>#DIV/0!</v>
      </c>
      <c r="DF1525" s="19" t="e">
        <f t="shared" si="420"/>
        <v>#DIV/0!</v>
      </c>
      <c r="DG1525" s="67" t="e">
        <f t="shared" si="421"/>
        <v>#DIV/0!</v>
      </c>
      <c r="DH1525" s="67" t="e">
        <f t="shared" si="422"/>
        <v>#DIV/0!</v>
      </c>
      <c r="DK1525" s="55"/>
      <c r="EP1525" s="70"/>
    </row>
    <row r="1526" spans="1:146">
      <c r="A1526" s="57">
        <v>43333</v>
      </c>
      <c r="B1526" t="s">
        <v>1681</v>
      </c>
      <c r="C1526" s="56"/>
      <c r="D1526" s="56" t="s">
        <v>1363</v>
      </c>
      <c r="E1526" s="58">
        <v>91</v>
      </c>
      <c r="F1526" s="58">
        <v>2</v>
      </c>
      <c r="G1526" s="63" t="str">
        <f t="shared" si="425"/>
        <v>91-2</v>
      </c>
      <c r="H1526" s="31">
        <v>4.5</v>
      </c>
      <c r="I1526" s="31">
        <v>9.5</v>
      </c>
      <c r="J1526" s="64" t="str">
        <f>IF(((VLOOKUP($G1526,Depth_Lookup!$A$3:$J$5461,9,FALSE))-(I1526/100))&gt;=0,"Good","Too Long")</f>
        <v>Good</v>
      </c>
      <c r="K1526" s="65">
        <f>(VLOOKUP($G1526,Depth_Lookup!$A$3:$J$561,10,FALSE))+(H1526/100)</f>
        <v>234.51499999999999</v>
      </c>
      <c r="L1526" s="65">
        <f>(VLOOKUP($G1526,Depth_Lookup!$A$3:$J$561,10,FALSE))+(I1526/100)</f>
        <v>234.565</v>
      </c>
      <c r="M1526" s="54" t="s">
        <v>293</v>
      </c>
      <c r="N1526" s="31">
        <v>0.5</v>
      </c>
      <c r="O1526" s="31" t="s">
        <v>734</v>
      </c>
      <c r="P1526" s="31" t="s">
        <v>179</v>
      </c>
      <c r="Q1526" s="31" t="s">
        <v>569</v>
      </c>
      <c r="R1526" s="31" t="s">
        <v>188</v>
      </c>
      <c r="S1526" s="31" t="s">
        <v>165</v>
      </c>
      <c r="T1526" s="31" t="s">
        <v>1364</v>
      </c>
      <c r="U1526" s="31" t="s">
        <v>1365</v>
      </c>
      <c r="AS1526" s="31">
        <v>100</v>
      </c>
      <c r="AZ1526" s="19">
        <f t="shared" si="426"/>
        <v>100</v>
      </c>
      <c r="BB1526" s="55">
        <v>1</v>
      </c>
      <c r="BC1526" s="55">
        <v>0.5</v>
      </c>
      <c r="BD1526" s="31"/>
      <c r="BE1526" s="66" t="s">
        <v>1586</v>
      </c>
      <c r="BF1526" s="66"/>
      <c r="CL1526" s="70">
        <f t="shared" si="427"/>
        <v>0</v>
      </c>
      <c r="CM1526" s="66">
        <f t="shared" si="428"/>
        <v>0</v>
      </c>
      <c r="CN1526" s="66">
        <f t="shared" si="429"/>
        <v>1</v>
      </c>
      <c r="CO1526" s="66">
        <f t="shared" si="415"/>
        <v>234.54</v>
      </c>
      <c r="CP1526" s="104"/>
      <c r="CQ1526" s="56"/>
      <c r="CR1526" s="56"/>
      <c r="CS1526" s="56"/>
      <c r="CT1526" s="56"/>
      <c r="CU1526" s="56"/>
      <c r="CV1526" s="56"/>
      <c r="DB1526" s="19" t="e">
        <f t="shared" si="416"/>
        <v>#DIV/0!</v>
      </c>
      <c r="DC1526" s="19" t="e">
        <f t="shared" si="417"/>
        <v>#DIV/0!</v>
      </c>
      <c r="DD1526" s="19" t="e">
        <f t="shared" si="418"/>
        <v>#DIV/0!</v>
      </c>
      <c r="DE1526" s="19" t="e">
        <f t="shared" si="419"/>
        <v>#DIV/0!</v>
      </c>
      <c r="DF1526" s="19" t="e">
        <f t="shared" si="420"/>
        <v>#DIV/0!</v>
      </c>
      <c r="DG1526" s="67" t="e">
        <f t="shared" si="421"/>
        <v>#DIV/0!</v>
      </c>
      <c r="DH1526" s="67" t="e">
        <f t="shared" si="422"/>
        <v>#DIV/0!</v>
      </c>
      <c r="DK1526" s="55"/>
      <c r="EP1526" s="70"/>
    </row>
    <row r="1527" spans="1:146">
      <c r="A1527" s="57">
        <v>43333</v>
      </c>
      <c r="B1527" t="s">
        <v>1681</v>
      </c>
      <c r="C1527" s="56"/>
      <c r="D1527" s="56" t="s">
        <v>1363</v>
      </c>
      <c r="E1527" s="58">
        <v>91</v>
      </c>
      <c r="F1527" s="58">
        <v>2</v>
      </c>
      <c r="G1527" s="63" t="str">
        <f t="shared" ref="G1527" si="433">E1527&amp;"-"&amp;F1527</f>
        <v>91-2</v>
      </c>
      <c r="H1527" s="31">
        <v>4.5</v>
      </c>
      <c r="I1527" s="31">
        <v>9.5</v>
      </c>
      <c r="J1527" s="64" t="str">
        <f>IF(((VLOOKUP($G1527,Depth_Lookup!$A$3:$J$5461,9,FALSE))-(I1527/100))&gt;=0,"Good","Too Long")</f>
        <v>Good</v>
      </c>
      <c r="K1527" s="65">
        <f>(VLOOKUP($G1527,Depth_Lookup!$A$3:$J$561,10,FALSE))+(H1527/100)</f>
        <v>234.51499999999999</v>
      </c>
      <c r="L1527" s="65">
        <f>(VLOOKUP($G1527,Depth_Lookup!$A$3:$J$561,10,FALSE))+(I1527/100)</f>
        <v>234.565</v>
      </c>
      <c r="M1527" s="54" t="s">
        <v>292</v>
      </c>
      <c r="N1527" s="31">
        <v>0.5</v>
      </c>
      <c r="O1527" s="31" t="s">
        <v>734</v>
      </c>
      <c r="P1527" s="31" t="s">
        <v>179</v>
      </c>
      <c r="Q1527" s="31" t="s">
        <v>569</v>
      </c>
      <c r="R1527" s="31" t="s">
        <v>188</v>
      </c>
      <c r="S1527" s="31" t="s">
        <v>165</v>
      </c>
      <c r="T1527" s="31" t="s">
        <v>1802</v>
      </c>
      <c r="U1527" s="31" t="s">
        <v>1377</v>
      </c>
      <c r="AS1527" s="31">
        <v>100</v>
      </c>
      <c r="AZ1527" s="19">
        <f t="shared" ref="AZ1527" si="434">SUM(V1527:AY1527)</f>
        <v>100</v>
      </c>
      <c r="BB1527" s="55">
        <v>1</v>
      </c>
      <c r="BC1527" s="55">
        <v>0.5</v>
      </c>
      <c r="BD1527" s="31"/>
      <c r="BE1527" s="66"/>
      <c r="BF1527" s="66"/>
      <c r="CL1527" s="70"/>
      <c r="CM1527" s="66"/>
      <c r="CN1527" s="66"/>
      <c r="CO1527" s="66"/>
      <c r="CP1527" s="104"/>
      <c r="CQ1527" s="56"/>
      <c r="CR1527" s="56"/>
      <c r="CS1527" s="56"/>
      <c r="CT1527" s="56"/>
      <c r="CU1527" s="56"/>
      <c r="CV1527" s="56"/>
      <c r="CX1527" s="31">
        <v>7</v>
      </c>
      <c r="CY1527" s="31">
        <v>270</v>
      </c>
      <c r="CZ1527" s="31">
        <v>49</v>
      </c>
      <c r="DA1527" s="31">
        <v>180</v>
      </c>
      <c r="DG1527" s="67"/>
      <c r="DH1527" s="67"/>
      <c r="DK1527" s="55"/>
      <c r="EP1527" s="70"/>
    </row>
    <row r="1528" spans="1:146">
      <c r="A1528" s="57">
        <v>43333</v>
      </c>
      <c r="B1528" t="s">
        <v>1681</v>
      </c>
      <c r="C1528" s="56"/>
      <c r="D1528" s="56" t="s">
        <v>1363</v>
      </c>
      <c r="E1528" s="58">
        <v>91</v>
      </c>
      <c r="F1528" s="58">
        <v>2</v>
      </c>
      <c r="G1528" s="63" t="str">
        <f t="shared" si="425"/>
        <v>91-2</v>
      </c>
      <c r="H1528" s="31">
        <v>9</v>
      </c>
      <c r="I1528" s="31">
        <v>59</v>
      </c>
      <c r="J1528" s="64" t="str">
        <f>IF(((VLOOKUP($G1528,Depth_Lookup!$A$3:$J$5461,9,FALSE))-(I1528/100))&gt;=0,"Good","Too Long")</f>
        <v>Good</v>
      </c>
      <c r="K1528" s="65">
        <f>(VLOOKUP($G1528,Depth_Lookup!$A$3:$J$561,10,FALSE))+(H1528/100)</f>
        <v>234.56</v>
      </c>
      <c r="L1528" s="65">
        <f>(VLOOKUP($G1528,Depth_Lookup!$A$3:$J$561,10,FALSE))+(I1528/100)</f>
        <v>235.06</v>
      </c>
      <c r="M1528" s="54" t="s">
        <v>725</v>
      </c>
      <c r="N1528" s="31">
        <v>0.5</v>
      </c>
      <c r="O1528" s="31" t="s">
        <v>296</v>
      </c>
      <c r="P1528" s="31" t="s">
        <v>179</v>
      </c>
      <c r="Q1528" s="31" t="s">
        <v>569</v>
      </c>
      <c r="R1528" s="31" t="s">
        <v>191</v>
      </c>
      <c r="S1528" s="31" t="s">
        <v>165</v>
      </c>
      <c r="T1528" s="31" t="s">
        <v>1364</v>
      </c>
      <c r="U1528" s="31" t="s">
        <v>1365</v>
      </c>
      <c r="AS1528" s="31">
        <v>100</v>
      </c>
      <c r="AZ1528" s="19">
        <f t="shared" si="426"/>
        <v>100</v>
      </c>
      <c r="BB1528" s="55">
        <v>2</v>
      </c>
      <c r="BC1528" s="55">
        <v>0.5</v>
      </c>
      <c r="BD1528" s="31"/>
      <c r="BE1528" s="66"/>
      <c r="BF1528" s="66"/>
      <c r="CL1528" s="70">
        <f t="shared" si="427"/>
        <v>0</v>
      </c>
      <c r="CM1528" s="66">
        <f t="shared" si="428"/>
        <v>0</v>
      </c>
      <c r="CN1528" s="66">
        <f t="shared" si="429"/>
        <v>0</v>
      </c>
      <c r="CO1528" s="66">
        <f t="shared" si="415"/>
        <v>234.81</v>
      </c>
      <c r="CP1528" s="104"/>
      <c r="CQ1528" s="56"/>
      <c r="CR1528" s="56"/>
      <c r="CS1528" s="56"/>
      <c r="CT1528" s="56"/>
      <c r="CU1528" s="56"/>
      <c r="CV1528" s="56"/>
      <c r="CX1528" s="31">
        <v>65</v>
      </c>
      <c r="CY1528" s="31">
        <v>270</v>
      </c>
      <c r="CZ1528" s="31">
        <v>36</v>
      </c>
      <c r="DA1528" s="31">
        <v>180</v>
      </c>
      <c r="DB1528" s="19">
        <f t="shared" si="416"/>
        <v>71.284013206705396</v>
      </c>
      <c r="DC1528" s="19">
        <f t="shared" si="417"/>
        <v>71.284013206705396</v>
      </c>
      <c r="DD1528" s="19">
        <f t="shared" si="418"/>
        <v>23.828634794474524</v>
      </c>
      <c r="DE1528" s="19">
        <f t="shared" si="419"/>
        <v>161.2840132067054</v>
      </c>
      <c r="DF1528" s="19">
        <f t="shared" si="420"/>
        <v>66.171365205525476</v>
      </c>
      <c r="DG1528" s="67">
        <f t="shared" si="421"/>
        <v>251.2840132067054</v>
      </c>
      <c r="DH1528" s="67">
        <f t="shared" si="422"/>
        <v>66.171365205525476</v>
      </c>
      <c r="DK1528" s="55"/>
      <c r="EP1528" s="70"/>
    </row>
    <row r="1529" spans="1:146">
      <c r="A1529" s="57">
        <v>43333</v>
      </c>
      <c r="B1529" t="s">
        <v>1681</v>
      </c>
      <c r="C1529" s="56"/>
      <c r="D1529" s="56" t="s">
        <v>1363</v>
      </c>
      <c r="E1529" s="58">
        <v>91</v>
      </c>
      <c r="F1529" s="58">
        <v>2</v>
      </c>
      <c r="G1529" s="63" t="str">
        <f t="shared" si="425"/>
        <v>91-2</v>
      </c>
      <c r="H1529" s="31">
        <v>14</v>
      </c>
      <c r="I1529" s="31">
        <v>48</v>
      </c>
      <c r="J1529" s="64" t="str">
        <f>IF(((VLOOKUP($G1529,Depth_Lookup!$A$3:$J$5461,9,FALSE))-(I1529/100))&gt;=0,"Good","Too Long")</f>
        <v>Good</v>
      </c>
      <c r="K1529" s="65">
        <f>(VLOOKUP($G1529,Depth_Lookup!$A$3:$J$561,10,FALSE))+(H1529/100)</f>
        <v>234.60999999999999</v>
      </c>
      <c r="L1529" s="65">
        <f>(VLOOKUP($G1529,Depth_Lookup!$A$3:$J$561,10,FALSE))+(I1529/100)</f>
        <v>234.95</v>
      </c>
      <c r="M1529" s="54" t="s">
        <v>292</v>
      </c>
      <c r="N1529" s="31">
        <v>10</v>
      </c>
      <c r="O1529" s="31" t="s">
        <v>734</v>
      </c>
      <c r="P1529" s="31" t="s">
        <v>729</v>
      </c>
      <c r="Q1529" s="31" t="s">
        <v>570</v>
      </c>
      <c r="R1529" s="31" t="s">
        <v>730</v>
      </c>
      <c r="S1529" s="31" t="s">
        <v>165</v>
      </c>
      <c r="T1529" s="31" t="s">
        <v>1579</v>
      </c>
      <c r="U1529" s="31" t="s">
        <v>1570</v>
      </c>
      <c r="AS1529" s="31">
        <v>100</v>
      </c>
      <c r="AZ1529" s="19">
        <f t="shared" si="426"/>
        <v>100</v>
      </c>
      <c r="BB1529" s="55">
        <v>1</v>
      </c>
      <c r="BC1529" s="55">
        <v>10</v>
      </c>
      <c r="BD1529" s="31"/>
      <c r="BE1529" s="66"/>
      <c r="BF1529" s="66"/>
      <c r="CL1529" s="70">
        <f t="shared" si="427"/>
        <v>0</v>
      </c>
      <c r="CM1529" s="66">
        <f t="shared" si="428"/>
        <v>0</v>
      </c>
      <c r="CN1529" s="66">
        <f t="shared" si="429"/>
        <v>0</v>
      </c>
      <c r="CO1529" s="66">
        <f t="shared" si="415"/>
        <v>234.77999999999997</v>
      </c>
      <c r="CP1529" s="104"/>
      <c r="CQ1529" s="56"/>
      <c r="CR1529" s="56"/>
      <c r="CS1529" s="56"/>
      <c r="CT1529" s="56"/>
      <c r="CU1529" s="56"/>
      <c r="CV1529" s="56"/>
      <c r="CX1529" s="31">
        <v>65</v>
      </c>
      <c r="CY1529" s="31">
        <v>90</v>
      </c>
      <c r="CZ1529" s="31">
        <v>80</v>
      </c>
      <c r="DA1529" s="31">
        <v>180</v>
      </c>
      <c r="DB1529" s="19">
        <f t="shared" si="416"/>
        <v>-20.713331186804965</v>
      </c>
      <c r="DC1529" s="19">
        <f t="shared" si="417"/>
        <v>339.28666881319504</v>
      </c>
      <c r="DD1529" s="19">
        <f t="shared" si="418"/>
        <v>9.3654536075219177</v>
      </c>
      <c r="DE1529" s="19">
        <f t="shared" si="419"/>
        <v>69.286668813195035</v>
      </c>
      <c r="DF1529" s="19">
        <f t="shared" si="420"/>
        <v>80.634546392478086</v>
      </c>
      <c r="DG1529" s="67">
        <f t="shared" si="421"/>
        <v>159.28666881319504</v>
      </c>
      <c r="DH1529" s="67">
        <f t="shared" si="422"/>
        <v>80.634546392478086</v>
      </c>
      <c r="DK1529" s="55"/>
      <c r="EP1529" s="70"/>
    </row>
    <row r="1530" spans="1:146">
      <c r="A1530" s="57">
        <v>43333</v>
      </c>
      <c r="B1530" t="s">
        <v>1681</v>
      </c>
      <c r="C1530" s="56"/>
      <c r="D1530" s="56" t="s">
        <v>1363</v>
      </c>
      <c r="E1530" s="58">
        <v>91</v>
      </c>
      <c r="F1530" s="58">
        <v>3</v>
      </c>
      <c r="G1530" s="63" t="str">
        <f t="shared" si="425"/>
        <v>91-3</v>
      </c>
      <c r="H1530" s="31">
        <v>2</v>
      </c>
      <c r="I1530" s="31">
        <v>20</v>
      </c>
      <c r="J1530" s="64" t="str">
        <f>IF(((VLOOKUP($G1530,Depth_Lookup!$A$3:$J$5461,9,FALSE))-(I1530/100))&gt;=0,"Good","Too Long")</f>
        <v>Good</v>
      </c>
      <c r="K1530" s="65">
        <f>(VLOOKUP($G1530,Depth_Lookup!$A$3:$J$561,10,FALSE))+(H1530/100)</f>
        <v>235.22500000000002</v>
      </c>
      <c r="L1530" s="65">
        <f>(VLOOKUP($G1530,Depth_Lookup!$A$3:$J$561,10,FALSE))+(I1530/100)</f>
        <v>235.405</v>
      </c>
      <c r="M1530" s="54" t="s">
        <v>292</v>
      </c>
      <c r="N1530" s="31">
        <v>1</v>
      </c>
      <c r="O1530" s="31" t="s">
        <v>296</v>
      </c>
      <c r="P1530" s="31" t="s">
        <v>193</v>
      </c>
      <c r="Q1530" s="31" t="s">
        <v>206</v>
      </c>
      <c r="R1530" s="31" t="s">
        <v>730</v>
      </c>
      <c r="S1530" s="31" t="s">
        <v>165</v>
      </c>
      <c r="T1530" s="31" t="s">
        <v>1843</v>
      </c>
      <c r="U1530" s="31" t="s">
        <v>1390</v>
      </c>
      <c r="AS1530" s="31">
        <v>100</v>
      </c>
      <c r="AZ1530" s="19">
        <f t="shared" si="426"/>
        <v>100</v>
      </c>
      <c r="BB1530" s="55">
        <v>1</v>
      </c>
      <c r="BC1530" s="55">
        <v>1</v>
      </c>
      <c r="BD1530" s="31"/>
      <c r="BE1530" s="66" t="s">
        <v>1367</v>
      </c>
      <c r="BF1530" s="66" t="s">
        <v>1844</v>
      </c>
      <c r="CL1530" s="70">
        <f t="shared" si="427"/>
        <v>0</v>
      </c>
      <c r="CM1530" s="66">
        <f t="shared" si="428"/>
        <v>0</v>
      </c>
      <c r="CN1530" s="66">
        <f t="shared" si="429"/>
        <v>1</v>
      </c>
      <c r="CO1530" s="66">
        <f t="shared" si="415"/>
        <v>235.315</v>
      </c>
      <c r="CP1530" s="104"/>
      <c r="CQ1530" s="56"/>
      <c r="CR1530" s="56"/>
      <c r="CS1530" s="56"/>
      <c r="CT1530" s="56"/>
      <c r="CU1530" s="56"/>
      <c r="CV1530" s="56"/>
      <c r="CX1530" s="31">
        <v>75</v>
      </c>
      <c r="CY1530" s="31">
        <v>270</v>
      </c>
      <c r="CZ1530" s="31">
        <v>70</v>
      </c>
      <c r="DA1530" s="31">
        <v>180</v>
      </c>
      <c r="DB1530" s="19">
        <f t="shared" si="416"/>
        <v>53.640080890613518</v>
      </c>
      <c r="DC1530" s="19">
        <f t="shared" si="417"/>
        <v>53.640080890613518</v>
      </c>
      <c r="DD1530" s="19">
        <f t="shared" si="418"/>
        <v>12.176689214072796</v>
      </c>
      <c r="DE1530" s="19">
        <f t="shared" si="419"/>
        <v>143.64008089061352</v>
      </c>
      <c r="DF1530" s="19">
        <f t="shared" si="420"/>
        <v>77.823310785927205</v>
      </c>
      <c r="DG1530" s="67">
        <f t="shared" si="421"/>
        <v>233.64008089061352</v>
      </c>
      <c r="DH1530" s="67">
        <f t="shared" si="422"/>
        <v>77.823310785927205</v>
      </c>
      <c r="DK1530" s="55"/>
      <c r="EP1530" s="70"/>
    </row>
    <row r="1531" spans="1:146">
      <c r="A1531" s="57">
        <v>43333</v>
      </c>
      <c r="B1531" t="s">
        <v>1681</v>
      </c>
      <c r="C1531" s="56"/>
      <c r="D1531" s="56" t="s">
        <v>1363</v>
      </c>
      <c r="E1531" s="58">
        <v>91</v>
      </c>
      <c r="F1531" s="58">
        <v>3</v>
      </c>
      <c r="G1531" s="63" t="str">
        <f t="shared" si="425"/>
        <v>91-3</v>
      </c>
      <c r="H1531" s="31">
        <v>11</v>
      </c>
      <c r="I1531" s="31">
        <v>13</v>
      </c>
      <c r="J1531" s="64" t="str">
        <f>IF(((VLOOKUP($G1531,Depth_Lookup!$A$3:$J$5461,9,FALSE))-(I1531/100))&gt;=0,"Good","Too Long")</f>
        <v>Good</v>
      </c>
      <c r="K1531" s="65">
        <f>(VLOOKUP($G1531,Depth_Lookup!$A$3:$J$561,10,FALSE))+(H1531/100)</f>
        <v>235.31500000000003</v>
      </c>
      <c r="L1531" s="65">
        <f>(VLOOKUP($G1531,Depth_Lookup!$A$3:$J$561,10,FALSE))+(I1531/100)</f>
        <v>235.33500000000001</v>
      </c>
      <c r="M1531" s="54" t="s">
        <v>292</v>
      </c>
      <c r="N1531" s="31">
        <v>2</v>
      </c>
      <c r="O1531" s="31" t="s">
        <v>296</v>
      </c>
      <c r="P1531" s="31" t="s">
        <v>193</v>
      </c>
      <c r="Q1531" s="31" t="s">
        <v>206</v>
      </c>
      <c r="R1531" s="31" t="s">
        <v>730</v>
      </c>
      <c r="S1531" s="31" t="s">
        <v>165</v>
      </c>
      <c r="T1531" s="31" t="s">
        <v>1843</v>
      </c>
      <c r="AS1531" s="31">
        <v>100</v>
      </c>
      <c r="AZ1531" s="19">
        <f t="shared" si="426"/>
        <v>100</v>
      </c>
      <c r="BB1531" s="55">
        <v>1</v>
      </c>
      <c r="BC1531" s="55">
        <v>20</v>
      </c>
      <c r="BD1531" s="31"/>
      <c r="BE1531" s="66" t="s">
        <v>1845</v>
      </c>
      <c r="BF1531" s="66" t="s">
        <v>1365</v>
      </c>
      <c r="CL1531" s="70">
        <f t="shared" si="427"/>
        <v>0</v>
      </c>
      <c r="CM1531" s="66">
        <f t="shared" si="428"/>
        <v>0</v>
      </c>
      <c r="CN1531" s="66">
        <f t="shared" si="429"/>
        <v>1</v>
      </c>
      <c r="CO1531" s="66">
        <f t="shared" si="415"/>
        <v>235.32500000000002</v>
      </c>
      <c r="CP1531" s="104"/>
      <c r="CQ1531" s="56"/>
      <c r="CR1531" s="56"/>
      <c r="CS1531" s="56"/>
      <c r="CT1531" s="56"/>
      <c r="CU1531" s="56"/>
      <c r="CV1531" s="56"/>
      <c r="CX1531" s="31">
        <v>14</v>
      </c>
      <c r="CY1531" s="31">
        <v>90</v>
      </c>
      <c r="CZ1531" s="31">
        <v>66</v>
      </c>
      <c r="DA1531" s="31">
        <v>180</v>
      </c>
      <c r="DB1531" s="19">
        <f t="shared" si="416"/>
        <v>-6.3343547018307618</v>
      </c>
      <c r="DC1531" s="19">
        <f t="shared" si="417"/>
        <v>353.66564529816924</v>
      </c>
      <c r="DD1531" s="19">
        <f t="shared" si="418"/>
        <v>23.869895803428054</v>
      </c>
      <c r="DE1531" s="19">
        <f t="shared" si="419"/>
        <v>83.665645298169238</v>
      </c>
      <c r="DF1531" s="19">
        <f t="shared" si="420"/>
        <v>66.130104196571949</v>
      </c>
      <c r="DG1531" s="67">
        <f t="shared" si="421"/>
        <v>173.66564529816924</v>
      </c>
      <c r="DH1531" s="67">
        <f t="shared" si="422"/>
        <v>66.130104196571949</v>
      </c>
      <c r="DK1531" s="55"/>
      <c r="EP1531" s="70"/>
    </row>
    <row r="1532" spans="1:146">
      <c r="A1532" s="57">
        <v>43333</v>
      </c>
      <c r="B1532" t="s">
        <v>1681</v>
      </c>
      <c r="C1532" s="56"/>
      <c r="D1532" s="56" t="s">
        <v>1363</v>
      </c>
      <c r="E1532" s="58">
        <v>91</v>
      </c>
      <c r="F1532" s="58">
        <v>3</v>
      </c>
      <c r="G1532" s="63" t="str">
        <f t="shared" si="425"/>
        <v>91-3</v>
      </c>
      <c r="H1532" s="31">
        <v>16</v>
      </c>
      <c r="I1532" s="31">
        <v>25</v>
      </c>
      <c r="J1532" s="64" t="str">
        <f>IF(((VLOOKUP($G1532,Depth_Lookup!$A$3:$J$5461,9,FALSE))-(I1532/100))&gt;=0,"Good","Too Long")</f>
        <v>Good</v>
      </c>
      <c r="K1532" s="65">
        <f>(VLOOKUP($G1532,Depth_Lookup!$A$3:$J$561,10,FALSE))+(H1532/100)</f>
        <v>235.36500000000001</v>
      </c>
      <c r="L1532" s="65">
        <f>(VLOOKUP($G1532,Depth_Lookup!$A$3:$J$561,10,FALSE))+(I1532/100)</f>
        <v>235.45500000000001</v>
      </c>
      <c r="M1532" s="54" t="s">
        <v>293</v>
      </c>
      <c r="N1532" s="31">
        <v>0.5</v>
      </c>
      <c r="O1532" s="31" t="s">
        <v>296</v>
      </c>
      <c r="P1532" s="31" t="s">
        <v>193</v>
      </c>
      <c r="Q1532" s="31" t="s">
        <v>206</v>
      </c>
      <c r="R1532" s="31" t="s">
        <v>188</v>
      </c>
      <c r="S1532" s="31" t="s">
        <v>165</v>
      </c>
      <c r="T1532" s="31" t="s">
        <v>1364</v>
      </c>
      <c r="U1532" s="31" t="s">
        <v>1365</v>
      </c>
      <c r="AS1532" s="31">
        <v>100</v>
      </c>
      <c r="AZ1532" s="19">
        <f t="shared" si="426"/>
        <v>100</v>
      </c>
      <c r="BB1532" s="55">
        <v>3</v>
      </c>
      <c r="BC1532" s="55">
        <v>0.5</v>
      </c>
      <c r="BD1532" s="31"/>
      <c r="BE1532" s="66"/>
      <c r="BF1532" s="66" t="s">
        <v>1390</v>
      </c>
      <c r="CL1532" s="70">
        <f t="shared" si="427"/>
        <v>0</v>
      </c>
      <c r="CM1532" s="66">
        <f t="shared" si="428"/>
        <v>0</v>
      </c>
      <c r="CN1532" s="66">
        <f t="shared" si="429"/>
        <v>0</v>
      </c>
      <c r="CO1532" s="66">
        <f t="shared" si="415"/>
        <v>235.41000000000003</v>
      </c>
      <c r="CP1532" s="104"/>
      <c r="CQ1532" s="56"/>
      <c r="CR1532" s="56"/>
      <c r="CS1532" s="56"/>
      <c r="CT1532" s="56"/>
      <c r="CU1532" s="56"/>
      <c r="CV1532" s="56"/>
      <c r="CX1532" s="31">
        <v>51</v>
      </c>
      <c r="CY1532" s="31">
        <v>90</v>
      </c>
      <c r="CZ1532" s="31">
        <v>7</v>
      </c>
      <c r="DA1532" s="31">
        <v>180</v>
      </c>
      <c r="DB1532" s="19">
        <f t="shared" si="416"/>
        <v>-84.321801969010423</v>
      </c>
      <c r="DC1532" s="19">
        <f t="shared" si="417"/>
        <v>275.67819803098956</v>
      </c>
      <c r="DD1532" s="19">
        <f t="shared" si="418"/>
        <v>38.862237410498167</v>
      </c>
      <c r="DE1532" s="19">
        <f t="shared" si="419"/>
        <v>5.6781980309895772</v>
      </c>
      <c r="DF1532" s="19">
        <f t="shared" si="420"/>
        <v>51.137762589501833</v>
      </c>
      <c r="DG1532" s="67">
        <f t="shared" si="421"/>
        <v>95.678198030989563</v>
      </c>
      <c r="DH1532" s="67">
        <f t="shared" si="422"/>
        <v>51.137762589501833</v>
      </c>
      <c r="DK1532" s="55" t="s">
        <v>1433</v>
      </c>
      <c r="EP1532" s="70"/>
    </row>
    <row r="1533" spans="1:146">
      <c r="A1533" s="57">
        <v>43333</v>
      </c>
      <c r="B1533" t="s">
        <v>1437</v>
      </c>
      <c r="C1533" s="56"/>
      <c r="D1533" s="56" t="s">
        <v>1363</v>
      </c>
      <c r="E1533" s="58">
        <v>91</v>
      </c>
      <c r="F1533" s="58">
        <v>3</v>
      </c>
      <c r="G1533" s="63" t="str">
        <f t="shared" ref="G1533" si="435">E1533&amp;"-"&amp;F1533</f>
        <v>91-3</v>
      </c>
      <c r="H1533" s="31">
        <v>16</v>
      </c>
      <c r="I1533" s="31">
        <v>25</v>
      </c>
      <c r="J1533" s="64" t="str">
        <f>IF(((VLOOKUP($G1533,Depth_Lookup!$A$3:$J$5461,9,FALSE))-(I1533/100))&gt;=0,"Good","Too Long")</f>
        <v>Good</v>
      </c>
      <c r="K1533" s="65">
        <f>(VLOOKUP($G1533,Depth_Lookup!$A$3:$J$561,10,FALSE))+(H1533/100)</f>
        <v>235.36500000000001</v>
      </c>
      <c r="L1533" s="65">
        <f>(VLOOKUP($G1533,Depth_Lookup!$A$3:$J$561,10,FALSE))+(I1533/100)</f>
        <v>235.45500000000001</v>
      </c>
      <c r="M1533" s="54" t="s">
        <v>293</v>
      </c>
      <c r="N1533" s="31">
        <v>0.5</v>
      </c>
      <c r="O1533" s="31" t="s">
        <v>296</v>
      </c>
      <c r="P1533" s="31" t="s">
        <v>193</v>
      </c>
      <c r="Q1533" s="31" t="s">
        <v>206</v>
      </c>
      <c r="R1533" s="31" t="s">
        <v>188</v>
      </c>
      <c r="S1533" s="31" t="s">
        <v>165</v>
      </c>
      <c r="T1533" s="31" t="s">
        <v>1364</v>
      </c>
      <c r="U1533" s="31" t="s">
        <v>1365</v>
      </c>
      <c r="AS1533" s="31">
        <v>100</v>
      </c>
      <c r="AZ1533" s="19">
        <f t="shared" ref="AZ1533" si="436">SUM(V1533:AY1533)</f>
        <v>100</v>
      </c>
      <c r="BB1533" s="55">
        <v>3</v>
      </c>
      <c r="BC1533" s="55">
        <v>0.5</v>
      </c>
      <c r="BD1533" s="31"/>
      <c r="BE1533" s="66"/>
      <c r="BF1533" s="66"/>
      <c r="CL1533" s="70"/>
      <c r="CM1533" s="66"/>
      <c r="CN1533" s="66"/>
      <c r="CO1533" s="66"/>
      <c r="CP1533" s="104"/>
      <c r="CQ1533" s="56"/>
      <c r="CR1533" s="56"/>
      <c r="CS1533" s="56"/>
      <c r="CT1533" s="56"/>
      <c r="CU1533" s="56"/>
      <c r="CV1533" s="56"/>
      <c r="CX1533" s="31">
        <v>73</v>
      </c>
      <c r="CY1533" s="31">
        <v>270</v>
      </c>
      <c r="CZ1533" s="31">
        <v>65</v>
      </c>
      <c r="DA1533" s="31">
        <v>0</v>
      </c>
      <c r="DB1533" s="31">
        <f t="shared" si="416"/>
        <v>123.2505142349346</v>
      </c>
      <c r="DC1533" s="31">
        <f t="shared" si="417"/>
        <v>123.2505142349346</v>
      </c>
      <c r="DD1533" s="31">
        <f t="shared" si="418"/>
        <v>14.341957863282335</v>
      </c>
      <c r="DE1533" s="31">
        <f t="shared" si="419"/>
        <v>213.2505142349346</v>
      </c>
      <c r="DF1533" s="31">
        <f t="shared" si="420"/>
        <v>75.658042136717668</v>
      </c>
      <c r="DG1533" s="67">
        <f t="shared" si="421"/>
        <v>303.2505142349346</v>
      </c>
      <c r="DH1533" s="67">
        <f t="shared" si="422"/>
        <v>75.658042136717668</v>
      </c>
      <c r="DK1533" s="55" t="s">
        <v>1434</v>
      </c>
      <c r="EP1533" s="70"/>
    </row>
    <row r="1534" spans="1:146">
      <c r="A1534" s="57">
        <v>43333</v>
      </c>
      <c r="B1534" t="s">
        <v>1681</v>
      </c>
      <c r="C1534" s="56"/>
      <c r="D1534" s="56" t="s">
        <v>1363</v>
      </c>
      <c r="E1534" s="58">
        <v>91</v>
      </c>
      <c r="F1534" s="58">
        <v>3</v>
      </c>
      <c r="G1534" s="63" t="str">
        <f t="shared" si="425"/>
        <v>91-3</v>
      </c>
      <c r="H1534" s="31">
        <v>91</v>
      </c>
      <c r="I1534" s="31">
        <v>96</v>
      </c>
      <c r="J1534" s="64" t="str">
        <f>IF(((VLOOKUP($G1534,Depth_Lookup!$A$3:$J$5461,9,FALSE))-(I1534/100))&gt;=0,"Good","Too Long")</f>
        <v>Good</v>
      </c>
      <c r="K1534" s="65">
        <f>(VLOOKUP($G1534,Depth_Lookup!$A$3:$J$561,10,FALSE))+(H1534/100)</f>
        <v>236.11500000000001</v>
      </c>
      <c r="L1534" s="65">
        <f>(VLOOKUP($G1534,Depth_Lookup!$A$3:$J$561,10,FALSE))+(I1534/100)</f>
        <v>236.16500000000002</v>
      </c>
      <c r="M1534" s="54" t="s">
        <v>725</v>
      </c>
      <c r="N1534" s="31">
        <v>0.5</v>
      </c>
      <c r="O1534" s="31" t="s">
        <v>296</v>
      </c>
      <c r="P1534" s="31" t="s">
        <v>179</v>
      </c>
      <c r="Q1534" s="31" t="s">
        <v>569</v>
      </c>
      <c r="R1534" s="31" t="s">
        <v>187</v>
      </c>
      <c r="S1534" s="31" t="s">
        <v>165</v>
      </c>
      <c r="T1534" s="31" t="s">
        <v>1364</v>
      </c>
      <c r="U1534" s="31" t="s">
        <v>1365</v>
      </c>
      <c r="AS1534" s="31">
        <v>100</v>
      </c>
      <c r="AZ1534" s="19">
        <f t="shared" si="426"/>
        <v>100</v>
      </c>
      <c r="BB1534" s="55">
        <v>2</v>
      </c>
      <c r="BC1534" s="55">
        <v>0.5</v>
      </c>
      <c r="BD1534" s="31"/>
      <c r="BE1534" s="66"/>
      <c r="BF1534" s="66"/>
      <c r="CL1534" s="70">
        <f t="shared" si="427"/>
        <v>0</v>
      </c>
      <c r="CM1534" s="66">
        <f t="shared" si="428"/>
        <v>0</v>
      </c>
      <c r="CN1534" s="66">
        <f t="shared" si="429"/>
        <v>0</v>
      </c>
      <c r="CO1534" s="66">
        <f t="shared" si="415"/>
        <v>236.14000000000001</v>
      </c>
      <c r="CP1534" s="104"/>
      <c r="CQ1534" s="56"/>
      <c r="CR1534" s="56"/>
      <c r="CS1534" s="56"/>
      <c r="CT1534" s="56"/>
      <c r="CU1534" s="56"/>
      <c r="CV1534" s="56"/>
      <c r="DB1534" s="19" t="e">
        <f t="shared" si="416"/>
        <v>#DIV/0!</v>
      </c>
      <c r="DC1534" s="19" t="e">
        <f t="shared" si="417"/>
        <v>#DIV/0!</v>
      </c>
      <c r="DD1534" s="19" t="e">
        <f t="shared" si="418"/>
        <v>#DIV/0!</v>
      </c>
      <c r="DE1534" s="19" t="e">
        <f t="shared" si="419"/>
        <v>#DIV/0!</v>
      </c>
      <c r="DF1534" s="19" t="e">
        <f t="shared" si="420"/>
        <v>#DIV/0!</v>
      </c>
      <c r="DG1534" s="67" t="e">
        <f t="shared" si="421"/>
        <v>#DIV/0!</v>
      </c>
      <c r="DH1534" s="67" t="e">
        <f t="shared" si="422"/>
        <v>#DIV/0!</v>
      </c>
      <c r="DK1534" s="55"/>
      <c r="EP1534" s="70"/>
    </row>
    <row r="1535" spans="1:146">
      <c r="A1535" s="57">
        <v>43333</v>
      </c>
      <c r="B1535" t="s">
        <v>1681</v>
      </c>
      <c r="C1535" s="56"/>
      <c r="D1535" s="56" t="s">
        <v>1363</v>
      </c>
      <c r="E1535" s="58">
        <v>91</v>
      </c>
      <c r="F1535" s="58">
        <v>4</v>
      </c>
      <c r="G1535" s="63" t="str">
        <f t="shared" si="425"/>
        <v>91-4</v>
      </c>
      <c r="H1535" s="31">
        <v>1.5</v>
      </c>
      <c r="I1535" s="31">
        <v>8</v>
      </c>
      <c r="J1535" s="64" t="str">
        <f>IF(((VLOOKUP($G1535,Depth_Lookup!$A$3:$J$5461,9,FALSE))-(I1535/100))&gt;=0,"Good","Too Long")</f>
        <v>Good</v>
      </c>
      <c r="K1535" s="65">
        <f>(VLOOKUP($G1535,Depth_Lookup!$A$3:$J$561,10,FALSE))+(H1535/100)</f>
        <v>236.2</v>
      </c>
      <c r="L1535" s="65">
        <f>(VLOOKUP($G1535,Depth_Lookup!$A$3:$J$561,10,FALSE))+(I1535/100)</f>
        <v>236.26500000000001</v>
      </c>
      <c r="M1535" s="54" t="s">
        <v>293</v>
      </c>
      <c r="N1535" s="31">
        <v>0.5</v>
      </c>
      <c r="O1535" s="31" t="s">
        <v>734</v>
      </c>
      <c r="P1535" s="31" t="s">
        <v>179</v>
      </c>
      <c r="Q1535" s="31" t="s">
        <v>569</v>
      </c>
      <c r="R1535" s="31" t="s">
        <v>188</v>
      </c>
      <c r="S1535" s="31" t="s">
        <v>165</v>
      </c>
      <c r="T1535" s="31" t="s">
        <v>1364</v>
      </c>
      <c r="U1535" s="31" t="s">
        <v>1365</v>
      </c>
      <c r="AS1535" s="31">
        <v>100</v>
      </c>
      <c r="AZ1535" s="19">
        <f t="shared" si="426"/>
        <v>100</v>
      </c>
      <c r="BB1535" s="55">
        <v>3</v>
      </c>
      <c r="BC1535" s="55">
        <v>0.5</v>
      </c>
      <c r="BD1535" s="31"/>
      <c r="BE1535" s="66"/>
      <c r="BF1535" s="66"/>
      <c r="CL1535" s="70">
        <f t="shared" si="427"/>
        <v>0</v>
      </c>
      <c r="CM1535" s="66">
        <f t="shared" si="428"/>
        <v>0</v>
      </c>
      <c r="CN1535" s="66">
        <f t="shared" si="429"/>
        <v>0</v>
      </c>
      <c r="CO1535" s="66">
        <f t="shared" si="415"/>
        <v>236.23250000000002</v>
      </c>
      <c r="CP1535" s="104"/>
      <c r="CQ1535" s="56"/>
      <c r="CR1535" s="56"/>
      <c r="CS1535" s="56"/>
      <c r="CT1535" s="56"/>
      <c r="CU1535" s="56"/>
      <c r="CV1535" s="56"/>
      <c r="DB1535" s="19" t="e">
        <f t="shared" si="416"/>
        <v>#DIV/0!</v>
      </c>
      <c r="DC1535" s="19" t="e">
        <f t="shared" si="417"/>
        <v>#DIV/0!</v>
      </c>
      <c r="DD1535" s="19" t="e">
        <f t="shared" si="418"/>
        <v>#DIV/0!</v>
      </c>
      <c r="DE1535" s="19" t="e">
        <f t="shared" si="419"/>
        <v>#DIV/0!</v>
      </c>
      <c r="DF1535" s="19" t="e">
        <f t="shared" si="420"/>
        <v>#DIV/0!</v>
      </c>
      <c r="DG1535" s="67" t="e">
        <f t="shared" si="421"/>
        <v>#DIV/0!</v>
      </c>
      <c r="DH1535" s="67" t="e">
        <f t="shared" si="422"/>
        <v>#DIV/0!</v>
      </c>
      <c r="DK1535" s="55"/>
      <c r="EP1535" s="70"/>
    </row>
    <row r="1536" spans="1:146">
      <c r="A1536" s="57">
        <v>43333</v>
      </c>
      <c r="B1536" t="s">
        <v>1681</v>
      </c>
      <c r="C1536" s="56"/>
      <c r="D1536" s="56" t="s">
        <v>1363</v>
      </c>
      <c r="E1536" s="58">
        <v>91</v>
      </c>
      <c r="F1536" s="58">
        <v>4</v>
      </c>
      <c r="G1536" s="63" t="str">
        <f t="shared" si="425"/>
        <v>91-4</v>
      </c>
      <c r="H1536" s="31">
        <v>12</v>
      </c>
      <c r="I1536" s="31">
        <v>14</v>
      </c>
      <c r="J1536" s="64" t="str">
        <f>IF(((VLOOKUP($G1536,Depth_Lookup!$A$3:$J$5461,9,FALSE))-(I1536/100))&gt;=0,"Good","Too Long")</f>
        <v>Good</v>
      </c>
      <c r="K1536" s="65">
        <f>(VLOOKUP($G1536,Depth_Lookup!$A$3:$J$561,10,FALSE))+(H1536/100)</f>
        <v>236.30500000000001</v>
      </c>
      <c r="L1536" s="65">
        <f>(VLOOKUP($G1536,Depth_Lookup!$A$3:$J$561,10,FALSE))+(I1536/100)</f>
        <v>236.32499999999999</v>
      </c>
      <c r="M1536" s="54" t="s">
        <v>292</v>
      </c>
      <c r="N1536" s="31">
        <v>1</v>
      </c>
      <c r="O1536" s="31" t="s">
        <v>296</v>
      </c>
      <c r="P1536" s="31" t="s">
        <v>193</v>
      </c>
      <c r="Q1536" s="31" t="s">
        <v>570</v>
      </c>
      <c r="R1536" s="31" t="s">
        <v>732</v>
      </c>
      <c r="S1536" s="31" t="s">
        <v>165</v>
      </c>
      <c r="T1536" s="31" t="s">
        <v>1846</v>
      </c>
      <c r="U1536" s="31" t="s">
        <v>1390</v>
      </c>
      <c r="AS1536" s="31">
        <v>100</v>
      </c>
      <c r="AZ1536" s="19">
        <f t="shared" si="426"/>
        <v>100</v>
      </c>
      <c r="BB1536" s="55">
        <v>1</v>
      </c>
      <c r="BC1536" s="55">
        <v>50</v>
      </c>
      <c r="BD1536" s="31"/>
      <c r="BE1536" s="66" t="s">
        <v>1658</v>
      </c>
      <c r="BF1536" s="66" t="s">
        <v>1365</v>
      </c>
      <c r="CL1536" s="70">
        <f t="shared" si="427"/>
        <v>0</v>
      </c>
      <c r="CM1536" s="66">
        <f t="shared" si="428"/>
        <v>0</v>
      </c>
      <c r="CN1536" s="66">
        <f t="shared" si="429"/>
        <v>1</v>
      </c>
      <c r="CO1536" s="66">
        <f t="shared" si="415"/>
        <v>236.315</v>
      </c>
      <c r="CP1536" s="104"/>
      <c r="CQ1536" s="56"/>
      <c r="CR1536" s="56"/>
      <c r="CS1536" s="56"/>
      <c r="CT1536" s="56"/>
      <c r="CU1536" s="56"/>
      <c r="CV1536" s="56"/>
      <c r="CX1536" s="31">
        <v>20</v>
      </c>
      <c r="CY1536" s="31">
        <v>90</v>
      </c>
      <c r="CZ1536" s="31">
        <v>36</v>
      </c>
      <c r="DA1536" s="31">
        <v>180</v>
      </c>
      <c r="DB1536" s="19">
        <f t="shared" si="416"/>
        <v>-26.609131330739672</v>
      </c>
      <c r="DC1536" s="19">
        <f t="shared" si="417"/>
        <v>333.39086866926033</v>
      </c>
      <c r="DD1536" s="19">
        <f t="shared" si="418"/>
        <v>50.902273531939073</v>
      </c>
      <c r="DE1536" s="19">
        <f t="shared" si="419"/>
        <v>63.390868669260328</v>
      </c>
      <c r="DF1536" s="19">
        <f t="shared" si="420"/>
        <v>39.097726468060927</v>
      </c>
      <c r="DG1536" s="67">
        <f t="shared" si="421"/>
        <v>153.39086866926033</v>
      </c>
      <c r="DH1536" s="67">
        <f t="shared" si="422"/>
        <v>39.097726468060927</v>
      </c>
      <c r="DK1536" s="55"/>
      <c r="EP1536" s="70"/>
    </row>
    <row r="1537" spans="1:146">
      <c r="A1537" s="57">
        <v>43333</v>
      </c>
      <c r="B1537" t="s">
        <v>1681</v>
      </c>
      <c r="C1537" s="56"/>
      <c r="D1537" s="56" t="s">
        <v>1363</v>
      </c>
      <c r="E1537" s="58">
        <v>91</v>
      </c>
      <c r="F1537" s="58">
        <v>4</v>
      </c>
      <c r="G1537" s="63" t="str">
        <f t="shared" si="425"/>
        <v>91-4</v>
      </c>
      <c r="H1537" s="31">
        <v>19.5</v>
      </c>
      <c r="I1537" s="31">
        <v>29.5</v>
      </c>
      <c r="J1537" s="64" t="str">
        <f>IF(((VLOOKUP($G1537,Depth_Lookup!$A$3:$J$5461,9,FALSE))-(I1537/100))&gt;=0,"Good","Too Long")</f>
        <v>Good</v>
      </c>
      <c r="K1537" s="65">
        <f>(VLOOKUP($G1537,Depth_Lookup!$A$3:$J$561,10,FALSE))+(H1537/100)</f>
        <v>236.38</v>
      </c>
      <c r="L1537" s="65">
        <f>(VLOOKUP($G1537,Depth_Lookup!$A$3:$J$561,10,FALSE))+(I1537/100)</f>
        <v>236.48</v>
      </c>
      <c r="M1537" s="54" t="s">
        <v>725</v>
      </c>
      <c r="N1537" s="31">
        <v>0.5</v>
      </c>
      <c r="O1537" s="31" t="s">
        <v>296</v>
      </c>
      <c r="P1537" s="31" t="s">
        <v>179</v>
      </c>
      <c r="Q1537" s="31" t="s">
        <v>569</v>
      </c>
      <c r="R1537" s="31" t="s">
        <v>119</v>
      </c>
      <c r="S1537" s="31" t="s">
        <v>165</v>
      </c>
      <c r="T1537" s="31" t="s">
        <v>1364</v>
      </c>
      <c r="U1537" s="31" t="s">
        <v>1365</v>
      </c>
      <c r="AS1537" s="31">
        <v>100</v>
      </c>
      <c r="AZ1537" s="19">
        <f t="shared" si="426"/>
        <v>100</v>
      </c>
      <c r="BB1537" s="55">
        <v>3</v>
      </c>
      <c r="BC1537" s="55">
        <v>0.5</v>
      </c>
      <c r="BD1537" s="31"/>
      <c r="BE1537" s="66"/>
      <c r="BF1537" s="66"/>
      <c r="CL1537" s="70">
        <f t="shared" si="427"/>
        <v>0</v>
      </c>
      <c r="CM1537" s="66">
        <f t="shared" si="428"/>
        <v>0</v>
      </c>
      <c r="CN1537" s="66">
        <f t="shared" si="429"/>
        <v>0</v>
      </c>
      <c r="CO1537" s="66">
        <f t="shared" si="415"/>
        <v>236.43</v>
      </c>
      <c r="CP1537" s="104"/>
      <c r="CQ1537" s="56"/>
      <c r="CR1537" s="56"/>
      <c r="CS1537" s="56"/>
      <c r="CT1537" s="56"/>
      <c r="CU1537" s="56"/>
      <c r="CV1537" s="56"/>
      <c r="DB1537" s="19" t="e">
        <f t="shared" si="416"/>
        <v>#DIV/0!</v>
      </c>
      <c r="DC1537" s="19" t="e">
        <f t="shared" si="417"/>
        <v>#DIV/0!</v>
      </c>
      <c r="DD1537" s="19" t="e">
        <f t="shared" si="418"/>
        <v>#DIV/0!</v>
      </c>
      <c r="DE1537" s="19" t="e">
        <f t="shared" si="419"/>
        <v>#DIV/0!</v>
      </c>
      <c r="DF1537" s="19" t="e">
        <f t="shared" si="420"/>
        <v>#DIV/0!</v>
      </c>
      <c r="DG1537" s="67" t="e">
        <f t="shared" si="421"/>
        <v>#DIV/0!</v>
      </c>
      <c r="DH1537" s="67" t="e">
        <f t="shared" si="422"/>
        <v>#DIV/0!</v>
      </c>
      <c r="DK1537" s="55"/>
      <c r="EP1537" s="70"/>
    </row>
    <row r="1538" spans="1:146">
      <c r="A1538" s="57">
        <v>43333</v>
      </c>
      <c r="B1538" t="s">
        <v>1681</v>
      </c>
      <c r="C1538" s="56"/>
      <c r="D1538" s="56" t="s">
        <v>1363</v>
      </c>
      <c r="E1538" s="58">
        <v>91</v>
      </c>
      <c r="F1538" s="58">
        <v>4</v>
      </c>
      <c r="G1538" s="63" t="str">
        <f t="shared" si="425"/>
        <v>91-4</v>
      </c>
      <c r="H1538" s="31">
        <v>30.5</v>
      </c>
      <c r="I1538" s="31">
        <v>43</v>
      </c>
      <c r="J1538" s="64" t="str">
        <f>IF(((VLOOKUP($G1538,Depth_Lookup!$A$3:$J$5461,9,FALSE))-(I1538/100))&gt;=0,"Good","Too Long")</f>
        <v>Good</v>
      </c>
      <c r="K1538" s="65">
        <f>(VLOOKUP($G1538,Depth_Lookup!$A$3:$J$561,10,FALSE))+(H1538/100)</f>
        <v>236.49</v>
      </c>
      <c r="L1538" s="65">
        <f>(VLOOKUP($G1538,Depth_Lookup!$A$3:$J$561,10,FALSE))+(I1538/100)</f>
        <v>236.61500000000001</v>
      </c>
      <c r="M1538" s="54" t="s">
        <v>292</v>
      </c>
      <c r="N1538" s="31">
        <v>0.5</v>
      </c>
      <c r="O1538" s="31" t="s">
        <v>296</v>
      </c>
      <c r="P1538" s="31" t="s">
        <v>179</v>
      </c>
      <c r="Q1538" s="31" t="s">
        <v>569</v>
      </c>
      <c r="R1538" s="31" t="s">
        <v>187</v>
      </c>
      <c r="S1538" s="31" t="s">
        <v>165</v>
      </c>
      <c r="T1538" s="31" t="s">
        <v>1364</v>
      </c>
      <c r="U1538" s="31" t="s">
        <v>1365</v>
      </c>
      <c r="AS1538" s="31">
        <v>100</v>
      </c>
      <c r="AZ1538" s="19">
        <f t="shared" si="426"/>
        <v>100</v>
      </c>
      <c r="BB1538" s="55">
        <v>1</v>
      </c>
      <c r="BC1538" s="55">
        <v>0.5</v>
      </c>
      <c r="BD1538" s="31"/>
      <c r="BE1538" s="66" t="s">
        <v>1368</v>
      </c>
      <c r="BF1538" s="66" t="s">
        <v>1555</v>
      </c>
      <c r="CL1538" s="70">
        <f t="shared" si="427"/>
        <v>0</v>
      </c>
      <c r="CM1538" s="66">
        <f t="shared" si="428"/>
        <v>0</v>
      </c>
      <c r="CN1538" s="66">
        <f t="shared" si="429"/>
        <v>1</v>
      </c>
      <c r="CO1538" s="66">
        <f t="shared" si="415"/>
        <v>236.55250000000001</v>
      </c>
      <c r="CP1538" s="104"/>
      <c r="CQ1538" s="56"/>
      <c r="CR1538" s="56"/>
      <c r="CS1538" s="56"/>
      <c r="CT1538" s="56"/>
      <c r="CU1538" s="56"/>
      <c r="CV1538" s="56"/>
      <c r="DB1538" s="19" t="e">
        <f t="shared" si="416"/>
        <v>#DIV/0!</v>
      </c>
      <c r="DC1538" s="19" t="e">
        <f t="shared" si="417"/>
        <v>#DIV/0!</v>
      </c>
      <c r="DD1538" s="19" t="e">
        <f t="shared" si="418"/>
        <v>#DIV/0!</v>
      </c>
      <c r="DE1538" s="19" t="e">
        <f t="shared" si="419"/>
        <v>#DIV/0!</v>
      </c>
      <c r="DF1538" s="19" t="e">
        <f t="shared" si="420"/>
        <v>#DIV/0!</v>
      </c>
      <c r="DG1538" s="67" t="e">
        <f t="shared" si="421"/>
        <v>#DIV/0!</v>
      </c>
      <c r="DH1538" s="67" t="e">
        <f t="shared" si="422"/>
        <v>#DIV/0!</v>
      </c>
      <c r="DK1538" s="55"/>
      <c r="EP1538" s="70"/>
    </row>
    <row r="1539" spans="1:146">
      <c r="A1539" s="57">
        <v>43333</v>
      </c>
      <c r="B1539" t="s">
        <v>1681</v>
      </c>
      <c r="C1539" s="56"/>
      <c r="D1539" s="56" t="s">
        <v>1363</v>
      </c>
      <c r="E1539" s="58">
        <v>91</v>
      </c>
      <c r="F1539" s="58">
        <v>4</v>
      </c>
      <c r="G1539" s="63" t="str">
        <f t="shared" si="425"/>
        <v>91-4</v>
      </c>
      <c r="H1539" s="31">
        <v>30.5</v>
      </c>
      <c r="I1539" s="31">
        <v>43</v>
      </c>
      <c r="J1539" s="64" t="str">
        <f>IF(((VLOOKUP($G1539,Depth_Lookup!$A$3:$J$5461,9,FALSE))-(I1539/100))&gt;=0,"Good","Too Long")</f>
        <v>Good</v>
      </c>
      <c r="K1539" s="65">
        <f>(VLOOKUP($G1539,Depth_Lookup!$A$3:$J$561,10,FALSE))+(H1539/100)</f>
        <v>236.49</v>
      </c>
      <c r="L1539" s="65">
        <f>(VLOOKUP($G1539,Depth_Lookup!$A$3:$J$561,10,FALSE))+(I1539/100)</f>
        <v>236.61500000000001</v>
      </c>
      <c r="M1539" s="54" t="s">
        <v>725</v>
      </c>
      <c r="N1539" s="31">
        <v>2</v>
      </c>
      <c r="O1539" s="31" t="s">
        <v>296</v>
      </c>
      <c r="P1539" s="31" t="s">
        <v>179</v>
      </c>
      <c r="Q1539" s="31" t="s">
        <v>569</v>
      </c>
      <c r="R1539" s="31" t="s">
        <v>119</v>
      </c>
      <c r="S1539" s="31" t="s">
        <v>165</v>
      </c>
      <c r="T1539" s="31" t="s">
        <v>1392</v>
      </c>
      <c r="U1539" s="31" t="s">
        <v>1555</v>
      </c>
      <c r="AS1539" s="31">
        <v>20</v>
      </c>
      <c r="AY1539" s="19">
        <v>80</v>
      </c>
      <c r="AZ1539" s="19">
        <f t="shared" si="426"/>
        <v>100</v>
      </c>
      <c r="BB1539" s="55">
        <v>2</v>
      </c>
      <c r="BC1539" s="55">
        <v>10</v>
      </c>
      <c r="BD1539" s="31"/>
      <c r="BE1539" s="66" t="s">
        <v>1489</v>
      </c>
      <c r="BF1539" s="66"/>
      <c r="CL1539" s="70">
        <f t="shared" si="427"/>
        <v>0</v>
      </c>
      <c r="CM1539" s="66">
        <f t="shared" si="428"/>
        <v>0</v>
      </c>
      <c r="CN1539" s="66">
        <f t="shared" si="429"/>
        <v>1</v>
      </c>
      <c r="CO1539" s="66">
        <f t="shared" si="415"/>
        <v>236.55250000000001</v>
      </c>
      <c r="CP1539" s="104"/>
      <c r="CQ1539" s="56"/>
      <c r="CR1539" s="56"/>
      <c r="CS1539" s="56"/>
      <c r="CT1539" s="56"/>
      <c r="CU1539" s="56"/>
      <c r="CV1539" s="56"/>
      <c r="DB1539" s="19" t="e">
        <f t="shared" si="416"/>
        <v>#DIV/0!</v>
      </c>
      <c r="DC1539" s="19" t="e">
        <f t="shared" si="417"/>
        <v>#DIV/0!</v>
      </c>
      <c r="DD1539" s="19" t="e">
        <f t="shared" si="418"/>
        <v>#DIV/0!</v>
      </c>
      <c r="DE1539" s="19" t="e">
        <f t="shared" si="419"/>
        <v>#DIV/0!</v>
      </c>
      <c r="DF1539" s="19" t="e">
        <f t="shared" si="420"/>
        <v>#DIV/0!</v>
      </c>
      <c r="DG1539" s="67" t="e">
        <f t="shared" si="421"/>
        <v>#DIV/0!</v>
      </c>
      <c r="DH1539" s="67" t="e">
        <f t="shared" si="422"/>
        <v>#DIV/0!</v>
      </c>
      <c r="DK1539" s="55"/>
      <c r="EP1539" s="70"/>
    </row>
    <row r="1540" spans="1:146">
      <c r="A1540" s="57">
        <v>43333</v>
      </c>
      <c r="B1540" t="s">
        <v>1681</v>
      </c>
      <c r="C1540" s="56"/>
      <c r="D1540" s="56" t="s">
        <v>1363</v>
      </c>
      <c r="E1540" s="58">
        <v>91</v>
      </c>
      <c r="F1540" s="58">
        <v>4</v>
      </c>
      <c r="G1540" s="63" t="str">
        <f t="shared" si="425"/>
        <v>91-4</v>
      </c>
      <c r="H1540" s="31">
        <v>31</v>
      </c>
      <c r="I1540" s="31">
        <v>39</v>
      </c>
      <c r="J1540" s="64" t="str">
        <f>IF(((VLOOKUP($G1540,Depth_Lookup!$A$3:$J$5461,9,FALSE))-(I1540/100))&gt;=0,"Good","Too Long")</f>
        <v>Good</v>
      </c>
      <c r="K1540" s="65">
        <f>(VLOOKUP($G1540,Depth_Lookup!$A$3:$J$561,10,FALSE))+(H1540/100)</f>
        <v>236.495</v>
      </c>
      <c r="L1540" s="65">
        <f>(VLOOKUP($G1540,Depth_Lookup!$A$3:$J$561,10,FALSE))+(I1540/100)</f>
        <v>236.57499999999999</v>
      </c>
      <c r="M1540" s="54" t="s">
        <v>292</v>
      </c>
      <c r="N1540" s="31">
        <v>4</v>
      </c>
      <c r="O1540" s="31" t="s">
        <v>296</v>
      </c>
      <c r="P1540" s="31" t="s">
        <v>729</v>
      </c>
      <c r="Q1540" s="31" t="s">
        <v>570</v>
      </c>
      <c r="R1540" s="31" t="s">
        <v>119</v>
      </c>
      <c r="S1540" s="31" t="s">
        <v>165</v>
      </c>
      <c r="T1540" s="31" t="s">
        <v>1370</v>
      </c>
      <c r="U1540" s="31" t="s">
        <v>1368</v>
      </c>
      <c r="AS1540" s="31">
        <v>100</v>
      </c>
      <c r="AZ1540" s="19">
        <f t="shared" si="426"/>
        <v>100</v>
      </c>
      <c r="BB1540" s="55">
        <v>1</v>
      </c>
      <c r="BC1540" s="55">
        <v>5</v>
      </c>
      <c r="BD1540" s="31"/>
      <c r="BE1540" s="66"/>
      <c r="BF1540" s="66" t="s">
        <v>1847</v>
      </c>
      <c r="CL1540" s="70">
        <f t="shared" si="427"/>
        <v>0</v>
      </c>
      <c r="CM1540" s="66">
        <f t="shared" si="428"/>
        <v>0</v>
      </c>
      <c r="CN1540" s="66">
        <f t="shared" si="429"/>
        <v>0</v>
      </c>
      <c r="CO1540" s="66">
        <f t="shared" si="415"/>
        <v>236.535</v>
      </c>
      <c r="CP1540" s="104"/>
      <c r="CQ1540" s="56"/>
      <c r="CR1540" s="56"/>
      <c r="CS1540" s="56"/>
      <c r="CT1540" s="56"/>
      <c r="CU1540" s="56"/>
      <c r="CV1540" s="56"/>
      <c r="CX1540" s="19">
        <v>89</v>
      </c>
      <c r="CY1540" s="19">
        <v>90</v>
      </c>
      <c r="CZ1540" s="19">
        <v>10</v>
      </c>
      <c r="DA1540" s="31">
        <v>180</v>
      </c>
      <c r="DB1540" s="19">
        <f t="shared" si="416"/>
        <v>-89.823655669845905</v>
      </c>
      <c r="DC1540" s="19">
        <f t="shared" si="417"/>
        <v>270.17634433015411</v>
      </c>
      <c r="DD1540" s="19">
        <f t="shared" si="418"/>
        <v>0.99999526457242283</v>
      </c>
      <c r="DE1540" s="19">
        <f t="shared" si="419"/>
        <v>0.17634433015409456</v>
      </c>
      <c r="DF1540" s="19">
        <f t="shared" si="420"/>
        <v>89.000004735427581</v>
      </c>
      <c r="DG1540" s="67">
        <f t="shared" si="421"/>
        <v>90.176344330154109</v>
      </c>
      <c r="DH1540" s="67">
        <f t="shared" si="422"/>
        <v>89.000004735427581</v>
      </c>
      <c r="DK1540" s="55"/>
      <c r="EP1540" s="70"/>
    </row>
    <row r="1541" spans="1:146">
      <c r="A1541" s="57">
        <v>43333</v>
      </c>
      <c r="B1541" t="s">
        <v>1681</v>
      </c>
      <c r="C1541" s="56"/>
      <c r="D1541" s="56" t="s">
        <v>1363</v>
      </c>
      <c r="E1541" s="58">
        <v>91</v>
      </c>
      <c r="F1541" s="58">
        <v>4</v>
      </c>
      <c r="G1541" s="63" t="str">
        <f t="shared" si="425"/>
        <v>91-4</v>
      </c>
      <c r="H1541" s="31">
        <v>56.5</v>
      </c>
      <c r="I1541" s="31">
        <v>65</v>
      </c>
      <c r="J1541" s="64" t="str">
        <f>IF(((VLOOKUP($G1541,Depth_Lookup!$A$3:$J$5461,9,FALSE))-(I1541/100))&gt;=0,"Good","Too Long")</f>
        <v>Good</v>
      </c>
      <c r="K1541" s="65">
        <f>(VLOOKUP($G1541,Depth_Lookup!$A$3:$J$561,10,FALSE))+(H1541/100)</f>
        <v>236.75</v>
      </c>
      <c r="L1541" s="65">
        <f>(VLOOKUP($G1541,Depth_Lookup!$A$3:$J$561,10,FALSE))+(I1541/100)</f>
        <v>236.83500000000001</v>
      </c>
      <c r="M1541" s="54" t="s">
        <v>725</v>
      </c>
      <c r="N1541" s="31">
        <v>1</v>
      </c>
      <c r="O1541" s="31" t="s">
        <v>296</v>
      </c>
      <c r="P1541" s="31" t="s">
        <v>179</v>
      </c>
      <c r="Q1541" s="31" t="s">
        <v>569</v>
      </c>
      <c r="R1541" s="31" t="s">
        <v>187</v>
      </c>
      <c r="S1541" s="31" t="s">
        <v>165</v>
      </c>
      <c r="T1541" s="31" t="s">
        <v>1392</v>
      </c>
      <c r="U1541" s="31" t="s">
        <v>1368</v>
      </c>
      <c r="AS1541" s="31">
        <v>90</v>
      </c>
      <c r="AY1541" s="19">
        <v>10</v>
      </c>
      <c r="AZ1541" s="19">
        <f t="shared" si="426"/>
        <v>100</v>
      </c>
      <c r="BB1541" s="55">
        <v>3</v>
      </c>
      <c r="BC1541" s="55">
        <v>2</v>
      </c>
      <c r="BD1541" s="31"/>
      <c r="BE1541" s="66"/>
      <c r="BF1541" s="66"/>
      <c r="CL1541" s="70">
        <f t="shared" si="427"/>
        <v>0</v>
      </c>
      <c r="CM1541" s="66">
        <f t="shared" si="428"/>
        <v>0</v>
      </c>
      <c r="CN1541" s="66">
        <f t="shared" si="429"/>
        <v>0</v>
      </c>
      <c r="CO1541" s="66">
        <f t="shared" si="415"/>
        <v>236.79250000000002</v>
      </c>
      <c r="CP1541" s="104"/>
      <c r="CQ1541" s="56"/>
      <c r="CR1541" s="56"/>
      <c r="CS1541" s="56"/>
      <c r="CT1541" s="56"/>
      <c r="CU1541" s="56"/>
      <c r="CV1541" s="56"/>
      <c r="DB1541" s="19" t="e">
        <f t="shared" si="416"/>
        <v>#DIV/0!</v>
      </c>
      <c r="DC1541" s="19" t="e">
        <f t="shared" si="417"/>
        <v>#DIV/0!</v>
      </c>
      <c r="DD1541" s="19" t="e">
        <f t="shared" si="418"/>
        <v>#DIV/0!</v>
      </c>
      <c r="DE1541" s="19" t="e">
        <f t="shared" si="419"/>
        <v>#DIV/0!</v>
      </c>
      <c r="DF1541" s="19" t="e">
        <f t="shared" si="420"/>
        <v>#DIV/0!</v>
      </c>
      <c r="DG1541" s="67" t="e">
        <f t="shared" si="421"/>
        <v>#DIV/0!</v>
      </c>
      <c r="DH1541" s="67" t="e">
        <f t="shared" si="422"/>
        <v>#DIV/0!</v>
      </c>
      <c r="DK1541" s="55"/>
      <c r="EP1541" s="70"/>
    </row>
    <row r="1542" spans="1:146">
      <c r="A1542" s="57">
        <v>43333</v>
      </c>
      <c r="B1542" t="s">
        <v>1681</v>
      </c>
      <c r="C1542" s="56"/>
      <c r="D1542" s="56" t="s">
        <v>1363</v>
      </c>
      <c r="E1542" s="58">
        <v>92</v>
      </c>
      <c r="F1542" s="58">
        <v>1</v>
      </c>
      <c r="G1542" s="63" t="str">
        <f t="shared" si="425"/>
        <v>92-1</v>
      </c>
      <c r="H1542" s="31">
        <v>7</v>
      </c>
      <c r="I1542" s="31">
        <v>17.5</v>
      </c>
      <c r="J1542" s="64" t="str">
        <f>IF(((VLOOKUP($G1542,Depth_Lookup!$A$3:$J$5461,9,FALSE))-(I1542/100))&gt;=0,"Good","Too Long")</f>
        <v>Good</v>
      </c>
      <c r="K1542" s="65">
        <f>(VLOOKUP($G1542,Depth_Lookup!$A$3:$J$561,10,FALSE))+(H1542/100)</f>
        <v>236.76999999999998</v>
      </c>
      <c r="L1542" s="65">
        <f>(VLOOKUP($G1542,Depth_Lookup!$A$3:$J$561,10,FALSE))+(I1542/100)</f>
        <v>236.875</v>
      </c>
      <c r="M1542" s="54" t="s">
        <v>292</v>
      </c>
      <c r="N1542" s="31">
        <v>3</v>
      </c>
      <c r="O1542" s="31" t="s">
        <v>296</v>
      </c>
      <c r="P1542" s="31" t="s">
        <v>179</v>
      </c>
      <c r="Q1542" s="31" t="s">
        <v>569</v>
      </c>
      <c r="R1542" s="31" t="s">
        <v>732</v>
      </c>
      <c r="S1542" s="31" t="s">
        <v>165</v>
      </c>
      <c r="T1542" s="31" t="s">
        <v>1583</v>
      </c>
      <c r="U1542" s="31" t="s">
        <v>1570</v>
      </c>
      <c r="AS1542" s="31">
        <v>60</v>
      </c>
      <c r="AY1542" s="19">
        <v>40</v>
      </c>
      <c r="AZ1542" s="19">
        <f t="shared" si="426"/>
        <v>100</v>
      </c>
      <c r="BB1542" s="55">
        <v>1</v>
      </c>
      <c r="BC1542" s="55">
        <v>1</v>
      </c>
      <c r="BD1542" s="31"/>
      <c r="BE1542" s="66" t="s">
        <v>1639</v>
      </c>
      <c r="BF1542" s="66" t="s">
        <v>1368</v>
      </c>
      <c r="CL1542" s="70">
        <f t="shared" si="427"/>
        <v>0</v>
      </c>
      <c r="CM1542" s="66">
        <f t="shared" si="428"/>
        <v>0</v>
      </c>
      <c r="CN1542" s="66">
        <f t="shared" si="429"/>
        <v>1</v>
      </c>
      <c r="CO1542" s="66">
        <f t="shared" si="415"/>
        <v>236.82249999999999</v>
      </c>
      <c r="CP1542" s="104"/>
      <c r="CQ1542" s="56"/>
      <c r="CR1542" s="56"/>
      <c r="CS1542" s="56"/>
      <c r="CT1542" s="56"/>
      <c r="CU1542" s="56"/>
      <c r="CV1542" s="56"/>
      <c r="CX1542" s="19">
        <v>50</v>
      </c>
      <c r="CY1542" s="19">
        <v>270</v>
      </c>
      <c r="CZ1542" s="19">
        <v>32</v>
      </c>
      <c r="DA1542" s="31">
        <v>180</v>
      </c>
      <c r="DB1542" s="19">
        <f t="shared" si="416"/>
        <v>62.330735046003497</v>
      </c>
      <c r="DC1542" s="19">
        <f t="shared" si="417"/>
        <v>62.330735046003497</v>
      </c>
      <c r="DD1542" s="19">
        <f t="shared" si="418"/>
        <v>36.617612476556502</v>
      </c>
      <c r="DE1542" s="19">
        <f t="shared" si="419"/>
        <v>152.3307350460035</v>
      </c>
      <c r="DF1542" s="19">
        <f t="shared" si="420"/>
        <v>53.382387523443498</v>
      </c>
      <c r="DG1542" s="67">
        <f t="shared" si="421"/>
        <v>242.3307350460035</v>
      </c>
      <c r="DH1542" s="67">
        <f t="shared" si="422"/>
        <v>53.382387523443498</v>
      </c>
      <c r="DK1542" s="55"/>
      <c r="EP1542" s="70"/>
    </row>
    <row r="1543" spans="1:146">
      <c r="A1543" s="57">
        <v>43333</v>
      </c>
      <c r="B1543" t="s">
        <v>1681</v>
      </c>
      <c r="C1543" s="56"/>
      <c r="D1543" s="56" t="s">
        <v>1363</v>
      </c>
      <c r="E1543" s="58">
        <v>92</v>
      </c>
      <c r="F1543" s="58">
        <v>1</v>
      </c>
      <c r="G1543" s="63" t="str">
        <f t="shared" si="425"/>
        <v>92-1</v>
      </c>
      <c r="H1543" s="31">
        <v>27</v>
      </c>
      <c r="I1543" s="31">
        <v>29</v>
      </c>
      <c r="J1543" s="64" t="str">
        <f>IF(((VLOOKUP($G1543,Depth_Lookup!$A$3:$J$5461,9,FALSE))-(I1543/100))&gt;=0,"Good","Too Long")</f>
        <v>Good</v>
      </c>
      <c r="K1543" s="65">
        <f>(VLOOKUP($G1543,Depth_Lookup!$A$3:$J$561,10,FALSE))+(H1543/100)</f>
        <v>236.97</v>
      </c>
      <c r="L1543" s="65">
        <f>(VLOOKUP($G1543,Depth_Lookup!$A$3:$J$561,10,FALSE))+(I1543/100)</f>
        <v>236.98999999999998</v>
      </c>
      <c r="M1543" s="54" t="s">
        <v>293</v>
      </c>
      <c r="N1543" s="31">
        <v>0.5</v>
      </c>
      <c r="O1543" s="31" t="s">
        <v>734</v>
      </c>
      <c r="P1543" s="31" t="s">
        <v>179</v>
      </c>
      <c r="Q1543" s="31" t="s">
        <v>569</v>
      </c>
      <c r="R1543" s="31" t="s">
        <v>188</v>
      </c>
      <c r="S1543" s="31" t="s">
        <v>165</v>
      </c>
      <c r="T1543" s="31" t="s">
        <v>1364</v>
      </c>
      <c r="U1543" s="31" t="s">
        <v>1365</v>
      </c>
      <c r="AS1543" s="31">
        <v>100</v>
      </c>
      <c r="AZ1543" s="19">
        <f t="shared" si="426"/>
        <v>100</v>
      </c>
      <c r="BB1543" s="55">
        <v>3</v>
      </c>
      <c r="BC1543" s="55">
        <v>0.5</v>
      </c>
      <c r="BD1543" s="31"/>
      <c r="BE1543" s="66"/>
      <c r="BF1543" s="66"/>
      <c r="CL1543" s="70">
        <f t="shared" si="427"/>
        <v>0</v>
      </c>
      <c r="CM1543" s="66">
        <f t="shared" si="428"/>
        <v>0</v>
      </c>
      <c r="CN1543" s="66">
        <f t="shared" si="429"/>
        <v>0</v>
      </c>
      <c r="CO1543" s="66">
        <f t="shared" si="415"/>
        <v>236.98</v>
      </c>
      <c r="CP1543" s="104"/>
      <c r="CQ1543" s="56"/>
      <c r="CR1543" s="56"/>
      <c r="CS1543" s="56"/>
      <c r="CT1543" s="56"/>
      <c r="CU1543" s="56"/>
      <c r="CV1543" s="56"/>
      <c r="DB1543" s="19" t="e">
        <f t="shared" si="416"/>
        <v>#DIV/0!</v>
      </c>
      <c r="DC1543" s="19" t="e">
        <f t="shared" si="417"/>
        <v>#DIV/0!</v>
      </c>
      <c r="DD1543" s="19" t="e">
        <f t="shared" si="418"/>
        <v>#DIV/0!</v>
      </c>
      <c r="DE1543" s="19" t="e">
        <f t="shared" si="419"/>
        <v>#DIV/0!</v>
      </c>
      <c r="DF1543" s="19" t="e">
        <f t="shared" si="420"/>
        <v>#DIV/0!</v>
      </c>
      <c r="DG1543" s="67" t="e">
        <f t="shared" si="421"/>
        <v>#DIV/0!</v>
      </c>
      <c r="DH1543" s="67" t="e">
        <f t="shared" si="422"/>
        <v>#DIV/0!</v>
      </c>
      <c r="DK1543" s="55"/>
      <c r="EP1543" s="70"/>
    </row>
    <row r="1544" spans="1:146">
      <c r="A1544" s="57">
        <v>43333</v>
      </c>
      <c r="B1544" t="s">
        <v>1681</v>
      </c>
      <c r="C1544" s="56"/>
      <c r="D1544" s="56" t="s">
        <v>1363</v>
      </c>
      <c r="E1544" s="58">
        <v>92</v>
      </c>
      <c r="F1544" s="58">
        <v>1</v>
      </c>
      <c r="G1544" s="63" t="str">
        <f t="shared" si="425"/>
        <v>92-1</v>
      </c>
      <c r="H1544" s="31">
        <v>39.5</v>
      </c>
      <c r="I1544" s="31">
        <v>50.5</v>
      </c>
      <c r="J1544" s="64" t="str">
        <f>IF(((VLOOKUP($G1544,Depth_Lookup!$A$3:$J$5461,9,FALSE))-(I1544/100))&gt;=0,"Good","Too Long")</f>
        <v>Good</v>
      </c>
      <c r="K1544" s="65">
        <f>(VLOOKUP($G1544,Depth_Lookup!$A$3:$J$561,10,FALSE))+(H1544/100)</f>
        <v>237.095</v>
      </c>
      <c r="L1544" s="65">
        <f>(VLOOKUP($G1544,Depth_Lookup!$A$3:$J$561,10,FALSE))+(I1544/100)</f>
        <v>237.20499999999998</v>
      </c>
      <c r="M1544" s="54" t="s">
        <v>725</v>
      </c>
      <c r="N1544" s="31">
        <v>1</v>
      </c>
      <c r="O1544" s="31" t="s">
        <v>296</v>
      </c>
      <c r="P1544" s="31" t="s">
        <v>179</v>
      </c>
      <c r="Q1544" s="31" t="s">
        <v>569</v>
      </c>
      <c r="R1544" s="31" t="s">
        <v>119</v>
      </c>
      <c r="S1544" s="31" t="s">
        <v>165</v>
      </c>
      <c r="T1544" s="31" t="s">
        <v>1364</v>
      </c>
      <c r="U1544" s="31" t="s">
        <v>1555</v>
      </c>
      <c r="AY1544" s="31">
        <v>100</v>
      </c>
      <c r="AZ1544" s="19">
        <f t="shared" si="426"/>
        <v>100</v>
      </c>
      <c r="BB1544" s="55">
        <v>4</v>
      </c>
      <c r="BC1544" s="55">
        <v>0.5</v>
      </c>
      <c r="BD1544" s="31"/>
      <c r="BE1544" s="66" t="s">
        <v>1375</v>
      </c>
      <c r="BF1544" s="66"/>
      <c r="CL1544" s="70">
        <f t="shared" si="427"/>
        <v>0</v>
      </c>
      <c r="CM1544" s="66">
        <f t="shared" si="428"/>
        <v>0</v>
      </c>
      <c r="CN1544" s="66">
        <f t="shared" si="429"/>
        <v>1</v>
      </c>
      <c r="CO1544" s="66">
        <f t="shared" si="415"/>
        <v>237.14999999999998</v>
      </c>
      <c r="CP1544" s="104"/>
      <c r="CQ1544" s="56"/>
      <c r="CR1544" s="56"/>
      <c r="CS1544" s="56"/>
      <c r="CT1544" s="56"/>
      <c r="CU1544" s="56"/>
      <c r="CV1544" s="56"/>
      <c r="CX1544" s="19">
        <v>28</v>
      </c>
      <c r="CY1544" s="19">
        <v>270</v>
      </c>
      <c r="CZ1544" s="19">
        <v>38</v>
      </c>
      <c r="DA1544" s="31">
        <v>180</v>
      </c>
      <c r="DB1544" s="19">
        <f t="shared" si="416"/>
        <v>34.237520820606278</v>
      </c>
      <c r="DC1544" s="19">
        <f t="shared" si="417"/>
        <v>34.237520820606278</v>
      </c>
      <c r="DD1544" s="19">
        <f t="shared" si="418"/>
        <v>46.618201804250454</v>
      </c>
      <c r="DE1544" s="19">
        <f t="shared" si="419"/>
        <v>124.23752082060628</v>
      </c>
      <c r="DF1544" s="19">
        <f t="shared" si="420"/>
        <v>43.381798195749546</v>
      </c>
      <c r="DG1544" s="67">
        <f t="shared" si="421"/>
        <v>214.23752082060628</v>
      </c>
      <c r="DH1544" s="67">
        <f t="shared" si="422"/>
        <v>43.381798195749546</v>
      </c>
      <c r="DK1544" s="55"/>
      <c r="EP1544" s="70"/>
    </row>
    <row r="1545" spans="1:146">
      <c r="A1545" s="57">
        <v>43333</v>
      </c>
      <c r="B1545" t="s">
        <v>1681</v>
      </c>
      <c r="C1545" s="56"/>
      <c r="D1545" s="56" t="s">
        <v>1363</v>
      </c>
      <c r="E1545" s="58">
        <v>92</v>
      </c>
      <c r="F1545" s="58">
        <v>1</v>
      </c>
      <c r="G1545" s="63" t="str">
        <f t="shared" si="425"/>
        <v>92-1</v>
      </c>
      <c r="H1545" s="31">
        <v>42</v>
      </c>
      <c r="I1545" s="31">
        <v>46</v>
      </c>
      <c r="J1545" s="64" t="str">
        <f>IF(((VLOOKUP($G1545,Depth_Lookup!$A$3:$J$5461,9,FALSE))-(I1545/100))&gt;=0,"Good","Too Long")</f>
        <v>Good</v>
      </c>
      <c r="K1545" s="65">
        <f>(VLOOKUP($G1545,Depth_Lookup!$A$3:$J$561,10,FALSE))+(H1545/100)</f>
        <v>237.11999999999998</v>
      </c>
      <c r="L1545" s="65">
        <f>(VLOOKUP($G1545,Depth_Lookup!$A$3:$J$561,10,FALSE))+(I1545/100)</f>
        <v>237.16</v>
      </c>
      <c r="M1545" s="54" t="s">
        <v>292</v>
      </c>
      <c r="N1545" s="31">
        <v>1</v>
      </c>
      <c r="O1545" s="31" t="s">
        <v>296</v>
      </c>
      <c r="P1545" s="31" t="s">
        <v>179</v>
      </c>
      <c r="Q1545" s="31" t="s">
        <v>569</v>
      </c>
      <c r="R1545" s="31" t="s">
        <v>119</v>
      </c>
      <c r="S1545" s="31" t="s">
        <v>165</v>
      </c>
      <c r="T1545" s="31" t="s">
        <v>1364</v>
      </c>
      <c r="U1545" s="31" t="s">
        <v>1555</v>
      </c>
      <c r="AY1545" s="31">
        <v>100</v>
      </c>
      <c r="AZ1545" s="19">
        <f t="shared" si="426"/>
        <v>100</v>
      </c>
      <c r="BB1545" s="55">
        <v>1</v>
      </c>
      <c r="BC1545" s="55">
        <v>0.5</v>
      </c>
      <c r="BD1545" s="31"/>
      <c r="BE1545" s="66"/>
      <c r="BF1545" s="66"/>
      <c r="CL1545" s="70">
        <f t="shared" si="427"/>
        <v>0</v>
      </c>
      <c r="CM1545" s="66">
        <f t="shared" si="428"/>
        <v>0</v>
      </c>
      <c r="CN1545" s="66">
        <f t="shared" si="429"/>
        <v>0</v>
      </c>
      <c r="CO1545" s="66">
        <f t="shared" si="415"/>
        <v>237.14</v>
      </c>
      <c r="CP1545" s="104"/>
      <c r="CQ1545" s="56"/>
      <c r="CR1545" s="56"/>
      <c r="CS1545" s="56"/>
      <c r="CT1545" s="56"/>
      <c r="CU1545" s="56"/>
      <c r="CV1545" s="56"/>
      <c r="CX1545" s="31">
        <v>65</v>
      </c>
      <c r="CY1545" s="31">
        <v>90</v>
      </c>
      <c r="CZ1545" s="31">
        <v>32</v>
      </c>
      <c r="DA1545" s="31">
        <v>0</v>
      </c>
      <c r="DB1545" s="19">
        <f t="shared" si="416"/>
        <v>-106.24513849851152</v>
      </c>
      <c r="DC1545" s="19">
        <f t="shared" si="417"/>
        <v>253.75486150148848</v>
      </c>
      <c r="DD1545" s="19">
        <f t="shared" si="418"/>
        <v>24.117569371483214</v>
      </c>
      <c r="DE1545" s="19">
        <f t="shared" si="419"/>
        <v>343.75486150148845</v>
      </c>
      <c r="DF1545" s="19">
        <f t="shared" si="420"/>
        <v>65.882430628516786</v>
      </c>
      <c r="DG1545" s="67">
        <f t="shared" si="421"/>
        <v>73.754861501488477</v>
      </c>
      <c r="DH1545" s="67">
        <f t="shared" si="422"/>
        <v>65.882430628516786</v>
      </c>
      <c r="DK1545" s="55"/>
      <c r="EP1545" s="70"/>
    </row>
    <row r="1546" spans="1:146">
      <c r="A1546" s="57">
        <v>43333</v>
      </c>
      <c r="B1546" t="s">
        <v>1681</v>
      </c>
      <c r="C1546" s="56"/>
      <c r="D1546" s="56" t="s">
        <v>1363</v>
      </c>
      <c r="E1546" s="58">
        <v>92</v>
      </c>
      <c r="F1546" s="58">
        <v>2</v>
      </c>
      <c r="G1546" s="63" t="str">
        <f t="shared" si="425"/>
        <v>92-2</v>
      </c>
      <c r="H1546" s="31">
        <v>4</v>
      </c>
      <c r="I1546" s="31">
        <v>17</v>
      </c>
      <c r="J1546" s="64" t="str">
        <f>IF(((VLOOKUP($G1546,Depth_Lookup!$A$3:$J$5461,9,FALSE))-(I1546/100))&gt;=0,"Good","Too Long")</f>
        <v>Good</v>
      </c>
      <c r="K1546" s="65">
        <f>(VLOOKUP($G1546,Depth_Lookup!$A$3:$J$561,10,FALSE))+(H1546/100)</f>
        <v>237.26499999999999</v>
      </c>
      <c r="L1546" s="65">
        <f>(VLOOKUP($G1546,Depth_Lookup!$A$3:$J$561,10,FALSE))+(I1546/100)</f>
        <v>237.39499999999998</v>
      </c>
      <c r="M1546" s="54" t="s">
        <v>725</v>
      </c>
      <c r="N1546" s="31">
        <v>2</v>
      </c>
      <c r="O1546" s="31" t="s">
        <v>296</v>
      </c>
      <c r="P1546" s="31" t="s">
        <v>179</v>
      </c>
      <c r="Q1546" s="31" t="s">
        <v>569</v>
      </c>
      <c r="R1546" s="31" t="s">
        <v>119</v>
      </c>
      <c r="S1546" s="31" t="s">
        <v>165</v>
      </c>
      <c r="T1546" s="31" t="s">
        <v>1364</v>
      </c>
      <c r="U1546" s="31" t="s">
        <v>1555</v>
      </c>
      <c r="AY1546" s="31">
        <v>100</v>
      </c>
      <c r="AZ1546" s="19">
        <f t="shared" si="426"/>
        <v>100</v>
      </c>
      <c r="BB1546" s="55">
        <v>4</v>
      </c>
      <c r="BC1546" s="55">
        <v>0.5</v>
      </c>
      <c r="BD1546" s="31"/>
      <c r="BE1546" s="66" t="s">
        <v>1375</v>
      </c>
      <c r="BF1546" s="66"/>
      <c r="CL1546" s="70">
        <f t="shared" si="427"/>
        <v>0</v>
      </c>
      <c r="CM1546" s="66">
        <f t="shared" si="428"/>
        <v>0</v>
      </c>
      <c r="CN1546" s="66">
        <f t="shared" si="429"/>
        <v>1</v>
      </c>
      <c r="CO1546" s="66">
        <f t="shared" si="415"/>
        <v>237.32999999999998</v>
      </c>
      <c r="CP1546" s="104"/>
      <c r="CQ1546" s="56"/>
      <c r="CR1546" s="56"/>
      <c r="CS1546" s="56"/>
      <c r="CT1546" s="56"/>
      <c r="CU1546" s="56"/>
      <c r="CV1546" s="56"/>
      <c r="DB1546" s="19" t="e">
        <f t="shared" si="416"/>
        <v>#DIV/0!</v>
      </c>
      <c r="DC1546" s="19" t="e">
        <f t="shared" si="417"/>
        <v>#DIV/0!</v>
      </c>
      <c r="DD1546" s="19" t="e">
        <f t="shared" si="418"/>
        <v>#DIV/0!</v>
      </c>
      <c r="DE1546" s="19" t="e">
        <f t="shared" si="419"/>
        <v>#DIV/0!</v>
      </c>
      <c r="DF1546" s="19" t="e">
        <f t="shared" si="420"/>
        <v>#DIV/0!</v>
      </c>
      <c r="DG1546" s="67" t="e">
        <f t="shared" si="421"/>
        <v>#DIV/0!</v>
      </c>
      <c r="DH1546" s="67" t="e">
        <f t="shared" si="422"/>
        <v>#DIV/0!</v>
      </c>
      <c r="DK1546" s="55"/>
      <c r="EP1546" s="70"/>
    </row>
    <row r="1547" spans="1:146">
      <c r="A1547" s="57">
        <v>43333</v>
      </c>
      <c r="B1547" t="s">
        <v>1681</v>
      </c>
      <c r="C1547" s="56"/>
      <c r="D1547" s="56" t="s">
        <v>1363</v>
      </c>
      <c r="E1547" s="58">
        <v>92</v>
      </c>
      <c r="F1547" s="58">
        <v>2</v>
      </c>
      <c r="G1547" s="63" t="str">
        <f t="shared" si="425"/>
        <v>92-2</v>
      </c>
      <c r="H1547" s="31">
        <v>55.5</v>
      </c>
      <c r="I1547" s="31">
        <v>58.5</v>
      </c>
      <c r="J1547" s="64" t="str">
        <f>IF(((VLOOKUP($G1547,Depth_Lookup!$A$3:$J$5461,9,FALSE))-(I1547/100))&gt;=0,"Good","Too Long")</f>
        <v>Good</v>
      </c>
      <c r="K1547" s="65">
        <f>(VLOOKUP($G1547,Depth_Lookup!$A$3:$J$561,10,FALSE))+(H1547/100)</f>
        <v>237.78</v>
      </c>
      <c r="L1547" s="65">
        <f>(VLOOKUP($G1547,Depth_Lookup!$A$3:$J$561,10,FALSE))+(I1547/100)</f>
        <v>237.81</v>
      </c>
      <c r="M1547" s="54" t="s">
        <v>725</v>
      </c>
      <c r="N1547" s="31">
        <v>0.5</v>
      </c>
      <c r="O1547" s="31" t="s">
        <v>734</v>
      </c>
      <c r="P1547" s="31" t="s">
        <v>179</v>
      </c>
      <c r="Q1547" s="31" t="s">
        <v>569</v>
      </c>
      <c r="R1547" s="31" t="s">
        <v>119</v>
      </c>
      <c r="S1547" s="31" t="s">
        <v>165</v>
      </c>
      <c r="T1547" s="31" t="s">
        <v>1682</v>
      </c>
      <c r="U1547" s="31" t="s">
        <v>1368</v>
      </c>
      <c r="AS1547" s="19">
        <v>100</v>
      </c>
      <c r="AZ1547" s="19">
        <f t="shared" si="426"/>
        <v>100</v>
      </c>
      <c r="BB1547" s="55">
        <v>3</v>
      </c>
      <c r="BC1547" s="55">
        <v>0.5</v>
      </c>
      <c r="BD1547" s="31"/>
      <c r="BE1547" s="66" t="s">
        <v>1375</v>
      </c>
      <c r="BF1547" s="66"/>
      <c r="CL1547" s="70">
        <f t="shared" si="427"/>
        <v>0</v>
      </c>
      <c r="CM1547" s="66">
        <f t="shared" si="428"/>
        <v>0</v>
      </c>
      <c r="CN1547" s="66">
        <f t="shared" si="429"/>
        <v>1</v>
      </c>
      <c r="CO1547" s="66">
        <f t="shared" si="415"/>
        <v>237.79500000000002</v>
      </c>
      <c r="CP1547" s="104"/>
      <c r="CQ1547" s="56"/>
      <c r="CR1547" s="56"/>
      <c r="CS1547" s="56"/>
      <c r="CT1547" s="56"/>
      <c r="CU1547" s="56"/>
      <c r="CV1547" s="56"/>
      <c r="DB1547" s="19" t="e">
        <f t="shared" si="416"/>
        <v>#DIV/0!</v>
      </c>
      <c r="DC1547" s="19" t="e">
        <f t="shared" si="417"/>
        <v>#DIV/0!</v>
      </c>
      <c r="DD1547" s="19" t="e">
        <f t="shared" si="418"/>
        <v>#DIV/0!</v>
      </c>
      <c r="DE1547" s="19" t="e">
        <f t="shared" si="419"/>
        <v>#DIV/0!</v>
      </c>
      <c r="DF1547" s="19" t="e">
        <f t="shared" si="420"/>
        <v>#DIV/0!</v>
      </c>
      <c r="DG1547" s="67" t="e">
        <f t="shared" si="421"/>
        <v>#DIV/0!</v>
      </c>
      <c r="DH1547" s="67" t="e">
        <f t="shared" si="422"/>
        <v>#DIV/0!</v>
      </c>
      <c r="DK1547" s="55"/>
      <c r="EP1547" s="70"/>
    </row>
    <row r="1548" spans="1:146">
      <c r="A1548" s="57">
        <v>43333</v>
      </c>
      <c r="B1548" t="s">
        <v>1681</v>
      </c>
      <c r="C1548" s="56"/>
      <c r="D1548" s="56" t="s">
        <v>1363</v>
      </c>
      <c r="E1548" s="58">
        <v>92</v>
      </c>
      <c r="F1548" s="58">
        <v>3</v>
      </c>
      <c r="G1548" s="63" t="str">
        <f t="shared" si="425"/>
        <v>92-3</v>
      </c>
      <c r="H1548" s="31">
        <v>9</v>
      </c>
      <c r="I1548" s="31">
        <v>10.5</v>
      </c>
      <c r="J1548" s="64" t="str">
        <f>IF(((VLOOKUP($G1548,Depth_Lookup!$A$3:$J$5461,9,FALSE))-(I1548/100))&gt;=0,"Good","Too Long")</f>
        <v>Good</v>
      </c>
      <c r="K1548" s="65">
        <f>(VLOOKUP($G1548,Depth_Lookup!$A$3:$J$561,10,FALSE))+(H1548/100)</f>
        <v>238.155</v>
      </c>
      <c r="L1548" s="65">
        <f>(VLOOKUP($G1548,Depth_Lookup!$A$3:$J$561,10,FALSE))+(I1548/100)</f>
        <v>238.17</v>
      </c>
      <c r="M1548" s="54" t="s">
        <v>292</v>
      </c>
      <c r="N1548" s="31">
        <v>0.5</v>
      </c>
      <c r="O1548" s="31" t="s">
        <v>296</v>
      </c>
      <c r="P1548" s="31" t="s">
        <v>179</v>
      </c>
      <c r="Q1548" s="31" t="s">
        <v>569</v>
      </c>
      <c r="R1548" s="31" t="s">
        <v>119</v>
      </c>
      <c r="S1548" s="31" t="s">
        <v>574</v>
      </c>
      <c r="T1548" s="31" t="s">
        <v>1364</v>
      </c>
      <c r="U1548" s="31" t="s">
        <v>1365</v>
      </c>
      <c r="AS1548" s="19">
        <v>100</v>
      </c>
      <c r="AZ1548" s="19">
        <f t="shared" si="426"/>
        <v>100</v>
      </c>
      <c r="BB1548" s="55">
        <v>2</v>
      </c>
      <c r="BC1548" s="55">
        <v>0.5</v>
      </c>
      <c r="BD1548" s="31"/>
      <c r="BE1548" s="66"/>
      <c r="BF1548" s="66"/>
      <c r="CL1548" s="70">
        <f t="shared" si="427"/>
        <v>0</v>
      </c>
      <c r="CM1548" s="66">
        <f t="shared" si="428"/>
        <v>0</v>
      </c>
      <c r="CN1548" s="66">
        <f t="shared" si="429"/>
        <v>0</v>
      </c>
      <c r="CO1548" s="66">
        <f t="shared" si="415"/>
        <v>238.16249999999999</v>
      </c>
      <c r="CP1548" s="104"/>
      <c r="CQ1548" s="56"/>
      <c r="CR1548" s="56"/>
      <c r="CS1548" s="56"/>
      <c r="CT1548" s="56"/>
      <c r="CU1548" s="56"/>
      <c r="CV1548" s="56"/>
      <c r="CX1548" s="19">
        <v>21</v>
      </c>
      <c r="CY1548" s="19">
        <v>90</v>
      </c>
      <c r="CZ1548" s="19">
        <v>59</v>
      </c>
      <c r="DA1548" s="31">
        <v>180</v>
      </c>
      <c r="DB1548" s="19">
        <f t="shared" si="416"/>
        <v>-12.988064334717023</v>
      </c>
      <c r="DC1548" s="19">
        <f t="shared" si="417"/>
        <v>347.01193566528298</v>
      </c>
      <c r="DD1548" s="19">
        <f t="shared" si="418"/>
        <v>30.34849279385816</v>
      </c>
      <c r="DE1548" s="19">
        <f t="shared" si="419"/>
        <v>77.011935665282977</v>
      </c>
      <c r="DF1548" s="19">
        <f t="shared" si="420"/>
        <v>59.651507206141844</v>
      </c>
      <c r="DG1548" s="67">
        <f t="shared" si="421"/>
        <v>167.01193566528298</v>
      </c>
      <c r="DH1548" s="67">
        <f t="shared" si="422"/>
        <v>59.651507206141844</v>
      </c>
      <c r="DK1548" s="55"/>
      <c r="EP1548" s="70"/>
    </row>
    <row r="1549" spans="1:146">
      <c r="A1549" s="57">
        <v>43333</v>
      </c>
      <c r="B1549" t="s">
        <v>1681</v>
      </c>
      <c r="C1549" s="56"/>
      <c r="D1549" s="56" t="s">
        <v>1363</v>
      </c>
      <c r="E1549" s="58">
        <v>92</v>
      </c>
      <c r="F1549" s="58">
        <v>3</v>
      </c>
      <c r="G1549" s="63" t="str">
        <f t="shared" si="425"/>
        <v>92-3</v>
      </c>
      <c r="H1549" s="31">
        <v>41</v>
      </c>
      <c r="I1549" s="31">
        <v>44</v>
      </c>
      <c r="J1549" s="64" t="str">
        <f>IF(((VLOOKUP($G1549,Depth_Lookup!$A$3:$J$5461,9,FALSE))-(I1549/100))&gt;=0,"Good","Too Long")</f>
        <v>Good</v>
      </c>
      <c r="K1549" s="65">
        <f>(VLOOKUP($G1549,Depth_Lookup!$A$3:$J$561,10,FALSE))+(H1549/100)</f>
        <v>238.47499999999999</v>
      </c>
      <c r="L1549" s="65">
        <f>(VLOOKUP($G1549,Depth_Lookup!$A$3:$J$561,10,FALSE))+(I1549/100)</f>
        <v>238.505</v>
      </c>
      <c r="M1549" s="54" t="s">
        <v>292</v>
      </c>
      <c r="N1549" s="31">
        <v>1</v>
      </c>
      <c r="O1549" s="31" t="s">
        <v>296</v>
      </c>
      <c r="P1549" s="31" t="s">
        <v>179</v>
      </c>
      <c r="Q1549" s="31" t="s">
        <v>206</v>
      </c>
      <c r="R1549" s="31" t="s">
        <v>187</v>
      </c>
      <c r="S1549" s="31" t="s">
        <v>165</v>
      </c>
      <c r="T1549" s="31" t="s">
        <v>1848</v>
      </c>
      <c r="U1549" s="31" t="s">
        <v>1368</v>
      </c>
      <c r="AS1549" s="19">
        <v>100</v>
      </c>
      <c r="AZ1549" s="19">
        <f t="shared" si="426"/>
        <v>100</v>
      </c>
      <c r="BB1549" s="55">
        <v>1</v>
      </c>
      <c r="BC1549" s="55">
        <v>1</v>
      </c>
      <c r="BD1549" s="31"/>
      <c r="BE1549" s="66"/>
      <c r="BF1549" s="66"/>
      <c r="CL1549" s="70">
        <f t="shared" si="427"/>
        <v>0</v>
      </c>
      <c r="CM1549" s="66">
        <f t="shared" si="428"/>
        <v>0</v>
      </c>
      <c r="CN1549" s="66">
        <f t="shared" si="429"/>
        <v>0</v>
      </c>
      <c r="CO1549" s="66">
        <f t="shared" ref="CO1549:CO1620" si="437">(L1549+K1549)/2</f>
        <v>238.49</v>
      </c>
      <c r="CP1549" s="104"/>
      <c r="CQ1549" s="56"/>
      <c r="CR1549" s="56"/>
      <c r="CS1549" s="56"/>
      <c r="CT1549" s="56"/>
      <c r="CU1549" s="56"/>
      <c r="CV1549" s="56"/>
      <c r="DB1549" s="19" t="e">
        <f t="shared" si="416"/>
        <v>#DIV/0!</v>
      </c>
      <c r="DC1549" s="19" t="e">
        <f t="shared" si="417"/>
        <v>#DIV/0!</v>
      </c>
      <c r="DD1549" s="19" t="e">
        <f t="shared" si="418"/>
        <v>#DIV/0!</v>
      </c>
      <c r="DE1549" s="19" t="e">
        <f t="shared" si="419"/>
        <v>#DIV/0!</v>
      </c>
      <c r="DF1549" s="19" t="e">
        <f t="shared" si="420"/>
        <v>#DIV/0!</v>
      </c>
      <c r="DG1549" s="67" t="e">
        <f t="shared" si="421"/>
        <v>#DIV/0!</v>
      </c>
      <c r="DH1549" s="67" t="e">
        <f t="shared" si="422"/>
        <v>#DIV/0!</v>
      </c>
      <c r="DK1549" s="55"/>
      <c r="EP1549" s="70"/>
    </row>
    <row r="1550" spans="1:146">
      <c r="A1550" s="57">
        <v>43333</v>
      </c>
      <c r="B1550" t="s">
        <v>1681</v>
      </c>
      <c r="C1550" s="56"/>
      <c r="D1550" s="56" t="s">
        <v>1363</v>
      </c>
      <c r="E1550" s="58">
        <v>92</v>
      </c>
      <c r="F1550" s="58">
        <v>3</v>
      </c>
      <c r="G1550" s="63" t="str">
        <f t="shared" si="425"/>
        <v>92-3</v>
      </c>
      <c r="H1550" s="31">
        <v>44</v>
      </c>
      <c r="I1550" s="31">
        <v>56</v>
      </c>
      <c r="J1550" s="64" t="str">
        <f>IF(((VLOOKUP($G1550,Depth_Lookup!$A$3:$J$5461,9,FALSE))-(I1550/100))&gt;=0,"Good","Too Long")</f>
        <v>Good</v>
      </c>
      <c r="K1550" s="65">
        <f>(VLOOKUP($G1550,Depth_Lookup!$A$3:$J$561,10,FALSE))+(H1550/100)</f>
        <v>238.505</v>
      </c>
      <c r="L1550" s="65">
        <f>(VLOOKUP($G1550,Depth_Lookup!$A$3:$J$561,10,FALSE))+(I1550/100)</f>
        <v>238.625</v>
      </c>
      <c r="M1550" s="54" t="s">
        <v>725</v>
      </c>
      <c r="N1550" s="31">
        <v>1</v>
      </c>
      <c r="O1550" s="31" t="s">
        <v>296</v>
      </c>
      <c r="P1550" s="31" t="s">
        <v>193</v>
      </c>
      <c r="Q1550" s="31" t="s">
        <v>206</v>
      </c>
      <c r="R1550" s="31" t="s">
        <v>730</v>
      </c>
      <c r="S1550" s="31" t="s">
        <v>165</v>
      </c>
      <c r="T1550" s="31" t="s">
        <v>1849</v>
      </c>
      <c r="U1550" s="31" t="s">
        <v>1390</v>
      </c>
      <c r="AS1550" s="31">
        <v>100</v>
      </c>
      <c r="AZ1550" s="19">
        <f t="shared" si="426"/>
        <v>100</v>
      </c>
      <c r="BB1550" s="55">
        <v>2</v>
      </c>
      <c r="BC1550" s="55">
        <v>5</v>
      </c>
      <c r="BD1550" s="31"/>
      <c r="BE1550" s="66" t="s">
        <v>1367</v>
      </c>
      <c r="BF1550" s="66" t="s">
        <v>1365</v>
      </c>
      <c r="CL1550" s="70">
        <f t="shared" si="427"/>
        <v>0</v>
      </c>
      <c r="CM1550" s="66">
        <f t="shared" si="428"/>
        <v>0</v>
      </c>
      <c r="CN1550" s="66">
        <f t="shared" si="429"/>
        <v>1</v>
      </c>
      <c r="CO1550" s="66">
        <f t="shared" si="437"/>
        <v>238.565</v>
      </c>
      <c r="CP1550" s="104"/>
      <c r="CQ1550" s="56"/>
      <c r="CR1550" s="56"/>
      <c r="CS1550" s="56"/>
      <c r="CT1550" s="56"/>
      <c r="CU1550" s="56"/>
      <c r="CV1550" s="56"/>
      <c r="CX1550" s="19">
        <v>66</v>
      </c>
      <c r="CY1550" s="19">
        <v>90</v>
      </c>
      <c r="CZ1550" s="19">
        <v>59</v>
      </c>
      <c r="DA1550" s="31">
        <v>0</v>
      </c>
      <c r="DB1550" s="19">
        <f t="shared" ref="DB1550:DB1621" si="438">+(IF($CY1550&lt;$DA1550,((MIN($DA1550,$CY1550)+(DEGREES(ATAN((TAN(RADIANS($CZ1550))/((TAN(RADIANS($CX1550))*SIN(RADIANS(ABS($CY1550-$DA1550))))))-(COS(RADIANS(ABS($CY1550-$DA1550)))/SIN(RADIANS(ABS($CY1550-$DA1550)))))))-180)),((MAX($DA1550,$CY1550)-(DEGREES(ATAN((TAN(RADIANS($CZ1550))/((TAN(RADIANS($CX1550))*SIN(RADIANS(ABS($CY1550-$DA1550))))))-(COS(RADIANS(ABS($CY1550-$DA1550)))/SIN(RADIANS(ABS($CY1550-$DA1550)))))))-180))))</f>
        <v>-126.53788969618017</v>
      </c>
      <c r="DC1550" s="19">
        <f t="shared" ref="DC1550:DC1621" si="439">IF($DB1550&gt;0,$DB1550,360+$DB1550)</f>
        <v>233.46211030381983</v>
      </c>
      <c r="DD1550" s="19">
        <f t="shared" ref="DD1550:DD1621" si="440">+ABS(DEGREES(ATAN((COS(RADIANS(ABS($DB1550+180-(IF($CY1550&gt;$DA1550,MAX($CZ1550,$CY1550),MIN($CY1550,$DA1550))))))/(TAN(RADIANS($CX1550)))))))</f>
        <v>19.683395828397927</v>
      </c>
      <c r="DE1550" s="19">
        <f t="shared" ref="DE1550:DE1621" si="441">+IF(($DB1550+90)&gt;0,$DB1550+90,$DB1550+450)</f>
        <v>323.46211030381983</v>
      </c>
      <c r="DF1550" s="19">
        <f t="shared" ref="DF1550:DF1621" si="442">-$DD1550+90</f>
        <v>70.31660417160208</v>
      </c>
      <c r="DG1550" s="67">
        <f t="shared" ref="DG1550:DG1621" si="443">IF(($DC1550&lt;180),$DC1550+180,$DC1550-180)</f>
        <v>53.462110303819827</v>
      </c>
      <c r="DH1550" s="67">
        <f t="shared" ref="DH1550:DH1621" si="444">-$DD1550+90</f>
        <v>70.31660417160208</v>
      </c>
      <c r="DK1550" s="55"/>
      <c r="EP1550" s="70"/>
    </row>
    <row r="1551" spans="1:146">
      <c r="A1551" s="57">
        <v>43333</v>
      </c>
      <c r="B1551" t="s">
        <v>1681</v>
      </c>
      <c r="C1551" s="56"/>
      <c r="D1551" s="56" t="s">
        <v>1363</v>
      </c>
      <c r="E1551" s="58">
        <v>92</v>
      </c>
      <c r="F1551" s="58">
        <v>3</v>
      </c>
      <c r="G1551" s="63" t="str">
        <f t="shared" si="425"/>
        <v>92-3</v>
      </c>
      <c r="H1551" s="31">
        <v>60.5</v>
      </c>
      <c r="I1551" s="31">
        <v>80.5</v>
      </c>
      <c r="J1551" s="64" t="str">
        <f>IF(((VLOOKUP($G1551,Depth_Lookup!$A$3:$J$5461,9,FALSE))-(I1551/100))&gt;=0,"Good","Too Long")</f>
        <v>Good</v>
      </c>
      <c r="K1551" s="65">
        <f>(VLOOKUP($G1551,Depth_Lookup!$A$3:$J$561,10,FALSE))+(H1551/100)</f>
        <v>238.67</v>
      </c>
      <c r="L1551" s="65">
        <f>(VLOOKUP($G1551,Depth_Lookup!$A$3:$J$561,10,FALSE))+(I1551/100)</f>
        <v>238.87</v>
      </c>
      <c r="M1551" s="54" t="s">
        <v>292</v>
      </c>
      <c r="N1551" s="31">
        <v>1</v>
      </c>
      <c r="O1551" s="31" t="s">
        <v>296</v>
      </c>
      <c r="P1551" s="31" t="s">
        <v>193</v>
      </c>
      <c r="Q1551" s="31" t="s">
        <v>206</v>
      </c>
      <c r="R1551" s="31" t="s">
        <v>730</v>
      </c>
      <c r="S1551" s="31" t="s">
        <v>165</v>
      </c>
      <c r="T1551" s="31" t="s">
        <v>1850</v>
      </c>
      <c r="U1551" s="31" t="s">
        <v>1684</v>
      </c>
      <c r="AS1551" s="31">
        <v>100</v>
      </c>
      <c r="AZ1551" s="19">
        <f t="shared" si="426"/>
        <v>100</v>
      </c>
      <c r="BB1551" s="55">
        <v>1</v>
      </c>
      <c r="BC1551" s="55">
        <v>10</v>
      </c>
      <c r="BD1551" s="31"/>
      <c r="BE1551" s="66" t="s">
        <v>1639</v>
      </c>
      <c r="BF1551" s="66" t="s">
        <v>1365</v>
      </c>
      <c r="CL1551" s="70">
        <f t="shared" si="427"/>
        <v>0</v>
      </c>
      <c r="CM1551" s="66">
        <f t="shared" si="428"/>
        <v>0</v>
      </c>
      <c r="CN1551" s="66">
        <f t="shared" si="429"/>
        <v>1</v>
      </c>
      <c r="CO1551" s="66">
        <f t="shared" si="437"/>
        <v>238.76999999999998</v>
      </c>
      <c r="CP1551" s="104"/>
      <c r="CQ1551" s="56"/>
      <c r="CR1551" s="56"/>
      <c r="CS1551" s="56"/>
      <c r="CT1551" s="56"/>
      <c r="CU1551" s="56"/>
      <c r="CV1551" s="56"/>
      <c r="CX1551" s="19">
        <v>68</v>
      </c>
      <c r="CY1551" s="19">
        <v>90</v>
      </c>
      <c r="CZ1551" s="19">
        <v>53</v>
      </c>
      <c r="DA1551" s="31">
        <v>0</v>
      </c>
      <c r="DB1551" s="19">
        <f t="shared" si="438"/>
        <v>-118.1984698126773</v>
      </c>
      <c r="DC1551" s="19">
        <f t="shared" si="439"/>
        <v>241.8015301873227</v>
      </c>
      <c r="DD1551" s="19">
        <f t="shared" si="440"/>
        <v>19.59953339509411</v>
      </c>
      <c r="DE1551" s="19">
        <f t="shared" si="441"/>
        <v>331.80153018732267</v>
      </c>
      <c r="DF1551" s="19">
        <f t="shared" si="442"/>
        <v>70.400466604905887</v>
      </c>
      <c r="DG1551" s="67">
        <f t="shared" si="443"/>
        <v>61.801530187322697</v>
      </c>
      <c r="DH1551" s="67">
        <f t="shared" si="444"/>
        <v>70.400466604905887</v>
      </c>
      <c r="DK1551" s="55"/>
      <c r="EP1551" s="70"/>
    </row>
    <row r="1552" spans="1:146">
      <c r="A1552" s="57">
        <v>43333</v>
      </c>
      <c r="B1552" t="s">
        <v>1681</v>
      </c>
      <c r="C1552" s="56"/>
      <c r="D1552" s="56" t="s">
        <v>1363</v>
      </c>
      <c r="E1552" s="58">
        <v>92</v>
      </c>
      <c r="F1552" s="58">
        <v>3</v>
      </c>
      <c r="G1552" s="63" t="str">
        <f t="shared" si="425"/>
        <v>92-3</v>
      </c>
      <c r="H1552" s="31">
        <v>80.5</v>
      </c>
      <c r="I1552" s="31">
        <v>88</v>
      </c>
      <c r="J1552" s="64" t="str">
        <f>IF(((VLOOKUP($G1552,Depth_Lookup!$A$3:$J$5461,9,FALSE))-(I1552/100))&gt;=0,"Good","Too Long")</f>
        <v>Good</v>
      </c>
      <c r="K1552" s="65">
        <f>(VLOOKUP($G1552,Depth_Lookup!$A$3:$J$561,10,FALSE))+(H1552/100)</f>
        <v>238.87</v>
      </c>
      <c r="L1552" s="65">
        <f>(VLOOKUP($G1552,Depth_Lookup!$A$3:$J$561,10,FALSE))+(I1552/100)</f>
        <v>238.94499999999999</v>
      </c>
      <c r="M1552" s="54" t="s">
        <v>725</v>
      </c>
      <c r="N1552" s="31">
        <v>1</v>
      </c>
      <c r="O1552" s="31" t="s">
        <v>295</v>
      </c>
      <c r="P1552" s="31" t="s">
        <v>193</v>
      </c>
      <c r="Q1552" s="31" t="s">
        <v>206</v>
      </c>
      <c r="R1552" s="31" t="s">
        <v>191</v>
      </c>
      <c r="S1552" s="31" t="s">
        <v>165</v>
      </c>
      <c r="T1552" s="31" t="s">
        <v>1851</v>
      </c>
      <c r="U1552" s="31" t="s">
        <v>1365</v>
      </c>
      <c r="AS1552" s="31">
        <v>100</v>
      </c>
      <c r="AZ1552" s="19">
        <f t="shared" si="426"/>
        <v>100</v>
      </c>
      <c r="BB1552" s="55">
        <v>2</v>
      </c>
      <c r="BC1552" s="55">
        <v>0.5</v>
      </c>
      <c r="BD1552" s="31"/>
      <c r="BE1552" s="66" t="s">
        <v>1375</v>
      </c>
      <c r="BF1552" s="66"/>
      <c r="CL1552" s="70">
        <f t="shared" si="427"/>
        <v>0</v>
      </c>
      <c r="CM1552" s="66">
        <f t="shared" si="428"/>
        <v>0</v>
      </c>
      <c r="CN1552" s="66">
        <f t="shared" si="429"/>
        <v>1</v>
      </c>
      <c r="CO1552" s="66">
        <f t="shared" si="437"/>
        <v>238.9075</v>
      </c>
      <c r="CP1552" s="104"/>
      <c r="CQ1552" s="56"/>
      <c r="CR1552" s="56"/>
      <c r="CS1552" s="56"/>
      <c r="CT1552" s="56"/>
      <c r="CU1552" s="56"/>
      <c r="CV1552" s="56"/>
      <c r="CX1552" s="31">
        <v>77</v>
      </c>
      <c r="CY1552" s="31">
        <v>270</v>
      </c>
      <c r="CZ1552" s="31">
        <v>54</v>
      </c>
      <c r="DA1552" s="31">
        <v>180</v>
      </c>
      <c r="DB1552" s="19">
        <f t="shared" si="438"/>
        <v>72.371679057480605</v>
      </c>
      <c r="DC1552" s="19">
        <f t="shared" si="439"/>
        <v>72.371679057480605</v>
      </c>
      <c r="DD1552" s="19">
        <f t="shared" si="440"/>
        <v>12.408887143608414</v>
      </c>
      <c r="DE1552" s="19">
        <f t="shared" si="441"/>
        <v>162.37167905748061</v>
      </c>
      <c r="DF1552" s="19">
        <f t="shared" si="442"/>
        <v>77.59111285639159</v>
      </c>
      <c r="DG1552" s="67">
        <f t="shared" si="443"/>
        <v>252.37167905748061</v>
      </c>
      <c r="DH1552" s="67">
        <f t="shared" si="444"/>
        <v>77.59111285639159</v>
      </c>
      <c r="DK1552" s="55"/>
      <c r="EP1552" s="70"/>
    </row>
    <row r="1553" spans="1:146">
      <c r="A1553" s="57">
        <v>43333</v>
      </c>
      <c r="B1553" t="s">
        <v>1681</v>
      </c>
      <c r="C1553" s="56"/>
      <c r="D1553" s="56" t="s">
        <v>1363</v>
      </c>
      <c r="E1553" s="58">
        <v>92</v>
      </c>
      <c r="F1553" s="58">
        <v>4</v>
      </c>
      <c r="G1553" s="63" t="str">
        <f t="shared" si="425"/>
        <v>92-4</v>
      </c>
      <c r="H1553" s="31">
        <v>12</v>
      </c>
      <c r="I1553" s="31">
        <v>34</v>
      </c>
      <c r="J1553" s="64" t="str">
        <f>IF(((VLOOKUP($G1553,Depth_Lookup!$A$3:$J$5461,9,FALSE))-(I1553/100))&gt;=0,"Good","Too Long")</f>
        <v>Good</v>
      </c>
      <c r="K1553" s="65">
        <f>(VLOOKUP($G1553,Depth_Lookup!$A$3:$J$561,10,FALSE))+(H1553/100)</f>
        <v>239.095</v>
      </c>
      <c r="L1553" s="65">
        <f>(VLOOKUP($G1553,Depth_Lookup!$A$3:$J$561,10,FALSE))+(I1553/100)</f>
        <v>239.315</v>
      </c>
      <c r="M1553" s="54" t="s">
        <v>725</v>
      </c>
      <c r="N1553" s="31">
        <v>1</v>
      </c>
      <c r="O1553" s="31" t="s">
        <v>296</v>
      </c>
      <c r="P1553" s="31" t="s">
        <v>179</v>
      </c>
      <c r="Q1553" s="31" t="s">
        <v>569</v>
      </c>
      <c r="R1553" s="31" t="s">
        <v>730</v>
      </c>
      <c r="S1553" s="31" t="s">
        <v>165</v>
      </c>
      <c r="T1553" s="31" t="s">
        <v>1686</v>
      </c>
      <c r="U1553" s="31" t="s">
        <v>1687</v>
      </c>
      <c r="AS1553" s="31">
        <v>100</v>
      </c>
      <c r="AZ1553" s="19">
        <f t="shared" si="426"/>
        <v>100</v>
      </c>
      <c r="BB1553" s="55">
        <v>1</v>
      </c>
      <c r="BC1553" s="55">
        <v>0.5</v>
      </c>
      <c r="BD1553" s="31"/>
      <c r="BE1553" s="66" t="s">
        <v>1365</v>
      </c>
      <c r="BF1553" s="66" t="s">
        <v>1365</v>
      </c>
      <c r="CL1553" s="70">
        <f t="shared" si="427"/>
        <v>0</v>
      </c>
      <c r="CM1553" s="66">
        <f t="shared" si="428"/>
        <v>0</v>
      </c>
      <c r="CN1553" s="66">
        <f t="shared" si="429"/>
        <v>1</v>
      </c>
      <c r="CO1553" s="66">
        <f t="shared" si="437"/>
        <v>239.20499999999998</v>
      </c>
      <c r="CP1553" s="104"/>
      <c r="CQ1553" s="56"/>
      <c r="CR1553" s="56"/>
      <c r="CS1553" s="56"/>
      <c r="CT1553" s="56"/>
      <c r="CU1553" s="56"/>
      <c r="CV1553" s="56"/>
      <c r="CX1553" s="31">
        <v>71</v>
      </c>
      <c r="CY1553" s="31">
        <v>270</v>
      </c>
      <c r="CZ1553" s="31">
        <v>30</v>
      </c>
      <c r="DA1553" s="31">
        <v>180</v>
      </c>
      <c r="DB1553" s="19">
        <f t="shared" si="438"/>
        <v>78.756323336249864</v>
      </c>
      <c r="DC1553" s="19">
        <f t="shared" si="439"/>
        <v>78.756323336249864</v>
      </c>
      <c r="DD1553" s="19">
        <f t="shared" si="440"/>
        <v>18.660795792309816</v>
      </c>
      <c r="DE1553" s="19">
        <f t="shared" si="441"/>
        <v>168.75632333624986</v>
      </c>
      <c r="DF1553" s="19">
        <f t="shared" si="442"/>
        <v>71.339204207690187</v>
      </c>
      <c r="DG1553" s="67">
        <f t="shared" si="443"/>
        <v>258.75632333624986</v>
      </c>
      <c r="DH1553" s="67">
        <f t="shared" si="444"/>
        <v>71.339204207690187</v>
      </c>
      <c r="DK1553" s="55" t="s">
        <v>1433</v>
      </c>
      <c r="EP1553" s="70"/>
    </row>
    <row r="1554" spans="1:146">
      <c r="A1554" s="57">
        <v>43333</v>
      </c>
      <c r="B1554" t="s">
        <v>1437</v>
      </c>
      <c r="C1554" s="56"/>
      <c r="D1554" s="56" t="s">
        <v>1363</v>
      </c>
      <c r="E1554" s="58">
        <v>92</v>
      </c>
      <c r="F1554" s="58">
        <v>4</v>
      </c>
      <c r="G1554" s="63" t="str">
        <f t="shared" ref="G1554" si="445">E1554&amp;"-"&amp;F1554</f>
        <v>92-4</v>
      </c>
      <c r="H1554" s="31">
        <v>12</v>
      </c>
      <c r="I1554" s="31">
        <v>34</v>
      </c>
      <c r="J1554" s="64" t="str">
        <f>IF(((VLOOKUP($G1554,Depth_Lookup!$A$3:$J$5461,9,FALSE))-(I1554/100))&gt;=0,"Good","Too Long")</f>
        <v>Good</v>
      </c>
      <c r="K1554" s="65">
        <f>(VLOOKUP($G1554,Depth_Lookup!$A$3:$J$561,10,FALSE))+(H1554/100)</f>
        <v>239.095</v>
      </c>
      <c r="L1554" s="65">
        <f>(VLOOKUP($G1554,Depth_Lookup!$A$3:$J$561,10,FALSE))+(I1554/100)</f>
        <v>239.315</v>
      </c>
      <c r="M1554" s="54" t="s">
        <v>725</v>
      </c>
      <c r="N1554" s="31">
        <v>1</v>
      </c>
      <c r="O1554" s="31" t="s">
        <v>296</v>
      </c>
      <c r="P1554" s="31" t="s">
        <v>179</v>
      </c>
      <c r="Q1554" s="31" t="s">
        <v>569</v>
      </c>
      <c r="R1554" s="31" t="s">
        <v>730</v>
      </c>
      <c r="S1554" s="31" t="s">
        <v>165</v>
      </c>
      <c r="T1554" s="31" t="s">
        <v>1686</v>
      </c>
      <c r="U1554" s="31" t="s">
        <v>1687</v>
      </c>
      <c r="AS1554" s="31">
        <v>100</v>
      </c>
      <c r="AZ1554" s="19">
        <f t="shared" ref="AZ1554" si="446">SUM(V1554:AY1554)</f>
        <v>100</v>
      </c>
      <c r="BB1554" s="55">
        <v>1</v>
      </c>
      <c r="BC1554" s="55">
        <v>0.5</v>
      </c>
      <c r="BD1554" s="31"/>
      <c r="BE1554" s="66"/>
      <c r="BF1554" s="66"/>
      <c r="CL1554" s="70"/>
      <c r="CM1554" s="66"/>
      <c r="CN1554" s="66"/>
      <c r="CO1554" s="66"/>
      <c r="CP1554" s="104"/>
      <c r="CQ1554" s="56"/>
      <c r="CR1554" s="56"/>
      <c r="CS1554" s="56"/>
      <c r="CT1554" s="56"/>
      <c r="CU1554" s="56"/>
      <c r="CV1554" s="56"/>
      <c r="CX1554" s="31">
        <v>70</v>
      </c>
      <c r="CY1554" s="31">
        <v>90</v>
      </c>
      <c r="CZ1554" s="31">
        <v>26</v>
      </c>
      <c r="DA1554" s="31">
        <v>0</v>
      </c>
      <c r="DB1554" s="31">
        <f t="shared" si="438"/>
        <v>-100.06628829115799</v>
      </c>
      <c r="DC1554" s="31">
        <f t="shared" si="439"/>
        <v>259.933711708842</v>
      </c>
      <c r="DD1554" s="31">
        <f t="shared" si="440"/>
        <v>19.716021540072017</v>
      </c>
      <c r="DE1554" s="31">
        <f t="shared" si="441"/>
        <v>349.933711708842</v>
      </c>
      <c r="DF1554" s="31">
        <f t="shared" si="442"/>
        <v>70.28397845992798</v>
      </c>
      <c r="DG1554" s="67">
        <f t="shared" si="443"/>
        <v>79.933711708841997</v>
      </c>
      <c r="DH1554" s="67">
        <f t="shared" si="444"/>
        <v>70.28397845992798</v>
      </c>
      <c r="DK1554" s="55" t="s">
        <v>1434</v>
      </c>
      <c r="EP1554" s="70"/>
    </row>
    <row r="1555" spans="1:146">
      <c r="A1555" s="57">
        <v>43333</v>
      </c>
      <c r="B1555" t="s">
        <v>1681</v>
      </c>
      <c r="C1555" s="56"/>
      <c r="D1555" s="56" t="s">
        <v>1363</v>
      </c>
      <c r="E1555" s="58">
        <v>93</v>
      </c>
      <c r="F1555" s="58">
        <v>1</v>
      </c>
      <c r="G1555" s="63" t="str">
        <f t="shared" si="425"/>
        <v>93-1</v>
      </c>
      <c r="H1555" s="31">
        <v>6</v>
      </c>
      <c r="I1555" s="31">
        <v>8.5</v>
      </c>
      <c r="J1555" s="64" t="str">
        <f>IF(((VLOOKUP($G1555,Depth_Lookup!$A$3:$J$5461,9,FALSE))-(I1555/100))&gt;=0,"Good","Too Long")</f>
        <v>Good</v>
      </c>
      <c r="K1555" s="65">
        <f>(VLOOKUP($G1555,Depth_Lookup!$A$3:$J$561,10,FALSE))+(H1555/100)</f>
        <v>239.76</v>
      </c>
      <c r="L1555" s="65">
        <f>(VLOOKUP($G1555,Depth_Lookup!$A$3:$J$561,10,FALSE))+(I1555/100)</f>
        <v>239.785</v>
      </c>
      <c r="M1555" s="54" t="s">
        <v>725</v>
      </c>
      <c r="N1555" s="31">
        <v>0.5</v>
      </c>
      <c r="O1555" s="31" t="s">
        <v>296</v>
      </c>
      <c r="P1555" s="31" t="s">
        <v>179</v>
      </c>
      <c r="Q1555" s="31" t="s">
        <v>569</v>
      </c>
      <c r="R1555" s="31" t="s">
        <v>191</v>
      </c>
      <c r="S1555" s="31" t="s">
        <v>165</v>
      </c>
      <c r="T1555" s="31" t="s">
        <v>1385</v>
      </c>
      <c r="U1555" s="31" t="s">
        <v>1386</v>
      </c>
      <c r="AP1555" s="19">
        <v>40</v>
      </c>
      <c r="AS1555" s="31">
        <v>60</v>
      </c>
      <c r="AZ1555" s="19">
        <f t="shared" si="426"/>
        <v>100</v>
      </c>
      <c r="BB1555" s="55">
        <v>2</v>
      </c>
      <c r="BC1555" s="55">
        <v>0.5</v>
      </c>
      <c r="BD1555" s="31"/>
      <c r="BE1555" s="66" t="s">
        <v>1375</v>
      </c>
      <c r="BF1555" s="66"/>
      <c r="CL1555" s="70">
        <f t="shared" si="427"/>
        <v>0</v>
      </c>
      <c r="CM1555" s="66">
        <f t="shared" si="428"/>
        <v>0</v>
      </c>
      <c r="CN1555" s="66">
        <f t="shared" si="429"/>
        <v>1</v>
      </c>
      <c r="CO1555" s="66">
        <f t="shared" si="437"/>
        <v>239.77249999999998</v>
      </c>
      <c r="CP1555" s="104"/>
      <c r="CQ1555" s="56"/>
      <c r="CR1555" s="56"/>
      <c r="CS1555" s="56"/>
      <c r="CT1555" s="56"/>
      <c r="CU1555" s="56"/>
      <c r="CV1555" s="56"/>
      <c r="DB1555" s="19" t="e">
        <f t="shared" si="438"/>
        <v>#DIV/0!</v>
      </c>
      <c r="DC1555" s="19" t="e">
        <f t="shared" si="439"/>
        <v>#DIV/0!</v>
      </c>
      <c r="DD1555" s="19" t="e">
        <f t="shared" si="440"/>
        <v>#DIV/0!</v>
      </c>
      <c r="DE1555" s="19" t="e">
        <f t="shared" si="441"/>
        <v>#DIV/0!</v>
      </c>
      <c r="DF1555" s="19" t="e">
        <f t="shared" si="442"/>
        <v>#DIV/0!</v>
      </c>
      <c r="DG1555" s="67" t="e">
        <f t="shared" si="443"/>
        <v>#DIV/0!</v>
      </c>
      <c r="DH1555" s="67" t="e">
        <f t="shared" si="444"/>
        <v>#DIV/0!</v>
      </c>
      <c r="DK1555" s="55"/>
      <c r="EP1555" s="70"/>
    </row>
    <row r="1556" spans="1:146">
      <c r="A1556" s="57">
        <v>43333</v>
      </c>
      <c r="B1556" t="s">
        <v>1681</v>
      </c>
      <c r="C1556" s="56"/>
      <c r="D1556" s="56" t="s">
        <v>1363</v>
      </c>
      <c r="E1556" s="58">
        <v>93</v>
      </c>
      <c r="F1556" s="58">
        <v>1</v>
      </c>
      <c r="G1556" s="63" t="str">
        <f t="shared" si="425"/>
        <v>93-1</v>
      </c>
      <c r="H1556" s="31">
        <v>35</v>
      </c>
      <c r="I1556" s="31">
        <v>47</v>
      </c>
      <c r="J1556" s="64" t="str">
        <f>IF(((VLOOKUP($G1556,Depth_Lookup!$A$3:$J$5461,9,FALSE))-(I1556/100))&gt;=0,"Good","Too Long")</f>
        <v>Good</v>
      </c>
      <c r="K1556" s="65">
        <f>(VLOOKUP($G1556,Depth_Lookup!$A$3:$J$561,10,FALSE))+(H1556/100)</f>
        <v>240.04999999999998</v>
      </c>
      <c r="L1556" s="65">
        <f>(VLOOKUP($G1556,Depth_Lookup!$A$3:$J$561,10,FALSE))+(I1556/100)</f>
        <v>240.17</v>
      </c>
      <c r="M1556" s="54" t="s">
        <v>725</v>
      </c>
      <c r="N1556" s="31">
        <v>2</v>
      </c>
      <c r="O1556" s="31" t="s">
        <v>296</v>
      </c>
      <c r="P1556" s="31" t="s">
        <v>193</v>
      </c>
      <c r="Q1556" s="31" t="s">
        <v>570</v>
      </c>
      <c r="R1556" s="31" t="s">
        <v>119</v>
      </c>
      <c r="S1556" s="31" t="s">
        <v>165</v>
      </c>
      <c r="T1556" s="31" t="s">
        <v>1852</v>
      </c>
      <c r="U1556" s="31" t="s">
        <v>1367</v>
      </c>
      <c r="AS1556" s="31">
        <v>100</v>
      </c>
      <c r="AZ1556" s="19">
        <f t="shared" si="426"/>
        <v>100</v>
      </c>
      <c r="BB1556" s="55">
        <v>2</v>
      </c>
      <c r="BC1556" s="55">
        <v>5</v>
      </c>
      <c r="BD1556" s="31"/>
      <c r="BE1556" s="66"/>
      <c r="BF1556" s="66"/>
      <c r="CL1556" s="70">
        <f t="shared" si="427"/>
        <v>0</v>
      </c>
      <c r="CM1556" s="66">
        <f t="shared" si="428"/>
        <v>0</v>
      </c>
      <c r="CN1556" s="66">
        <f t="shared" si="429"/>
        <v>0</v>
      </c>
      <c r="CO1556" s="66">
        <f t="shared" si="437"/>
        <v>240.10999999999999</v>
      </c>
      <c r="CP1556" s="104"/>
      <c r="CQ1556" s="56"/>
      <c r="CR1556" s="56"/>
      <c r="CS1556" s="56"/>
      <c r="CT1556" s="56"/>
      <c r="CU1556" s="56"/>
      <c r="CV1556" s="56"/>
      <c r="CX1556" s="31">
        <v>47</v>
      </c>
      <c r="CY1556" s="31">
        <v>270</v>
      </c>
      <c r="CZ1556" s="31">
        <v>69</v>
      </c>
      <c r="DA1556" s="31">
        <v>180</v>
      </c>
      <c r="DB1556" s="19">
        <f t="shared" si="438"/>
        <v>22.374210694478904</v>
      </c>
      <c r="DC1556" s="19">
        <f t="shared" si="439"/>
        <v>22.374210694478904</v>
      </c>
      <c r="DD1556" s="19">
        <f t="shared" si="440"/>
        <v>19.543120909563928</v>
      </c>
      <c r="DE1556" s="19">
        <f t="shared" si="441"/>
        <v>112.3742106944789</v>
      </c>
      <c r="DF1556" s="19">
        <f t="shared" si="442"/>
        <v>70.456879090436075</v>
      </c>
      <c r="DG1556" s="67">
        <f t="shared" si="443"/>
        <v>202.3742106944789</v>
      </c>
      <c r="DH1556" s="67">
        <f t="shared" si="444"/>
        <v>70.456879090436075</v>
      </c>
      <c r="DK1556" s="55"/>
      <c r="EP1556" s="70"/>
    </row>
    <row r="1557" spans="1:146">
      <c r="A1557" s="57">
        <v>43333</v>
      </c>
      <c r="B1557" t="s">
        <v>1681</v>
      </c>
      <c r="C1557" s="56"/>
      <c r="D1557" s="56" t="s">
        <v>1363</v>
      </c>
      <c r="E1557" s="58">
        <v>93</v>
      </c>
      <c r="F1557" s="58">
        <v>1</v>
      </c>
      <c r="G1557" s="63" t="str">
        <f t="shared" si="425"/>
        <v>93-1</v>
      </c>
      <c r="H1557" s="31">
        <v>66</v>
      </c>
      <c r="I1557" s="31">
        <v>78</v>
      </c>
      <c r="J1557" s="64" t="str">
        <f>IF(((VLOOKUP($G1557,Depth_Lookup!$A$3:$J$5461,9,FALSE))-(I1557/100))&gt;=0,"Good","Too Long")</f>
        <v>Good</v>
      </c>
      <c r="K1557" s="65">
        <f>(VLOOKUP($G1557,Depth_Lookup!$A$3:$J$561,10,FALSE))+(H1557/100)</f>
        <v>240.35999999999999</v>
      </c>
      <c r="L1557" s="65">
        <f>(VLOOKUP($G1557,Depth_Lookup!$A$3:$J$561,10,FALSE))+(I1557/100)</f>
        <v>240.48</v>
      </c>
      <c r="M1557" s="54" t="s">
        <v>293</v>
      </c>
      <c r="N1557" s="31">
        <v>1</v>
      </c>
      <c r="O1557" s="31" t="s">
        <v>734</v>
      </c>
      <c r="P1557" s="31" t="s">
        <v>179</v>
      </c>
      <c r="Q1557" s="31" t="s">
        <v>571</v>
      </c>
      <c r="R1557" s="31" t="s">
        <v>188</v>
      </c>
      <c r="S1557" s="31" t="s">
        <v>165</v>
      </c>
      <c r="T1557" s="31" t="s">
        <v>1364</v>
      </c>
      <c r="U1557" s="31" t="s">
        <v>1365</v>
      </c>
      <c r="AS1557" s="31">
        <v>100</v>
      </c>
      <c r="AZ1557" s="19">
        <f t="shared" si="426"/>
        <v>100</v>
      </c>
      <c r="BB1557" s="55">
        <v>5</v>
      </c>
      <c r="BC1557" s="55">
        <v>1</v>
      </c>
      <c r="BD1557" s="31"/>
      <c r="BE1557" s="66"/>
      <c r="BF1557" s="66"/>
      <c r="BG1557" s="59" t="s">
        <v>1853</v>
      </c>
      <c r="BH1557" s="59" t="s">
        <v>1378</v>
      </c>
      <c r="BI1557" s="59" t="s">
        <v>179</v>
      </c>
      <c r="BJ1557" s="60" t="s">
        <v>1854</v>
      </c>
      <c r="CD1557" s="59">
        <v>95</v>
      </c>
      <c r="CK1557" s="59">
        <v>5</v>
      </c>
      <c r="CL1557" s="70">
        <f t="shared" si="427"/>
        <v>100</v>
      </c>
      <c r="CM1557" s="66">
        <f t="shared" si="428"/>
        <v>1</v>
      </c>
      <c r="CN1557" s="66">
        <f t="shared" si="429"/>
        <v>0</v>
      </c>
      <c r="CO1557" s="66">
        <f t="shared" si="437"/>
        <v>240.42</v>
      </c>
      <c r="CP1557" s="104"/>
      <c r="CQ1557" s="56"/>
      <c r="CR1557" s="56"/>
      <c r="CS1557" s="56"/>
      <c r="CT1557" s="56"/>
      <c r="CU1557" s="56"/>
      <c r="CV1557" s="56"/>
      <c r="DB1557" s="19" t="e">
        <f t="shared" si="438"/>
        <v>#DIV/0!</v>
      </c>
      <c r="DC1557" s="19" t="e">
        <f t="shared" si="439"/>
        <v>#DIV/0!</v>
      </c>
      <c r="DD1557" s="19" t="e">
        <f t="shared" si="440"/>
        <v>#DIV/0!</v>
      </c>
      <c r="DE1557" s="19" t="e">
        <f t="shared" si="441"/>
        <v>#DIV/0!</v>
      </c>
      <c r="DF1557" s="19" t="e">
        <f t="shared" si="442"/>
        <v>#DIV/0!</v>
      </c>
      <c r="DG1557" s="67" t="e">
        <f t="shared" si="443"/>
        <v>#DIV/0!</v>
      </c>
      <c r="DH1557" s="67" t="e">
        <f t="shared" si="444"/>
        <v>#DIV/0!</v>
      </c>
      <c r="DK1557" s="55"/>
      <c r="EP1557" s="70"/>
    </row>
    <row r="1558" spans="1:146">
      <c r="A1558" s="57">
        <v>43333</v>
      </c>
      <c r="B1558" t="s">
        <v>1681</v>
      </c>
      <c r="C1558" s="56"/>
      <c r="D1558" s="56" t="s">
        <v>1363</v>
      </c>
      <c r="E1558" s="58">
        <v>93</v>
      </c>
      <c r="F1558" s="58">
        <v>2</v>
      </c>
      <c r="G1558" s="63" t="str">
        <f t="shared" si="425"/>
        <v>93-2</v>
      </c>
      <c r="H1558" s="31">
        <v>24</v>
      </c>
      <c r="I1558" s="31">
        <v>31</v>
      </c>
      <c r="J1558" s="64" t="str">
        <f>IF(((VLOOKUP($G1558,Depth_Lookup!$A$3:$J$5461,9,FALSE))-(I1558/100))&gt;=0,"Good","Too Long")</f>
        <v>Good</v>
      </c>
      <c r="K1558" s="65">
        <f>(VLOOKUP($G1558,Depth_Lookup!$A$3:$J$561,10,FALSE))+(H1558/100)</f>
        <v>240.73500000000001</v>
      </c>
      <c r="L1558" s="65">
        <f>(VLOOKUP($G1558,Depth_Lookup!$A$3:$J$561,10,FALSE))+(I1558/100)</f>
        <v>240.80500000000001</v>
      </c>
      <c r="M1558" s="54" t="s">
        <v>725</v>
      </c>
      <c r="N1558" s="31">
        <v>0.5</v>
      </c>
      <c r="O1558" s="31" t="s">
        <v>296</v>
      </c>
      <c r="P1558" s="31" t="s">
        <v>179</v>
      </c>
      <c r="Q1558" s="31" t="s">
        <v>569</v>
      </c>
      <c r="R1558" s="31" t="s">
        <v>119</v>
      </c>
      <c r="S1558" s="31" t="s">
        <v>165</v>
      </c>
      <c r="T1558" s="31" t="s">
        <v>1392</v>
      </c>
      <c r="U1558" s="31" t="s">
        <v>1368</v>
      </c>
      <c r="AS1558" s="31">
        <v>100</v>
      </c>
      <c r="AZ1558" s="19">
        <f t="shared" si="426"/>
        <v>100</v>
      </c>
      <c r="BB1558" s="55">
        <v>5</v>
      </c>
      <c r="BC1558" s="55">
        <v>0.5</v>
      </c>
      <c r="BD1558" s="31"/>
      <c r="BE1558" s="66" t="s">
        <v>1375</v>
      </c>
      <c r="BF1558" s="66"/>
      <c r="CL1558" s="70">
        <f t="shared" si="427"/>
        <v>0</v>
      </c>
      <c r="CM1558" s="66">
        <f t="shared" si="428"/>
        <v>0</v>
      </c>
      <c r="CN1558" s="66">
        <f t="shared" si="429"/>
        <v>1</v>
      </c>
      <c r="CO1558" s="66">
        <f t="shared" si="437"/>
        <v>240.77</v>
      </c>
      <c r="CP1558" s="104"/>
      <c r="CQ1558" s="56"/>
      <c r="CR1558" s="56"/>
      <c r="CS1558" s="56"/>
      <c r="CT1558" s="56"/>
      <c r="CU1558" s="56"/>
      <c r="CV1558" s="56"/>
      <c r="DB1558" s="19" t="e">
        <f t="shared" si="438"/>
        <v>#DIV/0!</v>
      </c>
      <c r="DC1558" s="19" t="e">
        <f t="shared" si="439"/>
        <v>#DIV/0!</v>
      </c>
      <c r="DD1558" s="19" t="e">
        <f t="shared" si="440"/>
        <v>#DIV/0!</v>
      </c>
      <c r="DE1558" s="19" t="e">
        <f t="shared" si="441"/>
        <v>#DIV/0!</v>
      </c>
      <c r="DF1558" s="19" t="e">
        <f t="shared" si="442"/>
        <v>#DIV/0!</v>
      </c>
      <c r="DG1558" s="67" t="e">
        <f t="shared" si="443"/>
        <v>#DIV/0!</v>
      </c>
      <c r="DH1558" s="67" t="e">
        <f t="shared" si="444"/>
        <v>#DIV/0!</v>
      </c>
      <c r="DK1558" s="55"/>
      <c r="EP1558" s="70"/>
    </row>
    <row r="1559" spans="1:146">
      <c r="A1559" s="57">
        <v>43333</v>
      </c>
      <c r="B1559" t="s">
        <v>1681</v>
      </c>
      <c r="C1559" s="56"/>
      <c r="D1559" s="56" t="s">
        <v>1363</v>
      </c>
      <c r="E1559" s="58">
        <v>93</v>
      </c>
      <c r="F1559" s="58">
        <v>2</v>
      </c>
      <c r="G1559" s="63" t="str">
        <f t="shared" si="425"/>
        <v>93-2</v>
      </c>
      <c r="H1559" s="31">
        <v>33</v>
      </c>
      <c r="I1559" s="31">
        <v>78</v>
      </c>
      <c r="J1559" s="64" t="str">
        <f>IF(((VLOOKUP($G1559,Depth_Lookup!$A$3:$J$5461,9,FALSE))-(I1559/100))&gt;=0,"Good","Too Long")</f>
        <v>Good</v>
      </c>
      <c r="K1559" s="65">
        <f>(VLOOKUP($G1559,Depth_Lookup!$A$3:$J$561,10,FALSE))+(H1559/100)</f>
        <v>240.82500000000002</v>
      </c>
      <c r="L1559" s="65">
        <f>(VLOOKUP($G1559,Depth_Lookup!$A$3:$J$561,10,FALSE))+(I1559/100)</f>
        <v>241.27500000000001</v>
      </c>
      <c r="M1559" s="54" t="s">
        <v>293</v>
      </c>
      <c r="N1559" s="31">
        <v>1</v>
      </c>
      <c r="O1559" s="31" t="s">
        <v>296</v>
      </c>
      <c r="P1559" s="31" t="s">
        <v>179</v>
      </c>
      <c r="Q1559" s="31" t="s">
        <v>569</v>
      </c>
      <c r="R1559" s="31" t="s">
        <v>188</v>
      </c>
      <c r="S1559" s="31" t="s">
        <v>165</v>
      </c>
      <c r="T1559" s="31" t="s">
        <v>1385</v>
      </c>
      <c r="U1559" s="31" t="s">
        <v>1386</v>
      </c>
      <c r="AP1559" s="19">
        <v>50</v>
      </c>
      <c r="AS1559" s="31">
        <v>50</v>
      </c>
      <c r="AZ1559" s="19">
        <f t="shared" si="426"/>
        <v>100</v>
      </c>
      <c r="BB1559" s="55">
        <v>3</v>
      </c>
      <c r="BC1559" s="55">
        <v>0.5</v>
      </c>
      <c r="BD1559" s="31"/>
      <c r="BE1559" s="66"/>
      <c r="BF1559" s="66"/>
      <c r="CL1559" s="70">
        <f t="shared" si="427"/>
        <v>0</v>
      </c>
      <c r="CM1559" s="66">
        <f t="shared" si="428"/>
        <v>0</v>
      </c>
      <c r="CN1559" s="66">
        <f t="shared" si="429"/>
        <v>0</v>
      </c>
      <c r="CO1559" s="66">
        <f t="shared" si="437"/>
        <v>241.05</v>
      </c>
      <c r="CP1559" s="104"/>
      <c r="CQ1559" s="56"/>
      <c r="CR1559" s="56"/>
      <c r="CS1559" s="56"/>
      <c r="CT1559" s="56"/>
      <c r="CU1559" s="56"/>
      <c r="CV1559" s="56"/>
      <c r="CX1559" s="19">
        <v>30</v>
      </c>
      <c r="CY1559" s="19">
        <v>90</v>
      </c>
      <c r="CZ1559" s="19">
        <v>71</v>
      </c>
      <c r="DA1559" s="31">
        <v>180</v>
      </c>
      <c r="DB1559" s="19">
        <f t="shared" si="438"/>
        <v>-11.243676663750136</v>
      </c>
      <c r="DC1559" s="19">
        <f t="shared" si="439"/>
        <v>348.75632333624986</v>
      </c>
      <c r="DD1559" s="19">
        <f t="shared" si="440"/>
        <v>18.660795792309777</v>
      </c>
      <c r="DE1559" s="19">
        <f t="shared" si="441"/>
        <v>78.756323336249864</v>
      </c>
      <c r="DF1559" s="19">
        <f t="shared" si="442"/>
        <v>71.339204207690216</v>
      </c>
      <c r="DG1559" s="67">
        <f t="shared" si="443"/>
        <v>168.75632333624986</v>
      </c>
      <c r="DH1559" s="67">
        <f t="shared" si="444"/>
        <v>71.339204207690216</v>
      </c>
      <c r="DK1559" s="55" t="s">
        <v>1433</v>
      </c>
      <c r="EP1559" s="70"/>
    </row>
    <row r="1560" spans="1:146">
      <c r="A1560" s="57">
        <v>43333</v>
      </c>
      <c r="B1560" t="s">
        <v>1437</v>
      </c>
      <c r="C1560" s="56"/>
      <c r="D1560" s="56" t="s">
        <v>1363</v>
      </c>
      <c r="E1560" s="58">
        <v>93</v>
      </c>
      <c r="F1560" s="58">
        <v>2</v>
      </c>
      <c r="G1560" s="63" t="str">
        <f t="shared" ref="G1560" si="447">E1560&amp;"-"&amp;F1560</f>
        <v>93-2</v>
      </c>
      <c r="H1560" s="31">
        <v>33</v>
      </c>
      <c r="I1560" s="31">
        <v>78</v>
      </c>
      <c r="J1560" s="64" t="str">
        <f>IF(((VLOOKUP($G1560,Depth_Lookup!$A$3:$J$5461,9,FALSE))-(I1560/100))&gt;=0,"Good","Too Long")</f>
        <v>Good</v>
      </c>
      <c r="K1560" s="65">
        <f>(VLOOKUP($G1560,Depth_Lookup!$A$3:$J$561,10,FALSE))+(H1560/100)</f>
        <v>240.82500000000002</v>
      </c>
      <c r="L1560" s="65">
        <f>(VLOOKUP($G1560,Depth_Lookup!$A$3:$J$561,10,FALSE))+(I1560/100)</f>
        <v>241.27500000000001</v>
      </c>
      <c r="M1560" s="54" t="s">
        <v>293</v>
      </c>
      <c r="N1560" s="31">
        <v>1</v>
      </c>
      <c r="O1560" s="31" t="s">
        <v>296</v>
      </c>
      <c r="P1560" s="31" t="s">
        <v>179</v>
      </c>
      <c r="Q1560" s="31" t="s">
        <v>569</v>
      </c>
      <c r="R1560" s="31" t="s">
        <v>188</v>
      </c>
      <c r="S1560" s="31" t="s">
        <v>165</v>
      </c>
      <c r="T1560" s="31" t="s">
        <v>1385</v>
      </c>
      <c r="U1560" s="31" t="s">
        <v>1386</v>
      </c>
      <c r="AP1560" s="19">
        <v>50</v>
      </c>
      <c r="AS1560" s="31">
        <v>50</v>
      </c>
      <c r="AZ1560" s="19">
        <f t="shared" ref="AZ1560" si="448">SUM(V1560:AY1560)</f>
        <v>100</v>
      </c>
      <c r="BB1560" s="55">
        <v>3</v>
      </c>
      <c r="BC1560" s="55">
        <v>0.5</v>
      </c>
      <c r="BD1560" s="31"/>
      <c r="BE1560" s="66"/>
      <c r="BF1560" s="66"/>
      <c r="CL1560" s="70"/>
      <c r="CM1560" s="66"/>
      <c r="CN1560" s="66"/>
      <c r="CO1560" s="66"/>
      <c r="CP1560" s="104"/>
      <c r="CQ1560" s="56"/>
      <c r="CR1560" s="56"/>
      <c r="CS1560" s="56"/>
      <c r="CT1560" s="56"/>
      <c r="CU1560" s="56"/>
      <c r="CV1560" s="56"/>
      <c r="CX1560" s="19">
        <v>23</v>
      </c>
      <c r="CY1560" s="19">
        <v>270</v>
      </c>
      <c r="CZ1560" s="19">
        <v>43</v>
      </c>
      <c r="DA1560" s="31">
        <v>0</v>
      </c>
      <c r="DG1560" s="67"/>
      <c r="DH1560" s="67"/>
      <c r="DK1560" s="55" t="s">
        <v>1434</v>
      </c>
      <c r="EP1560" s="70"/>
    </row>
    <row r="1561" spans="1:146">
      <c r="A1561" s="57">
        <v>43333</v>
      </c>
      <c r="B1561" t="s">
        <v>1681</v>
      </c>
      <c r="C1561" s="56"/>
      <c r="D1561" s="56" t="s">
        <v>1363</v>
      </c>
      <c r="E1561" s="58">
        <v>93</v>
      </c>
      <c r="F1561" s="58">
        <v>3</v>
      </c>
      <c r="G1561" s="63" t="str">
        <f t="shared" si="425"/>
        <v>93-3</v>
      </c>
      <c r="H1561" s="31">
        <v>13</v>
      </c>
      <c r="I1561" s="31">
        <v>19.5</v>
      </c>
      <c r="J1561" s="64" t="str">
        <f>IF(((VLOOKUP($G1561,Depth_Lookup!$A$3:$J$5461,9,FALSE))-(I1561/100))&gt;=0,"Good","Too Long")</f>
        <v>Good</v>
      </c>
      <c r="K1561" s="65">
        <f>(VLOOKUP($G1561,Depth_Lookup!$A$3:$J$561,10,FALSE))+(H1561/100)</f>
        <v>241.51999999999998</v>
      </c>
      <c r="L1561" s="65">
        <f>(VLOOKUP($G1561,Depth_Lookup!$A$3:$J$561,10,FALSE))+(I1561/100)</f>
        <v>241.58499999999998</v>
      </c>
      <c r="M1561" s="54" t="s">
        <v>292</v>
      </c>
      <c r="N1561" s="31">
        <v>0.5</v>
      </c>
      <c r="O1561" s="31" t="s">
        <v>296</v>
      </c>
      <c r="P1561" s="31" t="s">
        <v>179</v>
      </c>
      <c r="Q1561" s="31" t="s">
        <v>569</v>
      </c>
      <c r="R1561" s="31" t="s">
        <v>119</v>
      </c>
      <c r="S1561" s="31" t="s">
        <v>165</v>
      </c>
      <c r="T1561" s="31" t="s">
        <v>1385</v>
      </c>
      <c r="U1561" s="31" t="s">
        <v>1386</v>
      </c>
      <c r="AP1561" s="19">
        <v>50</v>
      </c>
      <c r="AS1561" s="31">
        <v>50</v>
      </c>
      <c r="AZ1561" s="19">
        <f t="shared" si="426"/>
        <v>100</v>
      </c>
      <c r="BB1561" s="55">
        <v>1</v>
      </c>
      <c r="BC1561" s="55">
        <v>0.5</v>
      </c>
      <c r="BD1561" s="31"/>
      <c r="BE1561" s="66"/>
      <c r="BF1561" s="66"/>
      <c r="CL1561" s="70">
        <f t="shared" si="427"/>
        <v>0</v>
      </c>
      <c r="CM1561" s="66">
        <f t="shared" si="428"/>
        <v>0</v>
      </c>
      <c r="CN1561" s="66">
        <f t="shared" si="429"/>
        <v>0</v>
      </c>
      <c r="CO1561" s="66">
        <f t="shared" si="437"/>
        <v>241.55249999999998</v>
      </c>
      <c r="CP1561" s="104"/>
      <c r="CQ1561" s="56"/>
      <c r="CR1561" s="56"/>
      <c r="CS1561" s="56"/>
      <c r="CT1561" s="56"/>
      <c r="CU1561" s="56"/>
      <c r="CV1561" s="56"/>
      <c r="CX1561" s="31">
        <v>49</v>
      </c>
      <c r="CY1561" s="31">
        <v>270</v>
      </c>
      <c r="CZ1561" s="31">
        <v>55</v>
      </c>
      <c r="DA1561" s="31">
        <v>180</v>
      </c>
      <c r="DB1561" s="19">
        <f t="shared" si="438"/>
        <v>38.851326783590565</v>
      </c>
      <c r="DC1561" s="19">
        <f t="shared" si="439"/>
        <v>38.851326783590565</v>
      </c>
      <c r="DD1561" s="19">
        <f t="shared" si="440"/>
        <v>28.603858062898443</v>
      </c>
      <c r="DE1561" s="19">
        <f t="shared" si="441"/>
        <v>128.85132678359057</v>
      </c>
      <c r="DF1561" s="19">
        <f t="shared" si="442"/>
        <v>61.396141937101561</v>
      </c>
      <c r="DG1561" s="67">
        <f t="shared" si="443"/>
        <v>218.85132678359057</v>
      </c>
      <c r="DH1561" s="67">
        <f t="shared" si="444"/>
        <v>61.396141937101561</v>
      </c>
      <c r="DK1561" s="55"/>
      <c r="EP1561" s="70"/>
    </row>
    <row r="1562" spans="1:146">
      <c r="A1562" s="57">
        <v>43333</v>
      </c>
      <c r="B1562" t="s">
        <v>1681</v>
      </c>
      <c r="C1562" s="56"/>
      <c r="D1562" s="56" t="s">
        <v>1363</v>
      </c>
      <c r="E1562" s="58">
        <v>93</v>
      </c>
      <c r="F1562" s="58">
        <v>3</v>
      </c>
      <c r="G1562" s="63" t="str">
        <f t="shared" si="425"/>
        <v>93-3</v>
      </c>
      <c r="H1562" s="31">
        <v>35</v>
      </c>
      <c r="I1562" s="31">
        <v>59</v>
      </c>
      <c r="J1562" s="64" t="str">
        <f>IF(((VLOOKUP($G1562,Depth_Lookup!$A$3:$J$5461,9,FALSE))-(I1562/100))&gt;=0,"Good","Too Long")</f>
        <v>Good</v>
      </c>
      <c r="K1562" s="65">
        <f>(VLOOKUP($G1562,Depth_Lookup!$A$3:$J$561,10,FALSE))+(H1562/100)</f>
        <v>241.73999999999998</v>
      </c>
      <c r="L1562" s="65">
        <f>(VLOOKUP($G1562,Depth_Lookup!$A$3:$J$561,10,FALSE))+(I1562/100)</f>
        <v>241.98</v>
      </c>
      <c r="M1562" s="54" t="s">
        <v>293</v>
      </c>
      <c r="N1562" s="31">
        <v>1</v>
      </c>
      <c r="O1562" s="31" t="s">
        <v>734</v>
      </c>
      <c r="P1562" s="31" t="s">
        <v>179</v>
      </c>
      <c r="Q1562" s="31" t="s">
        <v>569</v>
      </c>
      <c r="R1562" s="31" t="s">
        <v>188</v>
      </c>
      <c r="S1562" s="31" t="s">
        <v>165</v>
      </c>
      <c r="T1562" s="31" t="s">
        <v>1370</v>
      </c>
      <c r="U1562" s="31" t="s">
        <v>1368</v>
      </c>
      <c r="AS1562" s="31">
        <v>100</v>
      </c>
      <c r="AZ1562" s="19">
        <f t="shared" si="426"/>
        <v>100</v>
      </c>
      <c r="BB1562" s="55">
        <v>5</v>
      </c>
      <c r="BC1562" s="55">
        <v>1</v>
      </c>
      <c r="BD1562" s="31"/>
      <c r="BE1562" s="66"/>
      <c r="BF1562" s="66"/>
      <c r="CL1562" s="70">
        <f t="shared" si="427"/>
        <v>0</v>
      </c>
      <c r="CM1562" s="66">
        <f t="shared" si="428"/>
        <v>0</v>
      </c>
      <c r="CN1562" s="66">
        <f t="shared" si="429"/>
        <v>0</v>
      </c>
      <c r="CO1562" s="66">
        <f t="shared" si="437"/>
        <v>241.85999999999999</v>
      </c>
      <c r="CP1562" s="104"/>
      <c r="CQ1562" s="56"/>
      <c r="CR1562" s="56"/>
      <c r="CS1562" s="56"/>
      <c r="CT1562" s="56"/>
      <c r="CU1562" s="56"/>
      <c r="CV1562" s="56"/>
      <c r="DB1562" s="19" t="e">
        <f t="shared" si="438"/>
        <v>#DIV/0!</v>
      </c>
      <c r="DC1562" s="19" t="e">
        <f t="shared" si="439"/>
        <v>#DIV/0!</v>
      </c>
      <c r="DD1562" s="19" t="e">
        <f t="shared" si="440"/>
        <v>#DIV/0!</v>
      </c>
      <c r="DE1562" s="19" t="e">
        <f t="shared" si="441"/>
        <v>#DIV/0!</v>
      </c>
      <c r="DF1562" s="19" t="e">
        <f t="shared" si="442"/>
        <v>#DIV/0!</v>
      </c>
      <c r="DG1562" s="67" t="e">
        <f t="shared" si="443"/>
        <v>#DIV/0!</v>
      </c>
      <c r="DH1562" s="67" t="e">
        <f t="shared" si="444"/>
        <v>#DIV/0!</v>
      </c>
      <c r="DK1562" s="55"/>
      <c r="EP1562" s="70"/>
    </row>
    <row r="1563" spans="1:146">
      <c r="A1563" s="57">
        <v>43333</v>
      </c>
      <c r="B1563" t="s">
        <v>1681</v>
      </c>
      <c r="C1563" s="56"/>
      <c r="D1563" s="56" t="s">
        <v>1363</v>
      </c>
      <c r="E1563" s="58">
        <v>93</v>
      </c>
      <c r="F1563" s="58">
        <v>3</v>
      </c>
      <c r="G1563" s="63" t="str">
        <f t="shared" si="425"/>
        <v>93-3</v>
      </c>
      <c r="H1563" s="31">
        <v>35</v>
      </c>
      <c r="I1563" s="31">
        <v>59</v>
      </c>
      <c r="J1563" s="64" t="str">
        <f>IF(((VLOOKUP($G1563,Depth_Lookup!$A$3:$J$5461,9,FALSE))-(I1563/100))&gt;=0,"Good","Too Long")</f>
        <v>Good</v>
      </c>
      <c r="K1563" s="65">
        <f>(VLOOKUP($G1563,Depth_Lookup!$A$3:$J$561,10,FALSE))+(H1563/100)</f>
        <v>241.73999999999998</v>
      </c>
      <c r="L1563" s="65">
        <f>(VLOOKUP($G1563,Depth_Lookup!$A$3:$J$561,10,FALSE))+(I1563/100)</f>
        <v>241.98</v>
      </c>
      <c r="M1563" s="54" t="s">
        <v>293</v>
      </c>
      <c r="N1563" s="31">
        <v>1</v>
      </c>
      <c r="O1563" s="31" t="s">
        <v>734</v>
      </c>
      <c r="P1563" s="31" t="s">
        <v>179</v>
      </c>
      <c r="Q1563" s="31" t="s">
        <v>569</v>
      </c>
      <c r="R1563" s="31" t="s">
        <v>188</v>
      </c>
      <c r="S1563" s="31" t="s">
        <v>165</v>
      </c>
      <c r="T1563" s="31" t="s">
        <v>1364</v>
      </c>
      <c r="U1563" s="31" t="s">
        <v>1365</v>
      </c>
      <c r="AS1563" s="31">
        <v>100</v>
      </c>
      <c r="AZ1563" s="19">
        <f t="shared" si="426"/>
        <v>100</v>
      </c>
      <c r="BB1563" s="55">
        <v>5</v>
      </c>
      <c r="BC1563" s="55">
        <v>1</v>
      </c>
      <c r="BD1563" s="31"/>
      <c r="BE1563" s="66"/>
      <c r="BF1563" s="66"/>
      <c r="CL1563" s="70">
        <f t="shared" si="427"/>
        <v>0</v>
      </c>
      <c r="CM1563" s="66">
        <f t="shared" si="428"/>
        <v>0</v>
      </c>
      <c r="CN1563" s="66">
        <f t="shared" si="429"/>
        <v>0</v>
      </c>
      <c r="CO1563" s="66">
        <f t="shared" si="437"/>
        <v>241.85999999999999</v>
      </c>
      <c r="CP1563" s="104"/>
      <c r="CQ1563" s="56"/>
      <c r="CR1563" s="56"/>
      <c r="CS1563" s="56"/>
      <c r="CT1563" s="56"/>
      <c r="CU1563" s="56"/>
      <c r="CV1563" s="56"/>
      <c r="DB1563" s="19" t="e">
        <f t="shared" si="438"/>
        <v>#DIV/0!</v>
      </c>
      <c r="DC1563" s="19" t="e">
        <f t="shared" si="439"/>
        <v>#DIV/0!</v>
      </c>
      <c r="DD1563" s="19" t="e">
        <f t="shared" si="440"/>
        <v>#DIV/0!</v>
      </c>
      <c r="DE1563" s="19" t="e">
        <f t="shared" si="441"/>
        <v>#DIV/0!</v>
      </c>
      <c r="DF1563" s="19" t="e">
        <f t="shared" si="442"/>
        <v>#DIV/0!</v>
      </c>
      <c r="DG1563" s="67" t="e">
        <f t="shared" si="443"/>
        <v>#DIV/0!</v>
      </c>
      <c r="DH1563" s="67" t="e">
        <f t="shared" si="444"/>
        <v>#DIV/0!</v>
      </c>
      <c r="DK1563" s="55" t="s">
        <v>1578</v>
      </c>
      <c r="EP1563" s="70"/>
    </row>
    <row r="1564" spans="1:146">
      <c r="A1564" s="57">
        <v>43333</v>
      </c>
      <c r="B1564" t="s">
        <v>1681</v>
      </c>
      <c r="C1564" s="56"/>
      <c r="D1564" s="56" t="s">
        <v>1363</v>
      </c>
      <c r="E1564" s="58">
        <v>93</v>
      </c>
      <c r="F1564" s="58">
        <v>4</v>
      </c>
      <c r="G1564" s="63" t="str">
        <f t="shared" si="425"/>
        <v>93-4</v>
      </c>
      <c r="H1564" s="31">
        <v>8</v>
      </c>
      <c r="I1564" s="31">
        <v>20.5</v>
      </c>
      <c r="J1564" s="64" t="str">
        <f>IF(((VLOOKUP($G1564,Depth_Lookup!$A$3:$J$5461,9,FALSE))-(I1564/100))&gt;=0,"Good","Too Long")</f>
        <v>Good</v>
      </c>
      <c r="K1564" s="65">
        <f>(VLOOKUP($G1564,Depth_Lookup!$A$3:$J$561,10,FALSE))+(H1564/100)</f>
        <v>242.08</v>
      </c>
      <c r="L1564" s="65">
        <f>(VLOOKUP($G1564,Depth_Lookup!$A$3:$J$561,10,FALSE))+(I1564/100)</f>
        <v>242.20500000000001</v>
      </c>
      <c r="M1564" s="54" t="s">
        <v>293</v>
      </c>
      <c r="N1564" s="31">
        <v>1</v>
      </c>
      <c r="O1564" s="31" t="s">
        <v>296</v>
      </c>
      <c r="P1564" s="31" t="s">
        <v>193</v>
      </c>
      <c r="Q1564" s="31" t="s">
        <v>206</v>
      </c>
      <c r="R1564" s="31" t="s">
        <v>119</v>
      </c>
      <c r="S1564" s="31" t="s">
        <v>165</v>
      </c>
      <c r="T1564" s="31" t="s">
        <v>1364</v>
      </c>
      <c r="U1564" s="31" t="s">
        <v>1365</v>
      </c>
      <c r="AS1564" s="31">
        <v>90</v>
      </c>
      <c r="AY1564" s="19">
        <v>10</v>
      </c>
      <c r="AZ1564" s="19">
        <f t="shared" si="426"/>
        <v>100</v>
      </c>
      <c r="BB1564" s="55">
        <v>3</v>
      </c>
      <c r="BC1564" s="55">
        <v>0.5</v>
      </c>
      <c r="BD1564" s="31"/>
      <c r="BE1564" s="66" t="s">
        <v>1375</v>
      </c>
      <c r="BF1564" s="66"/>
      <c r="CL1564" s="70">
        <f t="shared" si="427"/>
        <v>0</v>
      </c>
      <c r="CM1564" s="66">
        <f t="shared" si="428"/>
        <v>0</v>
      </c>
      <c r="CN1564" s="66">
        <f t="shared" si="429"/>
        <v>1</v>
      </c>
      <c r="CO1564" s="66">
        <f t="shared" si="437"/>
        <v>242.14250000000001</v>
      </c>
      <c r="CP1564" s="104"/>
      <c r="CQ1564" s="56"/>
      <c r="CR1564" s="56"/>
      <c r="CS1564" s="56"/>
      <c r="CT1564" s="56"/>
      <c r="CU1564" s="56"/>
      <c r="CV1564" s="56"/>
      <c r="CX1564" s="31">
        <v>75</v>
      </c>
      <c r="CY1564" s="31">
        <v>90</v>
      </c>
      <c r="CZ1564" s="31">
        <v>50</v>
      </c>
      <c r="DA1564" s="31">
        <v>0</v>
      </c>
      <c r="DB1564" s="19">
        <f t="shared" si="438"/>
        <v>-107.70981195788399</v>
      </c>
      <c r="DC1564" s="19">
        <f t="shared" si="439"/>
        <v>252.29018804211603</v>
      </c>
      <c r="DD1564" s="19">
        <f t="shared" si="440"/>
        <v>14.319049915602816</v>
      </c>
      <c r="DE1564" s="19">
        <f t="shared" si="441"/>
        <v>342.29018804211603</v>
      </c>
      <c r="DF1564" s="19">
        <f t="shared" si="442"/>
        <v>75.680950084397182</v>
      </c>
      <c r="DG1564" s="67">
        <f t="shared" si="443"/>
        <v>72.290188042116029</v>
      </c>
      <c r="DH1564" s="67">
        <f t="shared" si="444"/>
        <v>75.680950084397182</v>
      </c>
      <c r="DK1564" s="55"/>
      <c r="EP1564" s="70"/>
    </row>
    <row r="1565" spans="1:146">
      <c r="A1565" s="57">
        <v>43333</v>
      </c>
      <c r="B1565" t="s">
        <v>1437</v>
      </c>
      <c r="C1565" s="56"/>
      <c r="D1565" s="56" t="s">
        <v>1363</v>
      </c>
      <c r="E1565" s="58">
        <v>93</v>
      </c>
      <c r="F1565" s="58">
        <v>4</v>
      </c>
      <c r="G1565" s="63" t="str">
        <f t="shared" ref="G1565" si="449">E1565&amp;"-"&amp;F1565</f>
        <v>93-4</v>
      </c>
      <c r="H1565" s="31">
        <v>8</v>
      </c>
      <c r="I1565" s="31">
        <v>20.5</v>
      </c>
      <c r="J1565" s="64" t="str">
        <f>IF(((VLOOKUP($G1565,Depth_Lookup!$A$3:$J$5461,9,FALSE))-(I1565/100))&gt;=0,"Good","Too Long")</f>
        <v>Good</v>
      </c>
      <c r="K1565" s="65">
        <f>(VLOOKUP($G1565,Depth_Lookup!$A$3:$J$561,10,FALSE))+(H1565/100)</f>
        <v>242.08</v>
      </c>
      <c r="L1565" s="65">
        <f>(VLOOKUP($G1565,Depth_Lookup!$A$3:$J$561,10,FALSE))+(I1565/100)</f>
        <v>242.20500000000001</v>
      </c>
      <c r="M1565" s="54" t="s">
        <v>293</v>
      </c>
      <c r="N1565" s="31">
        <v>1</v>
      </c>
      <c r="O1565" s="31" t="s">
        <v>296</v>
      </c>
      <c r="P1565" s="31" t="s">
        <v>193</v>
      </c>
      <c r="Q1565" s="31" t="s">
        <v>206</v>
      </c>
      <c r="R1565" s="31" t="s">
        <v>119</v>
      </c>
      <c r="S1565" s="31" t="s">
        <v>165</v>
      </c>
      <c r="T1565" s="31" t="s">
        <v>1364</v>
      </c>
      <c r="U1565" s="31" t="s">
        <v>1365</v>
      </c>
      <c r="AS1565" s="31">
        <v>90</v>
      </c>
      <c r="AY1565" s="19">
        <v>10</v>
      </c>
      <c r="AZ1565" s="19">
        <f t="shared" ref="AZ1565" si="450">SUM(V1565:AY1565)</f>
        <v>100</v>
      </c>
      <c r="BB1565" s="55">
        <v>3</v>
      </c>
      <c r="BC1565" s="55">
        <v>0.5</v>
      </c>
      <c r="BD1565" s="31"/>
      <c r="BE1565" s="66"/>
      <c r="BF1565" s="66"/>
      <c r="CL1565" s="70"/>
      <c r="CM1565" s="66"/>
      <c r="CN1565" s="66"/>
      <c r="CO1565" s="66"/>
      <c r="CP1565" s="104"/>
      <c r="CQ1565" s="56"/>
      <c r="CR1565" s="56"/>
      <c r="CS1565" s="56"/>
      <c r="CT1565" s="56"/>
      <c r="CU1565" s="56"/>
      <c r="CV1565" s="56"/>
      <c r="CX1565" s="31">
        <v>60</v>
      </c>
      <c r="CY1565" s="31">
        <v>270</v>
      </c>
      <c r="CZ1565" s="31">
        <v>62</v>
      </c>
      <c r="DA1565" s="31">
        <v>180</v>
      </c>
      <c r="DB1565" s="31">
        <f t="shared" si="438"/>
        <v>42.643451803593848</v>
      </c>
      <c r="DC1565" s="31">
        <f t="shared" si="439"/>
        <v>42.643451803593848</v>
      </c>
      <c r="DD1565" s="31">
        <f t="shared" si="440"/>
        <v>21.361298412964366</v>
      </c>
      <c r="DE1565" s="31">
        <f t="shared" si="441"/>
        <v>132.64345180359385</v>
      </c>
      <c r="DF1565" s="31">
        <f t="shared" si="442"/>
        <v>68.638701587035627</v>
      </c>
      <c r="DG1565" s="67">
        <f t="shared" si="443"/>
        <v>222.64345180359385</v>
      </c>
      <c r="DH1565" s="67">
        <f t="shared" si="444"/>
        <v>68.638701587035627</v>
      </c>
      <c r="DK1565" s="55"/>
      <c r="EP1565" s="70"/>
    </row>
    <row r="1566" spans="1:146">
      <c r="A1566" s="57">
        <v>43333</v>
      </c>
      <c r="B1566" t="s">
        <v>1681</v>
      </c>
      <c r="C1566" s="56"/>
      <c r="D1566" s="56" t="s">
        <v>1363</v>
      </c>
      <c r="E1566" s="58">
        <v>93</v>
      </c>
      <c r="F1566" s="58">
        <v>4</v>
      </c>
      <c r="G1566" s="63" t="str">
        <f t="shared" si="425"/>
        <v>93-4</v>
      </c>
      <c r="H1566" s="31">
        <v>20</v>
      </c>
      <c r="I1566" s="31">
        <v>22</v>
      </c>
      <c r="J1566" s="64" t="str">
        <f>IF(((VLOOKUP($G1566,Depth_Lookup!$A$3:$J$5461,9,FALSE))-(I1566/100))&gt;=0,"Good","Too Long")</f>
        <v>Good</v>
      </c>
      <c r="K1566" s="65">
        <f>(VLOOKUP($G1566,Depth_Lookup!$A$3:$J$561,10,FALSE))+(H1566/100)</f>
        <v>242.2</v>
      </c>
      <c r="L1566" s="65">
        <f>(VLOOKUP($G1566,Depth_Lookup!$A$3:$J$561,10,FALSE))+(I1566/100)</f>
        <v>242.22</v>
      </c>
      <c r="M1566" s="54" t="s">
        <v>725</v>
      </c>
      <c r="N1566" s="31">
        <v>1</v>
      </c>
      <c r="O1566" s="31" t="s">
        <v>296</v>
      </c>
      <c r="P1566" s="31" t="s">
        <v>179</v>
      </c>
      <c r="Q1566" s="31" t="s">
        <v>569</v>
      </c>
      <c r="R1566" s="31" t="s">
        <v>191</v>
      </c>
      <c r="S1566" s="31" t="s">
        <v>165</v>
      </c>
      <c r="T1566" s="31" t="s">
        <v>1370</v>
      </c>
      <c r="U1566" s="31" t="s">
        <v>1368</v>
      </c>
      <c r="AS1566" s="31">
        <v>100</v>
      </c>
      <c r="AZ1566" s="19">
        <f t="shared" si="426"/>
        <v>100</v>
      </c>
      <c r="BB1566" s="55">
        <v>2</v>
      </c>
      <c r="BC1566" s="55">
        <v>0.5</v>
      </c>
      <c r="BD1566" s="31"/>
      <c r="BE1566" s="66" t="s">
        <v>1375</v>
      </c>
      <c r="BF1566" s="66"/>
      <c r="CL1566" s="70">
        <f t="shared" si="427"/>
        <v>0</v>
      </c>
      <c r="CM1566" s="66">
        <f t="shared" si="428"/>
        <v>0</v>
      </c>
      <c r="CN1566" s="66">
        <f t="shared" si="429"/>
        <v>1</v>
      </c>
      <c r="CO1566" s="66">
        <f t="shared" si="437"/>
        <v>242.20999999999998</v>
      </c>
      <c r="CP1566" s="104"/>
      <c r="CQ1566" s="56"/>
      <c r="CR1566" s="56"/>
      <c r="CS1566" s="56"/>
      <c r="CT1566" s="56"/>
      <c r="CU1566" s="56"/>
      <c r="CV1566" s="56"/>
      <c r="DB1566" s="19" t="e">
        <f t="shared" si="438"/>
        <v>#DIV/0!</v>
      </c>
      <c r="DC1566" s="19" t="e">
        <f t="shared" si="439"/>
        <v>#DIV/0!</v>
      </c>
      <c r="DD1566" s="19" t="e">
        <f t="shared" si="440"/>
        <v>#DIV/0!</v>
      </c>
      <c r="DE1566" s="19" t="e">
        <f t="shared" si="441"/>
        <v>#DIV/0!</v>
      </c>
      <c r="DF1566" s="19" t="e">
        <f t="shared" si="442"/>
        <v>#DIV/0!</v>
      </c>
      <c r="DG1566" s="67" t="e">
        <f t="shared" si="443"/>
        <v>#DIV/0!</v>
      </c>
      <c r="DH1566" s="67" t="e">
        <f t="shared" si="444"/>
        <v>#DIV/0!</v>
      </c>
      <c r="DK1566" s="55"/>
      <c r="EP1566" s="70"/>
    </row>
    <row r="1567" spans="1:146">
      <c r="A1567" s="57">
        <v>43333</v>
      </c>
      <c r="B1567" t="s">
        <v>1681</v>
      </c>
      <c r="C1567" s="56"/>
      <c r="D1567" s="56" t="s">
        <v>1363</v>
      </c>
      <c r="E1567" s="58">
        <v>93</v>
      </c>
      <c r="F1567" s="58">
        <v>4</v>
      </c>
      <c r="G1567" s="63" t="str">
        <f t="shared" si="425"/>
        <v>93-4</v>
      </c>
      <c r="H1567" s="31">
        <v>22</v>
      </c>
      <c r="I1567" s="31">
        <v>24</v>
      </c>
      <c r="J1567" s="64" t="str">
        <f>IF(((VLOOKUP($G1567,Depth_Lookup!$A$3:$J$5461,9,FALSE))-(I1567/100))&gt;=0,"Good","Too Long")</f>
        <v>Good</v>
      </c>
      <c r="K1567" s="65">
        <f>(VLOOKUP($G1567,Depth_Lookup!$A$3:$J$561,10,FALSE))+(H1567/100)</f>
        <v>242.22</v>
      </c>
      <c r="L1567" s="65">
        <f>(VLOOKUP($G1567,Depth_Lookup!$A$3:$J$561,10,FALSE))+(I1567/100)</f>
        <v>242.24</v>
      </c>
      <c r="M1567" s="54" t="s">
        <v>725</v>
      </c>
      <c r="N1567" s="31">
        <v>1</v>
      </c>
      <c r="O1567" s="31" t="s">
        <v>296</v>
      </c>
      <c r="P1567" s="31" t="s">
        <v>179</v>
      </c>
      <c r="Q1567" s="31" t="s">
        <v>569</v>
      </c>
      <c r="R1567" s="31" t="s">
        <v>191</v>
      </c>
      <c r="S1567" s="31" t="s">
        <v>165</v>
      </c>
      <c r="T1567" s="31" t="s">
        <v>1370</v>
      </c>
      <c r="U1567" s="31" t="s">
        <v>1368</v>
      </c>
      <c r="AS1567" s="31">
        <v>100</v>
      </c>
      <c r="AZ1567" s="19">
        <f t="shared" si="426"/>
        <v>100</v>
      </c>
      <c r="BB1567" s="55">
        <v>2</v>
      </c>
      <c r="BC1567" s="55">
        <v>0.5</v>
      </c>
      <c r="BD1567" s="31"/>
      <c r="BE1567" s="66" t="s">
        <v>1375</v>
      </c>
      <c r="BF1567" s="66"/>
      <c r="CL1567" s="70">
        <f t="shared" si="427"/>
        <v>0</v>
      </c>
      <c r="CM1567" s="66">
        <f t="shared" si="428"/>
        <v>0</v>
      </c>
      <c r="CN1567" s="66">
        <f t="shared" si="429"/>
        <v>1</v>
      </c>
      <c r="CO1567" s="66">
        <f t="shared" si="437"/>
        <v>242.23000000000002</v>
      </c>
      <c r="CP1567" s="104"/>
      <c r="CQ1567" s="56"/>
      <c r="CR1567" s="56"/>
      <c r="CS1567" s="56"/>
      <c r="CT1567" s="56"/>
      <c r="CU1567" s="56"/>
      <c r="CV1567" s="56"/>
      <c r="DB1567" s="19" t="e">
        <f t="shared" si="438"/>
        <v>#DIV/0!</v>
      </c>
      <c r="DC1567" s="19" t="e">
        <f t="shared" si="439"/>
        <v>#DIV/0!</v>
      </c>
      <c r="DD1567" s="19" t="e">
        <f t="shared" si="440"/>
        <v>#DIV/0!</v>
      </c>
      <c r="DE1567" s="19" t="e">
        <f t="shared" si="441"/>
        <v>#DIV/0!</v>
      </c>
      <c r="DF1567" s="19" t="e">
        <f t="shared" si="442"/>
        <v>#DIV/0!</v>
      </c>
      <c r="DG1567" s="67" t="e">
        <f t="shared" si="443"/>
        <v>#DIV/0!</v>
      </c>
      <c r="DH1567" s="67" t="e">
        <f t="shared" si="444"/>
        <v>#DIV/0!</v>
      </c>
      <c r="DK1567" s="55"/>
      <c r="EP1567" s="70"/>
    </row>
    <row r="1568" spans="1:146">
      <c r="A1568" s="57">
        <v>43333</v>
      </c>
      <c r="B1568" t="s">
        <v>1681</v>
      </c>
      <c r="C1568" s="56"/>
      <c r="D1568" s="56" t="s">
        <v>1363</v>
      </c>
      <c r="E1568" s="58">
        <v>93</v>
      </c>
      <c r="F1568" s="58">
        <v>4</v>
      </c>
      <c r="G1568" s="63" t="str">
        <f t="shared" si="425"/>
        <v>93-4</v>
      </c>
      <c r="H1568" s="31">
        <v>62</v>
      </c>
      <c r="I1568" s="31">
        <v>71</v>
      </c>
      <c r="J1568" s="64" t="str">
        <f>IF(((VLOOKUP($G1568,Depth_Lookup!$A$3:$J$5461,9,FALSE))-(I1568/100))&gt;=0,"Good","Too Long")</f>
        <v>Good</v>
      </c>
      <c r="K1568" s="65">
        <f>(VLOOKUP($G1568,Depth_Lookup!$A$3:$J$561,10,FALSE))+(H1568/100)</f>
        <v>242.62</v>
      </c>
      <c r="L1568" s="65">
        <f>(VLOOKUP($G1568,Depth_Lookup!$A$3:$J$561,10,FALSE))+(I1568/100)</f>
        <v>242.71</v>
      </c>
      <c r="M1568" s="54" t="s">
        <v>293</v>
      </c>
      <c r="N1568" s="31">
        <v>0.5</v>
      </c>
      <c r="O1568" s="31" t="s">
        <v>734</v>
      </c>
      <c r="P1568" s="31" t="s">
        <v>179</v>
      </c>
      <c r="Q1568" s="31" t="s">
        <v>569</v>
      </c>
      <c r="R1568" s="31" t="s">
        <v>188</v>
      </c>
      <c r="S1568" s="31" t="s">
        <v>165</v>
      </c>
      <c r="T1568" s="31" t="s">
        <v>1364</v>
      </c>
      <c r="U1568" s="31" t="s">
        <v>1365</v>
      </c>
      <c r="AS1568" s="31">
        <v>100</v>
      </c>
      <c r="AZ1568" s="19">
        <f t="shared" si="426"/>
        <v>100</v>
      </c>
      <c r="BB1568" s="55">
        <v>5</v>
      </c>
      <c r="BC1568" s="55">
        <v>0.5</v>
      </c>
      <c r="BD1568" s="31"/>
      <c r="BE1568" s="66"/>
      <c r="BF1568" s="66"/>
      <c r="CL1568" s="70">
        <f t="shared" si="427"/>
        <v>0</v>
      </c>
      <c r="CM1568" s="66">
        <f t="shared" si="428"/>
        <v>0</v>
      </c>
      <c r="CN1568" s="66">
        <f t="shared" si="429"/>
        <v>0</v>
      </c>
      <c r="CO1568" s="66">
        <f t="shared" si="437"/>
        <v>242.66500000000002</v>
      </c>
      <c r="CP1568" s="104"/>
      <c r="CQ1568" s="56"/>
      <c r="CR1568" s="56"/>
      <c r="CS1568" s="56"/>
      <c r="CT1568" s="56"/>
      <c r="CU1568" s="56"/>
      <c r="CV1568" s="56"/>
      <c r="CX1568" s="19">
        <v>62</v>
      </c>
      <c r="CY1568" s="19">
        <v>270</v>
      </c>
      <c r="CZ1568" s="19">
        <v>68</v>
      </c>
      <c r="DA1568" s="31">
        <v>180</v>
      </c>
      <c r="DB1568" s="19">
        <f t="shared" si="438"/>
        <v>37.229851346347118</v>
      </c>
      <c r="DC1568" s="19">
        <f t="shared" si="439"/>
        <v>37.229851346347118</v>
      </c>
      <c r="DD1568" s="19">
        <f t="shared" si="440"/>
        <v>17.832550456983846</v>
      </c>
      <c r="DE1568" s="19">
        <f t="shared" si="441"/>
        <v>127.22985134634712</v>
      </c>
      <c r="DF1568" s="19">
        <f t="shared" si="442"/>
        <v>72.167449543016147</v>
      </c>
      <c r="DG1568" s="67">
        <f t="shared" si="443"/>
        <v>217.22985134634712</v>
      </c>
      <c r="DH1568" s="67">
        <f t="shared" si="444"/>
        <v>72.167449543016147</v>
      </c>
      <c r="DK1568" s="55" t="s">
        <v>1433</v>
      </c>
      <c r="EP1568" s="70"/>
    </row>
    <row r="1569" spans="1:146">
      <c r="A1569" s="57">
        <v>43333</v>
      </c>
      <c r="B1569" t="s">
        <v>1437</v>
      </c>
      <c r="C1569" s="56"/>
      <c r="D1569" s="56" t="s">
        <v>1363</v>
      </c>
      <c r="E1569" s="58">
        <v>93</v>
      </c>
      <c r="F1569" s="58">
        <v>4</v>
      </c>
      <c r="G1569" s="63" t="str">
        <f t="shared" ref="G1569" si="451">E1569&amp;"-"&amp;F1569</f>
        <v>93-4</v>
      </c>
      <c r="H1569" s="31">
        <v>62</v>
      </c>
      <c r="I1569" s="31">
        <v>71</v>
      </c>
      <c r="J1569" s="64" t="str">
        <f>IF(((VLOOKUP($G1569,Depth_Lookup!$A$3:$J$5461,9,FALSE))-(I1569/100))&gt;=0,"Good","Too Long")</f>
        <v>Good</v>
      </c>
      <c r="K1569" s="65">
        <f>(VLOOKUP($G1569,Depth_Lookup!$A$3:$J$561,10,FALSE))+(H1569/100)</f>
        <v>242.62</v>
      </c>
      <c r="L1569" s="65">
        <f>(VLOOKUP($G1569,Depth_Lookup!$A$3:$J$561,10,FALSE))+(I1569/100)</f>
        <v>242.71</v>
      </c>
      <c r="M1569" s="54" t="s">
        <v>293</v>
      </c>
      <c r="N1569" s="31">
        <v>0.5</v>
      </c>
      <c r="O1569" s="31" t="s">
        <v>734</v>
      </c>
      <c r="P1569" s="31" t="s">
        <v>179</v>
      </c>
      <c r="Q1569" s="31" t="s">
        <v>569</v>
      </c>
      <c r="R1569" s="31" t="s">
        <v>188</v>
      </c>
      <c r="S1569" s="31" t="s">
        <v>165</v>
      </c>
      <c r="T1569" s="31" t="s">
        <v>1364</v>
      </c>
      <c r="U1569" s="31" t="s">
        <v>1365</v>
      </c>
      <c r="AS1569" s="31">
        <v>100</v>
      </c>
      <c r="AZ1569" s="19">
        <f t="shared" ref="AZ1569" si="452">SUM(V1569:AY1569)</f>
        <v>100</v>
      </c>
      <c r="BB1569" s="55">
        <v>5</v>
      </c>
      <c r="BC1569" s="55">
        <v>0.5</v>
      </c>
      <c r="BD1569" s="31"/>
      <c r="BE1569" s="66"/>
      <c r="BF1569" s="66"/>
      <c r="CL1569" s="70"/>
      <c r="CM1569" s="66"/>
      <c r="CN1569" s="66"/>
      <c r="CO1569" s="66"/>
      <c r="CP1569" s="104"/>
      <c r="CQ1569" s="56"/>
      <c r="CR1569" s="56"/>
      <c r="CS1569" s="56"/>
      <c r="CT1569" s="56"/>
      <c r="CU1569" s="56"/>
      <c r="CV1569" s="56"/>
      <c r="CX1569" s="31">
        <v>2</v>
      </c>
      <c r="CY1569" s="31">
        <v>270</v>
      </c>
      <c r="CZ1569" s="31">
        <v>5</v>
      </c>
      <c r="DA1569" s="31">
        <v>0</v>
      </c>
      <c r="DB1569" s="31">
        <f t="shared" si="438"/>
        <v>158.24077352044242</v>
      </c>
      <c r="DC1569" s="31">
        <f t="shared" si="439"/>
        <v>158.24077352044242</v>
      </c>
      <c r="DD1569" s="31">
        <f t="shared" si="440"/>
        <v>84.618591521009009</v>
      </c>
      <c r="DE1569" s="31">
        <f t="shared" si="441"/>
        <v>248.24077352044242</v>
      </c>
      <c r="DF1569" s="31">
        <f t="shared" si="442"/>
        <v>5.3814084789909913</v>
      </c>
      <c r="DG1569" s="67">
        <f t="shared" si="443"/>
        <v>338.24077352044242</v>
      </c>
      <c r="DH1569" s="67">
        <f t="shared" si="444"/>
        <v>5.3814084789909913</v>
      </c>
      <c r="DK1569" s="55" t="s">
        <v>1434</v>
      </c>
      <c r="EP1569" s="70"/>
    </row>
    <row r="1570" spans="1:146">
      <c r="A1570" s="57">
        <v>43333</v>
      </c>
      <c r="B1570" t="s">
        <v>1437</v>
      </c>
      <c r="C1570" s="56"/>
      <c r="D1570" s="56" t="s">
        <v>1363</v>
      </c>
      <c r="E1570" s="58">
        <v>93</v>
      </c>
      <c r="F1570" s="58">
        <v>4</v>
      </c>
      <c r="G1570" s="63" t="str">
        <f t="shared" ref="G1570" si="453">E1570&amp;"-"&amp;F1570</f>
        <v>93-4</v>
      </c>
      <c r="H1570" s="31">
        <v>62</v>
      </c>
      <c r="I1570" s="31">
        <v>71</v>
      </c>
      <c r="J1570" s="64" t="str">
        <f>IF(((VLOOKUP($G1570,Depth_Lookup!$A$3:$J$5461,9,FALSE))-(I1570/100))&gt;=0,"Good","Too Long")</f>
        <v>Good</v>
      </c>
      <c r="K1570" s="65">
        <f>(VLOOKUP($G1570,Depth_Lookup!$A$3:$J$561,10,FALSE))+(H1570/100)</f>
        <v>242.62</v>
      </c>
      <c r="L1570" s="65">
        <f>(VLOOKUP($G1570,Depth_Lookup!$A$3:$J$561,10,FALSE))+(I1570/100)</f>
        <v>242.71</v>
      </c>
      <c r="M1570" s="54" t="s">
        <v>292</v>
      </c>
      <c r="N1570" s="31">
        <v>1</v>
      </c>
      <c r="O1570" s="31"/>
      <c r="P1570" s="31"/>
      <c r="Q1570" s="31"/>
      <c r="R1570" s="31"/>
      <c r="S1570" s="31"/>
      <c r="T1570" s="31" t="s">
        <v>1385</v>
      </c>
      <c r="U1570" s="31" t="s">
        <v>1386</v>
      </c>
      <c r="AS1570" s="31"/>
      <c r="BB1570" s="55">
        <v>2</v>
      </c>
      <c r="BC1570" s="55">
        <v>1</v>
      </c>
      <c r="BD1570" s="31"/>
      <c r="BE1570" s="66"/>
      <c r="BF1570" s="66"/>
      <c r="CL1570" s="70"/>
      <c r="CM1570" s="66"/>
      <c r="CN1570" s="66"/>
      <c r="CO1570" s="66"/>
      <c r="CP1570" s="104"/>
      <c r="CQ1570" s="56"/>
      <c r="CR1570" s="56"/>
      <c r="CS1570" s="56"/>
      <c r="CT1570" s="56"/>
      <c r="CU1570" s="56"/>
      <c r="CV1570" s="56"/>
      <c r="CX1570" s="19">
        <v>2</v>
      </c>
      <c r="CY1570" s="19">
        <v>90</v>
      </c>
      <c r="CZ1570" s="19">
        <v>11</v>
      </c>
      <c r="DA1570" s="31">
        <v>0</v>
      </c>
      <c r="DG1570" s="67"/>
      <c r="DH1570" s="67"/>
      <c r="DK1570" s="55" t="s">
        <v>1906</v>
      </c>
      <c r="EP1570" s="70"/>
    </row>
    <row r="1571" spans="1:146">
      <c r="A1571" s="57">
        <v>43333</v>
      </c>
      <c r="B1571" t="s">
        <v>1681</v>
      </c>
      <c r="C1571" s="56"/>
      <c r="D1571" s="56" t="s">
        <v>1363</v>
      </c>
      <c r="E1571" s="58">
        <v>93</v>
      </c>
      <c r="F1571" s="58">
        <v>4</v>
      </c>
      <c r="G1571" s="63" t="str">
        <f>E1571&amp;"-"&amp;F1571</f>
        <v>93-4</v>
      </c>
      <c r="H1571" s="31">
        <v>71</v>
      </c>
      <c r="I1571" s="31">
        <v>82</v>
      </c>
      <c r="J1571" s="64" t="str">
        <f>IF(((VLOOKUP($G1571,Depth_Lookup!$A$3:$J$5461,9,FALSE))-(I1571/100))&gt;=0,"Good","Too Long")</f>
        <v>Good</v>
      </c>
      <c r="K1571" s="65">
        <f>(VLOOKUP($G1571,Depth_Lookup!$A$3:$J$561,10,FALSE))+(H1571/100)</f>
        <v>242.71</v>
      </c>
      <c r="L1571" s="65">
        <f>(VLOOKUP($G1571,Depth_Lookup!$A$3:$J$561,10,FALSE))+(I1571/100)</f>
        <v>242.82</v>
      </c>
      <c r="M1571" s="54" t="s">
        <v>725</v>
      </c>
      <c r="N1571" s="31">
        <v>0.5</v>
      </c>
      <c r="O1571" s="31" t="s">
        <v>295</v>
      </c>
      <c r="P1571" s="31" t="s">
        <v>179</v>
      </c>
      <c r="Q1571" s="31" t="s">
        <v>569</v>
      </c>
      <c r="R1571" s="31" t="s">
        <v>119</v>
      </c>
      <c r="S1571" s="31" t="s">
        <v>165</v>
      </c>
      <c r="T1571" s="31" t="s">
        <v>1364</v>
      </c>
      <c r="U1571" s="31" t="s">
        <v>1365</v>
      </c>
      <c r="AS1571" s="31">
        <v>100</v>
      </c>
      <c r="AZ1571" s="19">
        <f>SUM(V1571:AY1571)</f>
        <v>100</v>
      </c>
      <c r="BB1571" s="55">
        <v>3</v>
      </c>
      <c r="BC1571" s="55">
        <v>0.5</v>
      </c>
      <c r="BD1571" s="31"/>
      <c r="BE1571" s="66"/>
      <c r="BF1571" s="66"/>
      <c r="CL1571" s="70">
        <f>SUM(BK1571:CK1571)</f>
        <v>0</v>
      </c>
      <c r="CM1571" s="66">
        <f>IF(COUNTA(BG1571:BJ1571)&gt;0,1,0)</f>
        <v>0</v>
      </c>
      <c r="CN1571" s="66">
        <f>IF(COUNTA(BE1571)&gt;0,1,0)</f>
        <v>0</v>
      </c>
      <c r="CO1571" s="66">
        <f>(L1571+K1571)/2</f>
        <v>242.76499999999999</v>
      </c>
      <c r="CP1571" s="104"/>
      <c r="CQ1571" s="56"/>
      <c r="CR1571" s="56"/>
      <c r="CS1571" s="56"/>
      <c r="CT1571" s="56"/>
      <c r="CU1571" s="56"/>
      <c r="CV1571" s="56"/>
      <c r="DB1571" s="19" t="e">
        <f>+(IF($CY1571&lt;$DA1571,((MIN($DA1571,$CY1571)+(DEGREES(ATAN((TAN(RADIANS($CZ1571))/((TAN(RADIANS($CX1571))*SIN(RADIANS(ABS($CY1571-$DA1571))))))-(COS(RADIANS(ABS($CY1571-$DA1571)))/SIN(RADIANS(ABS($CY1571-$DA1571)))))))-180)),((MAX($DA1571,$CY1571)-(DEGREES(ATAN((TAN(RADIANS($CZ1571))/((TAN(RADIANS($CX1571))*SIN(RADIANS(ABS($CY1571-$DA1571))))))-(COS(RADIANS(ABS($CY1571-$DA1571)))/SIN(RADIANS(ABS($CY1571-$DA1571)))))))-180))))</f>
        <v>#DIV/0!</v>
      </c>
      <c r="DC1571" s="19" t="e">
        <f>IF($DB1571&gt;0,$DB1571,360+$DB1571)</f>
        <v>#DIV/0!</v>
      </c>
      <c r="DD1571" s="19" t="e">
        <f>+ABS(DEGREES(ATAN((COS(RADIANS(ABS($DB1571+180-(IF($CY1571&gt;$DA1571,MAX($CZ1571,$CY1571),MIN($CY1571,$DA1571))))))/(TAN(RADIANS($CX1571)))))))</f>
        <v>#DIV/0!</v>
      </c>
      <c r="DE1571" s="19" t="e">
        <f>+IF(($DB1571+90)&gt;0,$DB1571+90,$DB1571+450)</f>
        <v>#DIV/0!</v>
      </c>
      <c r="DF1571" s="19" t="e">
        <f>-$DD1571+90</f>
        <v>#DIV/0!</v>
      </c>
      <c r="DG1571" s="67" t="e">
        <f>IF(($DC1571&lt;180),$DC1571+180,$DC1571-180)</f>
        <v>#DIV/0!</v>
      </c>
      <c r="DH1571" s="67" t="e">
        <f>-$DD1571+90</f>
        <v>#DIV/0!</v>
      </c>
      <c r="DK1571" s="55" t="s">
        <v>295</v>
      </c>
      <c r="EP1571" s="70"/>
    </row>
    <row r="1572" spans="1:146">
      <c r="A1572" s="57">
        <v>43333</v>
      </c>
      <c r="B1572" t="s">
        <v>1681</v>
      </c>
      <c r="C1572" s="56"/>
      <c r="D1572" s="56" t="s">
        <v>1363</v>
      </c>
      <c r="E1572" s="58">
        <v>93</v>
      </c>
      <c r="F1572" s="58">
        <v>4</v>
      </c>
      <c r="G1572" s="63" t="str">
        <f>E1572&amp;"-"&amp;F1572</f>
        <v>93-4</v>
      </c>
      <c r="H1572" s="31">
        <v>86.5</v>
      </c>
      <c r="I1572" s="31">
        <v>91</v>
      </c>
      <c r="J1572" s="64" t="str">
        <f>IF(((VLOOKUP($G1572,Depth_Lookup!$A$3:$J$5461,9,FALSE))-(I1572/100))&gt;=0,"Good","Too Long")</f>
        <v>Good</v>
      </c>
      <c r="K1572" s="65">
        <f>(VLOOKUP($G1572,Depth_Lookup!$A$3:$J$561,10,FALSE))+(H1572/100)</f>
        <v>242.86500000000001</v>
      </c>
      <c r="L1572" s="65">
        <f>(VLOOKUP($G1572,Depth_Lookup!$A$3:$J$561,10,FALSE))+(I1572/100)</f>
        <v>242.91</v>
      </c>
      <c r="M1572" s="54" t="s">
        <v>725</v>
      </c>
      <c r="N1572" s="31">
        <v>1</v>
      </c>
      <c r="O1572" s="31" t="s">
        <v>296</v>
      </c>
      <c r="P1572" s="31" t="s">
        <v>180</v>
      </c>
      <c r="Q1572" s="31" t="s">
        <v>572</v>
      </c>
      <c r="R1572" s="31" t="s">
        <v>191</v>
      </c>
      <c r="S1572" s="31" t="s">
        <v>165</v>
      </c>
      <c r="T1572" s="31" t="s">
        <v>1391</v>
      </c>
      <c r="U1572" s="31" t="s">
        <v>1365</v>
      </c>
      <c r="AP1572" s="19">
        <v>40</v>
      </c>
      <c r="AS1572" s="31">
        <v>60</v>
      </c>
      <c r="AZ1572" s="19">
        <f>SUM(V1572:AY1572)</f>
        <v>100</v>
      </c>
      <c r="BB1572" s="55">
        <v>3</v>
      </c>
      <c r="BC1572" s="55">
        <v>2</v>
      </c>
      <c r="BD1572" s="31"/>
      <c r="BE1572" s="66" t="s">
        <v>1856</v>
      </c>
      <c r="BF1572" s="66"/>
      <c r="CL1572" s="70">
        <f>SUM(BK1572:CK1572)</f>
        <v>0</v>
      </c>
      <c r="CM1572" s="66">
        <f>IF(COUNTA(BG1572:BJ1572)&gt;0,1,0)</f>
        <v>0</v>
      </c>
      <c r="CN1572" s="66">
        <f>IF(COUNTA(BE1572)&gt;0,1,0)</f>
        <v>1</v>
      </c>
      <c r="CO1572" s="66">
        <f>(L1572+K1572)/2</f>
        <v>242.88749999999999</v>
      </c>
      <c r="CP1572" s="104"/>
      <c r="CQ1572" s="56"/>
      <c r="CR1572" s="56"/>
      <c r="CS1572" s="56"/>
      <c r="CT1572" s="56"/>
      <c r="CU1572" s="56"/>
      <c r="CV1572" s="56"/>
      <c r="DB1572" s="19" t="e">
        <f>+(IF($CY1572&lt;$DA1572,((MIN($DA1572,$CY1572)+(DEGREES(ATAN((TAN(RADIANS($CZ1572))/((TAN(RADIANS($CX1572))*SIN(RADIANS(ABS($CY1572-$DA1572))))))-(COS(RADIANS(ABS($CY1572-$DA1572)))/SIN(RADIANS(ABS($CY1572-$DA1572)))))))-180)),((MAX($DA1572,$CY1572)-(DEGREES(ATAN((TAN(RADIANS($CZ1572))/((TAN(RADIANS($CX1572))*SIN(RADIANS(ABS($CY1572-$DA1572))))))-(COS(RADIANS(ABS($CY1572-$DA1572)))/SIN(RADIANS(ABS($CY1572-$DA1572)))))))-180))))</f>
        <v>#DIV/0!</v>
      </c>
      <c r="DC1572" s="19" t="e">
        <f>IF($DB1572&gt;0,$DB1572,360+$DB1572)</f>
        <v>#DIV/0!</v>
      </c>
      <c r="DD1572" s="19" t="e">
        <f>+ABS(DEGREES(ATAN((COS(RADIANS(ABS($DB1572+180-(IF($CY1572&gt;$DA1572,MAX($CZ1572,$CY1572),MIN($CY1572,$DA1572))))))/(TAN(RADIANS($CX1572)))))))</f>
        <v>#DIV/0!</v>
      </c>
      <c r="DE1572" s="19" t="e">
        <f>+IF(($DB1572+90)&gt;0,$DB1572+90,$DB1572+450)</f>
        <v>#DIV/0!</v>
      </c>
      <c r="DF1572" s="19" t="e">
        <f>-$DD1572+90</f>
        <v>#DIV/0!</v>
      </c>
      <c r="DG1572" s="67" t="e">
        <f>IF(($DC1572&lt;180),$DC1572+180,$DC1572-180)</f>
        <v>#DIV/0!</v>
      </c>
      <c r="DH1572" s="67" t="e">
        <f>-$DD1572+90</f>
        <v>#DIV/0!</v>
      </c>
      <c r="DK1572" s="55" t="s">
        <v>1907</v>
      </c>
      <c r="EP1572" s="70"/>
    </row>
    <row r="1573" spans="1:146">
      <c r="A1573" s="57">
        <v>43333</v>
      </c>
      <c r="B1573" t="s">
        <v>1681</v>
      </c>
      <c r="C1573" s="56"/>
      <c r="D1573" s="56" t="s">
        <v>1363</v>
      </c>
      <c r="E1573" s="58">
        <v>94</v>
      </c>
      <c r="F1573" s="58">
        <v>1</v>
      </c>
      <c r="G1573" s="63" t="str">
        <f t="shared" si="425"/>
        <v>94-1</v>
      </c>
      <c r="H1573" s="31">
        <v>1</v>
      </c>
      <c r="I1573" s="31">
        <v>40</v>
      </c>
      <c r="J1573" s="64" t="str">
        <f>IF(((VLOOKUP($G1573,Depth_Lookup!$A$3:$J$5461,9,FALSE))-(I1573/100))&gt;=0,"Good","Too Long")</f>
        <v>Good</v>
      </c>
      <c r="K1573" s="65">
        <f>(VLOOKUP($G1573,Depth_Lookup!$A$3:$J$561,10,FALSE))+(H1573/100)</f>
        <v>242.70999999999998</v>
      </c>
      <c r="L1573" s="65">
        <f>(VLOOKUP($G1573,Depth_Lookup!$A$3:$J$561,10,FALSE))+(I1573/100)</f>
        <v>243.1</v>
      </c>
      <c r="M1573" s="54" t="s">
        <v>293</v>
      </c>
      <c r="N1573" s="31">
        <v>0.5</v>
      </c>
      <c r="O1573" s="31" t="s">
        <v>734</v>
      </c>
      <c r="P1573" s="31" t="s">
        <v>179</v>
      </c>
      <c r="Q1573" s="31" t="s">
        <v>569</v>
      </c>
      <c r="R1573" s="31" t="s">
        <v>188</v>
      </c>
      <c r="S1573" s="31" t="s">
        <v>165</v>
      </c>
      <c r="T1573" s="31" t="s">
        <v>1364</v>
      </c>
      <c r="U1573" s="31" t="s">
        <v>1365</v>
      </c>
      <c r="AS1573" s="31">
        <v>100</v>
      </c>
      <c r="AZ1573" s="19">
        <f t="shared" si="426"/>
        <v>100</v>
      </c>
      <c r="BB1573" s="55">
        <v>5</v>
      </c>
      <c r="BC1573" s="55">
        <v>0.5</v>
      </c>
      <c r="BD1573" s="31"/>
      <c r="BE1573" s="66" t="s">
        <v>1855</v>
      </c>
      <c r="BF1573" s="66"/>
      <c r="CL1573" s="70">
        <f t="shared" si="427"/>
        <v>0</v>
      </c>
      <c r="CM1573" s="66">
        <f t="shared" si="428"/>
        <v>0</v>
      </c>
      <c r="CN1573" s="66">
        <f t="shared" si="429"/>
        <v>1</v>
      </c>
      <c r="CO1573" s="66">
        <f t="shared" si="437"/>
        <v>242.90499999999997</v>
      </c>
      <c r="CP1573" s="104"/>
      <c r="CQ1573" s="56"/>
      <c r="CR1573" s="56"/>
      <c r="CS1573" s="56"/>
      <c r="CT1573" s="56"/>
      <c r="CU1573" s="56"/>
      <c r="CV1573" s="56"/>
      <c r="CX1573" s="31">
        <v>11</v>
      </c>
      <c r="CY1573" s="31">
        <v>90</v>
      </c>
      <c r="CZ1573" s="31">
        <v>15</v>
      </c>
      <c r="DA1573" s="31">
        <v>0</v>
      </c>
      <c r="DB1573" s="19">
        <f t="shared" si="438"/>
        <v>-144.04147261336209</v>
      </c>
      <c r="DC1573" s="19">
        <f t="shared" si="439"/>
        <v>215.95852738663791</v>
      </c>
      <c r="DD1573" s="19">
        <f t="shared" si="440"/>
        <v>71.683937439689785</v>
      </c>
      <c r="DE1573" s="19">
        <f t="shared" si="441"/>
        <v>305.95852738663791</v>
      </c>
      <c r="DF1573" s="19">
        <f t="shared" si="442"/>
        <v>18.316062560310215</v>
      </c>
      <c r="DG1573" s="67">
        <f t="shared" si="443"/>
        <v>35.958527386637911</v>
      </c>
      <c r="DH1573" s="67">
        <f t="shared" si="444"/>
        <v>18.316062560310215</v>
      </c>
      <c r="DK1573" s="55" t="s">
        <v>1433</v>
      </c>
      <c r="EP1573" s="70"/>
    </row>
    <row r="1574" spans="1:146">
      <c r="A1574" s="57">
        <v>43333</v>
      </c>
      <c r="B1574" t="s">
        <v>1437</v>
      </c>
      <c r="C1574" s="56"/>
      <c r="D1574" s="56" t="s">
        <v>1363</v>
      </c>
      <c r="E1574" s="58">
        <v>94</v>
      </c>
      <c r="F1574" s="58">
        <v>1</v>
      </c>
      <c r="G1574" s="63" t="str">
        <f t="shared" ref="G1574" si="454">E1574&amp;"-"&amp;F1574</f>
        <v>94-1</v>
      </c>
      <c r="H1574" s="31">
        <v>1</v>
      </c>
      <c r="I1574" s="31">
        <v>40</v>
      </c>
      <c r="J1574" s="64" t="str">
        <f>IF(((VLOOKUP($G1574,Depth_Lookup!$A$3:$J$5461,9,FALSE))-(I1574/100))&gt;=0,"Good","Too Long")</f>
        <v>Good</v>
      </c>
      <c r="K1574" s="65">
        <f>(VLOOKUP($G1574,Depth_Lookup!$A$3:$J$561,10,FALSE))+(H1574/100)</f>
        <v>242.70999999999998</v>
      </c>
      <c r="L1574" s="65">
        <f>(VLOOKUP($G1574,Depth_Lookup!$A$3:$J$561,10,FALSE))+(I1574/100)</f>
        <v>243.1</v>
      </c>
      <c r="M1574" s="54" t="s">
        <v>293</v>
      </c>
      <c r="N1574" s="31">
        <v>0.5</v>
      </c>
      <c r="O1574" s="31" t="s">
        <v>734</v>
      </c>
      <c r="P1574" s="31" t="s">
        <v>179</v>
      </c>
      <c r="Q1574" s="31" t="s">
        <v>569</v>
      </c>
      <c r="R1574" s="31" t="s">
        <v>188</v>
      </c>
      <c r="S1574" s="31" t="s">
        <v>165</v>
      </c>
      <c r="T1574" s="31" t="s">
        <v>1364</v>
      </c>
      <c r="U1574" s="31" t="s">
        <v>1365</v>
      </c>
      <c r="AS1574" s="31">
        <v>100</v>
      </c>
      <c r="AZ1574" s="19">
        <f t="shared" ref="AZ1574" si="455">SUM(V1574:AY1574)</f>
        <v>100</v>
      </c>
      <c r="BB1574" s="55">
        <v>5</v>
      </c>
      <c r="BC1574" s="55">
        <v>0.5</v>
      </c>
      <c r="BD1574" s="31"/>
      <c r="BE1574" s="66"/>
      <c r="BF1574" s="66"/>
      <c r="CL1574" s="70"/>
      <c r="CM1574" s="66"/>
      <c r="CN1574" s="66"/>
      <c r="CO1574" s="66"/>
      <c r="CP1574" s="104"/>
      <c r="CQ1574" s="56"/>
      <c r="CR1574" s="56"/>
      <c r="CS1574" s="56"/>
      <c r="CT1574" s="56"/>
      <c r="CU1574" s="56"/>
      <c r="CV1574" s="56"/>
      <c r="CX1574" s="31">
        <v>71</v>
      </c>
      <c r="CY1574" s="31">
        <v>270</v>
      </c>
      <c r="CZ1574" s="31">
        <v>80</v>
      </c>
      <c r="DA1574" s="31">
        <v>180</v>
      </c>
      <c r="DB1574" s="31">
        <f t="shared" si="438"/>
        <v>27.116565263990935</v>
      </c>
      <c r="DC1574" s="31">
        <f t="shared" si="439"/>
        <v>27.116565263990935</v>
      </c>
      <c r="DD1574" s="31">
        <f t="shared" si="440"/>
        <v>8.9195436935806161</v>
      </c>
      <c r="DE1574" s="31">
        <f t="shared" si="441"/>
        <v>117.11656526399094</v>
      </c>
      <c r="DF1574" s="31">
        <f t="shared" si="442"/>
        <v>81.080456306419379</v>
      </c>
      <c r="DG1574" s="67">
        <f t="shared" si="443"/>
        <v>207.11656526399094</v>
      </c>
      <c r="DH1574" s="67">
        <f t="shared" si="444"/>
        <v>81.080456306419379</v>
      </c>
      <c r="DK1574" s="55" t="s">
        <v>1434</v>
      </c>
      <c r="EP1574" s="70"/>
    </row>
    <row r="1575" spans="1:146">
      <c r="A1575" s="57">
        <v>43333</v>
      </c>
      <c r="B1575" t="s">
        <v>1681</v>
      </c>
      <c r="C1575" s="56"/>
      <c r="D1575" s="56" t="s">
        <v>1363</v>
      </c>
      <c r="E1575" s="58">
        <v>94</v>
      </c>
      <c r="F1575" s="58">
        <v>1</v>
      </c>
      <c r="G1575" s="63" t="str">
        <f t="shared" si="425"/>
        <v>94-1</v>
      </c>
      <c r="H1575" s="31">
        <v>6</v>
      </c>
      <c r="I1575" s="31">
        <v>15.5</v>
      </c>
      <c r="J1575" s="64" t="str">
        <f>IF(((VLOOKUP($G1575,Depth_Lookup!$A$3:$J$5461,9,FALSE))-(I1575/100))&gt;=0,"Good","Too Long")</f>
        <v>Good</v>
      </c>
      <c r="K1575" s="65">
        <f>(VLOOKUP($G1575,Depth_Lookup!$A$3:$J$561,10,FALSE))+(H1575/100)</f>
        <v>242.76</v>
      </c>
      <c r="L1575" s="65">
        <f>(VLOOKUP($G1575,Depth_Lookup!$A$3:$J$561,10,FALSE))+(I1575/100)</f>
        <v>242.85499999999999</v>
      </c>
      <c r="M1575" s="54" t="s">
        <v>725</v>
      </c>
      <c r="N1575" s="31">
        <v>4</v>
      </c>
      <c r="O1575" s="31" t="s">
        <v>296</v>
      </c>
      <c r="P1575" s="31" t="s">
        <v>179</v>
      </c>
      <c r="Q1575" s="31" t="s">
        <v>571</v>
      </c>
      <c r="R1575" s="31" t="s">
        <v>119</v>
      </c>
      <c r="S1575" s="31" t="s">
        <v>165</v>
      </c>
      <c r="T1575" s="31" t="s">
        <v>1554</v>
      </c>
      <c r="U1575" s="31" t="s">
        <v>1555</v>
      </c>
      <c r="AS1575" s="31">
        <v>20</v>
      </c>
      <c r="AY1575" s="19">
        <v>80</v>
      </c>
      <c r="AZ1575" s="19">
        <f t="shared" si="426"/>
        <v>100</v>
      </c>
      <c r="BB1575" s="55">
        <v>2</v>
      </c>
      <c r="BC1575" s="55">
        <v>20</v>
      </c>
      <c r="BD1575" s="31"/>
      <c r="BE1575" s="66" t="s">
        <v>1855</v>
      </c>
      <c r="BF1575" s="66"/>
      <c r="BG1575" s="59">
        <v>2</v>
      </c>
      <c r="BH1575" s="59" t="s">
        <v>1385</v>
      </c>
      <c r="BI1575" s="59" t="s">
        <v>179</v>
      </c>
      <c r="CD1575" s="59">
        <v>100</v>
      </c>
      <c r="CL1575" s="70">
        <f t="shared" si="427"/>
        <v>100</v>
      </c>
      <c r="CM1575" s="66">
        <f t="shared" si="428"/>
        <v>1</v>
      </c>
      <c r="CN1575" s="66">
        <f t="shared" si="429"/>
        <v>1</v>
      </c>
      <c r="CO1575" s="66">
        <f t="shared" si="437"/>
        <v>242.8075</v>
      </c>
      <c r="CP1575" s="104"/>
      <c r="CQ1575" s="56"/>
      <c r="CR1575" s="56"/>
      <c r="CS1575" s="56"/>
      <c r="CT1575" s="56"/>
      <c r="CU1575" s="56"/>
      <c r="CV1575" s="56"/>
      <c r="DB1575" s="19" t="e">
        <f t="shared" si="438"/>
        <v>#DIV/0!</v>
      </c>
      <c r="DC1575" s="19" t="e">
        <f t="shared" si="439"/>
        <v>#DIV/0!</v>
      </c>
      <c r="DD1575" s="19" t="e">
        <f t="shared" si="440"/>
        <v>#DIV/0!</v>
      </c>
      <c r="DE1575" s="19" t="e">
        <f t="shared" si="441"/>
        <v>#DIV/0!</v>
      </c>
      <c r="DF1575" s="19" t="e">
        <f t="shared" si="442"/>
        <v>#DIV/0!</v>
      </c>
      <c r="DG1575" s="67" t="e">
        <f t="shared" si="443"/>
        <v>#DIV/0!</v>
      </c>
      <c r="DH1575" s="67" t="e">
        <f t="shared" si="444"/>
        <v>#DIV/0!</v>
      </c>
      <c r="DK1575" s="55"/>
      <c r="EP1575" s="70"/>
    </row>
    <row r="1576" spans="1:146">
      <c r="A1576" s="57">
        <v>43333</v>
      </c>
      <c r="B1576" t="s">
        <v>1681</v>
      </c>
      <c r="C1576" s="56"/>
      <c r="D1576" s="56" t="s">
        <v>1363</v>
      </c>
      <c r="E1576" s="58">
        <v>94</v>
      </c>
      <c r="F1576" s="58">
        <v>1</v>
      </c>
      <c r="G1576" s="63" t="str">
        <f t="shared" si="425"/>
        <v>94-1</v>
      </c>
      <c r="H1576" s="31">
        <v>60</v>
      </c>
      <c r="I1576" s="31">
        <v>66.5</v>
      </c>
      <c r="J1576" s="64" t="str">
        <f>IF(((VLOOKUP($G1576,Depth_Lookup!$A$3:$J$5461,9,FALSE))-(I1576/100))&gt;=0,"Good","Too Long")</f>
        <v>Good</v>
      </c>
      <c r="K1576" s="65">
        <f>(VLOOKUP($G1576,Depth_Lookup!$A$3:$J$561,10,FALSE))+(H1576/100)</f>
        <v>243.29999999999998</v>
      </c>
      <c r="L1576" s="65">
        <f>(VLOOKUP($G1576,Depth_Lookup!$A$3:$J$561,10,FALSE))+(I1576/100)</f>
        <v>243.36499999999998</v>
      </c>
      <c r="M1576" s="54" t="s">
        <v>293</v>
      </c>
      <c r="N1576" s="31">
        <v>1</v>
      </c>
      <c r="O1576" s="31" t="s">
        <v>734</v>
      </c>
      <c r="P1576" s="31" t="s">
        <v>180</v>
      </c>
      <c r="Q1576" s="31" t="s">
        <v>570</v>
      </c>
      <c r="R1576" s="31" t="s">
        <v>188</v>
      </c>
      <c r="S1576" s="31" t="s">
        <v>165</v>
      </c>
      <c r="T1576" s="31" t="s">
        <v>1857</v>
      </c>
      <c r="U1576" s="31" t="s">
        <v>1365</v>
      </c>
      <c r="AS1576" s="31">
        <v>90</v>
      </c>
      <c r="AY1576" s="19">
        <v>10</v>
      </c>
      <c r="AZ1576" s="19">
        <f t="shared" si="426"/>
        <v>100</v>
      </c>
      <c r="BB1576" s="55">
        <v>2</v>
      </c>
      <c r="BC1576" s="55">
        <v>0.5</v>
      </c>
      <c r="BD1576" s="31"/>
      <c r="BE1576" s="66"/>
      <c r="BF1576" s="66"/>
      <c r="CL1576" s="70">
        <f t="shared" si="427"/>
        <v>0</v>
      </c>
      <c r="CM1576" s="66">
        <f t="shared" si="428"/>
        <v>0</v>
      </c>
      <c r="CN1576" s="66">
        <f t="shared" si="429"/>
        <v>0</v>
      </c>
      <c r="CO1576" s="66">
        <f t="shared" si="437"/>
        <v>243.33249999999998</v>
      </c>
      <c r="CP1576" s="104"/>
      <c r="CQ1576" s="56"/>
      <c r="CR1576" s="56"/>
      <c r="CS1576" s="56"/>
      <c r="CT1576" s="56"/>
      <c r="CU1576" s="56"/>
      <c r="CV1576" s="56"/>
      <c r="DB1576" s="19" t="e">
        <f t="shared" si="438"/>
        <v>#DIV/0!</v>
      </c>
      <c r="DC1576" s="19" t="e">
        <f t="shared" si="439"/>
        <v>#DIV/0!</v>
      </c>
      <c r="DD1576" s="19" t="e">
        <f t="shared" si="440"/>
        <v>#DIV/0!</v>
      </c>
      <c r="DE1576" s="19" t="e">
        <f t="shared" si="441"/>
        <v>#DIV/0!</v>
      </c>
      <c r="DF1576" s="19" t="e">
        <f t="shared" si="442"/>
        <v>#DIV/0!</v>
      </c>
      <c r="DG1576" s="67" t="e">
        <f t="shared" si="443"/>
        <v>#DIV/0!</v>
      </c>
      <c r="DH1576" s="67" t="e">
        <f t="shared" si="444"/>
        <v>#DIV/0!</v>
      </c>
      <c r="DK1576" s="55"/>
      <c r="EP1576" s="70"/>
    </row>
    <row r="1577" spans="1:146">
      <c r="A1577" s="57">
        <v>43333</v>
      </c>
      <c r="B1577" t="s">
        <v>1681</v>
      </c>
      <c r="C1577" s="56"/>
      <c r="D1577" s="56" t="s">
        <v>1363</v>
      </c>
      <c r="E1577" s="58">
        <v>94</v>
      </c>
      <c r="F1577" s="58">
        <v>2</v>
      </c>
      <c r="G1577" s="63" t="str">
        <f t="shared" si="425"/>
        <v>94-2</v>
      </c>
      <c r="H1577" s="31">
        <v>17</v>
      </c>
      <c r="I1577" s="31">
        <v>71</v>
      </c>
      <c r="J1577" s="64" t="str">
        <f>IF(((VLOOKUP($G1577,Depth_Lookup!$A$3:$J$5461,9,FALSE))-(I1577/100))&gt;=0,"Good","Too Long")</f>
        <v>Good</v>
      </c>
      <c r="K1577" s="65">
        <f>(VLOOKUP($G1577,Depth_Lookup!$A$3:$J$561,10,FALSE))+(H1577/100)</f>
        <v>243.67499999999998</v>
      </c>
      <c r="L1577" s="65">
        <f>(VLOOKUP($G1577,Depth_Lookup!$A$3:$J$561,10,FALSE))+(I1577/100)</f>
        <v>244.215</v>
      </c>
      <c r="M1577" s="54" t="s">
        <v>293</v>
      </c>
      <c r="N1577" s="31">
        <v>0.5</v>
      </c>
      <c r="O1577" s="31" t="s">
        <v>734</v>
      </c>
      <c r="P1577" s="31" t="s">
        <v>179</v>
      </c>
      <c r="Q1577" s="31" t="s">
        <v>569</v>
      </c>
      <c r="R1577" s="31" t="s">
        <v>188</v>
      </c>
      <c r="S1577" s="31" t="s">
        <v>165</v>
      </c>
      <c r="T1577" s="31" t="s">
        <v>1364</v>
      </c>
      <c r="U1577" s="31" t="s">
        <v>1365</v>
      </c>
      <c r="AS1577" s="31">
        <v>100</v>
      </c>
      <c r="AZ1577" s="19">
        <f t="shared" si="426"/>
        <v>100</v>
      </c>
      <c r="BB1577" s="55">
        <v>5</v>
      </c>
      <c r="BC1577" s="55">
        <v>0.5</v>
      </c>
      <c r="BD1577" s="31"/>
      <c r="BE1577" s="66" t="s">
        <v>1858</v>
      </c>
      <c r="BF1577" s="66" t="s">
        <v>1365</v>
      </c>
      <c r="CL1577" s="70">
        <f t="shared" si="427"/>
        <v>0</v>
      </c>
      <c r="CM1577" s="66">
        <f t="shared" si="428"/>
        <v>0</v>
      </c>
      <c r="CN1577" s="66">
        <f t="shared" si="429"/>
        <v>1</v>
      </c>
      <c r="CO1577" s="66">
        <f t="shared" si="437"/>
        <v>243.94499999999999</v>
      </c>
      <c r="CP1577" s="104"/>
      <c r="CQ1577" s="56"/>
      <c r="CR1577" s="56"/>
      <c r="CS1577" s="56"/>
      <c r="CT1577" s="56"/>
      <c r="CU1577" s="56"/>
      <c r="CV1577" s="56"/>
      <c r="DB1577" s="19" t="e">
        <f t="shared" si="438"/>
        <v>#DIV/0!</v>
      </c>
      <c r="DC1577" s="19" t="e">
        <f t="shared" si="439"/>
        <v>#DIV/0!</v>
      </c>
      <c r="DD1577" s="19" t="e">
        <f t="shared" si="440"/>
        <v>#DIV/0!</v>
      </c>
      <c r="DE1577" s="19" t="e">
        <f t="shared" si="441"/>
        <v>#DIV/0!</v>
      </c>
      <c r="DF1577" s="19" t="e">
        <f t="shared" si="442"/>
        <v>#DIV/0!</v>
      </c>
      <c r="DG1577" s="67" t="e">
        <f t="shared" si="443"/>
        <v>#DIV/0!</v>
      </c>
      <c r="DH1577" s="67" t="e">
        <f t="shared" si="444"/>
        <v>#DIV/0!</v>
      </c>
      <c r="DK1577" s="55" t="s">
        <v>1908</v>
      </c>
      <c r="EP1577" s="70"/>
    </row>
    <row r="1578" spans="1:146">
      <c r="A1578" s="57">
        <v>43333</v>
      </c>
      <c r="B1578" t="s">
        <v>1681</v>
      </c>
      <c r="C1578" s="56"/>
      <c r="D1578" s="56" t="s">
        <v>1363</v>
      </c>
      <c r="E1578" s="58">
        <v>94</v>
      </c>
      <c r="F1578" s="58">
        <v>2</v>
      </c>
      <c r="G1578" s="63" t="str">
        <f t="shared" si="425"/>
        <v>94-2</v>
      </c>
      <c r="H1578" s="31">
        <v>27</v>
      </c>
      <c r="I1578" s="31">
        <v>34</v>
      </c>
      <c r="J1578" s="64" t="str">
        <f>IF(((VLOOKUP($G1578,Depth_Lookup!$A$3:$J$5461,9,FALSE))-(I1578/100))&gt;=0,"Good","Too Long")</f>
        <v>Good</v>
      </c>
      <c r="K1578" s="65">
        <f>(VLOOKUP($G1578,Depth_Lookup!$A$3:$J$561,10,FALSE))+(H1578/100)</f>
        <v>243.77500000000001</v>
      </c>
      <c r="L1578" s="65">
        <f>(VLOOKUP($G1578,Depth_Lookup!$A$3:$J$561,10,FALSE))+(I1578/100)</f>
        <v>243.845</v>
      </c>
      <c r="M1578" s="54" t="s">
        <v>292</v>
      </c>
      <c r="N1578" s="31">
        <v>1</v>
      </c>
      <c r="O1578" s="31" t="s">
        <v>296</v>
      </c>
      <c r="P1578" s="31" t="s">
        <v>182</v>
      </c>
      <c r="Q1578" s="31" t="s">
        <v>570</v>
      </c>
      <c r="R1578" s="31" t="s">
        <v>192</v>
      </c>
      <c r="S1578" s="31" t="s">
        <v>165</v>
      </c>
      <c r="T1578" s="31" t="s">
        <v>1364</v>
      </c>
      <c r="U1578" s="31" t="s">
        <v>1365</v>
      </c>
      <c r="AS1578" s="31">
        <v>100</v>
      </c>
      <c r="AZ1578" s="19">
        <f t="shared" si="426"/>
        <v>100</v>
      </c>
      <c r="BB1578" s="55">
        <v>1</v>
      </c>
      <c r="BC1578" s="55">
        <v>0.5</v>
      </c>
      <c r="BD1578" s="31"/>
      <c r="BE1578" s="66" t="s">
        <v>1368</v>
      </c>
      <c r="BF1578" s="66"/>
      <c r="CL1578" s="70">
        <f t="shared" si="427"/>
        <v>0</v>
      </c>
      <c r="CM1578" s="66">
        <f t="shared" si="428"/>
        <v>0</v>
      </c>
      <c r="CN1578" s="66">
        <f t="shared" si="429"/>
        <v>1</v>
      </c>
      <c r="CO1578" s="66">
        <f t="shared" si="437"/>
        <v>243.81</v>
      </c>
      <c r="CP1578" s="104"/>
      <c r="CQ1578" s="56"/>
      <c r="CR1578" s="56"/>
      <c r="CS1578" s="56"/>
      <c r="CT1578" s="56"/>
      <c r="CU1578" s="56"/>
      <c r="CV1578" s="56"/>
      <c r="DB1578" s="19" t="e">
        <f t="shared" si="438"/>
        <v>#DIV/0!</v>
      </c>
      <c r="DC1578" s="19" t="e">
        <f t="shared" si="439"/>
        <v>#DIV/0!</v>
      </c>
      <c r="DD1578" s="19" t="e">
        <f t="shared" si="440"/>
        <v>#DIV/0!</v>
      </c>
      <c r="DE1578" s="19" t="e">
        <f t="shared" si="441"/>
        <v>#DIV/0!</v>
      </c>
      <c r="DF1578" s="19" t="e">
        <f t="shared" si="442"/>
        <v>#DIV/0!</v>
      </c>
      <c r="DG1578" s="67" t="e">
        <f t="shared" si="443"/>
        <v>#DIV/0!</v>
      </c>
      <c r="DH1578" s="67" t="e">
        <f t="shared" si="444"/>
        <v>#DIV/0!</v>
      </c>
      <c r="DK1578" s="55"/>
      <c r="EP1578" s="70"/>
    </row>
    <row r="1579" spans="1:146">
      <c r="A1579" s="57">
        <v>43333</v>
      </c>
      <c r="B1579" t="s">
        <v>1681</v>
      </c>
      <c r="C1579" s="56"/>
      <c r="D1579" s="56" t="s">
        <v>1363</v>
      </c>
      <c r="E1579" s="58">
        <v>94</v>
      </c>
      <c r="F1579" s="58">
        <v>2</v>
      </c>
      <c r="G1579" s="63" t="str">
        <f t="shared" si="425"/>
        <v>94-2</v>
      </c>
      <c r="H1579" s="31">
        <v>31</v>
      </c>
      <c r="I1579" s="31">
        <v>33.5</v>
      </c>
      <c r="J1579" s="64" t="str">
        <f>IF(((VLOOKUP($G1579,Depth_Lookup!$A$3:$J$5461,9,FALSE))-(I1579/100))&gt;=0,"Good","Too Long")</f>
        <v>Good</v>
      </c>
      <c r="K1579" s="65">
        <f>(VLOOKUP($G1579,Depth_Lookup!$A$3:$J$561,10,FALSE))+(H1579/100)</f>
        <v>243.815</v>
      </c>
      <c r="L1579" s="65">
        <f>(VLOOKUP($G1579,Depth_Lookup!$A$3:$J$561,10,FALSE))+(I1579/100)</f>
        <v>243.84</v>
      </c>
      <c r="M1579" s="54" t="s">
        <v>292</v>
      </c>
      <c r="N1579" s="31">
        <v>1</v>
      </c>
      <c r="O1579" s="31" t="s">
        <v>296</v>
      </c>
      <c r="P1579" s="31" t="s">
        <v>179</v>
      </c>
      <c r="Q1579" s="31" t="s">
        <v>569</v>
      </c>
      <c r="R1579" s="31" t="s">
        <v>187</v>
      </c>
      <c r="S1579" s="31" t="s">
        <v>165</v>
      </c>
      <c r="T1579" s="31" t="s">
        <v>1370</v>
      </c>
      <c r="U1579" s="31" t="s">
        <v>1368</v>
      </c>
      <c r="AS1579" s="31">
        <v>100</v>
      </c>
      <c r="AZ1579" s="19">
        <f t="shared" si="426"/>
        <v>100</v>
      </c>
      <c r="BB1579" s="55">
        <v>1</v>
      </c>
      <c r="BC1579" s="55">
        <v>10</v>
      </c>
      <c r="BD1579" s="31"/>
      <c r="BE1579" s="66" t="s">
        <v>1375</v>
      </c>
      <c r="BF1579" s="66" t="s">
        <v>1365</v>
      </c>
      <c r="CL1579" s="70">
        <f t="shared" si="427"/>
        <v>0</v>
      </c>
      <c r="CM1579" s="66">
        <f t="shared" si="428"/>
        <v>0</v>
      </c>
      <c r="CN1579" s="66">
        <f t="shared" si="429"/>
        <v>1</v>
      </c>
      <c r="CO1579" s="66">
        <f t="shared" si="437"/>
        <v>243.82749999999999</v>
      </c>
      <c r="CP1579" s="104"/>
      <c r="CQ1579" s="56"/>
      <c r="CR1579" s="56"/>
      <c r="CS1579" s="56"/>
      <c r="CT1579" s="56"/>
      <c r="CU1579" s="56"/>
      <c r="CV1579" s="56"/>
      <c r="CX1579" s="19">
        <v>14</v>
      </c>
      <c r="CY1579" s="19">
        <v>90</v>
      </c>
      <c r="CZ1579" s="19">
        <v>9</v>
      </c>
      <c r="DA1579" s="31">
        <v>0</v>
      </c>
      <c r="DB1579" s="19">
        <f t="shared" si="438"/>
        <v>-122.42556191612763</v>
      </c>
      <c r="DC1579" s="19">
        <f t="shared" si="439"/>
        <v>237.57443808387237</v>
      </c>
      <c r="DD1579" s="19">
        <f t="shared" si="440"/>
        <v>73.543847529480786</v>
      </c>
      <c r="DE1579" s="19">
        <f t="shared" si="441"/>
        <v>327.57443808387234</v>
      </c>
      <c r="DF1579" s="19">
        <f t="shared" si="442"/>
        <v>16.456152470519214</v>
      </c>
      <c r="DG1579" s="67">
        <f t="shared" si="443"/>
        <v>57.574438083872366</v>
      </c>
      <c r="DH1579" s="67">
        <f t="shared" si="444"/>
        <v>16.456152470519214</v>
      </c>
      <c r="DK1579" s="55"/>
      <c r="EP1579" s="70"/>
    </row>
    <row r="1580" spans="1:146">
      <c r="A1580" s="57">
        <v>43333</v>
      </c>
      <c r="B1580" t="s">
        <v>1681</v>
      </c>
      <c r="C1580" s="56"/>
      <c r="D1580" s="56" t="s">
        <v>1363</v>
      </c>
      <c r="E1580" s="58">
        <v>94</v>
      </c>
      <c r="F1580" s="58">
        <v>2</v>
      </c>
      <c r="G1580" s="63" t="str">
        <f t="shared" si="425"/>
        <v>94-2</v>
      </c>
      <c r="H1580" s="31">
        <v>44.5</v>
      </c>
      <c r="I1580" s="31">
        <v>62</v>
      </c>
      <c r="J1580" s="64" t="str">
        <f>IF(((VLOOKUP($G1580,Depth_Lookup!$A$3:$J$5461,9,FALSE))-(I1580/100))&gt;=0,"Good","Too Long")</f>
        <v>Good</v>
      </c>
      <c r="K1580" s="65">
        <f>(VLOOKUP($G1580,Depth_Lookup!$A$3:$J$561,10,FALSE))+(H1580/100)</f>
        <v>243.95</v>
      </c>
      <c r="L1580" s="65">
        <f>(VLOOKUP($G1580,Depth_Lookup!$A$3:$J$561,10,FALSE))+(I1580/100)</f>
        <v>244.125</v>
      </c>
      <c r="M1580" s="54" t="s">
        <v>292</v>
      </c>
      <c r="N1580" s="31">
        <v>1</v>
      </c>
      <c r="O1580" s="31" t="s">
        <v>296</v>
      </c>
      <c r="P1580" s="31" t="s">
        <v>193</v>
      </c>
      <c r="Q1580" s="31" t="s">
        <v>206</v>
      </c>
      <c r="R1580" s="31" t="s">
        <v>192</v>
      </c>
      <c r="S1580" s="31" t="s">
        <v>165</v>
      </c>
      <c r="T1580" s="31" t="s">
        <v>1364</v>
      </c>
      <c r="U1580" s="31" t="s">
        <v>1365</v>
      </c>
      <c r="AS1580" s="31">
        <v>100</v>
      </c>
      <c r="AZ1580" s="19">
        <f t="shared" si="426"/>
        <v>100</v>
      </c>
      <c r="BB1580" s="55">
        <v>1</v>
      </c>
      <c r="BC1580" s="55">
        <v>0.5</v>
      </c>
      <c r="BD1580" s="31"/>
      <c r="BE1580" s="66" t="s">
        <v>1365</v>
      </c>
      <c r="BF1580" s="66"/>
      <c r="CL1580" s="70">
        <f t="shared" si="427"/>
        <v>0</v>
      </c>
      <c r="CM1580" s="66">
        <f t="shared" si="428"/>
        <v>0</v>
      </c>
      <c r="CN1580" s="66">
        <f t="shared" si="429"/>
        <v>1</v>
      </c>
      <c r="CO1580" s="66">
        <f t="shared" si="437"/>
        <v>244.03749999999999</v>
      </c>
      <c r="CP1580" s="104"/>
      <c r="CQ1580" s="56"/>
      <c r="CR1580" s="56"/>
      <c r="CS1580" s="56"/>
      <c r="CT1580" s="56"/>
      <c r="CU1580" s="56"/>
      <c r="CV1580" s="56"/>
      <c r="CX1580" s="19">
        <v>85</v>
      </c>
      <c r="CY1580" s="19">
        <v>90</v>
      </c>
      <c r="CZ1580" s="19">
        <v>83</v>
      </c>
      <c r="DA1580" s="31">
        <v>0</v>
      </c>
      <c r="DB1580" s="19">
        <f t="shared" si="438"/>
        <v>-125.47131566595249</v>
      </c>
      <c r="DC1580" s="19">
        <f t="shared" si="439"/>
        <v>234.52868433404751</v>
      </c>
      <c r="DD1580" s="19">
        <f t="shared" si="440"/>
        <v>4.0755115629697753</v>
      </c>
      <c r="DE1580" s="19">
        <f t="shared" si="441"/>
        <v>324.52868433404751</v>
      </c>
      <c r="DF1580" s="19">
        <f t="shared" si="442"/>
        <v>85.92448843703022</v>
      </c>
      <c r="DG1580" s="67">
        <f t="shared" si="443"/>
        <v>54.528684334047512</v>
      </c>
      <c r="DH1580" s="67">
        <f t="shared" si="444"/>
        <v>85.92448843703022</v>
      </c>
      <c r="DK1580" s="55"/>
      <c r="EP1580" s="70"/>
    </row>
    <row r="1581" spans="1:146">
      <c r="A1581" s="57">
        <v>43333</v>
      </c>
      <c r="B1581" t="s">
        <v>1681</v>
      </c>
      <c r="C1581" s="56"/>
      <c r="D1581" s="56" t="s">
        <v>1363</v>
      </c>
      <c r="E1581" s="58">
        <v>94</v>
      </c>
      <c r="F1581" s="58">
        <v>2</v>
      </c>
      <c r="G1581" s="63" t="str">
        <f t="shared" si="425"/>
        <v>94-2</v>
      </c>
      <c r="H1581" s="31">
        <v>53</v>
      </c>
      <c r="I1581" s="31">
        <v>70</v>
      </c>
      <c r="J1581" s="64" t="str">
        <f>IF(((VLOOKUP($G1581,Depth_Lookup!$A$3:$J$5461,9,FALSE))-(I1581/100))&gt;=0,"Good","Too Long")</f>
        <v>Good</v>
      </c>
      <c r="K1581" s="65">
        <f>(VLOOKUP($G1581,Depth_Lookup!$A$3:$J$561,10,FALSE))+(H1581/100)</f>
        <v>244.035</v>
      </c>
      <c r="L1581" s="65">
        <f>(VLOOKUP($G1581,Depth_Lookup!$A$3:$J$561,10,FALSE))+(I1581/100)</f>
        <v>244.20499999999998</v>
      </c>
      <c r="M1581" s="54" t="s">
        <v>293</v>
      </c>
      <c r="N1581" s="31">
        <v>1</v>
      </c>
      <c r="O1581" s="31" t="s">
        <v>734</v>
      </c>
      <c r="P1581" s="31" t="s">
        <v>193</v>
      </c>
      <c r="Q1581" s="31" t="s">
        <v>206</v>
      </c>
      <c r="R1581" s="31" t="s">
        <v>188</v>
      </c>
      <c r="S1581" s="31" t="s">
        <v>165</v>
      </c>
      <c r="T1581" s="31" t="s">
        <v>1814</v>
      </c>
      <c r="U1581" s="31" t="s">
        <v>1368</v>
      </c>
      <c r="AP1581" s="19">
        <v>50</v>
      </c>
      <c r="AS1581" s="31">
        <v>50</v>
      </c>
      <c r="AZ1581" s="19">
        <f t="shared" si="426"/>
        <v>100</v>
      </c>
      <c r="BB1581" s="55">
        <v>3</v>
      </c>
      <c r="BC1581" s="55">
        <v>5</v>
      </c>
      <c r="BD1581" s="31"/>
      <c r="BE1581" s="66" t="s">
        <v>1365</v>
      </c>
      <c r="BF1581" s="66"/>
      <c r="CL1581" s="70">
        <f t="shared" si="427"/>
        <v>0</v>
      </c>
      <c r="CM1581" s="66">
        <f t="shared" si="428"/>
        <v>0</v>
      </c>
      <c r="CN1581" s="66">
        <f t="shared" si="429"/>
        <v>1</v>
      </c>
      <c r="CO1581" s="66">
        <f t="shared" si="437"/>
        <v>244.12</v>
      </c>
      <c r="CP1581" s="104"/>
      <c r="CQ1581" s="56"/>
      <c r="CR1581" s="56"/>
      <c r="CS1581" s="56"/>
      <c r="CT1581" s="56"/>
      <c r="CU1581" s="56"/>
      <c r="CV1581" s="56"/>
      <c r="CX1581" s="19">
        <v>59</v>
      </c>
      <c r="CY1581" s="19">
        <v>270</v>
      </c>
      <c r="CZ1581" s="19">
        <v>37</v>
      </c>
      <c r="DA1581" s="31">
        <v>180</v>
      </c>
      <c r="DB1581" s="19">
        <f t="shared" si="438"/>
        <v>65.639887996098935</v>
      </c>
      <c r="DC1581" s="19">
        <f t="shared" si="439"/>
        <v>65.639887996098935</v>
      </c>
      <c r="DD1581" s="19">
        <f t="shared" si="440"/>
        <v>28.694824946196995</v>
      </c>
      <c r="DE1581" s="19">
        <f t="shared" si="441"/>
        <v>155.63988799609893</v>
      </c>
      <c r="DF1581" s="19">
        <f t="shared" si="442"/>
        <v>61.305175053803005</v>
      </c>
      <c r="DG1581" s="67">
        <f t="shared" si="443"/>
        <v>245.63988799609893</v>
      </c>
      <c r="DH1581" s="67">
        <f t="shared" si="444"/>
        <v>61.305175053803005</v>
      </c>
      <c r="DK1581" s="55"/>
      <c r="EP1581" s="70"/>
    </row>
    <row r="1582" spans="1:146">
      <c r="A1582" s="57">
        <v>43333</v>
      </c>
      <c r="B1582" s="19" t="s">
        <v>1496</v>
      </c>
      <c r="C1582" s="56" t="s">
        <v>1859</v>
      </c>
      <c r="D1582" s="56"/>
      <c r="E1582" s="58">
        <v>94</v>
      </c>
      <c r="F1582" s="58">
        <v>3</v>
      </c>
      <c r="G1582" s="63" t="str">
        <f t="shared" si="425"/>
        <v>94-3</v>
      </c>
      <c r="H1582" s="31">
        <v>2</v>
      </c>
      <c r="I1582" s="58">
        <v>26.5</v>
      </c>
      <c r="J1582" s="64" t="str">
        <f>IF(((VLOOKUP($G1582,Depth_Lookup!$A$3:$J$5461,9,FALSE))-(I1582/100))&gt;=0,"Good","Too Long")</f>
        <v>Good</v>
      </c>
      <c r="K1582" s="65">
        <f>(VLOOKUP($G1582,Depth_Lookup!$A$3:$J$561,10,FALSE))+(H1582/100)</f>
        <v>244.285</v>
      </c>
      <c r="L1582" s="65">
        <f>(VLOOKUP($G1582,Depth_Lookup!$A$3:$J$561,10,FALSE))+(I1582/100)</f>
        <v>244.52999999999997</v>
      </c>
      <c r="M1582" s="54" t="s">
        <v>725</v>
      </c>
      <c r="N1582" s="31">
        <v>0.5</v>
      </c>
      <c r="O1582" s="31" t="s">
        <v>296</v>
      </c>
      <c r="P1582" s="31" t="s">
        <v>179</v>
      </c>
      <c r="Q1582" s="31" t="s">
        <v>572</v>
      </c>
      <c r="R1582" s="31" t="s">
        <v>119</v>
      </c>
      <c r="S1582" s="31" t="s">
        <v>165</v>
      </c>
      <c r="T1582" s="31" t="s">
        <v>752</v>
      </c>
      <c r="U1582" s="31" t="s">
        <v>758</v>
      </c>
      <c r="AS1582" s="19">
        <v>100</v>
      </c>
      <c r="AZ1582" s="19">
        <f t="shared" si="426"/>
        <v>100</v>
      </c>
      <c r="BB1582" s="31">
        <v>3</v>
      </c>
      <c r="BC1582">
        <v>1</v>
      </c>
      <c r="BD1582" s="31"/>
      <c r="BE1582" s="66"/>
      <c r="BF1582" s="66"/>
      <c r="CL1582" s="70">
        <f t="shared" si="427"/>
        <v>0</v>
      </c>
      <c r="CM1582" s="66">
        <f t="shared" si="428"/>
        <v>0</v>
      </c>
      <c r="CN1582" s="66">
        <f t="shared" si="429"/>
        <v>0</v>
      </c>
      <c r="CO1582" s="66">
        <f t="shared" si="437"/>
        <v>244.40749999999997</v>
      </c>
      <c r="CP1582" s="104"/>
      <c r="CQ1582" s="56"/>
      <c r="CR1582" s="56"/>
      <c r="CS1582" s="56"/>
      <c r="CT1582" s="56"/>
      <c r="CU1582" s="56"/>
      <c r="CV1582" s="56"/>
      <c r="DB1582" s="19" t="e">
        <f t="shared" si="438"/>
        <v>#DIV/0!</v>
      </c>
      <c r="DC1582" s="19" t="e">
        <f t="shared" si="439"/>
        <v>#DIV/0!</v>
      </c>
      <c r="DD1582" s="19" t="e">
        <f t="shared" si="440"/>
        <v>#DIV/0!</v>
      </c>
      <c r="DE1582" s="19" t="e">
        <f t="shared" si="441"/>
        <v>#DIV/0!</v>
      </c>
      <c r="DF1582" s="19" t="e">
        <f t="shared" si="442"/>
        <v>#DIV/0!</v>
      </c>
      <c r="DG1582" s="67" t="e">
        <f t="shared" si="443"/>
        <v>#DIV/0!</v>
      </c>
      <c r="DH1582" s="67" t="e">
        <f t="shared" si="444"/>
        <v>#DIV/0!</v>
      </c>
      <c r="DK1582" s="55"/>
      <c r="EP1582" s="70"/>
    </row>
    <row r="1583" spans="1:146">
      <c r="A1583" s="57">
        <v>43333</v>
      </c>
      <c r="B1583" s="19" t="s">
        <v>1496</v>
      </c>
      <c r="C1583" s="56" t="s">
        <v>1859</v>
      </c>
      <c r="D1583" s="56"/>
      <c r="E1583" s="58">
        <v>94</v>
      </c>
      <c r="F1583" s="58">
        <v>3</v>
      </c>
      <c r="G1583" s="63" t="str">
        <f t="shared" ref="G1583:G1650" si="456">E1583&amp;"-"&amp;F1583</f>
        <v>94-3</v>
      </c>
      <c r="H1583" s="31">
        <v>33.5</v>
      </c>
      <c r="I1583" s="58">
        <v>51</v>
      </c>
      <c r="J1583" s="64" t="str">
        <f>IF(((VLOOKUP($G1583,Depth_Lookup!$A$3:$J$5461,9,FALSE))-(I1583/100))&gt;=0,"Good","Too Long")</f>
        <v>Good</v>
      </c>
      <c r="K1583" s="65">
        <f>(VLOOKUP($G1583,Depth_Lookup!$A$3:$J$561,10,FALSE))+(H1583/100)</f>
        <v>244.6</v>
      </c>
      <c r="L1583" s="65">
        <f>(VLOOKUP($G1583,Depth_Lookup!$A$3:$J$561,10,FALSE))+(I1583/100)</f>
        <v>244.77499999999998</v>
      </c>
      <c r="M1583" s="54" t="s">
        <v>292</v>
      </c>
      <c r="N1583" s="31">
        <v>1</v>
      </c>
      <c r="O1583" s="31" t="s">
        <v>748</v>
      </c>
      <c r="P1583" s="31" t="s">
        <v>749</v>
      </c>
      <c r="Q1583" s="31" t="s">
        <v>570</v>
      </c>
      <c r="R1583" s="31" t="s">
        <v>730</v>
      </c>
      <c r="S1583" s="31" t="s">
        <v>751</v>
      </c>
      <c r="T1583" s="31" t="s">
        <v>1860</v>
      </c>
      <c r="U1583" s="31" t="s">
        <v>1523</v>
      </c>
      <c r="AS1583" s="31">
        <v>100</v>
      </c>
      <c r="AZ1583" s="19">
        <f t="shared" ref="AZ1583:AZ1650" si="457">SUM(V1583:AY1583)</f>
        <v>100</v>
      </c>
      <c r="BB1583" s="31">
        <v>1</v>
      </c>
      <c r="BC1583">
        <v>2</v>
      </c>
      <c r="BD1583" s="31"/>
      <c r="BE1583" s="66"/>
      <c r="BF1583" s="66" t="s">
        <v>758</v>
      </c>
      <c r="CL1583" s="70">
        <f t="shared" ref="CL1583:CL1650" si="458">SUM(BK1583:CK1583)</f>
        <v>0</v>
      </c>
      <c r="CM1583" s="66">
        <f t="shared" ref="CM1583:CM1650" si="459">IF(COUNTA(BG1583:BJ1583)&gt;0,1,0)</f>
        <v>0</v>
      </c>
      <c r="CN1583" s="66">
        <f t="shared" ref="CN1583:CN1650" si="460">IF(COUNTA(BE1583)&gt;0,1,0)</f>
        <v>0</v>
      </c>
      <c r="CO1583" s="66">
        <f t="shared" si="437"/>
        <v>244.6875</v>
      </c>
      <c r="CP1583" s="104"/>
      <c r="CQ1583" s="56"/>
      <c r="CR1583" s="56"/>
      <c r="CS1583" s="56"/>
      <c r="CT1583" s="56"/>
      <c r="CU1583" s="56"/>
      <c r="CV1583" s="56"/>
      <c r="CX1583" s="31">
        <v>70</v>
      </c>
      <c r="CY1583" s="31">
        <v>90</v>
      </c>
      <c r="CZ1583" s="31">
        <v>35</v>
      </c>
      <c r="DA1583" s="31">
        <v>0</v>
      </c>
      <c r="DB1583" s="19">
        <f t="shared" si="438"/>
        <v>-104.29773487711115</v>
      </c>
      <c r="DC1583" s="19">
        <f t="shared" si="439"/>
        <v>255.70226512288883</v>
      </c>
      <c r="DD1583" s="19">
        <f t="shared" si="440"/>
        <v>19.427564577072971</v>
      </c>
      <c r="DE1583" s="19">
        <f t="shared" si="441"/>
        <v>345.70226512288883</v>
      </c>
      <c r="DF1583" s="19">
        <f t="shared" si="442"/>
        <v>70.572435422927029</v>
      </c>
      <c r="DG1583" s="67">
        <f t="shared" si="443"/>
        <v>75.702265122888832</v>
      </c>
      <c r="DH1583" s="67">
        <f t="shared" si="444"/>
        <v>70.572435422927029</v>
      </c>
      <c r="DK1583" s="55"/>
      <c r="EP1583" s="70"/>
    </row>
    <row r="1584" spans="1:146">
      <c r="A1584" s="57">
        <v>43333</v>
      </c>
      <c r="B1584" s="19" t="s">
        <v>1496</v>
      </c>
      <c r="C1584" s="56" t="s">
        <v>1859</v>
      </c>
      <c r="D1584" s="56"/>
      <c r="E1584" s="58">
        <v>94</v>
      </c>
      <c r="F1584" s="58">
        <v>3</v>
      </c>
      <c r="G1584" s="63" t="str">
        <f t="shared" si="456"/>
        <v>94-3</v>
      </c>
      <c r="H1584" s="31">
        <v>38</v>
      </c>
      <c r="I1584" s="58">
        <v>58</v>
      </c>
      <c r="J1584" s="64" t="str">
        <f>IF(((VLOOKUP($G1584,Depth_Lookup!$A$3:$J$5461,9,FALSE))-(I1584/100))&gt;=0,"Good","Too Long")</f>
        <v>Good</v>
      </c>
      <c r="K1584" s="65">
        <f>(VLOOKUP($G1584,Depth_Lookup!$A$3:$J$561,10,FALSE))+(H1584/100)</f>
        <v>244.64499999999998</v>
      </c>
      <c r="L1584" s="65">
        <f>(VLOOKUP($G1584,Depth_Lookup!$A$3:$J$561,10,FALSE))+(I1584/100)</f>
        <v>244.845</v>
      </c>
      <c r="M1584" s="54" t="s">
        <v>725</v>
      </c>
      <c r="N1584" s="31">
        <v>1</v>
      </c>
      <c r="O1584" s="31" t="s">
        <v>748</v>
      </c>
      <c r="P1584" s="31" t="s">
        <v>749</v>
      </c>
      <c r="Q1584" s="31" t="s">
        <v>1518</v>
      </c>
      <c r="R1584" s="31" t="s">
        <v>755</v>
      </c>
      <c r="S1584" s="31" t="s">
        <v>751</v>
      </c>
      <c r="T1584" s="31" t="s">
        <v>752</v>
      </c>
      <c r="U1584" s="31" t="s">
        <v>758</v>
      </c>
      <c r="AS1584" s="31">
        <v>100</v>
      </c>
      <c r="AZ1584" s="19">
        <f t="shared" si="457"/>
        <v>100</v>
      </c>
      <c r="BB1584" s="31">
        <v>2</v>
      </c>
      <c r="BC1584">
        <v>0.5</v>
      </c>
      <c r="BD1584" s="31"/>
      <c r="BE1584" s="66"/>
      <c r="BF1584" s="66"/>
      <c r="CL1584" s="70">
        <f t="shared" si="458"/>
        <v>0</v>
      </c>
      <c r="CM1584" s="66">
        <f t="shared" si="459"/>
        <v>0</v>
      </c>
      <c r="CN1584" s="66">
        <f t="shared" si="460"/>
        <v>0</v>
      </c>
      <c r="CO1584" s="66">
        <f t="shared" si="437"/>
        <v>244.745</v>
      </c>
      <c r="CP1584" s="104"/>
      <c r="CQ1584" s="56"/>
      <c r="CR1584" s="56"/>
      <c r="CS1584" s="56"/>
      <c r="CT1584" s="56"/>
      <c r="CU1584" s="56"/>
      <c r="CV1584" s="56"/>
      <c r="CX1584" s="31">
        <v>22</v>
      </c>
      <c r="CY1584" s="31">
        <v>90</v>
      </c>
      <c r="CZ1584" s="31">
        <v>17</v>
      </c>
      <c r="DA1584" s="31">
        <v>0</v>
      </c>
      <c r="DB1584" s="19">
        <f t="shared" si="438"/>
        <v>-127.11515685549625</v>
      </c>
      <c r="DC1584" s="19">
        <f t="shared" si="439"/>
        <v>232.88484314450375</v>
      </c>
      <c r="DD1584" s="19">
        <f t="shared" si="440"/>
        <v>63.130307057803527</v>
      </c>
      <c r="DE1584" s="19">
        <f t="shared" si="441"/>
        <v>322.88484314450375</v>
      </c>
      <c r="DF1584" s="19">
        <f t="shared" si="442"/>
        <v>26.869692942196473</v>
      </c>
      <c r="DG1584" s="67">
        <f t="shared" si="443"/>
        <v>52.884843144503748</v>
      </c>
      <c r="DH1584" s="67">
        <f t="shared" si="444"/>
        <v>26.869692942196473</v>
      </c>
      <c r="DK1584" s="55" t="s">
        <v>1909</v>
      </c>
      <c r="EP1584" s="70"/>
    </row>
    <row r="1585" spans="1:146">
      <c r="A1585" s="57">
        <v>43333</v>
      </c>
      <c r="B1585" s="19" t="s">
        <v>1437</v>
      </c>
      <c r="C1585" s="56" t="s">
        <v>1859</v>
      </c>
      <c r="D1585" s="56"/>
      <c r="E1585" s="58">
        <v>94</v>
      </c>
      <c r="F1585" s="58">
        <v>3</v>
      </c>
      <c r="G1585" s="63" t="str">
        <f t="shared" ref="G1585" si="461">E1585&amp;"-"&amp;F1585</f>
        <v>94-3</v>
      </c>
      <c r="H1585" s="31">
        <v>38</v>
      </c>
      <c r="I1585" s="58">
        <v>58</v>
      </c>
      <c r="J1585" s="64" t="str">
        <f>IF(((VLOOKUP($G1585,Depth_Lookup!$A$3:$J$5461,9,FALSE))-(I1585/100))&gt;=0,"Good","Too Long")</f>
        <v>Good</v>
      </c>
      <c r="K1585" s="65">
        <f>(VLOOKUP($G1585,Depth_Lookup!$A$3:$J$561,10,FALSE))+(H1585/100)</f>
        <v>244.64499999999998</v>
      </c>
      <c r="L1585" s="65">
        <f>(VLOOKUP($G1585,Depth_Lookup!$A$3:$J$561,10,FALSE))+(I1585/100)</f>
        <v>244.845</v>
      </c>
      <c r="M1585" s="54" t="s">
        <v>725</v>
      </c>
      <c r="N1585" s="31">
        <v>1</v>
      </c>
      <c r="O1585" s="31" t="s">
        <v>748</v>
      </c>
      <c r="P1585" s="31" t="s">
        <v>749</v>
      </c>
      <c r="Q1585" s="31" t="s">
        <v>1518</v>
      </c>
      <c r="R1585" s="31" t="s">
        <v>755</v>
      </c>
      <c r="S1585" s="31" t="s">
        <v>751</v>
      </c>
      <c r="T1585" s="31" t="s">
        <v>752</v>
      </c>
      <c r="U1585" s="31" t="s">
        <v>758</v>
      </c>
      <c r="AS1585" s="31">
        <v>100</v>
      </c>
      <c r="AZ1585" s="19">
        <f t="shared" ref="AZ1585" si="462">SUM(V1585:AY1585)</f>
        <v>100</v>
      </c>
      <c r="BB1585" s="31">
        <v>2</v>
      </c>
      <c r="BC1585">
        <v>0.5</v>
      </c>
      <c r="BD1585" s="31"/>
      <c r="BE1585" s="66"/>
      <c r="BF1585" s="66"/>
      <c r="CL1585" s="70"/>
      <c r="CM1585" s="66"/>
      <c r="CN1585" s="66"/>
      <c r="CO1585" s="66"/>
      <c r="CP1585" s="104"/>
      <c r="CQ1585" s="56"/>
      <c r="CR1585" s="56"/>
      <c r="CS1585" s="56"/>
      <c r="CT1585" s="56"/>
      <c r="CU1585" s="56"/>
      <c r="CV1585" s="56"/>
      <c r="CX1585" s="31">
        <v>33</v>
      </c>
      <c r="CY1585" s="31">
        <v>270</v>
      </c>
      <c r="CZ1585" s="31">
        <v>67</v>
      </c>
      <c r="DA1585" s="31">
        <v>180</v>
      </c>
      <c r="DB1585" s="31">
        <f t="shared" si="438"/>
        <v>15.411251055371622</v>
      </c>
      <c r="DC1585" s="31">
        <f t="shared" si="439"/>
        <v>15.411251055371622</v>
      </c>
      <c r="DD1585" s="31">
        <f t="shared" si="440"/>
        <v>22.254970514472458</v>
      </c>
      <c r="DE1585" s="31">
        <f t="shared" si="441"/>
        <v>105.41125105537162</v>
      </c>
      <c r="DF1585" s="31">
        <f t="shared" si="442"/>
        <v>67.745029485527539</v>
      </c>
      <c r="DG1585" s="67">
        <f t="shared" si="443"/>
        <v>195.41125105537162</v>
      </c>
      <c r="DH1585" s="67">
        <f t="shared" si="444"/>
        <v>67.745029485527539</v>
      </c>
      <c r="DK1585" s="55"/>
      <c r="EP1585" s="70"/>
    </row>
    <row r="1586" spans="1:146">
      <c r="A1586" s="57">
        <v>43333</v>
      </c>
      <c r="B1586" s="19" t="s">
        <v>1496</v>
      </c>
      <c r="C1586" s="56" t="s">
        <v>1859</v>
      </c>
      <c r="D1586" s="56"/>
      <c r="E1586" s="58">
        <v>94</v>
      </c>
      <c r="F1586" s="58">
        <v>4</v>
      </c>
      <c r="G1586" s="63" t="str">
        <f t="shared" si="456"/>
        <v>94-4</v>
      </c>
      <c r="H1586" s="31">
        <v>4</v>
      </c>
      <c r="I1586" s="58">
        <v>5.5</v>
      </c>
      <c r="J1586" s="64" t="str">
        <f>IF(((VLOOKUP($G1586,Depth_Lookup!$A$3:$J$5461,9,FALSE))-(I1586/100))&gt;=0,"Good","Too Long")</f>
        <v>Good</v>
      </c>
      <c r="K1586" s="65">
        <f>(VLOOKUP($G1586,Depth_Lookup!$A$3:$J$561,10,FALSE))+(H1586/100)</f>
        <v>244.94499999999999</v>
      </c>
      <c r="L1586" s="65">
        <f>(VLOOKUP($G1586,Depth_Lookup!$A$3:$J$561,10,FALSE))+(I1586/100)</f>
        <v>244.96</v>
      </c>
      <c r="M1586" s="54" t="s">
        <v>725</v>
      </c>
      <c r="N1586" s="31">
        <v>0.5</v>
      </c>
      <c r="O1586" s="31" t="s">
        <v>296</v>
      </c>
      <c r="P1586" s="31" t="s">
        <v>749</v>
      </c>
      <c r="Q1586" s="31" t="s">
        <v>569</v>
      </c>
      <c r="R1586" s="31" t="s">
        <v>755</v>
      </c>
      <c r="S1586" s="31" t="s">
        <v>751</v>
      </c>
      <c r="T1586" s="31" t="s">
        <v>752</v>
      </c>
      <c r="U1586" s="31" t="s">
        <v>758</v>
      </c>
      <c r="AS1586" s="31">
        <v>100</v>
      </c>
      <c r="AZ1586" s="19">
        <f t="shared" si="457"/>
        <v>100</v>
      </c>
      <c r="BB1586" s="31">
        <v>2</v>
      </c>
      <c r="BC1586">
        <v>0.5</v>
      </c>
      <c r="BD1586" s="31"/>
      <c r="BE1586" s="66"/>
      <c r="BF1586" s="66"/>
      <c r="CL1586" s="70">
        <f t="shared" si="458"/>
        <v>0</v>
      </c>
      <c r="CM1586" s="66">
        <f t="shared" si="459"/>
        <v>0</v>
      </c>
      <c r="CN1586" s="66">
        <f t="shared" si="460"/>
        <v>0</v>
      </c>
      <c r="CO1586" s="66">
        <f t="shared" si="437"/>
        <v>244.95249999999999</v>
      </c>
      <c r="CP1586" s="104"/>
      <c r="CQ1586" s="56"/>
      <c r="CR1586" s="56"/>
      <c r="CS1586" s="56"/>
      <c r="CT1586" s="56"/>
      <c r="CU1586" s="56"/>
      <c r="CV1586" s="56"/>
      <c r="CX1586" s="31">
        <v>74</v>
      </c>
      <c r="CY1586" s="31">
        <v>270</v>
      </c>
      <c r="CZ1586" s="31">
        <v>66</v>
      </c>
      <c r="DA1586" s="31">
        <v>180</v>
      </c>
      <c r="DB1586" s="19">
        <f t="shared" si="438"/>
        <v>57.216817235857604</v>
      </c>
      <c r="DC1586" s="19">
        <f t="shared" si="439"/>
        <v>57.216817235857604</v>
      </c>
      <c r="DD1586" s="19">
        <f t="shared" si="440"/>
        <v>13.553912929449575</v>
      </c>
      <c r="DE1586" s="19">
        <f t="shared" si="441"/>
        <v>147.2168172358576</v>
      </c>
      <c r="DF1586" s="19">
        <f t="shared" si="442"/>
        <v>76.446087070550419</v>
      </c>
      <c r="DG1586" s="67">
        <f t="shared" si="443"/>
        <v>237.2168172358576</v>
      </c>
      <c r="DH1586" s="67">
        <f t="shared" si="444"/>
        <v>76.446087070550419</v>
      </c>
      <c r="DK1586" s="55"/>
      <c r="EP1586" s="70"/>
    </row>
    <row r="1587" spans="1:146">
      <c r="A1587" s="57">
        <v>43333</v>
      </c>
      <c r="B1587" s="19" t="s">
        <v>1496</v>
      </c>
      <c r="C1587" s="56" t="s">
        <v>1859</v>
      </c>
      <c r="D1587" s="56"/>
      <c r="E1587" s="58">
        <v>94</v>
      </c>
      <c r="F1587" s="58">
        <v>4</v>
      </c>
      <c r="G1587" s="63" t="str">
        <f t="shared" si="456"/>
        <v>94-4</v>
      </c>
      <c r="H1587" s="31">
        <v>4</v>
      </c>
      <c r="I1587" s="58">
        <v>69.5</v>
      </c>
      <c r="J1587" s="64" t="str">
        <f>IF(((VLOOKUP($G1587,Depth_Lookup!$A$3:$J$5461,9,FALSE))-(I1587/100))&gt;=0,"Good","Too Long")</f>
        <v>Good</v>
      </c>
      <c r="K1587" s="65">
        <f>(VLOOKUP($G1587,Depth_Lookup!$A$3:$J$561,10,FALSE))+(H1587/100)</f>
        <v>244.94499999999999</v>
      </c>
      <c r="L1587" s="65">
        <f>(VLOOKUP($G1587,Depth_Lookup!$A$3:$J$561,10,FALSE))+(I1587/100)</f>
        <v>245.6</v>
      </c>
      <c r="M1587" s="54" t="s">
        <v>725</v>
      </c>
      <c r="N1587" s="31">
        <v>0.5</v>
      </c>
      <c r="O1587" s="31" t="s">
        <v>748</v>
      </c>
      <c r="P1587" s="31" t="s">
        <v>749</v>
      </c>
      <c r="Q1587" s="31" t="s">
        <v>750</v>
      </c>
      <c r="R1587" s="31" t="s">
        <v>755</v>
      </c>
      <c r="S1587" s="31" t="s">
        <v>751</v>
      </c>
      <c r="T1587" s="31" t="s">
        <v>1516</v>
      </c>
      <c r="U1587" s="31" t="s">
        <v>746</v>
      </c>
      <c r="AI1587" s="19">
        <v>50</v>
      </c>
      <c r="AS1587" s="31">
        <v>50</v>
      </c>
      <c r="AZ1587" s="19">
        <f t="shared" si="457"/>
        <v>100</v>
      </c>
      <c r="BB1587" s="31">
        <v>3</v>
      </c>
      <c r="BC1587">
        <v>0.5</v>
      </c>
      <c r="BD1587" s="31"/>
      <c r="BE1587" s="66"/>
      <c r="BF1587" s="66" t="s">
        <v>758</v>
      </c>
      <c r="CL1587" s="70">
        <f t="shared" si="458"/>
        <v>0</v>
      </c>
      <c r="CM1587" s="66">
        <f t="shared" si="459"/>
        <v>0</v>
      </c>
      <c r="CN1587" s="66">
        <f t="shared" si="460"/>
        <v>0</v>
      </c>
      <c r="CO1587" s="66">
        <f t="shared" si="437"/>
        <v>245.27249999999998</v>
      </c>
      <c r="CP1587" s="104"/>
      <c r="CQ1587" s="56"/>
      <c r="CR1587" s="56"/>
      <c r="CS1587" s="56"/>
      <c r="CT1587" s="56"/>
      <c r="CU1587" s="56"/>
      <c r="CV1587" s="56"/>
      <c r="CX1587" s="31">
        <v>8</v>
      </c>
      <c r="CY1587" s="31">
        <v>90</v>
      </c>
      <c r="CZ1587" s="31">
        <v>67</v>
      </c>
      <c r="DA1587" s="31">
        <v>180</v>
      </c>
      <c r="DB1587" s="19">
        <f t="shared" si="438"/>
        <v>-3.4139934797730405</v>
      </c>
      <c r="DC1587" s="19">
        <f t="shared" si="439"/>
        <v>356.58600652022699</v>
      </c>
      <c r="DD1587" s="19">
        <f t="shared" si="440"/>
        <v>22.963418124363507</v>
      </c>
      <c r="DE1587" s="19">
        <f t="shared" si="441"/>
        <v>86.58600652022696</v>
      </c>
      <c r="DF1587" s="19">
        <f t="shared" si="442"/>
        <v>67.0365818756365</v>
      </c>
      <c r="DG1587" s="67">
        <f t="shared" si="443"/>
        <v>176.58600652022699</v>
      </c>
      <c r="DH1587" s="67">
        <f t="shared" si="444"/>
        <v>67.0365818756365</v>
      </c>
      <c r="DK1587" s="55"/>
      <c r="EP1587" s="70"/>
    </row>
    <row r="1588" spans="1:146">
      <c r="A1588" s="57">
        <v>43333</v>
      </c>
      <c r="B1588" s="19" t="s">
        <v>1496</v>
      </c>
      <c r="C1588" s="56" t="s">
        <v>1859</v>
      </c>
      <c r="D1588" s="56"/>
      <c r="E1588" s="58">
        <v>94</v>
      </c>
      <c r="F1588" s="58">
        <v>4</v>
      </c>
      <c r="G1588" s="63" t="str">
        <f t="shared" si="456"/>
        <v>94-4</v>
      </c>
      <c r="H1588" s="31">
        <v>23</v>
      </c>
      <c r="I1588" s="58">
        <v>24</v>
      </c>
      <c r="J1588" s="64" t="str">
        <f>IF(((VLOOKUP($G1588,Depth_Lookup!$A$3:$J$5461,9,FALSE))-(I1588/100))&gt;=0,"Good","Too Long")</f>
        <v>Good</v>
      </c>
      <c r="K1588" s="65">
        <f>(VLOOKUP($G1588,Depth_Lookup!$A$3:$J$561,10,FALSE))+(H1588/100)</f>
        <v>245.13499999999999</v>
      </c>
      <c r="L1588" s="65">
        <f>(VLOOKUP($G1588,Depth_Lookup!$A$3:$J$561,10,FALSE))+(I1588/100)</f>
        <v>245.14500000000001</v>
      </c>
      <c r="M1588" s="54" t="s">
        <v>292</v>
      </c>
      <c r="N1588" s="31">
        <v>1</v>
      </c>
      <c r="O1588" s="31" t="s">
        <v>748</v>
      </c>
      <c r="P1588" s="31" t="s">
        <v>749</v>
      </c>
      <c r="Q1588" s="31" t="s">
        <v>750</v>
      </c>
      <c r="R1588" s="31" t="s">
        <v>187</v>
      </c>
      <c r="S1588" s="31" t="s">
        <v>751</v>
      </c>
      <c r="T1588" s="31" t="s">
        <v>752</v>
      </c>
      <c r="U1588" s="31" t="s">
        <v>758</v>
      </c>
      <c r="AS1588" s="31">
        <v>100</v>
      </c>
      <c r="AZ1588" s="19">
        <f t="shared" si="457"/>
        <v>100</v>
      </c>
      <c r="BB1588" s="55">
        <v>1</v>
      </c>
      <c r="BC1588">
        <v>5</v>
      </c>
      <c r="BD1588" s="31"/>
      <c r="BE1588" s="66" t="s">
        <v>746</v>
      </c>
      <c r="BF1588" s="66"/>
      <c r="CL1588" s="70">
        <f t="shared" si="458"/>
        <v>0</v>
      </c>
      <c r="CM1588" s="66">
        <f t="shared" si="459"/>
        <v>0</v>
      </c>
      <c r="CN1588" s="66">
        <f t="shared" si="460"/>
        <v>1</v>
      </c>
      <c r="CO1588" s="66">
        <f t="shared" si="437"/>
        <v>245.14</v>
      </c>
      <c r="CP1588" s="104"/>
      <c r="CQ1588" s="56"/>
      <c r="CR1588" s="56"/>
      <c r="CS1588" s="56"/>
      <c r="CT1588" s="56"/>
      <c r="CU1588" s="56"/>
      <c r="CV1588" s="56"/>
      <c r="CX1588" s="31">
        <v>15</v>
      </c>
      <c r="CY1588" s="31">
        <v>270</v>
      </c>
      <c r="CZ1588" s="31">
        <v>74</v>
      </c>
      <c r="DA1588" s="31">
        <v>180</v>
      </c>
      <c r="DB1588" s="19">
        <f t="shared" si="438"/>
        <v>4.3935857324589165</v>
      </c>
      <c r="DC1588" s="19">
        <f t="shared" si="439"/>
        <v>4.3935857324589165</v>
      </c>
      <c r="DD1588" s="19">
        <f t="shared" si="440"/>
        <v>15.955377966368987</v>
      </c>
      <c r="DE1588" s="19">
        <f t="shared" si="441"/>
        <v>94.393585732458916</v>
      </c>
      <c r="DF1588" s="19">
        <f t="shared" si="442"/>
        <v>74.044622033631015</v>
      </c>
      <c r="DG1588" s="67">
        <f t="shared" si="443"/>
        <v>184.39358573245892</v>
      </c>
      <c r="DH1588" s="67">
        <f t="shared" si="444"/>
        <v>74.044622033631015</v>
      </c>
      <c r="DK1588" s="55"/>
      <c r="EP1588" s="70"/>
    </row>
    <row r="1589" spans="1:146">
      <c r="A1589" s="57">
        <v>43333</v>
      </c>
      <c r="B1589" s="19" t="s">
        <v>1496</v>
      </c>
      <c r="C1589" s="56" t="s">
        <v>1859</v>
      </c>
      <c r="D1589" s="56"/>
      <c r="E1589" s="58">
        <v>94</v>
      </c>
      <c r="F1589" s="58">
        <v>4</v>
      </c>
      <c r="G1589" s="63" t="str">
        <f t="shared" si="456"/>
        <v>94-4</v>
      </c>
      <c r="H1589" s="31">
        <v>25</v>
      </c>
      <c r="I1589" s="58">
        <v>27</v>
      </c>
      <c r="J1589" s="64" t="str">
        <f>IF(((VLOOKUP($G1589,Depth_Lookup!$A$3:$J$5461,9,FALSE))-(I1589/100))&gt;=0,"Good","Too Long")</f>
        <v>Good</v>
      </c>
      <c r="K1589" s="65">
        <f>(VLOOKUP($G1589,Depth_Lookup!$A$3:$J$561,10,FALSE))+(H1589/100)</f>
        <v>245.155</v>
      </c>
      <c r="L1589" s="65">
        <f>(VLOOKUP($G1589,Depth_Lookup!$A$3:$J$561,10,FALSE))+(I1589/100)</f>
        <v>245.17500000000001</v>
      </c>
      <c r="M1589" s="54" t="s">
        <v>292</v>
      </c>
      <c r="N1589" s="31">
        <v>3</v>
      </c>
      <c r="O1589" s="31" t="s">
        <v>296</v>
      </c>
      <c r="P1589" s="31" t="s">
        <v>749</v>
      </c>
      <c r="Q1589" s="31" t="s">
        <v>750</v>
      </c>
      <c r="R1589" s="31" t="s">
        <v>731</v>
      </c>
      <c r="S1589" s="31" t="s">
        <v>165</v>
      </c>
      <c r="T1589" s="31" t="s">
        <v>1537</v>
      </c>
      <c r="U1589" s="31" t="s">
        <v>1509</v>
      </c>
      <c r="AS1589" s="31">
        <v>100</v>
      </c>
      <c r="AZ1589" s="19">
        <f t="shared" si="457"/>
        <v>100</v>
      </c>
      <c r="BB1589" s="55">
        <v>1</v>
      </c>
      <c r="BC1589">
        <v>13</v>
      </c>
      <c r="BD1589" s="31"/>
      <c r="BE1589" s="66"/>
      <c r="BF1589" s="66"/>
      <c r="CL1589" s="70">
        <f t="shared" si="458"/>
        <v>0</v>
      </c>
      <c r="CM1589" s="66">
        <f t="shared" si="459"/>
        <v>0</v>
      </c>
      <c r="CN1589" s="66">
        <f t="shared" si="460"/>
        <v>0</v>
      </c>
      <c r="CO1589" s="66">
        <f t="shared" si="437"/>
        <v>245.16500000000002</v>
      </c>
      <c r="CP1589" s="104"/>
      <c r="CQ1589" s="56"/>
      <c r="CR1589" s="56"/>
      <c r="CS1589" s="56"/>
      <c r="CT1589" s="56"/>
      <c r="CU1589" s="56"/>
      <c r="CV1589" s="56"/>
      <c r="CX1589" s="31">
        <v>18</v>
      </c>
      <c r="CY1589" s="31">
        <v>90</v>
      </c>
      <c r="CZ1589" s="31">
        <v>20</v>
      </c>
      <c r="DA1589" s="31">
        <v>0</v>
      </c>
      <c r="DB1589" s="19">
        <f t="shared" si="438"/>
        <v>-138.24440668753888</v>
      </c>
      <c r="DC1589" s="19">
        <f t="shared" si="439"/>
        <v>221.75559331246112</v>
      </c>
      <c r="DD1589" s="19">
        <f t="shared" si="440"/>
        <v>63.992217181944866</v>
      </c>
      <c r="DE1589" s="19">
        <f t="shared" si="441"/>
        <v>311.75559331246109</v>
      </c>
      <c r="DF1589" s="19">
        <f t="shared" si="442"/>
        <v>26.007782818055134</v>
      </c>
      <c r="DG1589" s="67">
        <f t="shared" si="443"/>
        <v>41.755593312461116</v>
      </c>
      <c r="DH1589" s="67">
        <f t="shared" si="444"/>
        <v>26.007782818055134</v>
      </c>
      <c r="DK1589" s="55"/>
      <c r="EP1589" s="70"/>
    </row>
    <row r="1590" spans="1:146">
      <c r="A1590" s="57">
        <v>43333</v>
      </c>
      <c r="B1590" s="19" t="s">
        <v>1496</v>
      </c>
      <c r="C1590" s="56" t="s">
        <v>1859</v>
      </c>
      <c r="D1590" s="56"/>
      <c r="E1590" s="58">
        <v>94</v>
      </c>
      <c r="F1590" s="58">
        <v>4</v>
      </c>
      <c r="G1590" s="63" t="str">
        <f t="shared" si="456"/>
        <v>94-4</v>
      </c>
      <c r="H1590" s="31">
        <v>30.5</v>
      </c>
      <c r="I1590" s="58">
        <v>32</v>
      </c>
      <c r="J1590" s="64" t="str">
        <f>IF(((VLOOKUP($G1590,Depth_Lookup!$A$3:$J$5461,9,FALSE))-(I1590/100))&gt;=0,"Good","Too Long")</f>
        <v>Good</v>
      </c>
      <c r="K1590" s="65">
        <f>(VLOOKUP($G1590,Depth_Lookup!$A$3:$J$561,10,FALSE))+(H1590/100)</f>
        <v>245.21</v>
      </c>
      <c r="L1590" s="65">
        <f>(VLOOKUP($G1590,Depth_Lookup!$A$3:$J$561,10,FALSE))+(I1590/100)</f>
        <v>245.22499999999999</v>
      </c>
      <c r="M1590" s="54" t="s">
        <v>292</v>
      </c>
      <c r="N1590" s="31">
        <v>1</v>
      </c>
      <c r="O1590" s="31" t="s">
        <v>724</v>
      </c>
      <c r="P1590" s="31" t="s">
        <v>749</v>
      </c>
      <c r="Q1590" s="31" t="s">
        <v>1518</v>
      </c>
      <c r="R1590" s="31" t="s">
        <v>119</v>
      </c>
      <c r="S1590" s="31" t="s">
        <v>751</v>
      </c>
      <c r="T1590" s="31" t="s">
        <v>752</v>
      </c>
      <c r="U1590" s="31" t="s">
        <v>758</v>
      </c>
      <c r="AS1590" s="31">
        <v>100</v>
      </c>
      <c r="AZ1590" s="19">
        <f t="shared" si="457"/>
        <v>100</v>
      </c>
      <c r="BB1590" s="55">
        <v>1</v>
      </c>
      <c r="BC1590">
        <v>10</v>
      </c>
      <c r="BD1590" s="31"/>
      <c r="BE1590" s="66" t="s">
        <v>746</v>
      </c>
      <c r="BF1590" s="66"/>
      <c r="CL1590" s="70">
        <f t="shared" si="458"/>
        <v>0</v>
      </c>
      <c r="CM1590" s="66">
        <f t="shared" si="459"/>
        <v>0</v>
      </c>
      <c r="CN1590" s="66">
        <f t="shared" si="460"/>
        <v>1</v>
      </c>
      <c r="CO1590" s="66">
        <f t="shared" si="437"/>
        <v>245.2175</v>
      </c>
      <c r="CP1590" s="104"/>
      <c r="CQ1590" s="56"/>
      <c r="CR1590" s="56"/>
      <c r="CS1590" s="56"/>
      <c r="CT1590" s="56"/>
      <c r="CU1590" s="56"/>
      <c r="CV1590" s="56"/>
      <c r="CX1590" s="31">
        <v>15</v>
      </c>
      <c r="CY1590" s="31">
        <v>270</v>
      </c>
      <c r="CZ1590" s="31">
        <v>74</v>
      </c>
      <c r="DA1590" s="31">
        <v>180</v>
      </c>
      <c r="DB1590" s="19">
        <f t="shared" si="438"/>
        <v>4.3935857324589165</v>
      </c>
      <c r="DC1590" s="19">
        <f t="shared" si="439"/>
        <v>4.3935857324589165</v>
      </c>
      <c r="DD1590" s="19">
        <f t="shared" si="440"/>
        <v>15.955377966368987</v>
      </c>
      <c r="DE1590" s="19">
        <f t="shared" si="441"/>
        <v>94.393585732458916</v>
      </c>
      <c r="DF1590" s="19">
        <f t="shared" si="442"/>
        <v>74.044622033631015</v>
      </c>
      <c r="DG1590" s="67">
        <f t="shared" si="443"/>
        <v>184.39358573245892</v>
      </c>
      <c r="DH1590" s="67">
        <f t="shared" si="444"/>
        <v>74.044622033631015</v>
      </c>
      <c r="DK1590" s="55"/>
    </row>
    <row r="1591" spans="1:146">
      <c r="A1591" s="57">
        <v>43333</v>
      </c>
      <c r="B1591" s="19" t="s">
        <v>1496</v>
      </c>
      <c r="C1591" s="56" t="s">
        <v>1859</v>
      </c>
      <c r="D1591" s="56"/>
      <c r="E1591" s="58">
        <v>94</v>
      </c>
      <c r="F1591" s="58">
        <v>4</v>
      </c>
      <c r="G1591" s="63" t="str">
        <f t="shared" si="456"/>
        <v>94-4</v>
      </c>
      <c r="H1591" s="31">
        <v>37.5</v>
      </c>
      <c r="I1591" s="58">
        <v>39.5</v>
      </c>
      <c r="J1591" s="64" t="str">
        <f>IF(((VLOOKUP($G1591,Depth_Lookup!$A$3:$J$5461,9,FALSE))-(I1591/100))&gt;=0,"Good","Too Long")</f>
        <v>Good</v>
      </c>
      <c r="K1591" s="65">
        <f>(VLOOKUP($G1591,Depth_Lookup!$A$3:$J$561,10,FALSE))+(H1591/100)</f>
        <v>245.28</v>
      </c>
      <c r="L1591" s="65">
        <f>(VLOOKUP($G1591,Depth_Lookup!$A$3:$J$561,10,FALSE))+(I1591/100)</f>
        <v>245.3</v>
      </c>
      <c r="M1591" s="54" t="s">
        <v>292</v>
      </c>
      <c r="N1591" s="31">
        <v>1</v>
      </c>
      <c r="O1591" s="31" t="s">
        <v>724</v>
      </c>
      <c r="P1591" s="31" t="s">
        <v>749</v>
      </c>
      <c r="Q1591" s="31" t="s">
        <v>1518</v>
      </c>
      <c r="R1591" s="31" t="s">
        <v>170</v>
      </c>
      <c r="S1591" s="31" t="s">
        <v>751</v>
      </c>
      <c r="T1591" s="31" t="s">
        <v>752</v>
      </c>
      <c r="U1591" s="31" t="s">
        <v>758</v>
      </c>
      <c r="AS1591" s="31">
        <v>100</v>
      </c>
      <c r="AZ1591" s="19">
        <f t="shared" si="457"/>
        <v>100</v>
      </c>
      <c r="BB1591" s="55">
        <v>1</v>
      </c>
      <c r="BC1591">
        <v>10</v>
      </c>
      <c r="BD1591" s="31"/>
      <c r="BE1591" s="66" t="s">
        <v>746</v>
      </c>
      <c r="BF1591" s="66"/>
      <c r="CL1591" s="70">
        <f t="shared" si="458"/>
        <v>0</v>
      </c>
      <c r="CM1591" s="66">
        <f t="shared" si="459"/>
        <v>0</v>
      </c>
      <c r="CN1591" s="66">
        <f t="shared" si="460"/>
        <v>1</v>
      </c>
      <c r="CO1591" s="66">
        <f t="shared" si="437"/>
        <v>245.29000000000002</v>
      </c>
      <c r="CP1591" s="104"/>
      <c r="CQ1591" s="56"/>
      <c r="CR1591" s="56"/>
      <c r="CS1591" s="56"/>
      <c r="CT1591" s="56"/>
      <c r="CU1591" s="56"/>
      <c r="CV1591" s="56"/>
      <c r="CX1591" s="31">
        <v>5</v>
      </c>
      <c r="CY1591" s="31">
        <v>270</v>
      </c>
      <c r="CZ1591" s="31">
        <v>35</v>
      </c>
      <c r="DA1591" s="31">
        <v>0</v>
      </c>
      <c r="DB1591" s="19">
        <f t="shared" si="438"/>
        <v>172.87798714433313</v>
      </c>
      <c r="DC1591" s="19">
        <f t="shared" si="439"/>
        <v>172.87798714433313</v>
      </c>
      <c r="DD1591" s="19">
        <f t="shared" si="440"/>
        <v>54.791213792248676</v>
      </c>
      <c r="DE1591" s="19">
        <f t="shared" si="441"/>
        <v>262.87798714433313</v>
      </c>
      <c r="DF1591" s="19">
        <f t="shared" si="442"/>
        <v>35.208786207751324</v>
      </c>
      <c r="DG1591" s="67">
        <f t="shared" si="443"/>
        <v>352.87798714433313</v>
      </c>
      <c r="DH1591" s="67">
        <f t="shared" si="444"/>
        <v>35.208786207751324</v>
      </c>
      <c r="DK1591" s="55"/>
    </row>
    <row r="1592" spans="1:146">
      <c r="A1592" s="57">
        <v>43333</v>
      </c>
      <c r="B1592" s="19" t="s">
        <v>1496</v>
      </c>
      <c r="C1592" s="56" t="s">
        <v>1859</v>
      </c>
      <c r="D1592" s="56"/>
      <c r="E1592" s="58">
        <v>94</v>
      </c>
      <c r="F1592" s="58">
        <v>4</v>
      </c>
      <c r="G1592" s="63" t="str">
        <f t="shared" si="456"/>
        <v>94-4</v>
      </c>
      <c r="H1592" s="31">
        <v>41</v>
      </c>
      <c r="I1592" s="58">
        <v>42</v>
      </c>
      <c r="J1592" s="64" t="str">
        <f>IF(((VLOOKUP($G1592,Depth_Lookup!$A$3:$J$5461,9,FALSE))-(I1592/100))&gt;=0,"Good","Too Long")</f>
        <v>Good</v>
      </c>
      <c r="K1592" s="65">
        <f>(VLOOKUP($G1592,Depth_Lookup!$A$3:$J$561,10,FALSE))+(H1592/100)</f>
        <v>245.315</v>
      </c>
      <c r="L1592" s="65">
        <f>(VLOOKUP($G1592,Depth_Lookup!$A$3:$J$561,10,FALSE))+(I1592/100)</f>
        <v>245.32499999999999</v>
      </c>
      <c r="M1592" s="54" t="s">
        <v>292</v>
      </c>
      <c r="N1592" s="31">
        <v>0.5</v>
      </c>
      <c r="O1592" s="31" t="s">
        <v>1861</v>
      </c>
      <c r="P1592" s="31" t="s">
        <v>749</v>
      </c>
      <c r="Q1592" s="31" t="s">
        <v>1511</v>
      </c>
      <c r="R1592" s="31" t="s">
        <v>1205</v>
      </c>
      <c r="S1592" s="31" t="s">
        <v>751</v>
      </c>
      <c r="T1592" s="31" t="s">
        <v>1541</v>
      </c>
      <c r="U1592" s="31" t="s">
        <v>1498</v>
      </c>
      <c r="AS1592" s="31">
        <v>100</v>
      </c>
      <c r="AZ1592" s="19">
        <f t="shared" si="457"/>
        <v>100</v>
      </c>
      <c r="BB1592" s="55">
        <v>1</v>
      </c>
      <c r="BC1592">
        <v>10</v>
      </c>
      <c r="BD1592" s="31"/>
      <c r="BE1592" s="66"/>
      <c r="BF1592" s="66"/>
      <c r="CL1592" s="70">
        <f t="shared" si="458"/>
        <v>0</v>
      </c>
      <c r="CM1592" s="66">
        <f t="shared" si="459"/>
        <v>0</v>
      </c>
      <c r="CN1592" s="66">
        <f t="shared" si="460"/>
        <v>0</v>
      </c>
      <c r="CO1592" s="66">
        <f t="shared" si="437"/>
        <v>245.32</v>
      </c>
      <c r="CP1592" s="104"/>
      <c r="CQ1592" s="56"/>
      <c r="CR1592" s="56"/>
      <c r="CS1592" s="56"/>
      <c r="CT1592" s="56"/>
      <c r="CU1592" s="56"/>
      <c r="CV1592" s="56"/>
      <c r="DB1592" s="19" t="e">
        <f t="shared" si="438"/>
        <v>#DIV/0!</v>
      </c>
      <c r="DC1592" s="19" t="e">
        <f t="shared" si="439"/>
        <v>#DIV/0!</v>
      </c>
      <c r="DD1592" s="19" t="e">
        <f t="shared" si="440"/>
        <v>#DIV/0!</v>
      </c>
      <c r="DE1592" s="19" t="e">
        <f t="shared" si="441"/>
        <v>#DIV/0!</v>
      </c>
      <c r="DF1592" s="19" t="e">
        <f t="shared" si="442"/>
        <v>#DIV/0!</v>
      </c>
      <c r="DG1592" s="67" t="e">
        <f t="shared" si="443"/>
        <v>#DIV/0!</v>
      </c>
      <c r="DH1592" s="67" t="e">
        <f t="shared" si="444"/>
        <v>#DIV/0!</v>
      </c>
      <c r="DK1592" s="55"/>
    </row>
    <row r="1593" spans="1:146">
      <c r="A1593" s="57">
        <v>43333</v>
      </c>
      <c r="B1593" s="19" t="s">
        <v>1496</v>
      </c>
      <c r="C1593" s="56" t="s">
        <v>1859</v>
      </c>
      <c r="D1593" s="56"/>
      <c r="E1593" s="58">
        <v>94</v>
      </c>
      <c r="F1593" s="58">
        <v>4</v>
      </c>
      <c r="G1593" s="63" t="str">
        <f t="shared" si="456"/>
        <v>94-4</v>
      </c>
      <c r="H1593" s="31">
        <v>44.5</v>
      </c>
      <c r="I1593" s="58">
        <v>50.5</v>
      </c>
      <c r="J1593" s="64" t="str">
        <f>IF(((VLOOKUP($G1593,Depth_Lookup!$A$3:$J$5461,9,FALSE))-(I1593/100))&gt;=0,"Good","Too Long")</f>
        <v>Good</v>
      </c>
      <c r="K1593" s="65">
        <f>(VLOOKUP($G1593,Depth_Lookup!$A$3:$J$561,10,FALSE))+(H1593/100)</f>
        <v>245.35</v>
      </c>
      <c r="L1593" s="65">
        <f>(VLOOKUP($G1593,Depth_Lookup!$A$3:$J$561,10,FALSE))+(I1593/100)</f>
        <v>245.41</v>
      </c>
      <c r="M1593" s="54" t="s">
        <v>292</v>
      </c>
      <c r="N1593" s="31">
        <v>2</v>
      </c>
      <c r="O1593" s="31" t="s">
        <v>748</v>
      </c>
      <c r="P1593" s="31" t="s">
        <v>749</v>
      </c>
      <c r="Q1593" s="31" t="s">
        <v>1511</v>
      </c>
      <c r="R1593" s="31" t="s">
        <v>1862</v>
      </c>
      <c r="S1593" s="31" t="s">
        <v>751</v>
      </c>
      <c r="T1593" s="31" t="s">
        <v>1863</v>
      </c>
      <c r="U1593" s="31" t="s">
        <v>1523</v>
      </c>
      <c r="AS1593" s="31">
        <v>100</v>
      </c>
      <c r="AZ1593" s="19">
        <f t="shared" si="457"/>
        <v>100</v>
      </c>
      <c r="BB1593" s="55">
        <v>1</v>
      </c>
      <c r="BC1593">
        <v>5</v>
      </c>
      <c r="BD1593" s="31"/>
      <c r="BE1593" s="66"/>
      <c r="BF1593" s="66" t="s">
        <v>758</v>
      </c>
      <c r="CL1593" s="70">
        <f t="shared" si="458"/>
        <v>0</v>
      </c>
      <c r="CM1593" s="66">
        <f t="shared" si="459"/>
        <v>0</v>
      </c>
      <c r="CN1593" s="66">
        <f t="shared" si="460"/>
        <v>0</v>
      </c>
      <c r="CO1593" s="66">
        <f t="shared" si="437"/>
        <v>245.38</v>
      </c>
      <c r="CP1593" s="104"/>
      <c r="CQ1593" s="56"/>
      <c r="CR1593" s="56"/>
      <c r="CS1593" s="56"/>
      <c r="CT1593" s="56"/>
      <c r="CU1593" s="56"/>
      <c r="CV1593" s="56"/>
      <c r="CX1593" s="31">
        <v>47</v>
      </c>
      <c r="CY1593" s="31">
        <v>270</v>
      </c>
      <c r="CZ1593" s="31">
        <v>13</v>
      </c>
      <c r="DA1593" s="31">
        <v>0</v>
      </c>
      <c r="DB1593" s="19">
        <f t="shared" si="438"/>
        <v>102.14965525029675</v>
      </c>
      <c r="DC1593" s="19">
        <f t="shared" si="439"/>
        <v>102.14965525029675</v>
      </c>
      <c r="DD1593" s="19">
        <f t="shared" si="440"/>
        <v>42.353173307108136</v>
      </c>
      <c r="DE1593" s="19">
        <f t="shared" si="441"/>
        <v>192.14965525029675</v>
      </c>
      <c r="DF1593" s="19">
        <f t="shared" si="442"/>
        <v>47.646826692891864</v>
      </c>
      <c r="DG1593" s="67">
        <f t="shared" si="443"/>
        <v>282.14965525029675</v>
      </c>
      <c r="DH1593" s="67">
        <f t="shared" si="444"/>
        <v>47.646826692891864</v>
      </c>
      <c r="DK1593" s="55"/>
    </row>
    <row r="1594" spans="1:146">
      <c r="A1594" s="57">
        <v>43333</v>
      </c>
      <c r="B1594" s="19" t="s">
        <v>1496</v>
      </c>
      <c r="C1594" s="56" t="s">
        <v>1859</v>
      </c>
      <c r="D1594" s="56"/>
      <c r="E1594" s="58">
        <v>94</v>
      </c>
      <c r="F1594" s="58">
        <v>4</v>
      </c>
      <c r="G1594" s="63" t="str">
        <f t="shared" si="456"/>
        <v>94-4</v>
      </c>
      <c r="H1594" s="31">
        <v>51</v>
      </c>
      <c r="I1594" s="58">
        <v>65.5</v>
      </c>
      <c r="J1594" s="64" t="str">
        <f>IF(((VLOOKUP($G1594,Depth_Lookup!$A$3:$J$5461,9,FALSE))-(I1594/100))&gt;=0,"Good","Too Long")</f>
        <v>Good</v>
      </c>
      <c r="K1594" s="65">
        <f>(VLOOKUP($G1594,Depth_Lookup!$A$3:$J$561,10,FALSE))+(H1594/100)</f>
        <v>245.41499999999999</v>
      </c>
      <c r="L1594" s="65">
        <f>(VLOOKUP($G1594,Depth_Lookup!$A$3:$J$561,10,FALSE))+(I1594/100)</f>
        <v>245.56</v>
      </c>
      <c r="M1594" s="54" t="s">
        <v>292</v>
      </c>
      <c r="N1594" s="31">
        <v>2</v>
      </c>
      <c r="O1594" s="31" t="s">
        <v>748</v>
      </c>
      <c r="P1594" s="31" t="s">
        <v>749</v>
      </c>
      <c r="Q1594" s="31" t="s">
        <v>1511</v>
      </c>
      <c r="R1594" s="31" t="s">
        <v>1862</v>
      </c>
      <c r="S1594" s="31" t="s">
        <v>751</v>
      </c>
      <c r="T1594" s="31" t="s">
        <v>1864</v>
      </c>
      <c r="U1594" s="31" t="s">
        <v>1523</v>
      </c>
      <c r="AS1594" s="31">
        <v>100</v>
      </c>
      <c r="AZ1594" s="19">
        <f t="shared" si="457"/>
        <v>100</v>
      </c>
      <c r="BB1594" s="55">
        <v>1</v>
      </c>
      <c r="BC1594">
        <v>5</v>
      </c>
      <c r="BD1594" s="31"/>
      <c r="BE1594" s="66"/>
      <c r="BF1594" s="66" t="s">
        <v>758</v>
      </c>
      <c r="CL1594" s="70">
        <f t="shared" si="458"/>
        <v>0</v>
      </c>
      <c r="CM1594" s="66">
        <f t="shared" si="459"/>
        <v>0</v>
      </c>
      <c r="CN1594" s="66">
        <f t="shared" si="460"/>
        <v>0</v>
      </c>
      <c r="CO1594" s="66">
        <f t="shared" si="437"/>
        <v>245.48750000000001</v>
      </c>
      <c r="CP1594" s="104"/>
      <c r="CQ1594" s="56"/>
      <c r="CR1594" s="56"/>
      <c r="CS1594" s="56"/>
      <c r="CT1594" s="56"/>
      <c r="CU1594" s="56"/>
      <c r="CV1594" s="56"/>
      <c r="CX1594" s="31">
        <v>80</v>
      </c>
      <c r="CY1594" s="31">
        <v>90</v>
      </c>
      <c r="CZ1594" s="31">
        <v>50</v>
      </c>
      <c r="DA1594" s="31">
        <v>0</v>
      </c>
      <c r="DB1594" s="19">
        <f t="shared" si="438"/>
        <v>-101.86736892577429</v>
      </c>
      <c r="DC1594" s="19">
        <f t="shared" si="439"/>
        <v>258.13263107422574</v>
      </c>
      <c r="DD1594" s="19">
        <f t="shared" si="440"/>
        <v>9.7904426863179097</v>
      </c>
      <c r="DE1594" s="19">
        <f t="shared" si="441"/>
        <v>348.13263107422574</v>
      </c>
      <c r="DF1594" s="19">
        <f t="shared" si="442"/>
        <v>80.209557313682097</v>
      </c>
      <c r="DG1594" s="67">
        <f t="shared" si="443"/>
        <v>78.132631074225742</v>
      </c>
      <c r="DH1594" s="67">
        <f t="shared" si="444"/>
        <v>80.209557313682097</v>
      </c>
      <c r="DK1594" s="55"/>
    </row>
    <row r="1595" spans="1:146">
      <c r="A1595" s="57">
        <v>43333</v>
      </c>
      <c r="B1595" s="19" t="s">
        <v>1496</v>
      </c>
      <c r="C1595" s="56" t="s">
        <v>1859</v>
      </c>
      <c r="D1595" s="56"/>
      <c r="E1595" s="58">
        <v>94</v>
      </c>
      <c r="F1595" s="58">
        <v>4</v>
      </c>
      <c r="G1595" s="63" t="str">
        <f t="shared" si="456"/>
        <v>94-4</v>
      </c>
      <c r="H1595" s="31">
        <v>53.5</v>
      </c>
      <c r="I1595" s="58">
        <v>60.5</v>
      </c>
      <c r="J1595" s="64" t="str">
        <f>IF(((VLOOKUP($G1595,Depth_Lookup!$A$3:$J$5461,9,FALSE))-(I1595/100))&gt;=0,"Good","Too Long")</f>
        <v>Good</v>
      </c>
      <c r="K1595" s="65">
        <f>(VLOOKUP($G1595,Depth_Lookup!$A$3:$J$561,10,FALSE))+(H1595/100)</f>
        <v>245.44</v>
      </c>
      <c r="L1595" s="65">
        <f>(VLOOKUP($G1595,Depth_Lookup!$A$3:$J$561,10,FALSE))+(I1595/100)</f>
        <v>245.51</v>
      </c>
      <c r="M1595" s="54" t="s">
        <v>292</v>
      </c>
      <c r="N1595" s="31">
        <v>2</v>
      </c>
      <c r="O1595" s="31" t="s">
        <v>748</v>
      </c>
      <c r="P1595" s="31" t="s">
        <v>749</v>
      </c>
      <c r="Q1595" s="31" t="s">
        <v>1518</v>
      </c>
      <c r="R1595" s="31" t="s">
        <v>1862</v>
      </c>
      <c r="S1595" s="31" t="s">
        <v>751</v>
      </c>
      <c r="T1595" s="31" t="s">
        <v>1865</v>
      </c>
      <c r="U1595" s="31" t="s">
        <v>1866</v>
      </c>
      <c r="AS1595" s="31">
        <v>100</v>
      </c>
      <c r="AZ1595" s="19">
        <f t="shared" si="457"/>
        <v>100</v>
      </c>
      <c r="BB1595" s="55">
        <v>1</v>
      </c>
      <c r="BC1595">
        <v>5</v>
      </c>
      <c r="BD1595" s="31"/>
      <c r="BE1595" s="66"/>
      <c r="BF1595" s="66"/>
      <c r="CL1595" s="70">
        <f t="shared" si="458"/>
        <v>0</v>
      </c>
      <c r="CM1595" s="66">
        <f t="shared" si="459"/>
        <v>0</v>
      </c>
      <c r="CN1595" s="66">
        <f t="shared" si="460"/>
        <v>0</v>
      </c>
      <c r="CO1595" s="66">
        <f t="shared" si="437"/>
        <v>245.47499999999999</v>
      </c>
      <c r="CP1595" s="104"/>
      <c r="CQ1595" s="56"/>
      <c r="CR1595" s="56"/>
      <c r="CS1595" s="56"/>
      <c r="CT1595" s="56"/>
      <c r="CU1595" s="56"/>
      <c r="CV1595" s="56"/>
      <c r="CX1595" s="31">
        <v>72</v>
      </c>
      <c r="CY1595" s="31">
        <v>270</v>
      </c>
      <c r="CZ1595" s="31">
        <v>41</v>
      </c>
      <c r="DA1595" s="31">
        <v>180</v>
      </c>
      <c r="DB1595" s="19">
        <f t="shared" si="438"/>
        <v>74.227752950929784</v>
      </c>
      <c r="DC1595" s="19">
        <f t="shared" si="439"/>
        <v>74.227752950929784</v>
      </c>
      <c r="DD1595" s="19">
        <f t="shared" si="440"/>
        <v>17.363753580531643</v>
      </c>
      <c r="DE1595" s="19">
        <f t="shared" si="441"/>
        <v>164.22775295092978</v>
      </c>
      <c r="DF1595" s="19">
        <f t="shared" si="442"/>
        <v>72.636246419468364</v>
      </c>
      <c r="DG1595" s="67">
        <f t="shared" si="443"/>
        <v>254.22775295092978</v>
      </c>
      <c r="DH1595" s="67">
        <f t="shared" si="444"/>
        <v>72.636246419468364</v>
      </c>
      <c r="DK1595" s="55"/>
    </row>
    <row r="1596" spans="1:146">
      <c r="A1596" s="57">
        <v>43333</v>
      </c>
      <c r="B1596" s="19" t="s">
        <v>1496</v>
      </c>
      <c r="C1596" s="56" t="s">
        <v>1859</v>
      </c>
      <c r="D1596" s="56"/>
      <c r="E1596" s="58">
        <v>94</v>
      </c>
      <c r="F1596" s="58">
        <v>4</v>
      </c>
      <c r="G1596" s="63" t="str">
        <f t="shared" si="456"/>
        <v>94-4</v>
      </c>
      <c r="H1596" s="31">
        <v>60.5</v>
      </c>
      <c r="I1596" s="58">
        <v>61</v>
      </c>
      <c r="J1596" s="64" t="str">
        <f>IF(((VLOOKUP($G1596,Depth_Lookup!$A$3:$J$5461,9,FALSE))-(I1596/100))&gt;=0,"Good","Too Long")</f>
        <v>Good</v>
      </c>
      <c r="K1596" s="65">
        <f>(VLOOKUP($G1596,Depth_Lookup!$A$3:$J$561,10,FALSE))+(H1596/100)</f>
        <v>245.51</v>
      </c>
      <c r="L1596" s="65">
        <f>(VLOOKUP($G1596,Depth_Lookup!$A$3:$J$561,10,FALSE))+(I1596/100)</f>
        <v>245.51500000000001</v>
      </c>
      <c r="M1596" s="54" t="s">
        <v>292</v>
      </c>
      <c r="N1596" s="31">
        <v>2</v>
      </c>
      <c r="O1596" s="31" t="s">
        <v>296</v>
      </c>
      <c r="P1596" s="31" t="s">
        <v>749</v>
      </c>
      <c r="Q1596" s="31" t="s">
        <v>1511</v>
      </c>
      <c r="R1596" s="31" t="s">
        <v>1867</v>
      </c>
      <c r="S1596" s="31" t="s">
        <v>751</v>
      </c>
      <c r="T1596" s="31" t="s">
        <v>1541</v>
      </c>
      <c r="U1596" s="31" t="s">
        <v>1498</v>
      </c>
      <c r="AS1596" s="31">
        <v>100</v>
      </c>
      <c r="AZ1596" s="19">
        <f t="shared" si="457"/>
        <v>100</v>
      </c>
      <c r="BB1596" s="55">
        <v>1</v>
      </c>
      <c r="BC1596">
        <v>30</v>
      </c>
      <c r="BD1596" s="31"/>
      <c r="BE1596" s="66"/>
      <c r="BF1596" s="66"/>
      <c r="CL1596" s="70">
        <f t="shared" si="458"/>
        <v>0</v>
      </c>
      <c r="CM1596" s="66">
        <f t="shared" si="459"/>
        <v>0</v>
      </c>
      <c r="CN1596" s="66">
        <f t="shared" si="460"/>
        <v>0</v>
      </c>
      <c r="CO1596" s="66">
        <f t="shared" si="437"/>
        <v>245.51249999999999</v>
      </c>
      <c r="CP1596" s="104"/>
      <c r="CQ1596" s="56"/>
      <c r="CR1596" s="56"/>
      <c r="CS1596" s="56"/>
      <c r="CT1596" s="56"/>
      <c r="CU1596" s="56"/>
      <c r="CV1596" s="56"/>
      <c r="CX1596" s="31">
        <v>5</v>
      </c>
      <c r="CY1596" s="31">
        <v>90</v>
      </c>
      <c r="CZ1596" s="31">
        <v>36</v>
      </c>
      <c r="DA1596" s="31">
        <v>0</v>
      </c>
      <c r="DB1596" s="19">
        <f t="shared" si="438"/>
        <v>-173.13362856316184</v>
      </c>
      <c r="DC1596" s="19">
        <f t="shared" si="439"/>
        <v>186.86637143683816</v>
      </c>
      <c r="DD1596" s="19">
        <f t="shared" si="440"/>
        <v>53.803663845066275</v>
      </c>
      <c r="DE1596" s="19">
        <f t="shared" si="441"/>
        <v>276.86637143683816</v>
      </c>
      <c r="DF1596" s="19">
        <f t="shared" si="442"/>
        <v>36.196336154933725</v>
      </c>
      <c r="DG1596" s="67">
        <f t="shared" si="443"/>
        <v>6.8663714368381648</v>
      </c>
      <c r="DH1596" s="67">
        <f t="shared" si="444"/>
        <v>36.196336154933725</v>
      </c>
      <c r="DK1596" s="55"/>
    </row>
    <row r="1597" spans="1:146">
      <c r="A1597" s="57">
        <v>43333</v>
      </c>
      <c r="B1597" s="19" t="s">
        <v>1496</v>
      </c>
      <c r="C1597" s="56" t="s">
        <v>1859</v>
      </c>
      <c r="D1597" s="56"/>
      <c r="E1597" s="58">
        <v>94</v>
      </c>
      <c r="F1597" s="58">
        <v>4</v>
      </c>
      <c r="G1597" s="63" t="str">
        <f t="shared" si="456"/>
        <v>94-4</v>
      </c>
      <c r="H1597" s="31">
        <v>64</v>
      </c>
      <c r="I1597" s="58">
        <v>65.5</v>
      </c>
      <c r="J1597" s="64" t="str">
        <f>IF(((VLOOKUP($G1597,Depth_Lookup!$A$3:$J$5461,9,FALSE))-(I1597/100))&gt;=0,"Good","Too Long")</f>
        <v>Good</v>
      </c>
      <c r="K1597" s="65">
        <f>(VLOOKUP($G1597,Depth_Lookup!$A$3:$J$561,10,FALSE))+(H1597/100)</f>
        <v>245.54499999999999</v>
      </c>
      <c r="L1597" s="65">
        <f>(VLOOKUP($G1597,Depth_Lookup!$A$3:$J$561,10,FALSE))+(I1597/100)</f>
        <v>245.56</v>
      </c>
      <c r="M1597" s="54" t="s">
        <v>725</v>
      </c>
      <c r="N1597" s="31">
        <v>3</v>
      </c>
      <c r="O1597" s="31" t="s">
        <v>748</v>
      </c>
      <c r="P1597" s="31" t="s">
        <v>749</v>
      </c>
      <c r="Q1597" s="31" t="s">
        <v>750</v>
      </c>
      <c r="R1597" s="31" t="s">
        <v>1205</v>
      </c>
      <c r="S1597" s="31" t="s">
        <v>751</v>
      </c>
      <c r="T1597" s="31" t="s">
        <v>1868</v>
      </c>
      <c r="U1597" s="31" t="s">
        <v>753</v>
      </c>
      <c r="AS1597" s="31">
        <v>100</v>
      </c>
      <c r="AZ1597" s="19">
        <f t="shared" si="457"/>
        <v>100</v>
      </c>
      <c r="BB1597" s="55">
        <v>2</v>
      </c>
      <c r="BC1597">
        <v>5</v>
      </c>
      <c r="BD1597" s="31"/>
      <c r="BE1597" s="66"/>
      <c r="BF1597" s="66"/>
      <c r="CL1597" s="70">
        <f t="shared" si="458"/>
        <v>0</v>
      </c>
      <c r="CM1597" s="66">
        <f t="shared" si="459"/>
        <v>0</v>
      </c>
      <c r="CN1597" s="66">
        <f t="shared" si="460"/>
        <v>0</v>
      </c>
      <c r="CO1597" s="66">
        <f t="shared" si="437"/>
        <v>245.55250000000001</v>
      </c>
      <c r="CP1597" s="104"/>
      <c r="CQ1597" s="56"/>
      <c r="CR1597" s="56"/>
      <c r="CS1597" s="56"/>
      <c r="CT1597" s="56"/>
      <c r="CU1597" s="56"/>
      <c r="CV1597" s="56"/>
      <c r="CX1597" s="31">
        <v>51</v>
      </c>
      <c r="CY1597" s="31">
        <v>270</v>
      </c>
      <c r="CZ1597" s="31">
        <v>33</v>
      </c>
      <c r="DA1597" s="31">
        <v>180</v>
      </c>
      <c r="DB1597" s="19">
        <f t="shared" si="438"/>
        <v>62.261020049504538</v>
      </c>
      <c r="DC1597" s="19">
        <f t="shared" si="439"/>
        <v>62.261020049504538</v>
      </c>
      <c r="DD1597" s="19">
        <f t="shared" si="440"/>
        <v>35.629977769898751</v>
      </c>
      <c r="DE1597" s="19">
        <f t="shared" si="441"/>
        <v>152.26102004950454</v>
      </c>
      <c r="DF1597" s="19">
        <f t="shared" si="442"/>
        <v>54.370022230101249</v>
      </c>
      <c r="DG1597" s="67">
        <f t="shared" si="443"/>
        <v>242.26102004950454</v>
      </c>
      <c r="DH1597" s="67">
        <f t="shared" si="444"/>
        <v>54.370022230101249</v>
      </c>
      <c r="DK1597" s="55"/>
    </row>
    <row r="1598" spans="1:146">
      <c r="A1598" s="57">
        <v>43333</v>
      </c>
      <c r="B1598" s="19" t="s">
        <v>1496</v>
      </c>
      <c r="C1598" s="56" t="s">
        <v>1859</v>
      </c>
      <c r="D1598" s="56"/>
      <c r="E1598" s="58">
        <v>94</v>
      </c>
      <c r="F1598" s="58">
        <v>4</v>
      </c>
      <c r="G1598" s="63" t="str">
        <f t="shared" si="456"/>
        <v>94-4</v>
      </c>
      <c r="H1598" s="31">
        <v>69</v>
      </c>
      <c r="I1598" s="58">
        <v>73</v>
      </c>
      <c r="J1598" s="64" t="str">
        <f>IF(((VLOOKUP($G1598,Depth_Lookup!$A$3:$J$5461,9,FALSE))-(I1598/100))&gt;=0,"Good","Too Long")</f>
        <v>Good</v>
      </c>
      <c r="K1598" s="65">
        <f>(VLOOKUP($G1598,Depth_Lookup!$A$3:$J$561,10,FALSE))+(H1598/100)</f>
        <v>245.595</v>
      </c>
      <c r="L1598" s="65">
        <f>(VLOOKUP($G1598,Depth_Lookup!$A$3:$J$561,10,FALSE))+(I1598/100)</f>
        <v>245.63499999999999</v>
      </c>
      <c r="M1598" s="54" t="s">
        <v>292</v>
      </c>
      <c r="N1598" s="31">
        <v>6</v>
      </c>
      <c r="O1598" s="31" t="s">
        <v>748</v>
      </c>
      <c r="P1598" s="31" t="s">
        <v>749</v>
      </c>
      <c r="Q1598" s="31" t="s">
        <v>1511</v>
      </c>
      <c r="R1598" s="31" t="s">
        <v>1205</v>
      </c>
      <c r="S1598" s="31" t="s">
        <v>139</v>
      </c>
      <c r="T1598" s="31" t="s">
        <v>1869</v>
      </c>
      <c r="U1598" s="31" t="s">
        <v>1498</v>
      </c>
      <c r="AS1598" s="31">
        <v>100</v>
      </c>
      <c r="AZ1598" s="19">
        <f t="shared" si="457"/>
        <v>100</v>
      </c>
      <c r="BB1598" s="55">
        <v>1</v>
      </c>
      <c r="BC1598">
        <v>30</v>
      </c>
      <c r="BD1598" s="31"/>
      <c r="BE1598" s="66"/>
      <c r="BF1598" s="66"/>
      <c r="CL1598" s="70">
        <f t="shared" si="458"/>
        <v>0</v>
      </c>
      <c r="CM1598" s="66">
        <f t="shared" si="459"/>
        <v>0</v>
      </c>
      <c r="CN1598" s="66">
        <f t="shared" si="460"/>
        <v>0</v>
      </c>
      <c r="CO1598" s="66">
        <f t="shared" si="437"/>
        <v>245.61500000000001</v>
      </c>
      <c r="CP1598" s="104"/>
      <c r="CQ1598" s="56"/>
      <c r="CR1598" s="56"/>
      <c r="CS1598" s="56"/>
      <c r="CT1598" s="56"/>
      <c r="CU1598" s="56"/>
      <c r="CV1598" s="56"/>
      <c r="CX1598" s="31">
        <v>24</v>
      </c>
      <c r="CY1598" s="31">
        <v>90</v>
      </c>
      <c r="CZ1598" s="31">
        <v>3</v>
      </c>
      <c r="DA1598" s="31">
        <v>180</v>
      </c>
      <c r="DB1598" s="19">
        <f t="shared" si="438"/>
        <v>-83.286617517063291</v>
      </c>
      <c r="DC1598" s="19">
        <f t="shared" si="439"/>
        <v>276.71338248293671</v>
      </c>
      <c r="DD1598" s="19">
        <f t="shared" si="440"/>
        <v>65.853185806295343</v>
      </c>
      <c r="DE1598" s="19">
        <f t="shared" si="441"/>
        <v>6.7133824829367086</v>
      </c>
      <c r="DF1598" s="19">
        <f t="shared" si="442"/>
        <v>24.146814193704657</v>
      </c>
      <c r="DG1598" s="67">
        <f t="shared" si="443"/>
        <v>96.713382482936709</v>
      </c>
      <c r="DH1598" s="67">
        <f t="shared" si="444"/>
        <v>24.146814193704657</v>
      </c>
      <c r="DK1598" s="55"/>
    </row>
    <row r="1599" spans="1:146">
      <c r="A1599" s="57">
        <v>43333</v>
      </c>
      <c r="B1599" s="19" t="s">
        <v>1496</v>
      </c>
      <c r="C1599" s="56" t="s">
        <v>1859</v>
      </c>
      <c r="D1599" s="56"/>
      <c r="E1599" s="58">
        <v>94</v>
      </c>
      <c r="F1599" s="58">
        <v>4</v>
      </c>
      <c r="G1599" s="63" t="str">
        <f t="shared" si="456"/>
        <v>94-4</v>
      </c>
      <c r="H1599" s="31">
        <v>72</v>
      </c>
      <c r="I1599" s="58">
        <v>82</v>
      </c>
      <c r="J1599" s="64" t="str">
        <f>IF(((VLOOKUP($G1599,Depth_Lookup!$A$3:$J$5461,9,FALSE))-(I1599/100))&gt;=0,"Good","Too Long")</f>
        <v>Good</v>
      </c>
      <c r="K1599" s="65">
        <f>(VLOOKUP($G1599,Depth_Lookup!$A$3:$J$561,10,FALSE))+(H1599/100)</f>
        <v>245.625</v>
      </c>
      <c r="L1599" s="65">
        <f>(VLOOKUP($G1599,Depth_Lookup!$A$3:$J$561,10,FALSE))+(I1599/100)</f>
        <v>245.72499999999999</v>
      </c>
      <c r="M1599" s="54" t="s">
        <v>725</v>
      </c>
      <c r="N1599" s="31">
        <v>0.5</v>
      </c>
      <c r="O1599" s="31" t="s">
        <v>748</v>
      </c>
      <c r="P1599" s="31" t="s">
        <v>749</v>
      </c>
      <c r="Q1599" s="31" t="s">
        <v>1511</v>
      </c>
      <c r="R1599" s="31" t="s">
        <v>119</v>
      </c>
      <c r="S1599" s="31" t="s">
        <v>751</v>
      </c>
      <c r="T1599" s="31" t="s">
        <v>1870</v>
      </c>
      <c r="U1599" s="31" t="s">
        <v>1498</v>
      </c>
      <c r="AS1599" s="31">
        <v>100</v>
      </c>
      <c r="AZ1599" s="19">
        <f t="shared" si="457"/>
        <v>100</v>
      </c>
      <c r="BB1599" s="55">
        <v>2</v>
      </c>
      <c r="BC1599">
        <v>0.5</v>
      </c>
      <c r="BD1599" s="31"/>
      <c r="BE1599" s="66"/>
      <c r="BF1599" s="66"/>
      <c r="CL1599" s="70">
        <f t="shared" si="458"/>
        <v>0</v>
      </c>
      <c r="CM1599" s="66">
        <f t="shared" si="459"/>
        <v>0</v>
      </c>
      <c r="CN1599" s="66">
        <f t="shared" si="460"/>
        <v>0</v>
      </c>
      <c r="CO1599" s="66">
        <f t="shared" si="437"/>
        <v>245.67500000000001</v>
      </c>
      <c r="CP1599" s="104"/>
      <c r="CQ1599" s="56"/>
      <c r="CR1599" s="56"/>
      <c r="CS1599" s="56"/>
      <c r="CT1599" s="56"/>
      <c r="CU1599" s="56"/>
      <c r="CV1599" s="56"/>
      <c r="DB1599" s="19" t="e">
        <f t="shared" si="438"/>
        <v>#DIV/0!</v>
      </c>
      <c r="DC1599" s="19" t="e">
        <f t="shared" si="439"/>
        <v>#DIV/0!</v>
      </c>
      <c r="DD1599" s="19" t="e">
        <f t="shared" si="440"/>
        <v>#DIV/0!</v>
      </c>
      <c r="DE1599" s="19" t="e">
        <f t="shared" si="441"/>
        <v>#DIV/0!</v>
      </c>
      <c r="DF1599" s="19" t="e">
        <f t="shared" si="442"/>
        <v>#DIV/0!</v>
      </c>
      <c r="DG1599" s="67" t="e">
        <f t="shared" si="443"/>
        <v>#DIV/0!</v>
      </c>
      <c r="DH1599" s="67" t="e">
        <f t="shared" si="444"/>
        <v>#DIV/0!</v>
      </c>
      <c r="DK1599" s="55"/>
    </row>
    <row r="1600" spans="1:146">
      <c r="A1600" s="57">
        <v>43333</v>
      </c>
      <c r="B1600" s="19" t="s">
        <v>1496</v>
      </c>
      <c r="C1600" s="56" t="s">
        <v>1859</v>
      </c>
      <c r="D1600" s="56"/>
      <c r="E1600" s="58">
        <v>95</v>
      </c>
      <c r="F1600" s="58">
        <v>1</v>
      </c>
      <c r="G1600" s="63" t="str">
        <f t="shared" si="456"/>
        <v>95-1</v>
      </c>
      <c r="H1600" s="31">
        <v>1.5</v>
      </c>
      <c r="I1600" s="58">
        <v>13.5</v>
      </c>
      <c r="J1600" s="64" t="str">
        <f>IF(((VLOOKUP($G1600,Depth_Lookup!$A$3:$J$5461,9,FALSE))-(I1600/100))&gt;=0,"Good","Too Long")</f>
        <v>Good</v>
      </c>
      <c r="K1600" s="65">
        <f>(VLOOKUP($G1600,Depth_Lookup!$A$3:$J$561,10,FALSE))+(H1600/100)</f>
        <v>245.71499999999997</v>
      </c>
      <c r="L1600" s="65">
        <f>(VLOOKUP($G1600,Depth_Lookup!$A$3:$J$561,10,FALSE))+(I1600/100)</f>
        <v>245.83499999999998</v>
      </c>
      <c r="M1600" s="54" t="s">
        <v>725</v>
      </c>
      <c r="N1600" s="31">
        <v>1</v>
      </c>
      <c r="O1600" s="31" t="s">
        <v>748</v>
      </c>
      <c r="P1600" s="31" t="s">
        <v>749</v>
      </c>
      <c r="Q1600" s="31" t="s">
        <v>750</v>
      </c>
      <c r="R1600" s="31" t="s">
        <v>191</v>
      </c>
      <c r="S1600" s="31" t="s">
        <v>751</v>
      </c>
      <c r="T1600" s="31" t="s">
        <v>1871</v>
      </c>
      <c r="U1600" s="31" t="s">
        <v>758</v>
      </c>
      <c r="AS1600" s="31">
        <v>100</v>
      </c>
      <c r="AZ1600" s="19">
        <f t="shared" si="457"/>
        <v>100</v>
      </c>
      <c r="BB1600" s="55">
        <v>2</v>
      </c>
      <c r="BC1600">
        <v>5</v>
      </c>
      <c r="BD1600" s="31"/>
      <c r="BE1600" s="66"/>
      <c r="BF1600" s="66"/>
      <c r="CL1600" s="70">
        <f t="shared" si="458"/>
        <v>0</v>
      </c>
      <c r="CM1600" s="66">
        <f t="shared" si="459"/>
        <v>0</v>
      </c>
      <c r="CN1600" s="66">
        <f t="shared" si="460"/>
        <v>0</v>
      </c>
      <c r="CO1600" s="66">
        <f t="shared" si="437"/>
        <v>245.77499999999998</v>
      </c>
      <c r="CP1600" s="104"/>
      <c r="CQ1600" s="56"/>
      <c r="CR1600" s="56"/>
      <c r="CS1600" s="56"/>
      <c r="CT1600" s="56"/>
      <c r="CU1600" s="56"/>
      <c r="CV1600" s="56"/>
      <c r="CX1600" s="19">
        <v>41</v>
      </c>
      <c r="CY1600" s="19">
        <v>270</v>
      </c>
      <c r="CZ1600" s="19">
        <v>69</v>
      </c>
      <c r="DA1600" s="31">
        <v>180</v>
      </c>
      <c r="DB1600" s="19">
        <f t="shared" si="438"/>
        <v>18.453231295909575</v>
      </c>
      <c r="DC1600" s="19">
        <f t="shared" si="439"/>
        <v>18.453231295909575</v>
      </c>
      <c r="DD1600" s="19">
        <f t="shared" si="440"/>
        <v>20.007913033872825</v>
      </c>
      <c r="DE1600" s="19">
        <f t="shared" si="441"/>
        <v>108.45323129590957</v>
      </c>
      <c r="DF1600" s="19">
        <f t="shared" si="442"/>
        <v>69.992086966127175</v>
      </c>
      <c r="DG1600" s="67">
        <f t="shared" si="443"/>
        <v>198.45323129590957</v>
      </c>
      <c r="DH1600" s="67">
        <f t="shared" si="444"/>
        <v>69.992086966127175</v>
      </c>
      <c r="DK1600" s="55"/>
    </row>
    <row r="1601" spans="1:115">
      <c r="A1601" s="57">
        <v>43333</v>
      </c>
      <c r="B1601" s="19" t="s">
        <v>1496</v>
      </c>
      <c r="C1601" s="56" t="s">
        <v>1859</v>
      </c>
      <c r="D1601" s="56"/>
      <c r="E1601" s="58">
        <v>95</v>
      </c>
      <c r="F1601" s="58">
        <v>1</v>
      </c>
      <c r="G1601" s="63" t="str">
        <f t="shared" si="456"/>
        <v>95-1</v>
      </c>
      <c r="H1601" s="31">
        <v>6.5</v>
      </c>
      <c r="I1601" s="58">
        <v>43.5</v>
      </c>
      <c r="J1601" s="64" t="str">
        <f>IF(((VLOOKUP($G1601,Depth_Lookup!$A$3:$J$5461,9,FALSE))-(I1601/100))&gt;=0,"Good","Too Long")</f>
        <v>Good</v>
      </c>
      <c r="K1601" s="65">
        <f>(VLOOKUP($G1601,Depth_Lookup!$A$3:$J$561,10,FALSE))+(H1601/100)</f>
        <v>245.76499999999999</v>
      </c>
      <c r="L1601" s="65">
        <f>(VLOOKUP($G1601,Depth_Lookup!$A$3:$J$561,10,FALSE))+(I1601/100)</f>
        <v>246.13499999999999</v>
      </c>
      <c r="M1601" s="54" t="s">
        <v>725</v>
      </c>
      <c r="N1601" s="31">
        <v>2</v>
      </c>
      <c r="O1601" s="31" t="s">
        <v>748</v>
      </c>
      <c r="P1601" s="31" t="s">
        <v>749</v>
      </c>
      <c r="Q1601" s="31" t="s">
        <v>570</v>
      </c>
      <c r="R1601" s="31" t="s">
        <v>730</v>
      </c>
      <c r="S1601" s="31" t="s">
        <v>751</v>
      </c>
      <c r="T1601" s="31" t="s">
        <v>1872</v>
      </c>
      <c r="U1601" s="31" t="s">
        <v>1523</v>
      </c>
      <c r="AS1601" s="31">
        <v>100</v>
      </c>
      <c r="AZ1601" s="19">
        <f t="shared" si="457"/>
        <v>100</v>
      </c>
      <c r="BB1601" s="55">
        <v>2</v>
      </c>
      <c r="BC1601">
        <v>10</v>
      </c>
      <c r="BD1601" s="31"/>
      <c r="BE1601" s="66"/>
      <c r="BF1601" s="66"/>
      <c r="CL1601" s="70">
        <f t="shared" si="458"/>
        <v>0</v>
      </c>
      <c r="CM1601" s="66">
        <f t="shared" si="459"/>
        <v>0</v>
      </c>
      <c r="CN1601" s="66">
        <f t="shared" si="460"/>
        <v>0</v>
      </c>
      <c r="CO1601" s="66">
        <f t="shared" si="437"/>
        <v>245.95</v>
      </c>
      <c r="CP1601" s="104"/>
      <c r="CQ1601" s="56"/>
      <c r="CR1601" s="56"/>
      <c r="CS1601" s="56"/>
      <c r="CT1601" s="56"/>
      <c r="CU1601" s="56"/>
      <c r="CV1601" s="56"/>
      <c r="CX1601" s="19">
        <v>68</v>
      </c>
      <c r="CY1601" s="19">
        <v>90</v>
      </c>
      <c r="CZ1601" s="19">
        <v>15</v>
      </c>
      <c r="DA1601" s="31">
        <v>180</v>
      </c>
      <c r="DB1601" s="19">
        <f t="shared" si="438"/>
        <v>-83.821307712863018</v>
      </c>
      <c r="DC1601" s="19">
        <f t="shared" si="439"/>
        <v>276.17869228713698</v>
      </c>
      <c r="DD1601" s="19">
        <f t="shared" si="440"/>
        <v>21.88430503814088</v>
      </c>
      <c r="DE1601" s="19">
        <f t="shared" si="441"/>
        <v>6.1786922871369825</v>
      </c>
      <c r="DF1601" s="19">
        <f t="shared" si="442"/>
        <v>68.11569496185912</v>
      </c>
      <c r="DG1601" s="67">
        <f t="shared" si="443"/>
        <v>96.178692287136982</v>
      </c>
      <c r="DH1601" s="67">
        <f t="shared" si="444"/>
        <v>68.11569496185912</v>
      </c>
      <c r="DK1601" s="55"/>
    </row>
    <row r="1602" spans="1:115">
      <c r="A1602" s="57">
        <v>43333</v>
      </c>
      <c r="B1602" s="19" t="s">
        <v>1496</v>
      </c>
      <c r="C1602" s="56" t="s">
        <v>1859</v>
      </c>
      <c r="D1602" s="56"/>
      <c r="E1602" s="58">
        <v>95</v>
      </c>
      <c r="F1602" s="58">
        <v>1</v>
      </c>
      <c r="G1602" s="63" t="str">
        <f t="shared" si="456"/>
        <v>95-1</v>
      </c>
      <c r="H1602" s="31">
        <v>32.5</v>
      </c>
      <c r="I1602" s="58">
        <v>55.5</v>
      </c>
      <c r="J1602" s="64" t="str">
        <f>IF(((VLOOKUP($G1602,Depth_Lookup!$A$3:$J$5461,9,FALSE))-(I1602/100))&gt;=0,"Good","Too Long")</f>
        <v>Good</v>
      </c>
      <c r="K1602" s="65">
        <f>(VLOOKUP($G1602,Depth_Lookup!$A$3:$J$561,10,FALSE))+(H1602/100)</f>
        <v>246.02499999999998</v>
      </c>
      <c r="L1602" s="65">
        <f>(VLOOKUP($G1602,Depth_Lookup!$A$3:$J$561,10,FALSE))+(I1602/100)</f>
        <v>246.255</v>
      </c>
      <c r="M1602" s="54" t="s">
        <v>725</v>
      </c>
      <c r="N1602" s="31">
        <v>0.5</v>
      </c>
      <c r="O1602" s="31" t="s">
        <v>748</v>
      </c>
      <c r="P1602" s="31" t="s">
        <v>749</v>
      </c>
      <c r="Q1602" s="31" t="s">
        <v>750</v>
      </c>
      <c r="R1602" s="31" t="s">
        <v>755</v>
      </c>
      <c r="S1602" s="31" t="s">
        <v>751</v>
      </c>
      <c r="T1602" s="31" t="s">
        <v>1871</v>
      </c>
      <c r="U1602" s="31" t="s">
        <v>758</v>
      </c>
      <c r="AS1602" s="31">
        <v>100</v>
      </c>
      <c r="AZ1602" s="19">
        <f t="shared" si="457"/>
        <v>100</v>
      </c>
      <c r="BB1602" s="55">
        <v>5</v>
      </c>
      <c r="BC1602" s="55">
        <v>5</v>
      </c>
      <c r="BD1602" s="31"/>
      <c r="BE1602" s="66"/>
      <c r="BF1602" s="66"/>
      <c r="CL1602" s="70">
        <f t="shared" si="458"/>
        <v>0</v>
      </c>
      <c r="CM1602" s="66">
        <f t="shared" si="459"/>
        <v>0</v>
      </c>
      <c r="CN1602" s="66">
        <f t="shared" si="460"/>
        <v>0</v>
      </c>
      <c r="CO1602" s="66">
        <f t="shared" si="437"/>
        <v>246.14</v>
      </c>
      <c r="CP1602" s="104"/>
      <c r="CQ1602" s="56"/>
      <c r="CR1602" s="56"/>
      <c r="CS1602" s="56"/>
      <c r="CT1602" s="56"/>
      <c r="CU1602" s="56"/>
      <c r="CV1602" s="56"/>
      <c r="DA1602" s="31"/>
      <c r="DB1602" s="19" t="e">
        <f t="shared" si="438"/>
        <v>#DIV/0!</v>
      </c>
      <c r="DC1602" s="19" t="e">
        <f t="shared" si="439"/>
        <v>#DIV/0!</v>
      </c>
      <c r="DD1602" s="19" t="e">
        <f t="shared" si="440"/>
        <v>#DIV/0!</v>
      </c>
      <c r="DE1602" s="19" t="e">
        <f t="shared" si="441"/>
        <v>#DIV/0!</v>
      </c>
      <c r="DF1602" s="19" t="e">
        <f t="shared" si="442"/>
        <v>#DIV/0!</v>
      </c>
      <c r="DG1602" s="67" t="e">
        <f t="shared" si="443"/>
        <v>#DIV/0!</v>
      </c>
      <c r="DH1602" s="67" t="e">
        <f t="shared" si="444"/>
        <v>#DIV/0!</v>
      </c>
      <c r="DK1602" s="55" t="s">
        <v>1899</v>
      </c>
    </row>
    <row r="1603" spans="1:115">
      <c r="A1603" s="57">
        <v>43333</v>
      </c>
      <c r="B1603" s="19" t="s">
        <v>1496</v>
      </c>
      <c r="C1603" s="56" t="s">
        <v>1859</v>
      </c>
      <c r="D1603" s="56"/>
      <c r="E1603" s="58">
        <v>95</v>
      </c>
      <c r="F1603" s="58">
        <v>1</v>
      </c>
      <c r="G1603" s="63" t="str">
        <f t="shared" si="456"/>
        <v>95-1</v>
      </c>
      <c r="H1603" s="31">
        <v>53.5</v>
      </c>
      <c r="I1603" s="58">
        <v>66</v>
      </c>
      <c r="J1603" s="64" t="str">
        <f>IF(((VLOOKUP($G1603,Depth_Lookup!$A$3:$J$5461,9,FALSE))-(I1603/100))&gt;=0,"Good","Too Long")</f>
        <v>Good</v>
      </c>
      <c r="K1603" s="65">
        <f>(VLOOKUP($G1603,Depth_Lookup!$A$3:$J$561,10,FALSE))+(H1603/100)</f>
        <v>246.23499999999999</v>
      </c>
      <c r="L1603" s="65">
        <f>(VLOOKUP($G1603,Depth_Lookup!$A$3:$J$561,10,FALSE))+(I1603/100)</f>
        <v>246.35999999999999</v>
      </c>
      <c r="M1603" s="54" t="s">
        <v>292</v>
      </c>
      <c r="N1603" s="31">
        <v>2</v>
      </c>
      <c r="O1603" s="31" t="s">
        <v>296</v>
      </c>
      <c r="P1603" s="31" t="s">
        <v>749</v>
      </c>
      <c r="Q1603" s="31" t="s">
        <v>1511</v>
      </c>
      <c r="R1603" s="31" t="s">
        <v>1862</v>
      </c>
      <c r="S1603" s="31" t="s">
        <v>751</v>
      </c>
      <c r="T1603" s="31" t="s">
        <v>1873</v>
      </c>
      <c r="U1603" s="31" t="s">
        <v>1523</v>
      </c>
      <c r="AS1603" s="31">
        <v>100</v>
      </c>
      <c r="AZ1603" s="19">
        <f t="shared" si="457"/>
        <v>100</v>
      </c>
      <c r="BB1603" s="55">
        <v>1</v>
      </c>
      <c r="BC1603">
        <v>5</v>
      </c>
      <c r="BD1603" s="31"/>
      <c r="BE1603" s="66"/>
      <c r="BF1603" s="66"/>
      <c r="CD1603" s="59">
        <v>100</v>
      </c>
      <c r="CL1603" s="70">
        <f t="shared" si="458"/>
        <v>100</v>
      </c>
      <c r="CM1603" s="66">
        <f t="shared" si="459"/>
        <v>0</v>
      </c>
      <c r="CN1603" s="66">
        <f t="shared" si="460"/>
        <v>0</v>
      </c>
      <c r="CO1603" s="66">
        <f t="shared" si="437"/>
        <v>246.29749999999999</v>
      </c>
      <c r="CP1603" s="104"/>
      <c r="CQ1603" s="56"/>
      <c r="CR1603" s="56" t="s">
        <v>217</v>
      </c>
      <c r="CS1603" s="56"/>
      <c r="CT1603" s="56"/>
      <c r="CU1603" s="56"/>
      <c r="CV1603" s="56"/>
      <c r="CX1603" s="19">
        <v>64</v>
      </c>
      <c r="CY1603" s="19">
        <v>90</v>
      </c>
      <c r="CZ1603" s="19">
        <v>14</v>
      </c>
      <c r="DA1603" s="31">
        <v>180</v>
      </c>
      <c r="DB1603" s="19">
        <f t="shared" si="438"/>
        <v>-83.066567422169442</v>
      </c>
      <c r="DC1603" s="19">
        <f t="shared" si="439"/>
        <v>276.93343257783056</v>
      </c>
      <c r="DD1603" s="19">
        <f t="shared" si="440"/>
        <v>25.834679914153849</v>
      </c>
      <c r="DE1603" s="19">
        <f t="shared" si="441"/>
        <v>6.9334325778305583</v>
      </c>
      <c r="DF1603" s="19">
        <f t="shared" si="442"/>
        <v>64.165320085846147</v>
      </c>
      <c r="DG1603" s="67">
        <f t="shared" si="443"/>
        <v>96.933432577830558</v>
      </c>
      <c r="DH1603" s="67">
        <f t="shared" si="444"/>
        <v>64.165320085846147</v>
      </c>
      <c r="DK1603" s="55" t="s">
        <v>1752</v>
      </c>
    </row>
    <row r="1604" spans="1:115">
      <c r="A1604" s="57">
        <v>43333</v>
      </c>
      <c r="B1604" s="19" t="s">
        <v>1496</v>
      </c>
      <c r="C1604" s="56" t="s">
        <v>1859</v>
      </c>
      <c r="D1604" s="56"/>
      <c r="E1604" s="58">
        <v>95</v>
      </c>
      <c r="F1604" s="58">
        <v>1</v>
      </c>
      <c r="G1604" s="63" t="str">
        <f t="shared" si="456"/>
        <v>95-1</v>
      </c>
      <c r="H1604" s="31">
        <v>66.5</v>
      </c>
      <c r="I1604" s="58">
        <v>72</v>
      </c>
      <c r="J1604" s="64" t="str">
        <f>IF(((VLOOKUP($G1604,Depth_Lookup!$A$3:$J$5461,9,FALSE))-(I1604/100))&gt;=0,"Good","Too Long")</f>
        <v>Good</v>
      </c>
      <c r="K1604" s="65">
        <f>(VLOOKUP($G1604,Depth_Lookup!$A$3:$J$561,10,FALSE))+(H1604/100)</f>
        <v>246.36499999999998</v>
      </c>
      <c r="L1604" s="65">
        <f>(VLOOKUP($G1604,Depth_Lookup!$A$3:$J$561,10,FALSE))+(I1604/100)</f>
        <v>246.42</v>
      </c>
      <c r="M1604" s="54" t="s">
        <v>725</v>
      </c>
      <c r="N1604" s="31">
        <v>0.5</v>
      </c>
      <c r="O1604" s="31" t="s">
        <v>748</v>
      </c>
      <c r="P1604" s="31" t="s">
        <v>749</v>
      </c>
      <c r="Q1604" s="31" t="s">
        <v>750</v>
      </c>
      <c r="R1604" s="31" t="s">
        <v>755</v>
      </c>
      <c r="S1604" s="31" t="s">
        <v>751</v>
      </c>
      <c r="T1604" s="31" t="s">
        <v>1516</v>
      </c>
      <c r="U1604" s="31" t="s">
        <v>746</v>
      </c>
      <c r="AI1604" s="19">
        <v>50</v>
      </c>
      <c r="AS1604" s="31">
        <v>50</v>
      </c>
      <c r="AZ1604" s="19">
        <f t="shared" si="457"/>
        <v>100</v>
      </c>
      <c r="BB1604" s="55">
        <v>2</v>
      </c>
      <c r="BC1604">
        <v>1</v>
      </c>
      <c r="BD1604" s="31"/>
      <c r="BE1604" s="66"/>
      <c r="BF1604" s="66"/>
      <c r="CL1604" s="70">
        <f t="shared" si="458"/>
        <v>0</v>
      </c>
      <c r="CM1604" s="66">
        <f t="shared" si="459"/>
        <v>0</v>
      </c>
      <c r="CN1604" s="66">
        <f t="shared" si="460"/>
        <v>0</v>
      </c>
      <c r="CO1604" s="66">
        <f t="shared" si="437"/>
        <v>246.39249999999998</v>
      </c>
      <c r="CP1604" s="104"/>
      <c r="CQ1604" s="56"/>
      <c r="CR1604" s="56"/>
      <c r="CS1604" s="56"/>
      <c r="CT1604" s="56"/>
      <c r="CU1604" s="56"/>
      <c r="CV1604" s="56"/>
      <c r="DB1604" s="19" t="e">
        <f t="shared" si="438"/>
        <v>#DIV/0!</v>
      </c>
      <c r="DC1604" s="19" t="e">
        <f t="shared" si="439"/>
        <v>#DIV/0!</v>
      </c>
      <c r="DD1604" s="19" t="e">
        <f t="shared" si="440"/>
        <v>#DIV/0!</v>
      </c>
      <c r="DE1604" s="19" t="e">
        <f t="shared" si="441"/>
        <v>#DIV/0!</v>
      </c>
      <c r="DF1604" s="19" t="e">
        <f t="shared" si="442"/>
        <v>#DIV/0!</v>
      </c>
      <c r="DG1604" s="67" t="e">
        <f t="shared" si="443"/>
        <v>#DIV/0!</v>
      </c>
      <c r="DH1604" s="67" t="e">
        <f t="shared" si="444"/>
        <v>#DIV/0!</v>
      </c>
      <c r="DK1604" s="55"/>
    </row>
    <row r="1605" spans="1:115">
      <c r="A1605" s="57">
        <v>43333</v>
      </c>
      <c r="B1605" s="19" t="s">
        <v>1496</v>
      </c>
      <c r="C1605" s="56" t="s">
        <v>1859</v>
      </c>
      <c r="D1605" s="56"/>
      <c r="E1605" s="58">
        <v>95</v>
      </c>
      <c r="F1605" s="58">
        <v>2</v>
      </c>
      <c r="G1605" s="63" t="str">
        <f t="shared" si="456"/>
        <v>95-2</v>
      </c>
      <c r="H1605" s="31">
        <v>7</v>
      </c>
      <c r="I1605" s="58">
        <v>33</v>
      </c>
      <c r="J1605" s="64" t="str">
        <f>IF(((VLOOKUP($G1605,Depth_Lookup!$A$3:$J$5461,9,FALSE))-(I1605/100))&gt;=0,"Good","Too Long")</f>
        <v>Good</v>
      </c>
      <c r="K1605" s="65">
        <f>(VLOOKUP($G1605,Depth_Lookup!$A$3:$J$561,10,FALSE))+(H1605/100)</f>
        <v>246.67</v>
      </c>
      <c r="L1605" s="65">
        <f>(VLOOKUP($G1605,Depth_Lookup!$A$3:$J$561,10,FALSE))+(I1605/100)</f>
        <v>246.93</v>
      </c>
      <c r="M1605" s="54" t="s">
        <v>725</v>
      </c>
      <c r="N1605" s="31">
        <v>0.5</v>
      </c>
      <c r="O1605" s="31" t="s">
        <v>748</v>
      </c>
      <c r="P1605" s="31" t="s">
        <v>749</v>
      </c>
      <c r="Q1605" s="31" t="s">
        <v>750</v>
      </c>
      <c r="R1605" s="31" t="s">
        <v>755</v>
      </c>
      <c r="S1605" s="31" t="s">
        <v>751</v>
      </c>
      <c r="T1605" s="31" t="s">
        <v>1516</v>
      </c>
      <c r="U1605" s="31" t="s">
        <v>746</v>
      </c>
      <c r="AI1605" s="19">
        <v>50</v>
      </c>
      <c r="AS1605" s="31">
        <v>50</v>
      </c>
      <c r="AZ1605" s="19">
        <f t="shared" si="457"/>
        <v>100</v>
      </c>
      <c r="BB1605" s="55">
        <v>2</v>
      </c>
      <c r="BC1605">
        <v>0.5</v>
      </c>
      <c r="BD1605" s="31"/>
      <c r="BE1605" s="66"/>
      <c r="BF1605" s="66"/>
      <c r="CL1605" s="70">
        <f t="shared" si="458"/>
        <v>0</v>
      </c>
      <c r="CM1605" s="66">
        <f t="shared" si="459"/>
        <v>0</v>
      </c>
      <c r="CN1605" s="66">
        <f t="shared" si="460"/>
        <v>0</v>
      </c>
      <c r="CO1605" s="66">
        <f t="shared" si="437"/>
        <v>246.8</v>
      </c>
      <c r="CP1605" s="104"/>
      <c r="CQ1605" s="56"/>
      <c r="CR1605" s="56"/>
      <c r="CS1605" s="56"/>
      <c r="CT1605" s="56"/>
      <c r="CU1605" s="56"/>
      <c r="CV1605" s="56"/>
      <c r="CX1605" s="31">
        <v>47</v>
      </c>
      <c r="CY1605" s="31">
        <v>270</v>
      </c>
      <c r="CZ1605" s="31">
        <v>59</v>
      </c>
      <c r="DA1605" s="31">
        <v>180</v>
      </c>
      <c r="DB1605" s="19">
        <f t="shared" si="438"/>
        <v>32.795469944580844</v>
      </c>
      <c r="DC1605" s="19">
        <f t="shared" si="439"/>
        <v>32.795469944580844</v>
      </c>
      <c r="DD1605" s="19">
        <f t="shared" si="440"/>
        <v>26.797843305796192</v>
      </c>
      <c r="DE1605" s="19">
        <f t="shared" si="441"/>
        <v>122.79546994458084</v>
      </c>
      <c r="DF1605" s="19">
        <f t="shared" si="442"/>
        <v>63.202156694203808</v>
      </c>
      <c r="DG1605" s="67">
        <f t="shared" si="443"/>
        <v>212.79546994458084</v>
      </c>
      <c r="DH1605" s="67">
        <f t="shared" si="444"/>
        <v>63.202156694203808</v>
      </c>
      <c r="DK1605" s="55"/>
    </row>
    <row r="1606" spans="1:115">
      <c r="A1606" s="57">
        <v>43333</v>
      </c>
      <c r="B1606" s="19" t="s">
        <v>1496</v>
      </c>
      <c r="C1606" s="56" t="s">
        <v>1859</v>
      </c>
      <c r="D1606" s="56"/>
      <c r="E1606" s="58">
        <v>95</v>
      </c>
      <c r="F1606" s="58">
        <v>2</v>
      </c>
      <c r="G1606" s="63" t="str">
        <f t="shared" si="456"/>
        <v>95-2</v>
      </c>
      <c r="H1606" s="31">
        <v>45.5</v>
      </c>
      <c r="I1606" s="58">
        <v>52</v>
      </c>
      <c r="J1606" s="64" t="str">
        <f>IF(((VLOOKUP($G1606,Depth_Lookup!$A$3:$J$5461,9,FALSE))-(I1606/100))&gt;=0,"Good","Too Long")</f>
        <v>Good</v>
      </c>
      <c r="K1606" s="65">
        <f>(VLOOKUP($G1606,Depth_Lookup!$A$3:$J$561,10,FALSE))+(H1606/100)</f>
        <v>247.05500000000001</v>
      </c>
      <c r="L1606" s="65">
        <f>(VLOOKUP($G1606,Depth_Lookup!$A$3:$J$561,10,FALSE))+(I1606/100)</f>
        <v>247.12</v>
      </c>
      <c r="M1606" s="54" t="s">
        <v>292</v>
      </c>
      <c r="N1606" s="31">
        <v>0.5</v>
      </c>
      <c r="O1606" s="31" t="s">
        <v>748</v>
      </c>
      <c r="P1606" s="31" t="s">
        <v>749</v>
      </c>
      <c r="Q1606" s="31" t="s">
        <v>1511</v>
      </c>
      <c r="R1606" s="31" t="s">
        <v>1205</v>
      </c>
      <c r="S1606" s="31" t="s">
        <v>751</v>
      </c>
      <c r="T1606" s="31" t="s">
        <v>1874</v>
      </c>
      <c r="U1606" s="31" t="s">
        <v>1875</v>
      </c>
      <c r="AS1606" s="31"/>
      <c r="AY1606" s="19">
        <v>100</v>
      </c>
      <c r="AZ1606" s="19">
        <f t="shared" si="457"/>
        <v>100</v>
      </c>
      <c r="BB1606" s="55">
        <v>1</v>
      </c>
      <c r="BC1606">
        <v>0.5</v>
      </c>
      <c r="BD1606" s="31"/>
      <c r="BE1606" s="66" t="s">
        <v>1546</v>
      </c>
      <c r="BF1606" s="66"/>
      <c r="CL1606" s="70">
        <f t="shared" si="458"/>
        <v>0</v>
      </c>
      <c r="CM1606" s="66">
        <f t="shared" si="459"/>
        <v>0</v>
      </c>
      <c r="CN1606" s="66">
        <f t="shared" si="460"/>
        <v>1</v>
      </c>
      <c r="CO1606" s="66">
        <f t="shared" si="437"/>
        <v>247.08750000000001</v>
      </c>
      <c r="CP1606" s="104"/>
      <c r="CQ1606" s="56"/>
      <c r="CR1606" s="56"/>
      <c r="CS1606" s="56"/>
      <c r="CT1606" s="56"/>
      <c r="CU1606" s="56"/>
      <c r="CV1606" s="56"/>
      <c r="CX1606" s="31">
        <v>74</v>
      </c>
      <c r="CY1606" s="31">
        <v>270</v>
      </c>
      <c r="CZ1606" s="31">
        <v>47</v>
      </c>
      <c r="DA1606" s="31">
        <v>180</v>
      </c>
      <c r="DB1606" s="19">
        <f t="shared" si="438"/>
        <v>72.907505634159321</v>
      </c>
      <c r="DC1606" s="19">
        <f t="shared" si="439"/>
        <v>72.907505634159321</v>
      </c>
      <c r="DD1606" s="19">
        <f t="shared" si="440"/>
        <v>15.327248587743087</v>
      </c>
      <c r="DE1606" s="19">
        <f t="shared" si="441"/>
        <v>162.90750563415932</v>
      </c>
      <c r="DF1606" s="19">
        <f t="shared" si="442"/>
        <v>74.672751412256915</v>
      </c>
      <c r="DG1606" s="67">
        <f t="shared" si="443"/>
        <v>252.90750563415932</v>
      </c>
      <c r="DH1606" s="67">
        <f t="shared" si="444"/>
        <v>74.672751412256915</v>
      </c>
      <c r="DK1606" s="55"/>
    </row>
    <row r="1607" spans="1:115">
      <c r="A1607" s="57">
        <v>43333</v>
      </c>
      <c r="B1607" s="19" t="s">
        <v>1496</v>
      </c>
      <c r="C1607" s="56" t="s">
        <v>1859</v>
      </c>
      <c r="D1607" s="56"/>
      <c r="E1607" s="58">
        <v>95</v>
      </c>
      <c r="F1607" s="58">
        <v>2</v>
      </c>
      <c r="G1607" s="63" t="str">
        <f t="shared" si="456"/>
        <v>95-2</v>
      </c>
      <c r="H1607" s="31">
        <v>53</v>
      </c>
      <c r="I1607" s="58">
        <v>85</v>
      </c>
      <c r="J1607" s="64" t="str">
        <f>IF(((VLOOKUP($G1607,Depth_Lookup!$A$3:$J$5461,9,FALSE))-(I1607/100))&gt;=0,"Good","Too Long")</f>
        <v>Good</v>
      </c>
      <c r="K1607" s="65">
        <f>(VLOOKUP($G1607,Depth_Lookup!$A$3:$J$561,10,FALSE))+(H1607/100)</f>
        <v>247.13</v>
      </c>
      <c r="L1607" s="65">
        <f>(VLOOKUP($G1607,Depth_Lookup!$A$3:$J$561,10,FALSE))+(I1607/100)</f>
        <v>247.45</v>
      </c>
      <c r="M1607" s="54" t="s">
        <v>725</v>
      </c>
      <c r="N1607" s="31">
        <v>0.5</v>
      </c>
      <c r="O1607" s="31" t="s">
        <v>748</v>
      </c>
      <c r="P1607" s="31" t="s">
        <v>749</v>
      </c>
      <c r="Q1607" s="31" t="s">
        <v>750</v>
      </c>
      <c r="R1607" s="31" t="s">
        <v>755</v>
      </c>
      <c r="S1607" s="31" t="s">
        <v>751</v>
      </c>
      <c r="T1607" s="31" t="s">
        <v>1516</v>
      </c>
      <c r="U1607" s="31" t="s">
        <v>746</v>
      </c>
      <c r="AI1607" s="19">
        <v>50</v>
      </c>
      <c r="AS1607" s="31">
        <v>50</v>
      </c>
      <c r="AZ1607" s="19">
        <f t="shared" si="457"/>
        <v>100</v>
      </c>
      <c r="BB1607" s="55">
        <v>2</v>
      </c>
      <c r="BC1607">
        <v>0.5</v>
      </c>
      <c r="BD1607" s="31"/>
      <c r="BE1607" s="66"/>
      <c r="BF1607" s="66" t="s">
        <v>758</v>
      </c>
      <c r="CL1607" s="70">
        <f t="shared" si="458"/>
        <v>0</v>
      </c>
      <c r="CM1607" s="66">
        <f t="shared" si="459"/>
        <v>0</v>
      </c>
      <c r="CN1607" s="66">
        <f t="shared" si="460"/>
        <v>0</v>
      </c>
      <c r="CO1607" s="66">
        <f t="shared" si="437"/>
        <v>247.29</v>
      </c>
      <c r="CP1607" s="104"/>
      <c r="CQ1607" s="56"/>
      <c r="CR1607" s="56"/>
      <c r="CS1607" s="56"/>
      <c r="CT1607" s="56"/>
      <c r="CU1607" s="56"/>
      <c r="CV1607" s="56"/>
      <c r="CX1607" s="31">
        <v>7</v>
      </c>
      <c r="CY1607" s="31">
        <v>270</v>
      </c>
      <c r="CZ1607" s="31">
        <v>62</v>
      </c>
      <c r="DA1607" s="31">
        <v>180</v>
      </c>
      <c r="DB1607" s="19">
        <f t="shared" si="438"/>
        <v>3.735294724601431</v>
      </c>
      <c r="DC1607" s="19">
        <f t="shared" si="439"/>
        <v>3.735294724601431</v>
      </c>
      <c r="DD1607" s="19">
        <f t="shared" si="440"/>
        <v>27.949523319020884</v>
      </c>
      <c r="DE1607" s="19">
        <f t="shared" si="441"/>
        <v>93.735294724601431</v>
      </c>
      <c r="DF1607" s="19">
        <f t="shared" si="442"/>
        <v>62.050476680979116</v>
      </c>
      <c r="DG1607" s="67">
        <f t="shared" si="443"/>
        <v>183.73529472460143</v>
      </c>
      <c r="DH1607" s="67">
        <f t="shared" si="444"/>
        <v>62.050476680979116</v>
      </c>
      <c r="DK1607" s="55"/>
    </row>
    <row r="1608" spans="1:115">
      <c r="A1608" s="57">
        <v>43333</v>
      </c>
      <c r="B1608" s="19" t="s">
        <v>1496</v>
      </c>
      <c r="C1608" s="56" t="s">
        <v>1859</v>
      </c>
      <c r="D1608" s="56"/>
      <c r="E1608" s="58">
        <v>95</v>
      </c>
      <c r="F1608" s="58">
        <v>2</v>
      </c>
      <c r="G1608" s="63" t="str">
        <f t="shared" si="456"/>
        <v>95-2</v>
      </c>
      <c r="H1608" s="31">
        <v>73</v>
      </c>
      <c r="I1608" s="58">
        <v>79.5</v>
      </c>
      <c r="J1608" s="64" t="str">
        <f>IF(((VLOOKUP($G1608,Depth_Lookup!$A$3:$J$5461,9,FALSE))-(I1608/100))&gt;=0,"Good","Too Long")</f>
        <v>Good</v>
      </c>
      <c r="K1608" s="65">
        <f>(VLOOKUP($G1608,Depth_Lookup!$A$3:$J$561,10,FALSE))+(H1608/100)</f>
        <v>247.32999999999998</v>
      </c>
      <c r="L1608" s="65">
        <f>(VLOOKUP($G1608,Depth_Lookup!$A$3:$J$561,10,FALSE))+(I1608/100)</f>
        <v>247.39499999999998</v>
      </c>
      <c r="M1608" s="54" t="s">
        <v>725</v>
      </c>
      <c r="N1608" s="31">
        <v>0.5</v>
      </c>
      <c r="O1608" s="31" t="s">
        <v>748</v>
      </c>
      <c r="P1608" s="31" t="s">
        <v>749</v>
      </c>
      <c r="Q1608" s="31" t="s">
        <v>1511</v>
      </c>
      <c r="R1608" s="31" t="s">
        <v>1205</v>
      </c>
      <c r="S1608" s="31" t="s">
        <v>751</v>
      </c>
      <c r="T1608" s="31" t="s">
        <v>1535</v>
      </c>
      <c r="U1608" s="31" t="s">
        <v>1498</v>
      </c>
      <c r="AS1608" s="31">
        <v>100</v>
      </c>
      <c r="AZ1608" s="19">
        <f t="shared" si="457"/>
        <v>100</v>
      </c>
      <c r="BB1608" s="55">
        <v>2</v>
      </c>
      <c r="BC1608">
        <v>0.5</v>
      </c>
      <c r="BD1608" s="31"/>
      <c r="BE1608" s="66" t="s">
        <v>746</v>
      </c>
      <c r="BF1608" s="66"/>
      <c r="CL1608" s="70">
        <f t="shared" si="458"/>
        <v>0</v>
      </c>
      <c r="CM1608" s="66">
        <f t="shared" si="459"/>
        <v>0</v>
      </c>
      <c r="CN1608" s="66">
        <f t="shared" si="460"/>
        <v>1</v>
      </c>
      <c r="CO1608" s="66">
        <f t="shared" si="437"/>
        <v>247.36249999999998</v>
      </c>
      <c r="CP1608" s="104"/>
      <c r="CQ1608" s="56"/>
      <c r="CR1608" s="56"/>
      <c r="CS1608" s="56"/>
      <c r="CT1608" s="56"/>
      <c r="CU1608" s="56"/>
      <c r="CV1608" s="56"/>
      <c r="CX1608" s="31">
        <v>70</v>
      </c>
      <c r="CY1608" s="31">
        <v>270</v>
      </c>
      <c r="CZ1608" s="31">
        <v>15</v>
      </c>
      <c r="DA1608" s="31">
        <v>180</v>
      </c>
      <c r="DB1608" s="19">
        <f t="shared" si="438"/>
        <v>84.429813919445678</v>
      </c>
      <c r="DC1608" s="19">
        <f t="shared" si="439"/>
        <v>84.429813919445678</v>
      </c>
      <c r="DD1608" s="19">
        <f t="shared" si="440"/>
        <v>19.912999485965475</v>
      </c>
      <c r="DE1608" s="19">
        <f t="shared" si="441"/>
        <v>174.42981391944568</v>
      </c>
      <c r="DF1608" s="19">
        <f t="shared" si="442"/>
        <v>70.087000514034528</v>
      </c>
      <c r="DG1608" s="67">
        <f t="shared" si="443"/>
        <v>264.42981391944568</v>
      </c>
      <c r="DH1608" s="67">
        <f t="shared" si="444"/>
        <v>70.087000514034528</v>
      </c>
      <c r="DK1608" s="55"/>
    </row>
    <row r="1609" spans="1:115">
      <c r="A1609" s="57">
        <v>43333</v>
      </c>
      <c r="B1609" s="19" t="s">
        <v>1496</v>
      </c>
      <c r="C1609" s="56" t="s">
        <v>1859</v>
      </c>
      <c r="D1609" s="56"/>
      <c r="E1609" s="58">
        <v>95</v>
      </c>
      <c r="F1609" s="58">
        <v>2</v>
      </c>
      <c r="G1609" s="63" t="str">
        <f t="shared" si="456"/>
        <v>95-2</v>
      </c>
      <c r="H1609" s="31">
        <v>78</v>
      </c>
      <c r="I1609" s="58">
        <v>86</v>
      </c>
      <c r="J1609" s="64" t="str">
        <f>IF(((VLOOKUP($G1609,Depth_Lookup!$A$3:$J$5461,9,FALSE))-(I1609/100))&gt;=0,"Good","Too Long")</f>
        <v>Good</v>
      </c>
      <c r="K1609" s="65">
        <f>(VLOOKUP($G1609,Depth_Lookup!$A$3:$J$561,10,FALSE))+(H1609/100)</f>
        <v>247.38</v>
      </c>
      <c r="L1609" s="65">
        <f>(VLOOKUP($G1609,Depth_Lookup!$A$3:$J$561,10,FALSE))+(I1609/100)</f>
        <v>247.46</v>
      </c>
      <c r="M1609" s="54" t="s">
        <v>725</v>
      </c>
      <c r="N1609" s="31">
        <v>1</v>
      </c>
      <c r="O1609" s="31" t="s">
        <v>748</v>
      </c>
      <c r="P1609" s="31" t="s">
        <v>749</v>
      </c>
      <c r="Q1609" s="31" t="s">
        <v>1511</v>
      </c>
      <c r="R1609" s="31" t="s">
        <v>755</v>
      </c>
      <c r="S1609" s="31" t="s">
        <v>751</v>
      </c>
      <c r="T1609" s="31" t="s">
        <v>1876</v>
      </c>
      <c r="U1609" s="31" t="s">
        <v>1498</v>
      </c>
      <c r="AS1609" s="31">
        <v>100</v>
      </c>
      <c r="AZ1609" s="19">
        <f t="shared" si="457"/>
        <v>100</v>
      </c>
      <c r="BB1609" s="55">
        <v>2</v>
      </c>
      <c r="BC1609">
        <v>1</v>
      </c>
      <c r="BD1609" s="31"/>
      <c r="BE1609" s="66" t="s">
        <v>746</v>
      </c>
      <c r="BF1609" s="66"/>
      <c r="CL1609" s="70">
        <f t="shared" si="458"/>
        <v>0</v>
      </c>
      <c r="CM1609" s="66">
        <f t="shared" si="459"/>
        <v>0</v>
      </c>
      <c r="CN1609" s="66">
        <f t="shared" si="460"/>
        <v>1</v>
      </c>
      <c r="CO1609" s="66">
        <f t="shared" si="437"/>
        <v>247.42000000000002</v>
      </c>
      <c r="CP1609" s="104"/>
      <c r="CQ1609" s="56"/>
      <c r="CR1609" s="56"/>
      <c r="CS1609" s="56"/>
      <c r="CT1609" s="56"/>
      <c r="CU1609" s="56"/>
      <c r="CV1609" s="56"/>
      <c r="CX1609" s="31">
        <v>67</v>
      </c>
      <c r="CY1609" s="31">
        <v>270</v>
      </c>
      <c r="CZ1609" s="31">
        <v>16</v>
      </c>
      <c r="DA1609" s="31">
        <v>0</v>
      </c>
      <c r="DB1609" s="19">
        <f t="shared" si="438"/>
        <v>96.93968850812945</v>
      </c>
      <c r="DC1609" s="19">
        <f t="shared" si="439"/>
        <v>96.93968850812945</v>
      </c>
      <c r="DD1609" s="19">
        <f t="shared" si="440"/>
        <v>22.848857903756791</v>
      </c>
      <c r="DE1609" s="19">
        <f t="shared" si="441"/>
        <v>186.93968850812945</v>
      </c>
      <c r="DF1609" s="19">
        <f t="shared" si="442"/>
        <v>67.151142096243206</v>
      </c>
      <c r="DG1609" s="67">
        <f t="shared" si="443"/>
        <v>276.93968850812945</v>
      </c>
      <c r="DH1609" s="67">
        <f t="shared" si="444"/>
        <v>67.151142096243206</v>
      </c>
      <c r="DK1609" s="55"/>
    </row>
    <row r="1610" spans="1:115">
      <c r="A1610" s="57">
        <v>43333</v>
      </c>
      <c r="B1610" s="19" t="s">
        <v>1496</v>
      </c>
      <c r="C1610" s="56" t="s">
        <v>1859</v>
      </c>
      <c r="D1610" s="56"/>
      <c r="E1610" s="58">
        <v>95</v>
      </c>
      <c r="F1610" s="58">
        <v>3</v>
      </c>
      <c r="G1610" s="63" t="str">
        <f t="shared" si="456"/>
        <v>95-3</v>
      </c>
      <c r="H1610" s="31">
        <v>1</v>
      </c>
      <c r="I1610" s="58">
        <v>5</v>
      </c>
      <c r="J1610" s="64" t="str">
        <f>IF(((VLOOKUP($G1610,Depth_Lookup!$A$3:$J$5461,9,FALSE))-(I1610/100))&gt;=0,"Good","Too Long")</f>
        <v>Good</v>
      </c>
      <c r="K1610" s="65">
        <f>(VLOOKUP($G1610,Depth_Lookup!$A$3:$J$561,10,FALSE))+(H1610/100)</f>
        <v>247.47</v>
      </c>
      <c r="L1610" s="65">
        <f>(VLOOKUP($G1610,Depth_Lookup!$A$3:$J$561,10,FALSE))+(I1610/100)</f>
        <v>247.51000000000002</v>
      </c>
      <c r="M1610" s="54" t="s">
        <v>725</v>
      </c>
      <c r="N1610" s="31">
        <v>1</v>
      </c>
      <c r="O1610" s="31" t="s">
        <v>748</v>
      </c>
      <c r="P1610" s="31" t="s">
        <v>749</v>
      </c>
      <c r="Q1610" s="31" t="s">
        <v>750</v>
      </c>
      <c r="R1610" s="31" t="s">
        <v>1519</v>
      </c>
      <c r="S1610" s="31" t="s">
        <v>751</v>
      </c>
      <c r="T1610" s="31" t="s">
        <v>1877</v>
      </c>
      <c r="U1610" s="31" t="s">
        <v>1875</v>
      </c>
      <c r="AS1610" s="31"/>
      <c r="AY1610" s="19">
        <v>100</v>
      </c>
      <c r="AZ1610" s="19">
        <f t="shared" si="457"/>
        <v>100</v>
      </c>
      <c r="BB1610" s="55">
        <v>2</v>
      </c>
      <c r="BC1610">
        <v>0.5</v>
      </c>
      <c r="BD1610" s="31"/>
      <c r="BE1610" s="66" t="s">
        <v>1546</v>
      </c>
      <c r="BF1610" s="66"/>
      <c r="CL1610" s="70">
        <f t="shared" si="458"/>
        <v>0</v>
      </c>
      <c r="CM1610" s="66">
        <f t="shared" si="459"/>
        <v>0</v>
      </c>
      <c r="CN1610" s="66">
        <f t="shared" si="460"/>
        <v>1</v>
      </c>
      <c r="CO1610" s="66">
        <f t="shared" si="437"/>
        <v>247.49</v>
      </c>
      <c r="CP1610" s="104"/>
      <c r="CQ1610" s="56"/>
      <c r="CR1610" s="56"/>
      <c r="CS1610" s="56"/>
      <c r="CT1610" s="56"/>
      <c r="CU1610" s="56"/>
      <c r="CV1610" s="56"/>
      <c r="DB1610" s="19" t="e">
        <f t="shared" si="438"/>
        <v>#DIV/0!</v>
      </c>
      <c r="DC1610" s="19" t="e">
        <f t="shared" si="439"/>
        <v>#DIV/0!</v>
      </c>
      <c r="DD1610" s="19" t="e">
        <f t="shared" si="440"/>
        <v>#DIV/0!</v>
      </c>
      <c r="DE1610" s="19" t="e">
        <f t="shared" si="441"/>
        <v>#DIV/0!</v>
      </c>
      <c r="DF1610" s="19" t="e">
        <f t="shared" si="442"/>
        <v>#DIV/0!</v>
      </c>
      <c r="DG1610" s="67" t="e">
        <f t="shared" si="443"/>
        <v>#DIV/0!</v>
      </c>
      <c r="DH1610" s="67" t="e">
        <f t="shared" si="444"/>
        <v>#DIV/0!</v>
      </c>
      <c r="DK1610" s="55"/>
    </row>
    <row r="1611" spans="1:115">
      <c r="A1611" s="57">
        <v>43333</v>
      </c>
      <c r="B1611" s="19" t="s">
        <v>1496</v>
      </c>
      <c r="C1611" s="56" t="s">
        <v>1859</v>
      </c>
      <c r="D1611" s="56"/>
      <c r="E1611" s="58">
        <v>95</v>
      </c>
      <c r="F1611" s="58">
        <v>3</v>
      </c>
      <c r="G1611" s="63" t="str">
        <f t="shared" si="456"/>
        <v>95-3</v>
      </c>
      <c r="H1611" s="31">
        <v>3.5</v>
      </c>
      <c r="I1611" s="58">
        <v>15</v>
      </c>
      <c r="J1611" s="64" t="str">
        <f>IF(((VLOOKUP($G1611,Depth_Lookup!$A$3:$J$5461,9,FALSE))-(I1611/100))&gt;=0,"Good","Too Long")</f>
        <v>Good</v>
      </c>
      <c r="K1611" s="65">
        <f>(VLOOKUP($G1611,Depth_Lookup!$A$3:$J$561,10,FALSE))+(H1611/100)</f>
        <v>247.495</v>
      </c>
      <c r="L1611" s="65">
        <f>(VLOOKUP($G1611,Depth_Lookup!$A$3:$J$561,10,FALSE))+(I1611/100)</f>
        <v>247.61</v>
      </c>
      <c r="M1611" s="54" t="s">
        <v>725</v>
      </c>
      <c r="N1611" s="31">
        <v>0.5</v>
      </c>
      <c r="O1611" s="31" t="s">
        <v>748</v>
      </c>
      <c r="P1611" s="31" t="s">
        <v>749</v>
      </c>
      <c r="Q1611" s="31" t="s">
        <v>750</v>
      </c>
      <c r="R1611" s="31" t="s">
        <v>755</v>
      </c>
      <c r="S1611" s="31" t="s">
        <v>751</v>
      </c>
      <c r="T1611" s="31" t="s">
        <v>1516</v>
      </c>
      <c r="U1611" s="31" t="s">
        <v>746</v>
      </c>
      <c r="AI1611" s="19">
        <v>50</v>
      </c>
      <c r="AS1611" s="31">
        <v>50</v>
      </c>
      <c r="AZ1611" s="19">
        <f t="shared" si="457"/>
        <v>100</v>
      </c>
      <c r="BB1611" s="55">
        <v>4</v>
      </c>
      <c r="BC1611">
        <v>0.5</v>
      </c>
      <c r="BD1611" s="31"/>
      <c r="BE1611" s="66"/>
      <c r="BF1611" s="66"/>
      <c r="CL1611" s="70">
        <f t="shared" si="458"/>
        <v>0</v>
      </c>
      <c r="CM1611" s="66">
        <f t="shared" si="459"/>
        <v>0</v>
      </c>
      <c r="CN1611" s="66">
        <f t="shared" si="460"/>
        <v>0</v>
      </c>
      <c r="CO1611" s="66">
        <f t="shared" si="437"/>
        <v>247.55250000000001</v>
      </c>
      <c r="CP1611" s="104"/>
      <c r="CQ1611" s="56"/>
      <c r="CR1611" s="56"/>
      <c r="CS1611" s="56"/>
      <c r="CT1611" s="56"/>
      <c r="CU1611" s="56"/>
      <c r="CV1611" s="56"/>
      <c r="CX1611" s="31">
        <v>23</v>
      </c>
      <c r="CY1611" s="31">
        <v>90</v>
      </c>
      <c r="CZ1611" s="31">
        <v>61</v>
      </c>
      <c r="DA1611" s="31">
        <v>180</v>
      </c>
      <c r="DB1611" s="19">
        <f t="shared" si="438"/>
        <v>-13.240309002945907</v>
      </c>
      <c r="DC1611" s="19">
        <f t="shared" si="439"/>
        <v>346.75969099705412</v>
      </c>
      <c r="DD1611" s="19">
        <f t="shared" si="440"/>
        <v>28.35016383252476</v>
      </c>
      <c r="DE1611" s="19">
        <f t="shared" si="441"/>
        <v>76.759690997054093</v>
      </c>
      <c r="DF1611" s="19">
        <f t="shared" si="442"/>
        <v>61.649836167475243</v>
      </c>
      <c r="DG1611" s="67">
        <f t="shared" si="443"/>
        <v>166.75969099705412</v>
      </c>
      <c r="DH1611" s="67">
        <f t="shared" si="444"/>
        <v>61.649836167475243</v>
      </c>
      <c r="DK1611" s="55"/>
    </row>
    <row r="1612" spans="1:115">
      <c r="A1612" s="57">
        <v>43333</v>
      </c>
      <c r="B1612" s="19" t="s">
        <v>1496</v>
      </c>
      <c r="C1612" s="56" t="s">
        <v>1859</v>
      </c>
      <c r="D1612" s="56"/>
      <c r="E1612" s="58">
        <v>95</v>
      </c>
      <c r="F1612" s="58">
        <v>3</v>
      </c>
      <c r="G1612" s="63" t="str">
        <f t="shared" si="456"/>
        <v>95-3</v>
      </c>
      <c r="H1612" s="31">
        <v>14.5</v>
      </c>
      <c r="I1612" s="58">
        <v>17.5</v>
      </c>
      <c r="J1612" s="64" t="str">
        <f>IF(((VLOOKUP($G1612,Depth_Lookup!$A$3:$J$5461,9,FALSE))-(I1612/100))&gt;=0,"Good","Too Long")</f>
        <v>Good</v>
      </c>
      <c r="K1612" s="65">
        <f>(VLOOKUP($G1612,Depth_Lookup!$A$3:$J$561,10,FALSE))+(H1612/100)</f>
        <v>247.60500000000002</v>
      </c>
      <c r="L1612" s="65">
        <f>(VLOOKUP($G1612,Depth_Lookup!$A$3:$J$561,10,FALSE))+(I1612/100)</f>
        <v>247.63500000000002</v>
      </c>
      <c r="M1612" s="54" t="s">
        <v>292</v>
      </c>
      <c r="N1612" s="31">
        <v>3</v>
      </c>
      <c r="O1612" s="31" t="s">
        <v>748</v>
      </c>
      <c r="P1612" s="31" t="s">
        <v>749</v>
      </c>
      <c r="Q1612" s="31" t="s">
        <v>750</v>
      </c>
      <c r="R1612" s="31" t="s">
        <v>731</v>
      </c>
      <c r="S1612" s="31" t="s">
        <v>1878</v>
      </c>
      <c r="T1612" s="31" t="s">
        <v>1537</v>
      </c>
      <c r="U1612" s="31" t="s">
        <v>1523</v>
      </c>
      <c r="AS1612" s="31">
        <v>100</v>
      </c>
      <c r="AZ1612" s="19">
        <f t="shared" si="457"/>
        <v>100</v>
      </c>
      <c r="BB1612" s="55">
        <v>1</v>
      </c>
      <c r="BC1612">
        <v>10</v>
      </c>
      <c r="BD1612" s="31"/>
      <c r="BE1612" s="66"/>
      <c r="BF1612" s="66"/>
      <c r="CL1612" s="70">
        <f t="shared" si="458"/>
        <v>0</v>
      </c>
      <c r="CM1612" s="66">
        <f t="shared" si="459"/>
        <v>0</v>
      </c>
      <c r="CN1612" s="66">
        <f t="shared" si="460"/>
        <v>0</v>
      </c>
      <c r="CO1612" s="66">
        <f t="shared" si="437"/>
        <v>247.62</v>
      </c>
      <c r="CP1612" s="104"/>
      <c r="CQ1612" s="56"/>
      <c r="CR1612" s="56"/>
      <c r="CS1612" s="56"/>
      <c r="CT1612" s="56"/>
      <c r="CU1612" s="56"/>
      <c r="CV1612" s="56"/>
      <c r="CX1612" s="31">
        <v>24</v>
      </c>
      <c r="CY1612" s="31">
        <v>90</v>
      </c>
      <c r="CZ1612" s="31">
        <v>41</v>
      </c>
      <c r="DA1612" s="31">
        <v>0</v>
      </c>
      <c r="DB1612" s="19">
        <f t="shared" si="438"/>
        <v>-152.87951851262005</v>
      </c>
      <c r="DC1612" s="19">
        <f t="shared" si="439"/>
        <v>207.12048148737995</v>
      </c>
      <c r="DD1612" s="19">
        <f t="shared" si="440"/>
        <v>45.676156318327067</v>
      </c>
      <c r="DE1612" s="19">
        <f t="shared" si="441"/>
        <v>297.12048148737995</v>
      </c>
      <c r="DF1612" s="19">
        <f t="shared" si="442"/>
        <v>44.323843681672933</v>
      </c>
      <c r="DG1612" s="67">
        <f t="shared" si="443"/>
        <v>27.120481487379948</v>
      </c>
      <c r="DH1612" s="67">
        <f t="shared" si="444"/>
        <v>44.323843681672933</v>
      </c>
      <c r="DK1612" s="55"/>
    </row>
    <row r="1613" spans="1:115">
      <c r="A1613" s="57">
        <v>43333</v>
      </c>
      <c r="B1613" s="19" t="s">
        <v>1496</v>
      </c>
      <c r="C1613" s="56" t="s">
        <v>1859</v>
      </c>
      <c r="D1613" s="56"/>
      <c r="E1613" s="58">
        <v>95</v>
      </c>
      <c r="F1613" s="58">
        <v>3</v>
      </c>
      <c r="G1613" s="63" t="str">
        <f t="shared" si="456"/>
        <v>95-3</v>
      </c>
      <c r="H1613" s="31">
        <v>38.5</v>
      </c>
      <c r="I1613" s="58">
        <v>39</v>
      </c>
      <c r="J1613" s="64" t="str">
        <f>IF(((VLOOKUP($G1613,Depth_Lookup!$A$3:$J$5461,9,FALSE))-(I1613/100))&gt;=0,"Good","Too Long")</f>
        <v>Good</v>
      </c>
      <c r="K1613" s="65">
        <f>(VLOOKUP($G1613,Depth_Lookup!$A$3:$J$561,10,FALSE))+(H1613/100)</f>
        <v>247.845</v>
      </c>
      <c r="L1613" s="65">
        <f>(VLOOKUP($G1613,Depth_Lookup!$A$3:$J$561,10,FALSE))+(I1613/100)</f>
        <v>247.85</v>
      </c>
      <c r="M1613" s="54" t="s">
        <v>292</v>
      </c>
      <c r="N1613" s="31">
        <v>3</v>
      </c>
      <c r="O1613" s="31" t="s">
        <v>748</v>
      </c>
      <c r="P1613" s="31" t="s">
        <v>749</v>
      </c>
      <c r="Q1613" s="31" t="s">
        <v>750</v>
      </c>
      <c r="R1613" s="31" t="s">
        <v>731</v>
      </c>
      <c r="S1613" s="31" t="s">
        <v>1878</v>
      </c>
      <c r="T1613" s="31" t="s">
        <v>1537</v>
      </c>
      <c r="U1613" s="31" t="s">
        <v>1523</v>
      </c>
      <c r="AS1613" s="31">
        <v>100</v>
      </c>
      <c r="AZ1613" s="19">
        <f t="shared" si="457"/>
        <v>100</v>
      </c>
      <c r="BB1613" s="55">
        <v>1</v>
      </c>
      <c r="BC1613">
        <v>10</v>
      </c>
      <c r="BD1613" s="31"/>
      <c r="BE1613" s="66"/>
      <c r="BF1613" s="66"/>
      <c r="CL1613" s="70">
        <f t="shared" si="458"/>
        <v>0</v>
      </c>
      <c r="CM1613" s="66">
        <f t="shared" si="459"/>
        <v>0</v>
      </c>
      <c r="CN1613" s="66">
        <f t="shared" si="460"/>
        <v>0</v>
      </c>
      <c r="CO1613" s="66">
        <f t="shared" si="437"/>
        <v>247.8475</v>
      </c>
      <c r="CP1613" s="104"/>
      <c r="CQ1613" s="56"/>
      <c r="CR1613" s="56"/>
      <c r="CS1613" s="56"/>
      <c r="CT1613" s="56"/>
      <c r="CU1613" s="56"/>
      <c r="CV1613" s="56"/>
      <c r="CW1613" s="116"/>
      <c r="CX1613" s="31">
        <v>41</v>
      </c>
      <c r="CY1613" s="31">
        <v>90</v>
      </c>
      <c r="CZ1613" s="31">
        <v>46</v>
      </c>
      <c r="DA1613" s="31">
        <v>180</v>
      </c>
      <c r="DB1613" s="19">
        <f t="shared" si="438"/>
        <v>-40.012129316540836</v>
      </c>
      <c r="DC1613" s="19">
        <f t="shared" si="439"/>
        <v>319.98787068345916</v>
      </c>
      <c r="DD1613" s="19">
        <f t="shared" si="440"/>
        <v>36.487706956389474</v>
      </c>
      <c r="DE1613" s="19">
        <f t="shared" si="441"/>
        <v>49.987870683459164</v>
      </c>
      <c r="DF1613" s="19">
        <f t="shared" si="442"/>
        <v>53.512293043610526</v>
      </c>
      <c r="DG1613" s="67">
        <f t="shared" si="443"/>
        <v>139.98787068345916</v>
      </c>
      <c r="DH1613" s="67">
        <f t="shared" si="444"/>
        <v>53.512293043610526</v>
      </c>
      <c r="DK1613" s="55"/>
    </row>
    <row r="1614" spans="1:115">
      <c r="A1614" s="57">
        <v>43333</v>
      </c>
      <c r="B1614" s="19" t="s">
        <v>1496</v>
      </c>
      <c r="C1614" s="56" t="s">
        <v>1859</v>
      </c>
      <c r="D1614" s="56"/>
      <c r="E1614" s="58">
        <v>95</v>
      </c>
      <c r="F1614" s="58">
        <v>3</v>
      </c>
      <c r="G1614" s="63" t="str">
        <f t="shared" si="456"/>
        <v>95-3</v>
      </c>
      <c r="H1614" s="31">
        <v>55.5</v>
      </c>
      <c r="I1614" s="58">
        <v>62</v>
      </c>
      <c r="J1614" s="64" t="str">
        <f>IF(((VLOOKUP($G1614,Depth_Lookup!$A$3:$J$5461,9,FALSE))-(I1614/100))&gt;=0,"Good","Too Long")</f>
        <v>Good</v>
      </c>
      <c r="K1614" s="65">
        <f>(VLOOKUP($G1614,Depth_Lookup!$A$3:$J$561,10,FALSE))+(H1614/100)</f>
        <v>248.01500000000001</v>
      </c>
      <c r="L1614" s="65">
        <f>(VLOOKUP($G1614,Depth_Lookup!$A$3:$J$561,10,FALSE))+(I1614/100)</f>
        <v>248.08</v>
      </c>
      <c r="M1614" s="54" t="s">
        <v>292</v>
      </c>
      <c r="N1614" s="31">
        <v>1</v>
      </c>
      <c r="O1614" s="31" t="s">
        <v>748</v>
      </c>
      <c r="P1614" s="31" t="s">
        <v>749</v>
      </c>
      <c r="Q1614" s="31" t="s">
        <v>750</v>
      </c>
      <c r="R1614" s="31" t="s">
        <v>1867</v>
      </c>
      <c r="S1614" s="31" t="s">
        <v>751</v>
      </c>
      <c r="T1614" s="31" t="s">
        <v>752</v>
      </c>
      <c r="U1614" s="31" t="s">
        <v>758</v>
      </c>
      <c r="AS1614" s="31">
        <v>100</v>
      </c>
      <c r="AZ1614" s="19">
        <f t="shared" si="457"/>
        <v>100</v>
      </c>
      <c r="BB1614" s="55">
        <v>1</v>
      </c>
      <c r="BC1614">
        <v>1</v>
      </c>
      <c r="BD1614" s="31"/>
      <c r="BE1614" s="66"/>
      <c r="BF1614" s="66"/>
      <c r="CL1614" s="70">
        <f t="shared" si="458"/>
        <v>0</v>
      </c>
      <c r="CM1614" s="66">
        <f t="shared" si="459"/>
        <v>0</v>
      </c>
      <c r="CN1614" s="66">
        <f t="shared" si="460"/>
        <v>0</v>
      </c>
      <c r="CO1614" s="66">
        <f t="shared" si="437"/>
        <v>248.04750000000001</v>
      </c>
      <c r="CP1614" s="104"/>
      <c r="CQ1614" s="56"/>
      <c r="CR1614" s="56"/>
      <c r="CS1614" s="56"/>
      <c r="CT1614" s="56"/>
      <c r="CU1614" s="56"/>
      <c r="CV1614" s="56"/>
      <c r="CX1614" s="31">
        <v>70</v>
      </c>
      <c r="CY1614" s="31">
        <v>270</v>
      </c>
      <c r="CZ1614" s="31">
        <v>25</v>
      </c>
      <c r="DA1614" s="31">
        <v>0</v>
      </c>
      <c r="DB1614" s="19">
        <f t="shared" si="438"/>
        <v>99.63256976590111</v>
      </c>
      <c r="DC1614" s="19">
        <f t="shared" si="439"/>
        <v>99.63256976590111</v>
      </c>
      <c r="DD1614" s="19">
        <f t="shared" si="440"/>
        <v>19.739948171920791</v>
      </c>
      <c r="DE1614" s="19">
        <f t="shared" si="441"/>
        <v>189.63256976590111</v>
      </c>
      <c r="DF1614" s="19">
        <f t="shared" si="442"/>
        <v>70.260051828079213</v>
      </c>
      <c r="DG1614" s="67">
        <f t="shared" si="443"/>
        <v>279.63256976590111</v>
      </c>
      <c r="DH1614" s="67">
        <f t="shared" si="444"/>
        <v>70.260051828079213</v>
      </c>
      <c r="DK1614" s="55"/>
    </row>
    <row r="1615" spans="1:115">
      <c r="A1615" s="57">
        <v>43333</v>
      </c>
      <c r="B1615" s="19" t="s">
        <v>1496</v>
      </c>
      <c r="C1615" s="56" t="s">
        <v>1859</v>
      </c>
      <c r="D1615" s="56"/>
      <c r="E1615" s="58">
        <v>95</v>
      </c>
      <c r="F1615" s="58">
        <v>3</v>
      </c>
      <c r="G1615" s="63" t="str">
        <f t="shared" si="456"/>
        <v>95-3</v>
      </c>
      <c r="H1615" s="31">
        <v>81</v>
      </c>
      <c r="I1615" s="58">
        <v>86</v>
      </c>
      <c r="J1615" s="64" t="str">
        <f>IF(((VLOOKUP($G1615,Depth_Lookup!$A$3:$J$5461,9,FALSE))-(I1615/100))&gt;=0,"Good","Too Long")</f>
        <v>Good</v>
      </c>
      <c r="K1615" s="65">
        <f>(VLOOKUP($G1615,Depth_Lookup!$A$3:$J$561,10,FALSE))+(H1615/100)</f>
        <v>248.27</v>
      </c>
      <c r="L1615" s="65">
        <f>(VLOOKUP($G1615,Depth_Lookup!$A$3:$J$561,10,FALSE))+(I1615/100)</f>
        <v>248.32000000000002</v>
      </c>
      <c r="M1615" s="54" t="s">
        <v>292</v>
      </c>
      <c r="N1615" s="31">
        <v>2</v>
      </c>
      <c r="O1615" s="31" t="s">
        <v>748</v>
      </c>
      <c r="P1615" s="31" t="s">
        <v>749</v>
      </c>
      <c r="Q1615" s="31" t="s">
        <v>1511</v>
      </c>
      <c r="R1615" s="31" t="s">
        <v>755</v>
      </c>
      <c r="S1615" s="31" t="s">
        <v>751</v>
      </c>
      <c r="T1615" s="31" t="s">
        <v>1879</v>
      </c>
      <c r="U1615" s="31" t="s">
        <v>1498</v>
      </c>
      <c r="AS1615" s="31">
        <v>100</v>
      </c>
      <c r="AZ1615" s="19">
        <f t="shared" si="457"/>
        <v>100</v>
      </c>
      <c r="BB1615" s="55">
        <v>1</v>
      </c>
      <c r="BC1615">
        <v>5</v>
      </c>
      <c r="BD1615" s="31"/>
      <c r="BE1615" s="66"/>
      <c r="BF1615" s="66"/>
      <c r="CL1615" s="70">
        <f t="shared" si="458"/>
        <v>0</v>
      </c>
      <c r="CM1615" s="66">
        <f t="shared" si="459"/>
        <v>0</v>
      </c>
      <c r="CN1615" s="66">
        <f t="shared" si="460"/>
        <v>0</v>
      </c>
      <c r="CO1615" s="66">
        <f t="shared" si="437"/>
        <v>248.29500000000002</v>
      </c>
      <c r="CP1615" s="104"/>
      <c r="CQ1615" s="56"/>
      <c r="CR1615" s="56"/>
      <c r="CS1615" s="56"/>
      <c r="CT1615" s="56"/>
      <c r="CU1615" s="56"/>
      <c r="CV1615" s="56"/>
      <c r="CX1615" s="31">
        <v>35</v>
      </c>
      <c r="CY1615" s="31">
        <v>270</v>
      </c>
      <c r="CZ1615" s="31">
        <v>40</v>
      </c>
      <c r="DA1615" s="31">
        <v>180</v>
      </c>
      <c r="DB1615" s="19">
        <f t="shared" si="438"/>
        <v>39.844148536187788</v>
      </c>
      <c r="DC1615" s="19">
        <f t="shared" si="439"/>
        <v>39.844148536187788</v>
      </c>
      <c r="DD1615" s="19">
        <f t="shared" si="440"/>
        <v>42.459030236519041</v>
      </c>
      <c r="DE1615" s="19">
        <f t="shared" si="441"/>
        <v>129.84414853618779</v>
      </c>
      <c r="DF1615" s="19">
        <f t="shared" si="442"/>
        <v>47.540969763480959</v>
      </c>
      <c r="DG1615" s="67">
        <f t="shared" si="443"/>
        <v>219.84414853618779</v>
      </c>
      <c r="DH1615" s="67">
        <f t="shared" si="444"/>
        <v>47.540969763480959</v>
      </c>
      <c r="DK1615" s="55"/>
    </row>
    <row r="1616" spans="1:115">
      <c r="A1616" s="57">
        <v>43333</v>
      </c>
      <c r="B1616" s="19" t="s">
        <v>1496</v>
      </c>
      <c r="C1616" s="56" t="s">
        <v>1859</v>
      </c>
      <c r="D1616" s="56"/>
      <c r="E1616" s="58">
        <v>95</v>
      </c>
      <c r="F1616" s="58">
        <v>4</v>
      </c>
      <c r="G1616" s="63" t="str">
        <f t="shared" si="456"/>
        <v>95-4</v>
      </c>
      <c r="H1616" s="31">
        <v>3.5</v>
      </c>
      <c r="I1616" s="58">
        <v>10</v>
      </c>
      <c r="J1616" s="64" t="str">
        <f>IF(((VLOOKUP($G1616,Depth_Lookup!$A$3:$J$5461,9,FALSE))-(I1616/100))&gt;=0,"Good","Too Long")</f>
        <v>Good</v>
      </c>
      <c r="K1616" s="65">
        <f>(VLOOKUP($G1616,Depth_Lookup!$A$3:$J$561,10,FALSE))+(H1616/100)</f>
        <v>248.38</v>
      </c>
      <c r="L1616" s="65">
        <f>(VLOOKUP($G1616,Depth_Lookup!$A$3:$J$561,10,FALSE))+(I1616/100)</f>
        <v>248.44499999999999</v>
      </c>
      <c r="M1616" s="54" t="s">
        <v>725</v>
      </c>
      <c r="N1616" s="31">
        <v>0.5</v>
      </c>
      <c r="O1616" s="31" t="s">
        <v>748</v>
      </c>
      <c r="P1616" s="31" t="s">
        <v>749</v>
      </c>
      <c r="Q1616" s="31" t="s">
        <v>750</v>
      </c>
      <c r="R1616" s="31" t="s">
        <v>1205</v>
      </c>
      <c r="S1616" s="31" t="s">
        <v>751</v>
      </c>
      <c r="T1616" s="31" t="s">
        <v>752</v>
      </c>
      <c r="U1616" s="31" t="s">
        <v>758</v>
      </c>
      <c r="AS1616" s="31">
        <v>100</v>
      </c>
      <c r="AZ1616" s="19">
        <f t="shared" si="457"/>
        <v>100</v>
      </c>
      <c r="BB1616" s="55">
        <v>2</v>
      </c>
      <c r="BC1616">
        <v>0.5</v>
      </c>
      <c r="BD1616" s="31"/>
      <c r="BE1616" s="66"/>
      <c r="BF1616" s="66"/>
      <c r="CL1616" s="70">
        <f t="shared" si="458"/>
        <v>0</v>
      </c>
      <c r="CM1616" s="66">
        <f t="shared" si="459"/>
        <v>0</v>
      </c>
      <c r="CN1616" s="66">
        <f t="shared" si="460"/>
        <v>0</v>
      </c>
      <c r="CO1616" s="66">
        <f t="shared" si="437"/>
        <v>248.41249999999999</v>
      </c>
      <c r="CP1616" s="104"/>
      <c r="CQ1616" s="56"/>
      <c r="CR1616" s="56"/>
      <c r="CS1616" s="56"/>
      <c r="CT1616" s="56"/>
      <c r="CU1616" s="56"/>
      <c r="CV1616" s="56"/>
      <c r="CX1616" s="31">
        <v>40</v>
      </c>
      <c r="CY1616" s="31">
        <v>270</v>
      </c>
      <c r="CZ1616" s="31">
        <v>44</v>
      </c>
      <c r="DA1616" s="31">
        <v>180</v>
      </c>
      <c r="DB1616" s="19">
        <f t="shared" si="438"/>
        <v>40.987804251960654</v>
      </c>
      <c r="DC1616" s="19">
        <f t="shared" si="439"/>
        <v>40.987804251960654</v>
      </c>
      <c r="DD1616" s="19">
        <f t="shared" si="440"/>
        <v>38.013645775788518</v>
      </c>
      <c r="DE1616" s="19">
        <f t="shared" si="441"/>
        <v>130.98780425196065</v>
      </c>
      <c r="DF1616" s="19">
        <f t="shared" si="442"/>
        <v>51.986354224211482</v>
      </c>
      <c r="DG1616" s="67">
        <f t="shared" si="443"/>
        <v>220.98780425196065</v>
      </c>
      <c r="DH1616" s="67">
        <f t="shared" si="444"/>
        <v>51.986354224211482</v>
      </c>
      <c r="DK1616" s="55"/>
    </row>
    <row r="1617" spans="1:115">
      <c r="A1617" s="57">
        <v>43333</v>
      </c>
      <c r="B1617" s="19" t="s">
        <v>1496</v>
      </c>
      <c r="C1617" s="56" t="s">
        <v>1859</v>
      </c>
      <c r="D1617" s="56"/>
      <c r="E1617" s="58">
        <v>95</v>
      </c>
      <c r="F1617" s="58">
        <v>4</v>
      </c>
      <c r="G1617" s="63" t="str">
        <f t="shared" si="456"/>
        <v>95-4</v>
      </c>
      <c r="H1617" s="31">
        <v>4</v>
      </c>
      <c r="I1617" s="58">
        <v>17.5</v>
      </c>
      <c r="J1617" s="64" t="str">
        <f>IF(((VLOOKUP($G1617,Depth_Lookup!$A$3:$J$5461,9,FALSE))-(I1617/100))&gt;=0,"Good","Too Long")</f>
        <v>Good</v>
      </c>
      <c r="K1617" s="65">
        <f>(VLOOKUP($G1617,Depth_Lookup!$A$3:$J$561,10,FALSE))+(H1617/100)</f>
        <v>248.38499999999999</v>
      </c>
      <c r="L1617" s="65">
        <f>(VLOOKUP($G1617,Depth_Lookup!$A$3:$J$561,10,FALSE))+(I1617/100)</f>
        <v>248.52</v>
      </c>
      <c r="M1617" s="54" t="s">
        <v>725</v>
      </c>
      <c r="N1617" s="31">
        <v>0.5</v>
      </c>
      <c r="O1617" s="31" t="s">
        <v>748</v>
      </c>
      <c r="P1617" s="31" t="s">
        <v>749</v>
      </c>
      <c r="Q1617" s="31" t="s">
        <v>750</v>
      </c>
      <c r="R1617" s="31" t="s">
        <v>755</v>
      </c>
      <c r="S1617" s="31" t="s">
        <v>751</v>
      </c>
      <c r="T1617" s="31" t="s">
        <v>1516</v>
      </c>
      <c r="U1617" s="31" t="s">
        <v>746</v>
      </c>
      <c r="AI1617" s="19">
        <v>50</v>
      </c>
      <c r="AS1617" s="31">
        <v>50</v>
      </c>
      <c r="AZ1617" s="19">
        <f t="shared" si="457"/>
        <v>100</v>
      </c>
      <c r="BB1617" s="55">
        <v>3</v>
      </c>
      <c r="BC1617">
        <v>0.5</v>
      </c>
      <c r="BD1617" s="31"/>
      <c r="BE1617" s="66"/>
      <c r="BF1617" s="66"/>
      <c r="CL1617" s="70">
        <f t="shared" si="458"/>
        <v>0</v>
      </c>
      <c r="CM1617" s="66">
        <f t="shared" si="459"/>
        <v>0</v>
      </c>
      <c r="CN1617" s="66">
        <f t="shared" si="460"/>
        <v>0</v>
      </c>
      <c r="CO1617" s="66">
        <f t="shared" si="437"/>
        <v>248.45249999999999</v>
      </c>
      <c r="CP1617" s="104"/>
      <c r="CQ1617" s="56"/>
      <c r="CR1617" s="56"/>
      <c r="CS1617" s="56"/>
      <c r="CT1617" s="56"/>
      <c r="CU1617" s="56"/>
      <c r="CV1617" s="56"/>
      <c r="DB1617" s="19" t="e">
        <f t="shared" si="438"/>
        <v>#DIV/0!</v>
      </c>
      <c r="DC1617" s="19" t="e">
        <f t="shared" si="439"/>
        <v>#DIV/0!</v>
      </c>
      <c r="DD1617" s="19" t="e">
        <f t="shared" si="440"/>
        <v>#DIV/0!</v>
      </c>
      <c r="DE1617" s="19" t="e">
        <f t="shared" si="441"/>
        <v>#DIV/0!</v>
      </c>
      <c r="DF1617" s="19" t="e">
        <f t="shared" si="442"/>
        <v>#DIV/0!</v>
      </c>
      <c r="DG1617" s="67" t="e">
        <f t="shared" si="443"/>
        <v>#DIV/0!</v>
      </c>
      <c r="DH1617" s="67" t="e">
        <f t="shared" si="444"/>
        <v>#DIV/0!</v>
      </c>
      <c r="DK1617" s="55"/>
    </row>
    <row r="1618" spans="1:115">
      <c r="A1618" s="57">
        <v>43333</v>
      </c>
      <c r="B1618" s="19" t="s">
        <v>1496</v>
      </c>
      <c r="C1618" s="56" t="s">
        <v>1859</v>
      </c>
      <c r="D1618" s="56"/>
      <c r="E1618" s="58">
        <v>95</v>
      </c>
      <c r="F1618" s="58">
        <v>4</v>
      </c>
      <c r="G1618" s="63" t="str">
        <f t="shared" ref="G1618" si="463">E1618&amp;"-"&amp;F1618</f>
        <v>95-4</v>
      </c>
      <c r="H1618" s="31">
        <v>17</v>
      </c>
      <c r="I1618" s="58">
        <v>17.5</v>
      </c>
      <c r="J1618" s="64" t="str">
        <f>IF(((VLOOKUP($G1618,Depth_Lookup!$A$3:$J$5461,9,FALSE))-(I1618/100))&gt;=0,"Good","Too Long")</f>
        <v>Good</v>
      </c>
      <c r="K1618" s="65">
        <f>(VLOOKUP($G1618,Depth_Lookup!$A$3:$J$561,10,FALSE))+(H1618/100)</f>
        <v>248.51499999999999</v>
      </c>
      <c r="L1618" s="65">
        <f>(VLOOKUP($G1618,Depth_Lookup!$A$3:$J$561,10,FALSE))+(I1618/100)</f>
        <v>248.52</v>
      </c>
      <c r="M1618" s="54" t="s">
        <v>292</v>
      </c>
      <c r="N1618" s="31">
        <v>1</v>
      </c>
      <c r="O1618" s="31"/>
      <c r="P1618" s="31"/>
      <c r="Q1618" s="31"/>
      <c r="R1618" s="31"/>
      <c r="S1618" s="31"/>
      <c r="T1618" s="31" t="s">
        <v>1721</v>
      </c>
      <c r="U1618" s="31" t="s">
        <v>1377</v>
      </c>
      <c r="AS1618" s="31"/>
      <c r="BB1618" s="55">
        <v>1</v>
      </c>
      <c r="BC1618">
        <v>0.5</v>
      </c>
      <c r="BD1618" s="31"/>
      <c r="BE1618" s="66"/>
      <c r="BF1618" s="66"/>
      <c r="CL1618" s="70"/>
      <c r="CM1618" s="66"/>
      <c r="CN1618" s="66"/>
      <c r="CO1618" s="66"/>
      <c r="CP1618" s="104"/>
      <c r="CQ1618" s="56"/>
      <c r="CR1618" s="56"/>
      <c r="CS1618" s="56"/>
      <c r="CT1618" s="56"/>
      <c r="CU1618" s="56"/>
      <c r="CV1618" s="56"/>
      <c r="CX1618" s="31">
        <v>7</v>
      </c>
      <c r="CY1618" s="31">
        <v>270</v>
      </c>
      <c r="CZ1618" s="31">
        <v>58</v>
      </c>
      <c r="DA1618" s="31">
        <v>0</v>
      </c>
      <c r="DG1618" s="67"/>
      <c r="DH1618" s="67"/>
      <c r="DK1618" s="55"/>
    </row>
    <row r="1619" spans="1:115">
      <c r="A1619" s="57">
        <v>43333</v>
      </c>
      <c r="B1619" s="19" t="s">
        <v>1496</v>
      </c>
      <c r="C1619" s="56" t="s">
        <v>1859</v>
      </c>
      <c r="D1619" s="56"/>
      <c r="E1619" s="58">
        <v>95</v>
      </c>
      <c r="F1619" s="58">
        <v>4</v>
      </c>
      <c r="G1619" s="63" t="str">
        <f t="shared" si="456"/>
        <v>95-4</v>
      </c>
      <c r="H1619" s="31">
        <v>37</v>
      </c>
      <c r="I1619" s="58">
        <v>45</v>
      </c>
      <c r="J1619" s="64" t="str">
        <f>IF(((VLOOKUP($G1619,Depth_Lookup!$A$3:$J$5461,9,FALSE))-(I1619/100))&gt;=0,"Good","Too Long")</f>
        <v>Good</v>
      </c>
      <c r="K1619" s="65">
        <f>(VLOOKUP($G1619,Depth_Lookup!$A$3:$J$561,10,FALSE))+(H1619/100)</f>
        <v>248.715</v>
      </c>
      <c r="L1619" s="65">
        <f>(VLOOKUP($G1619,Depth_Lookup!$A$3:$J$561,10,FALSE))+(I1619/100)</f>
        <v>248.79499999999999</v>
      </c>
      <c r="M1619" s="54" t="s">
        <v>725</v>
      </c>
      <c r="N1619" s="31">
        <v>0.5</v>
      </c>
      <c r="O1619" s="31" t="s">
        <v>748</v>
      </c>
      <c r="P1619" s="31" t="s">
        <v>749</v>
      </c>
      <c r="Q1619" s="31" t="s">
        <v>750</v>
      </c>
      <c r="R1619" s="31" t="s">
        <v>1519</v>
      </c>
      <c r="S1619" s="31" t="s">
        <v>751</v>
      </c>
      <c r="T1619" s="31" t="s">
        <v>1516</v>
      </c>
      <c r="U1619" s="31" t="s">
        <v>746</v>
      </c>
      <c r="AI1619" s="19">
        <v>50</v>
      </c>
      <c r="AS1619" s="31">
        <v>50</v>
      </c>
      <c r="AZ1619" s="19">
        <f t="shared" si="457"/>
        <v>100</v>
      </c>
      <c r="BB1619" s="55">
        <v>3</v>
      </c>
      <c r="BC1619">
        <v>0.5</v>
      </c>
      <c r="BD1619" s="31"/>
      <c r="BE1619" s="66" t="s">
        <v>1546</v>
      </c>
      <c r="BF1619" s="66"/>
      <c r="CL1619" s="70">
        <f t="shared" si="458"/>
        <v>0</v>
      </c>
      <c r="CM1619" s="66">
        <f t="shared" si="459"/>
        <v>0</v>
      </c>
      <c r="CN1619" s="66">
        <f t="shared" si="460"/>
        <v>1</v>
      </c>
      <c r="CO1619" s="66">
        <f t="shared" si="437"/>
        <v>248.755</v>
      </c>
      <c r="CP1619" s="104"/>
      <c r="CQ1619" s="56"/>
      <c r="CR1619" s="56"/>
      <c r="CS1619" s="56"/>
      <c r="CT1619" s="56"/>
      <c r="CU1619" s="56"/>
      <c r="CV1619" s="56"/>
      <c r="CX1619" s="31">
        <v>74</v>
      </c>
      <c r="CY1619" s="31">
        <v>270</v>
      </c>
      <c r="CZ1619" s="31">
        <v>50</v>
      </c>
      <c r="DA1619" s="31">
        <v>0</v>
      </c>
      <c r="DB1619" s="19">
        <f t="shared" si="438"/>
        <v>108.86682887987888</v>
      </c>
      <c r="DC1619" s="19">
        <f t="shared" si="439"/>
        <v>108.86682887987888</v>
      </c>
      <c r="DD1619" s="19">
        <f t="shared" si="440"/>
        <v>15.181075343988129</v>
      </c>
      <c r="DE1619" s="19">
        <f t="shared" si="441"/>
        <v>198.86682887987888</v>
      </c>
      <c r="DF1619" s="19">
        <f t="shared" si="442"/>
        <v>74.818924656011873</v>
      </c>
      <c r="DG1619" s="67">
        <f t="shared" si="443"/>
        <v>288.86682887987888</v>
      </c>
      <c r="DH1619" s="67">
        <f t="shared" si="444"/>
        <v>74.818924656011873</v>
      </c>
      <c r="DK1619" s="55"/>
    </row>
    <row r="1620" spans="1:115">
      <c r="A1620" s="57">
        <v>43333</v>
      </c>
      <c r="B1620" s="19" t="s">
        <v>1496</v>
      </c>
      <c r="C1620" s="56" t="s">
        <v>1859</v>
      </c>
      <c r="D1620" s="56"/>
      <c r="E1620" s="58">
        <v>96</v>
      </c>
      <c r="F1620" s="58">
        <v>1</v>
      </c>
      <c r="G1620" s="63" t="str">
        <f t="shared" si="456"/>
        <v>96-1</v>
      </c>
      <c r="H1620" s="31">
        <v>53</v>
      </c>
      <c r="I1620" s="58">
        <v>85</v>
      </c>
      <c r="J1620" s="64" t="str">
        <f>IF(((VLOOKUP($G1620,Depth_Lookup!$A$3:$J$5461,9,FALSE))-(I1620/100))&gt;=0,"Good","Too Long")</f>
        <v>Good</v>
      </c>
      <c r="K1620" s="65">
        <f>(VLOOKUP($G1620,Depth_Lookup!$A$3:$J$561,10,FALSE))+(H1620/100)</f>
        <v>249.23</v>
      </c>
      <c r="L1620" s="65">
        <f>(VLOOKUP($G1620,Depth_Lookup!$A$3:$J$561,10,FALSE))+(I1620/100)</f>
        <v>249.54999999999998</v>
      </c>
      <c r="M1620" s="54" t="s">
        <v>725</v>
      </c>
      <c r="N1620" s="31">
        <v>0.5</v>
      </c>
      <c r="O1620" s="31" t="s">
        <v>748</v>
      </c>
      <c r="P1620" s="31" t="s">
        <v>749</v>
      </c>
      <c r="Q1620" s="31" t="s">
        <v>750</v>
      </c>
      <c r="R1620" s="31" t="s">
        <v>755</v>
      </c>
      <c r="S1620" s="31" t="s">
        <v>751</v>
      </c>
      <c r="T1620" s="31" t="s">
        <v>1516</v>
      </c>
      <c r="U1620" s="31" t="s">
        <v>746</v>
      </c>
      <c r="AI1620" s="19">
        <v>50</v>
      </c>
      <c r="AS1620" s="31">
        <v>50</v>
      </c>
      <c r="AZ1620" s="19">
        <f t="shared" si="457"/>
        <v>100</v>
      </c>
      <c r="BB1620" s="55">
        <v>3</v>
      </c>
      <c r="BC1620">
        <v>0.5</v>
      </c>
      <c r="BD1620" s="31"/>
      <c r="BE1620" s="66"/>
      <c r="BF1620" s="66"/>
      <c r="CL1620" s="70">
        <f t="shared" si="458"/>
        <v>0</v>
      </c>
      <c r="CM1620" s="66">
        <f t="shared" si="459"/>
        <v>0</v>
      </c>
      <c r="CN1620" s="66">
        <f t="shared" si="460"/>
        <v>0</v>
      </c>
      <c r="CO1620" s="66">
        <f t="shared" si="437"/>
        <v>249.39</v>
      </c>
      <c r="CP1620" s="104"/>
      <c r="CQ1620" s="56"/>
      <c r="CR1620" s="56"/>
      <c r="CS1620" s="56"/>
      <c r="CT1620" s="56"/>
      <c r="CU1620" s="56"/>
      <c r="CV1620" s="56"/>
      <c r="DB1620" s="19" t="e">
        <f t="shared" si="438"/>
        <v>#DIV/0!</v>
      </c>
      <c r="DC1620" s="19" t="e">
        <f t="shared" si="439"/>
        <v>#DIV/0!</v>
      </c>
      <c r="DD1620" s="19" t="e">
        <f t="shared" si="440"/>
        <v>#DIV/0!</v>
      </c>
      <c r="DE1620" s="19" t="e">
        <f t="shared" si="441"/>
        <v>#DIV/0!</v>
      </c>
      <c r="DF1620" s="19" t="e">
        <f t="shared" si="442"/>
        <v>#DIV/0!</v>
      </c>
      <c r="DG1620" s="67" t="e">
        <f t="shared" si="443"/>
        <v>#DIV/0!</v>
      </c>
      <c r="DH1620" s="67" t="e">
        <f t="shared" si="444"/>
        <v>#DIV/0!</v>
      </c>
      <c r="DK1620" s="55" t="s">
        <v>1452</v>
      </c>
    </row>
    <row r="1621" spans="1:115">
      <c r="A1621" s="57">
        <v>43333</v>
      </c>
      <c r="B1621" s="19" t="s">
        <v>1496</v>
      </c>
      <c r="C1621" s="56" t="s">
        <v>1859</v>
      </c>
      <c r="D1621" s="56"/>
      <c r="E1621" s="58">
        <v>96</v>
      </c>
      <c r="F1621" s="58">
        <v>1</v>
      </c>
      <c r="G1621" s="63" t="str">
        <f t="shared" si="456"/>
        <v>96-1</v>
      </c>
      <c r="H1621" s="31">
        <v>68.5</v>
      </c>
      <c r="I1621" s="58">
        <v>70</v>
      </c>
      <c r="J1621" s="64" t="str">
        <f>IF(((VLOOKUP($G1621,Depth_Lookup!$A$3:$J$5461,9,FALSE))-(I1621/100))&gt;=0,"Good","Too Long")</f>
        <v>Good</v>
      </c>
      <c r="K1621" s="65">
        <f>(VLOOKUP($G1621,Depth_Lookup!$A$3:$J$561,10,FALSE))+(H1621/100)</f>
        <v>249.38499999999999</v>
      </c>
      <c r="L1621" s="65">
        <f>(VLOOKUP($G1621,Depth_Lookup!$A$3:$J$561,10,FALSE))+(I1621/100)</f>
        <v>249.39999999999998</v>
      </c>
      <c r="M1621" s="54" t="s">
        <v>725</v>
      </c>
      <c r="N1621" s="31">
        <v>0.5</v>
      </c>
      <c r="O1621" s="31" t="s">
        <v>748</v>
      </c>
      <c r="P1621" s="31" t="s">
        <v>749</v>
      </c>
      <c r="Q1621" s="31" t="s">
        <v>750</v>
      </c>
      <c r="R1621" s="31" t="s">
        <v>755</v>
      </c>
      <c r="S1621" s="31" t="s">
        <v>751</v>
      </c>
      <c r="T1621" s="31" t="s">
        <v>752</v>
      </c>
      <c r="U1621" s="31" t="s">
        <v>758</v>
      </c>
      <c r="AS1621" s="31">
        <v>100</v>
      </c>
      <c r="AZ1621" s="19">
        <f t="shared" si="457"/>
        <v>100</v>
      </c>
      <c r="BB1621" s="55">
        <v>2</v>
      </c>
      <c r="BC1621">
        <v>0.5</v>
      </c>
      <c r="BD1621" s="31"/>
      <c r="BE1621" s="66" t="s">
        <v>1546</v>
      </c>
      <c r="BF1621" s="66"/>
      <c r="CL1621" s="70">
        <f t="shared" si="458"/>
        <v>0</v>
      </c>
      <c r="CM1621" s="66">
        <f t="shared" si="459"/>
        <v>0</v>
      </c>
      <c r="CN1621" s="66">
        <f t="shared" si="460"/>
        <v>1</v>
      </c>
      <c r="CO1621" s="66">
        <f t="shared" ref="CO1621:CO1686" si="464">(L1621+K1621)/2</f>
        <v>249.39249999999998</v>
      </c>
      <c r="CP1621" s="104"/>
      <c r="CQ1621" s="56"/>
      <c r="CR1621" s="56"/>
      <c r="CS1621" s="56"/>
      <c r="CT1621" s="56"/>
      <c r="CU1621" s="56"/>
      <c r="CV1621" s="56"/>
      <c r="CW1621" s="116"/>
      <c r="CX1621" s="31"/>
      <c r="CY1621" s="31"/>
      <c r="CZ1621" s="31"/>
      <c r="DB1621" s="19" t="e">
        <f t="shared" si="438"/>
        <v>#DIV/0!</v>
      </c>
      <c r="DC1621" s="19" t="e">
        <f t="shared" si="439"/>
        <v>#DIV/0!</v>
      </c>
      <c r="DD1621" s="19" t="e">
        <f t="shared" si="440"/>
        <v>#DIV/0!</v>
      </c>
      <c r="DE1621" s="19" t="e">
        <f t="shared" si="441"/>
        <v>#DIV/0!</v>
      </c>
      <c r="DF1621" s="19" t="e">
        <f t="shared" si="442"/>
        <v>#DIV/0!</v>
      </c>
      <c r="DG1621" s="67" t="e">
        <f t="shared" si="443"/>
        <v>#DIV/0!</v>
      </c>
      <c r="DH1621" s="67" t="e">
        <f t="shared" si="444"/>
        <v>#DIV/0!</v>
      </c>
      <c r="DK1621" s="55"/>
    </row>
    <row r="1622" spans="1:115">
      <c r="A1622" s="57">
        <v>43333</v>
      </c>
      <c r="B1622" s="19" t="s">
        <v>1496</v>
      </c>
      <c r="C1622" s="56" t="s">
        <v>1859</v>
      </c>
      <c r="D1622" s="56"/>
      <c r="E1622" s="58">
        <v>96</v>
      </c>
      <c r="F1622" s="58">
        <v>1</v>
      </c>
      <c r="G1622" s="63" t="str">
        <f t="shared" si="456"/>
        <v>96-1</v>
      </c>
      <c r="H1622" s="31">
        <v>74.5</v>
      </c>
      <c r="I1622" s="58">
        <v>77</v>
      </c>
      <c r="J1622" s="64" t="str">
        <f>IF(((VLOOKUP($G1622,Depth_Lookup!$A$3:$J$5461,9,FALSE))-(I1622/100))&gt;=0,"Good","Too Long")</f>
        <v>Good</v>
      </c>
      <c r="K1622" s="65">
        <f>(VLOOKUP($G1622,Depth_Lookup!$A$3:$J$561,10,FALSE))+(H1622/100)</f>
        <v>249.44499999999999</v>
      </c>
      <c r="L1622" s="65">
        <f>(VLOOKUP($G1622,Depth_Lookup!$A$3:$J$561,10,FALSE))+(I1622/100)</f>
        <v>249.47</v>
      </c>
      <c r="M1622" s="54" t="s">
        <v>725</v>
      </c>
      <c r="N1622" s="31">
        <v>0.5</v>
      </c>
      <c r="O1622" s="31" t="s">
        <v>748</v>
      </c>
      <c r="P1622" s="31" t="s">
        <v>749</v>
      </c>
      <c r="Q1622" s="31" t="s">
        <v>750</v>
      </c>
      <c r="R1622" s="31" t="s">
        <v>755</v>
      </c>
      <c r="S1622" s="31" t="s">
        <v>751</v>
      </c>
      <c r="T1622" s="31" t="s">
        <v>752</v>
      </c>
      <c r="U1622" s="31" t="s">
        <v>758</v>
      </c>
      <c r="AS1622" s="31">
        <v>100</v>
      </c>
      <c r="AZ1622" s="19">
        <f t="shared" si="457"/>
        <v>100</v>
      </c>
      <c r="BB1622" s="55">
        <v>2</v>
      </c>
      <c r="BC1622">
        <v>0.5</v>
      </c>
      <c r="BD1622" s="31"/>
      <c r="BE1622" s="66" t="s">
        <v>1546</v>
      </c>
      <c r="BF1622" s="66"/>
      <c r="CL1622" s="70">
        <f t="shared" si="458"/>
        <v>0</v>
      </c>
      <c r="CM1622" s="66">
        <f t="shared" si="459"/>
        <v>0</v>
      </c>
      <c r="CN1622" s="66">
        <f t="shared" si="460"/>
        <v>1</v>
      </c>
      <c r="CO1622" s="66">
        <f t="shared" si="464"/>
        <v>249.45749999999998</v>
      </c>
      <c r="CP1622" s="104"/>
      <c r="CQ1622" s="56"/>
      <c r="CR1622" s="56"/>
      <c r="CS1622" s="56"/>
      <c r="CT1622" s="56"/>
      <c r="CU1622" s="56"/>
      <c r="CV1622" s="56"/>
      <c r="DB1622" s="19" t="e">
        <f t="shared" ref="DB1622:DB1687" si="465">+(IF($CY1622&lt;$DA1622,((MIN($DA1622,$CY1622)+(DEGREES(ATAN((TAN(RADIANS($CZ1622))/((TAN(RADIANS($CX1622))*SIN(RADIANS(ABS($CY1622-$DA1622))))))-(COS(RADIANS(ABS($CY1622-$DA1622)))/SIN(RADIANS(ABS($CY1622-$DA1622)))))))-180)),((MAX($DA1622,$CY1622)-(DEGREES(ATAN((TAN(RADIANS($CZ1622))/((TAN(RADIANS($CX1622))*SIN(RADIANS(ABS($CY1622-$DA1622))))))-(COS(RADIANS(ABS($CY1622-$DA1622)))/SIN(RADIANS(ABS($CY1622-$DA1622)))))))-180))))</f>
        <v>#DIV/0!</v>
      </c>
      <c r="DC1622" s="19" t="e">
        <f t="shared" ref="DC1622:DC1687" si="466">IF($DB1622&gt;0,$DB1622,360+$DB1622)</f>
        <v>#DIV/0!</v>
      </c>
      <c r="DD1622" s="19" t="e">
        <f t="shared" ref="DD1622:DD1687" si="467">+ABS(DEGREES(ATAN((COS(RADIANS(ABS($DB1622+180-(IF($CY1622&gt;$DA1622,MAX($CZ1622,$CY1622),MIN($CY1622,$DA1622))))))/(TAN(RADIANS($CX1622)))))))</f>
        <v>#DIV/0!</v>
      </c>
      <c r="DE1622" s="19" t="e">
        <f t="shared" ref="DE1622:DE1687" si="468">+IF(($DB1622+90)&gt;0,$DB1622+90,$DB1622+450)</f>
        <v>#DIV/0!</v>
      </c>
      <c r="DF1622" s="19" t="e">
        <f t="shared" ref="DF1622:DF1687" si="469">-$DD1622+90</f>
        <v>#DIV/0!</v>
      </c>
      <c r="DG1622" s="67" t="e">
        <f t="shared" ref="DG1622:DG1687" si="470">IF(($DC1622&lt;180),$DC1622+180,$DC1622-180)</f>
        <v>#DIV/0!</v>
      </c>
      <c r="DH1622" s="67" t="e">
        <f t="shared" ref="DH1622:DH1687" si="471">-$DD1622+90</f>
        <v>#DIV/0!</v>
      </c>
      <c r="DK1622" s="55"/>
    </row>
    <row r="1623" spans="1:115">
      <c r="A1623" s="57">
        <v>43333</v>
      </c>
      <c r="B1623" s="19" t="s">
        <v>1496</v>
      </c>
      <c r="C1623" s="56" t="s">
        <v>1859</v>
      </c>
      <c r="D1623" s="56"/>
      <c r="E1623" s="58">
        <v>96</v>
      </c>
      <c r="F1623" s="58">
        <v>2</v>
      </c>
      <c r="G1623" s="63" t="str">
        <f t="shared" si="456"/>
        <v>96-2</v>
      </c>
      <c r="H1623" s="31">
        <v>0.5</v>
      </c>
      <c r="I1623" s="58">
        <v>33</v>
      </c>
      <c r="J1623" s="64" t="str">
        <f>IF(((VLOOKUP($G1623,Depth_Lookup!$A$3:$J$5461,9,FALSE))-(I1623/100))&gt;=0,"Good","Too Long")</f>
        <v>Good</v>
      </c>
      <c r="K1623" s="65">
        <f>(VLOOKUP($G1623,Depth_Lookup!$A$3:$J$561,10,FALSE))+(H1623/100)</f>
        <v>249.55500000000001</v>
      </c>
      <c r="L1623" s="65">
        <f>(VLOOKUP($G1623,Depth_Lookup!$A$3:$J$561,10,FALSE))+(I1623/100)</f>
        <v>249.88000000000002</v>
      </c>
      <c r="M1623" s="54" t="s">
        <v>725</v>
      </c>
      <c r="N1623" s="31">
        <v>0.5</v>
      </c>
      <c r="O1623" s="31" t="s">
        <v>1227</v>
      </c>
      <c r="P1623" s="31" t="s">
        <v>749</v>
      </c>
      <c r="Q1623" s="31" t="s">
        <v>750</v>
      </c>
      <c r="R1623" s="31" t="s">
        <v>1519</v>
      </c>
      <c r="S1623" s="31" t="s">
        <v>751</v>
      </c>
      <c r="T1623" s="31" t="s">
        <v>1516</v>
      </c>
      <c r="U1623" s="31" t="s">
        <v>746</v>
      </c>
      <c r="AS1623" s="31">
        <v>100</v>
      </c>
      <c r="AZ1623" s="19">
        <f t="shared" si="457"/>
        <v>100</v>
      </c>
      <c r="BB1623" s="55">
        <v>3</v>
      </c>
      <c r="BC1623">
        <v>0.5</v>
      </c>
      <c r="BD1623" s="31"/>
      <c r="BE1623" s="66"/>
      <c r="BF1623" s="66"/>
      <c r="CL1623" s="70">
        <f t="shared" si="458"/>
        <v>0</v>
      </c>
      <c r="CM1623" s="66">
        <f t="shared" si="459"/>
        <v>0</v>
      </c>
      <c r="CN1623" s="66">
        <f t="shared" si="460"/>
        <v>0</v>
      </c>
      <c r="CO1623" s="66">
        <f t="shared" si="464"/>
        <v>249.71750000000003</v>
      </c>
      <c r="CP1623" s="104"/>
      <c r="CQ1623" s="56"/>
      <c r="CR1623" s="56"/>
      <c r="CS1623" s="56"/>
      <c r="CT1623" s="56"/>
      <c r="CU1623" s="56"/>
      <c r="CV1623" s="56"/>
      <c r="CX1623" s="19">
        <v>33</v>
      </c>
      <c r="CY1623" s="19">
        <v>90</v>
      </c>
      <c r="CZ1623" s="19">
        <v>70</v>
      </c>
      <c r="DA1623" s="31">
        <v>180</v>
      </c>
      <c r="DB1623" s="19">
        <f t="shared" si="465"/>
        <v>-13.298646162830437</v>
      </c>
      <c r="DC1623" s="19">
        <f t="shared" si="466"/>
        <v>346.70135383716956</v>
      </c>
      <c r="DD1623" s="19">
        <f t="shared" si="467"/>
        <v>19.504660718032564</v>
      </c>
      <c r="DE1623" s="19">
        <f t="shared" si="468"/>
        <v>76.701353837169563</v>
      </c>
      <c r="DF1623" s="19">
        <f t="shared" si="469"/>
        <v>70.495339281967432</v>
      </c>
      <c r="DG1623" s="67">
        <f t="shared" si="470"/>
        <v>166.70135383716956</v>
      </c>
      <c r="DH1623" s="67">
        <f t="shared" si="471"/>
        <v>70.495339281967432</v>
      </c>
      <c r="DK1623" s="55"/>
    </row>
    <row r="1624" spans="1:115">
      <c r="A1624" s="57">
        <v>43333</v>
      </c>
      <c r="B1624" s="19" t="s">
        <v>1496</v>
      </c>
      <c r="C1624" s="56" t="s">
        <v>1859</v>
      </c>
      <c r="D1624" s="56"/>
      <c r="E1624" s="58">
        <v>96</v>
      </c>
      <c r="F1624" s="58">
        <v>2</v>
      </c>
      <c r="G1624" s="63" t="str">
        <f t="shared" si="456"/>
        <v>96-2</v>
      </c>
      <c r="H1624" s="31">
        <v>19</v>
      </c>
      <c r="I1624" s="58">
        <v>38.5</v>
      </c>
      <c r="J1624" s="64" t="str">
        <f>IF(((VLOOKUP($G1624,Depth_Lookup!$A$3:$J$5461,9,FALSE))-(I1624/100))&gt;=0,"Good","Too Long")</f>
        <v>Good</v>
      </c>
      <c r="K1624" s="65">
        <f>(VLOOKUP($G1624,Depth_Lookup!$A$3:$J$561,10,FALSE))+(H1624/100)</f>
        <v>249.74</v>
      </c>
      <c r="L1624" s="65">
        <f>(VLOOKUP($G1624,Depth_Lookup!$A$3:$J$561,10,FALSE))+(I1624/100)</f>
        <v>249.935</v>
      </c>
      <c r="M1624" s="54" t="s">
        <v>725</v>
      </c>
      <c r="N1624" s="31">
        <v>0.5</v>
      </c>
      <c r="O1624" s="31" t="s">
        <v>748</v>
      </c>
      <c r="P1624" s="31" t="s">
        <v>749</v>
      </c>
      <c r="Q1624" s="31" t="s">
        <v>750</v>
      </c>
      <c r="R1624" s="31" t="s">
        <v>1519</v>
      </c>
      <c r="S1624" s="31" t="s">
        <v>751</v>
      </c>
      <c r="T1624" s="31" t="s">
        <v>1516</v>
      </c>
      <c r="U1624" s="31" t="s">
        <v>746</v>
      </c>
      <c r="AI1624" s="19">
        <v>50</v>
      </c>
      <c r="AS1624" s="31">
        <v>50</v>
      </c>
      <c r="AZ1624" s="19">
        <f t="shared" si="457"/>
        <v>100</v>
      </c>
      <c r="BB1624" s="55">
        <v>3</v>
      </c>
      <c r="BC1624">
        <v>0.5</v>
      </c>
      <c r="BD1624" s="31"/>
      <c r="BE1624" s="66"/>
      <c r="BF1624" s="66"/>
      <c r="CL1624" s="70">
        <f t="shared" si="458"/>
        <v>0</v>
      </c>
      <c r="CM1624" s="66">
        <f t="shared" si="459"/>
        <v>0</v>
      </c>
      <c r="CN1624" s="66">
        <f t="shared" si="460"/>
        <v>0</v>
      </c>
      <c r="CO1624" s="66">
        <f t="shared" si="464"/>
        <v>249.83750000000001</v>
      </c>
      <c r="CP1624" s="104"/>
      <c r="CQ1624" s="56"/>
      <c r="CR1624" s="56"/>
      <c r="CS1624" s="56"/>
      <c r="CT1624" s="56"/>
      <c r="CU1624" s="56"/>
      <c r="CV1624" s="56"/>
      <c r="CX1624" s="19">
        <v>59</v>
      </c>
      <c r="CY1624" s="19">
        <v>90</v>
      </c>
      <c r="CZ1624" s="19">
        <v>74</v>
      </c>
      <c r="DA1624" s="31">
        <v>180</v>
      </c>
      <c r="DB1624" s="19">
        <f t="shared" si="465"/>
        <v>-25.511618055518113</v>
      </c>
      <c r="DC1624" s="19">
        <f t="shared" si="466"/>
        <v>334.48838194448189</v>
      </c>
      <c r="DD1624" s="19">
        <f t="shared" si="467"/>
        <v>14.509104804479417</v>
      </c>
      <c r="DE1624" s="19">
        <f t="shared" si="468"/>
        <v>64.488381944481887</v>
      </c>
      <c r="DF1624" s="19">
        <f t="shared" si="469"/>
        <v>75.490895195520579</v>
      </c>
      <c r="DG1624" s="67">
        <f t="shared" si="470"/>
        <v>154.48838194448189</v>
      </c>
      <c r="DH1624" s="67">
        <f t="shared" si="471"/>
        <v>75.490895195520579</v>
      </c>
      <c r="DK1624" s="55"/>
    </row>
    <row r="1625" spans="1:115">
      <c r="A1625" s="57">
        <v>43333</v>
      </c>
      <c r="B1625" s="19" t="s">
        <v>1496</v>
      </c>
      <c r="C1625" s="56" t="s">
        <v>1859</v>
      </c>
      <c r="D1625" s="56"/>
      <c r="E1625" s="58">
        <v>96</v>
      </c>
      <c r="F1625" s="58">
        <v>2</v>
      </c>
      <c r="G1625" s="63" t="str">
        <f t="shared" si="456"/>
        <v>96-2</v>
      </c>
      <c r="H1625" s="31">
        <v>48.5</v>
      </c>
      <c r="I1625" s="58">
        <v>66</v>
      </c>
      <c r="J1625" s="64" t="str">
        <f>IF(((VLOOKUP($G1625,Depth_Lookup!$A$3:$J$5461,9,FALSE))-(I1625/100))&gt;=0,"Good","Too Long")</f>
        <v>Good</v>
      </c>
      <c r="K1625" s="65">
        <f>(VLOOKUP($G1625,Depth_Lookup!$A$3:$J$561,10,FALSE))+(H1625/100)</f>
        <v>250.03500000000003</v>
      </c>
      <c r="L1625" s="65">
        <f>(VLOOKUP($G1625,Depth_Lookup!$A$3:$J$561,10,FALSE))+(I1625/100)</f>
        <v>250.21</v>
      </c>
      <c r="M1625" s="54" t="s">
        <v>725</v>
      </c>
      <c r="N1625" s="31">
        <v>0.5</v>
      </c>
      <c r="O1625" s="31" t="s">
        <v>1227</v>
      </c>
      <c r="P1625" s="31" t="s">
        <v>749</v>
      </c>
      <c r="Q1625" s="31" t="s">
        <v>750</v>
      </c>
      <c r="R1625" s="31" t="s">
        <v>1519</v>
      </c>
      <c r="S1625" s="31" t="s">
        <v>751</v>
      </c>
      <c r="T1625" s="31" t="s">
        <v>1516</v>
      </c>
      <c r="U1625" s="31" t="s">
        <v>746</v>
      </c>
      <c r="AI1625" s="19">
        <v>50</v>
      </c>
      <c r="AS1625" s="31">
        <v>50</v>
      </c>
      <c r="AZ1625" s="19">
        <f t="shared" si="457"/>
        <v>100</v>
      </c>
      <c r="BB1625" s="55">
        <v>3</v>
      </c>
      <c r="BC1625">
        <v>0.5</v>
      </c>
      <c r="BD1625" s="31"/>
      <c r="BE1625" s="66"/>
      <c r="BF1625" s="66"/>
      <c r="CL1625" s="70">
        <f t="shared" si="458"/>
        <v>0</v>
      </c>
      <c r="CM1625" s="66">
        <f t="shared" si="459"/>
        <v>0</v>
      </c>
      <c r="CN1625" s="66">
        <f t="shared" si="460"/>
        <v>0</v>
      </c>
      <c r="CO1625" s="66">
        <f t="shared" si="464"/>
        <v>250.1225</v>
      </c>
      <c r="CP1625" s="104"/>
      <c r="CQ1625" s="56"/>
      <c r="CR1625" s="56"/>
      <c r="CS1625" s="56"/>
      <c r="CT1625" s="56"/>
      <c r="CU1625" s="56"/>
      <c r="CV1625" s="56"/>
      <c r="DB1625" s="19" t="e">
        <f t="shared" si="465"/>
        <v>#DIV/0!</v>
      </c>
      <c r="DC1625" s="19" t="e">
        <f t="shared" si="466"/>
        <v>#DIV/0!</v>
      </c>
      <c r="DD1625" s="19" t="e">
        <f t="shared" si="467"/>
        <v>#DIV/0!</v>
      </c>
      <c r="DE1625" s="19" t="e">
        <f t="shared" si="468"/>
        <v>#DIV/0!</v>
      </c>
      <c r="DF1625" s="19" t="e">
        <f t="shared" si="469"/>
        <v>#DIV/0!</v>
      </c>
      <c r="DG1625" s="67" t="e">
        <f t="shared" si="470"/>
        <v>#DIV/0!</v>
      </c>
      <c r="DH1625" s="67" t="e">
        <f t="shared" si="471"/>
        <v>#DIV/0!</v>
      </c>
      <c r="DK1625" s="55"/>
    </row>
    <row r="1626" spans="1:115">
      <c r="A1626" s="57">
        <v>43333</v>
      </c>
      <c r="B1626" s="19" t="s">
        <v>1496</v>
      </c>
      <c r="C1626" s="56" t="s">
        <v>1859</v>
      </c>
      <c r="D1626" s="56"/>
      <c r="E1626" s="58">
        <v>96</v>
      </c>
      <c r="F1626" s="58">
        <v>2</v>
      </c>
      <c r="G1626" s="63" t="str">
        <f t="shared" si="456"/>
        <v>96-2</v>
      </c>
      <c r="H1626" s="31">
        <v>62</v>
      </c>
      <c r="I1626" s="58">
        <v>71</v>
      </c>
      <c r="J1626" s="64" t="str">
        <f>IF(((VLOOKUP($G1626,Depth_Lookup!$A$3:$J$5461,9,FALSE))-(I1626/100))&gt;=0,"Good","Too Long")</f>
        <v>Good</v>
      </c>
      <c r="K1626" s="65">
        <f>(VLOOKUP($G1626,Depth_Lookup!$A$3:$J$561,10,FALSE))+(H1626/100)</f>
        <v>250.17000000000002</v>
      </c>
      <c r="L1626" s="65">
        <f>(VLOOKUP($G1626,Depth_Lookup!$A$3:$J$561,10,FALSE))+(I1626/100)</f>
        <v>250.26000000000002</v>
      </c>
      <c r="M1626" s="54" t="s">
        <v>725</v>
      </c>
      <c r="N1626" s="31">
        <v>0.5</v>
      </c>
      <c r="O1626" s="31" t="s">
        <v>748</v>
      </c>
      <c r="P1626" s="31" t="s">
        <v>749</v>
      </c>
      <c r="Q1626" s="31" t="s">
        <v>1511</v>
      </c>
      <c r="R1626" s="31" t="s">
        <v>755</v>
      </c>
      <c r="S1626" s="31" t="s">
        <v>751</v>
      </c>
      <c r="T1626" s="31" t="s">
        <v>1535</v>
      </c>
      <c r="U1626" s="31" t="s">
        <v>1498</v>
      </c>
      <c r="AS1626" s="31">
        <v>100</v>
      </c>
      <c r="AZ1626" s="19">
        <f t="shared" si="457"/>
        <v>100</v>
      </c>
      <c r="BB1626" s="55">
        <v>3</v>
      </c>
      <c r="BC1626">
        <v>1</v>
      </c>
      <c r="BD1626" s="31"/>
      <c r="BE1626" s="66"/>
      <c r="BF1626" s="66"/>
      <c r="CL1626" s="70">
        <f t="shared" si="458"/>
        <v>0</v>
      </c>
      <c r="CM1626" s="66">
        <f t="shared" si="459"/>
        <v>0</v>
      </c>
      <c r="CN1626" s="66">
        <f t="shared" si="460"/>
        <v>0</v>
      </c>
      <c r="CO1626" s="66">
        <f t="shared" si="464"/>
        <v>250.21500000000003</v>
      </c>
      <c r="CP1626" s="104"/>
      <c r="CQ1626" s="56"/>
      <c r="CR1626" s="56"/>
      <c r="CS1626" s="56"/>
      <c r="CT1626" s="56"/>
      <c r="CU1626" s="56"/>
      <c r="CV1626" s="56"/>
      <c r="CX1626" s="19">
        <v>19</v>
      </c>
      <c r="CY1626" s="19">
        <v>270</v>
      </c>
      <c r="CZ1626" s="19">
        <v>51</v>
      </c>
      <c r="DA1626" s="31">
        <v>0</v>
      </c>
      <c r="DB1626" s="19">
        <f t="shared" si="465"/>
        <v>164.41988158355474</v>
      </c>
      <c r="DC1626" s="19">
        <f t="shared" si="466"/>
        <v>164.41988158355474</v>
      </c>
      <c r="DD1626" s="19">
        <f t="shared" si="467"/>
        <v>37.955270546891811</v>
      </c>
      <c r="DE1626" s="19">
        <f t="shared" si="468"/>
        <v>254.41988158355474</v>
      </c>
      <c r="DF1626" s="19">
        <f t="shared" si="469"/>
        <v>52.044729453108189</v>
      </c>
      <c r="DG1626" s="67">
        <f t="shared" si="470"/>
        <v>344.41988158355474</v>
      </c>
      <c r="DH1626" s="67">
        <f t="shared" si="471"/>
        <v>52.044729453108189</v>
      </c>
      <c r="DK1626" s="55"/>
    </row>
    <row r="1627" spans="1:115">
      <c r="A1627" s="57">
        <v>43333</v>
      </c>
      <c r="B1627" s="19" t="s">
        <v>1496</v>
      </c>
      <c r="C1627" s="56" t="s">
        <v>1859</v>
      </c>
      <c r="D1627" s="56"/>
      <c r="E1627" s="58">
        <v>96</v>
      </c>
      <c r="F1627" s="58">
        <v>3</v>
      </c>
      <c r="G1627" s="63" t="str">
        <f t="shared" si="456"/>
        <v>96-3</v>
      </c>
      <c r="H1627" s="31">
        <v>3</v>
      </c>
      <c r="I1627" s="58">
        <v>12</v>
      </c>
      <c r="J1627" s="64" t="str">
        <f>IF(((VLOOKUP($G1627,Depth_Lookup!$A$3:$J$5461,9,FALSE))-(I1627/100))&gt;=0,"Good","Too Long")</f>
        <v>Good</v>
      </c>
      <c r="K1627" s="65">
        <f>(VLOOKUP($G1627,Depth_Lookup!$A$3:$J$561,10,FALSE))+(H1627/100)</f>
        <v>250.3</v>
      </c>
      <c r="L1627" s="65">
        <f>(VLOOKUP($G1627,Depth_Lookup!$A$3:$J$561,10,FALSE))+(I1627/100)</f>
        <v>250.39000000000001</v>
      </c>
      <c r="M1627" s="54" t="s">
        <v>725</v>
      </c>
      <c r="N1627" s="31">
        <v>0.5</v>
      </c>
      <c r="O1627" s="31" t="s">
        <v>748</v>
      </c>
      <c r="P1627" s="31" t="s">
        <v>749</v>
      </c>
      <c r="Q1627" s="31" t="s">
        <v>750</v>
      </c>
      <c r="R1627" s="31" t="s">
        <v>1519</v>
      </c>
      <c r="S1627" s="31" t="s">
        <v>751</v>
      </c>
      <c r="T1627" s="31" t="s">
        <v>1880</v>
      </c>
      <c r="U1627" s="31" t="s">
        <v>1498</v>
      </c>
      <c r="AS1627" s="31">
        <v>100</v>
      </c>
      <c r="AZ1627" s="19">
        <f t="shared" si="457"/>
        <v>100</v>
      </c>
      <c r="BB1627" s="55">
        <v>2</v>
      </c>
      <c r="BC1627">
        <v>1</v>
      </c>
      <c r="BD1627" s="31"/>
      <c r="BE1627" s="66" t="s">
        <v>1546</v>
      </c>
      <c r="BF1627" s="66"/>
      <c r="CL1627" s="70">
        <f t="shared" si="458"/>
        <v>0</v>
      </c>
      <c r="CM1627" s="66">
        <f t="shared" si="459"/>
        <v>0</v>
      </c>
      <c r="CN1627" s="66">
        <f t="shared" si="460"/>
        <v>1</v>
      </c>
      <c r="CO1627" s="66">
        <f t="shared" si="464"/>
        <v>250.34500000000003</v>
      </c>
      <c r="CP1627" s="104"/>
      <c r="CQ1627" s="56"/>
      <c r="CR1627" s="56"/>
      <c r="CS1627" s="56"/>
      <c r="CT1627" s="56"/>
      <c r="CU1627" s="56"/>
      <c r="CV1627" s="56"/>
      <c r="DB1627" s="19" t="e">
        <f t="shared" si="465"/>
        <v>#DIV/0!</v>
      </c>
      <c r="DC1627" s="19" t="e">
        <f t="shared" si="466"/>
        <v>#DIV/0!</v>
      </c>
      <c r="DD1627" s="19" t="e">
        <f t="shared" si="467"/>
        <v>#DIV/0!</v>
      </c>
      <c r="DE1627" s="19" t="e">
        <f t="shared" si="468"/>
        <v>#DIV/0!</v>
      </c>
      <c r="DF1627" s="19" t="e">
        <f t="shared" si="469"/>
        <v>#DIV/0!</v>
      </c>
      <c r="DG1627" s="67" t="e">
        <f t="shared" si="470"/>
        <v>#DIV/0!</v>
      </c>
      <c r="DH1627" s="67" t="e">
        <f t="shared" si="471"/>
        <v>#DIV/0!</v>
      </c>
      <c r="DK1627" s="55"/>
    </row>
    <row r="1628" spans="1:115">
      <c r="A1628" s="57">
        <v>43333</v>
      </c>
      <c r="B1628" s="19" t="s">
        <v>1496</v>
      </c>
      <c r="C1628" s="56" t="s">
        <v>1859</v>
      </c>
      <c r="D1628" s="56"/>
      <c r="E1628" s="58">
        <v>96</v>
      </c>
      <c r="F1628" s="58">
        <v>3</v>
      </c>
      <c r="G1628" s="63" t="str">
        <f t="shared" si="456"/>
        <v>96-3</v>
      </c>
      <c r="H1628" s="31">
        <v>19</v>
      </c>
      <c r="I1628" s="58">
        <v>76</v>
      </c>
      <c r="J1628" s="64" t="str">
        <f>IF(((VLOOKUP($G1628,Depth_Lookup!$A$3:$J$5461,9,FALSE))-(I1628/100))&gt;=0,"Good","Too Long")</f>
        <v>Good</v>
      </c>
      <c r="K1628" s="65">
        <f>(VLOOKUP($G1628,Depth_Lookup!$A$3:$J$561,10,FALSE))+(H1628/100)</f>
        <v>250.46</v>
      </c>
      <c r="L1628" s="65">
        <f>(VLOOKUP($G1628,Depth_Lookup!$A$3:$J$561,10,FALSE))+(I1628/100)</f>
        <v>251.03</v>
      </c>
      <c r="M1628" s="54" t="s">
        <v>725</v>
      </c>
      <c r="N1628" s="31">
        <v>0.5</v>
      </c>
      <c r="O1628" s="31" t="s">
        <v>748</v>
      </c>
      <c r="P1628" s="31" t="s">
        <v>749</v>
      </c>
      <c r="Q1628" s="31" t="s">
        <v>750</v>
      </c>
      <c r="R1628" s="31" t="s">
        <v>755</v>
      </c>
      <c r="S1628" s="31" t="s">
        <v>751</v>
      </c>
      <c r="T1628" s="31" t="s">
        <v>1516</v>
      </c>
      <c r="U1628" s="31" t="s">
        <v>746</v>
      </c>
      <c r="AI1628" s="19">
        <v>50</v>
      </c>
      <c r="AS1628" s="31">
        <v>50</v>
      </c>
      <c r="AZ1628" s="19">
        <f t="shared" si="457"/>
        <v>100</v>
      </c>
      <c r="BB1628" s="55">
        <v>3</v>
      </c>
      <c r="BC1628">
        <v>0.5</v>
      </c>
      <c r="BD1628" s="31"/>
      <c r="BE1628" s="66"/>
      <c r="BF1628" s="66"/>
      <c r="CL1628" s="70">
        <f t="shared" si="458"/>
        <v>0</v>
      </c>
      <c r="CM1628" s="66">
        <f t="shared" si="459"/>
        <v>0</v>
      </c>
      <c r="CN1628" s="66">
        <f t="shared" si="460"/>
        <v>0</v>
      </c>
      <c r="CO1628" s="66">
        <f t="shared" si="464"/>
        <v>250.745</v>
      </c>
      <c r="CP1628" s="104"/>
      <c r="CQ1628" s="56"/>
      <c r="CR1628" s="56"/>
      <c r="CS1628" s="56"/>
      <c r="CT1628" s="56"/>
      <c r="CU1628" s="56"/>
      <c r="CV1628" s="56"/>
      <c r="CX1628" s="31">
        <v>15</v>
      </c>
      <c r="CY1628" s="31">
        <v>270</v>
      </c>
      <c r="CZ1628" s="31">
        <v>55</v>
      </c>
      <c r="DA1628" s="31">
        <v>180</v>
      </c>
      <c r="DB1628" s="19">
        <f t="shared" si="465"/>
        <v>10.626299575261385</v>
      </c>
      <c r="DC1628" s="19">
        <f t="shared" si="466"/>
        <v>10.626299575261385</v>
      </c>
      <c r="DD1628" s="19">
        <f t="shared" si="467"/>
        <v>34.535730914533346</v>
      </c>
      <c r="DE1628" s="19">
        <f t="shared" si="468"/>
        <v>100.62629957526138</v>
      </c>
      <c r="DF1628" s="19">
        <f t="shared" si="469"/>
        <v>55.464269085466654</v>
      </c>
      <c r="DG1628" s="67">
        <f t="shared" si="470"/>
        <v>190.62629957526138</v>
      </c>
      <c r="DH1628" s="67">
        <f t="shared" si="471"/>
        <v>55.464269085466654</v>
      </c>
      <c r="DK1628" s="55"/>
    </row>
    <row r="1629" spans="1:115">
      <c r="A1629" s="57">
        <v>43333</v>
      </c>
      <c r="B1629" s="19" t="s">
        <v>1496</v>
      </c>
      <c r="C1629" s="56" t="s">
        <v>1859</v>
      </c>
      <c r="D1629" s="56"/>
      <c r="E1629" s="58">
        <v>96</v>
      </c>
      <c r="F1629" s="58">
        <v>4</v>
      </c>
      <c r="G1629" s="63" t="str">
        <f t="shared" si="456"/>
        <v>96-4</v>
      </c>
      <c r="H1629" s="31">
        <v>13.5</v>
      </c>
      <c r="I1629" s="58">
        <v>26.5</v>
      </c>
      <c r="J1629" s="64" t="str">
        <f>IF(((VLOOKUP($G1629,Depth_Lookup!$A$3:$J$5461,9,FALSE))-(I1629/100))&gt;=0,"Good","Too Long")</f>
        <v>Good</v>
      </c>
      <c r="K1629" s="65">
        <f>(VLOOKUP($G1629,Depth_Lookup!$A$3:$J$561,10,FALSE))+(H1629/100)</f>
        <v>251.16499999999999</v>
      </c>
      <c r="L1629" s="65">
        <f>(VLOOKUP($G1629,Depth_Lookup!$A$3:$J$561,10,FALSE))+(I1629/100)</f>
        <v>251.29499999999999</v>
      </c>
      <c r="M1629" s="54" t="s">
        <v>725</v>
      </c>
      <c r="N1629" s="31">
        <v>1</v>
      </c>
      <c r="O1629" s="31" t="s">
        <v>1861</v>
      </c>
      <c r="P1629" s="31" t="s">
        <v>749</v>
      </c>
      <c r="Q1629" s="31" t="s">
        <v>750</v>
      </c>
      <c r="R1629" s="31" t="s">
        <v>755</v>
      </c>
      <c r="S1629" s="31" t="s">
        <v>751</v>
      </c>
      <c r="T1629" s="31" t="s">
        <v>1871</v>
      </c>
      <c r="U1629" s="31" t="s">
        <v>758</v>
      </c>
      <c r="AS1629" s="31">
        <v>100</v>
      </c>
      <c r="AZ1629" s="19">
        <f t="shared" si="457"/>
        <v>100</v>
      </c>
      <c r="BB1629" s="55">
        <v>2</v>
      </c>
      <c r="BC1629">
        <v>3</v>
      </c>
      <c r="BD1629" s="31"/>
      <c r="BE1629" s="66"/>
      <c r="BF1629" s="66"/>
      <c r="CL1629" s="70">
        <f t="shared" si="458"/>
        <v>0</v>
      </c>
      <c r="CM1629" s="66">
        <f t="shared" si="459"/>
        <v>0</v>
      </c>
      <c r="CN1629" s="66">
        <f t="shared" si="460"/>
        <v>0</v>
      </c>
      <c r="CO1629" s="66">
        <f t="shared" si="464"/>
        <v>251.23</v>
      </c>
      <c r="CP1629" s="104"/>
      <c r="CQ1629" s="56"/>
      <c r="CR1629" s="56"/>
      <c r="CS1629" s="56"/>
      <c r="CT1629" s="56"/>
      <c r="CU1629" s="56"/>
      <c r="CV1629" s="56"/>
      <c r="CX1629" s="31">
        <v>7</v>
      </c>
      <c r="CY1629" s="31">
        <v>270</v>
      </c>
      <c r="CZ1629" s="31">
        <v>56</v>
      </c>
      <c r="DA1629" s="31">
        <v>180</v>
      </c>
      <c r="DB1629" s="19">
        <f t="shared" si="465"/>
        <v>4.7343877594223613</v>
      </c>
      <c r="DC1629" s="19">
        <f t="shared" si="466"/>
        <v>4.7343877594223613</v>
      </c>
      <c r="DD1629" s="19">
        <f t="shared" si="467"/>
        <v>33.909274994390451</v>
      </c>
      <c r="DE1629" s="19">
        <f t="shared" si="468"/>
        <v>94.734387759422361</v>
      </c>
      <c r="DF1629" s="19">
        <f t="shared" si="469"/>
        <v>56.090725005609549</v>
      </c>
      <c r="DG1629" s="67">
        <f t="shared" si="470"/>
        <v>184.73438775942236</v>
      </c>
      <c r="DH1629" s="67">
        <f t="shared" si="471"/>
        <v>56.090725005609549</v>
      </c>
      <c r="DK1629" s="55"/>
    </row>
    <row r="1630" spans="1:115">
      <c r="A1630" s="57">
        <v>43333</v>
      </c>
      <c r="B1630" s="19" t="s">
        <v>1496</v>
      </c>
      <c r="C1630" s="56" t="s">
        <v>1859</v>
      </c>
      <c r="D1630" s="56"/>
      <c r="E1630" s="58">
        <v>96</v>
      </c>
      <c r="F1630" s="58">
        <v>4</v>
      </c>
      <c r="G1630" s="63" t="str">
        <f t="shared" si="456"/>
        <v>96-4</v>
      </c>
      <c r="H1630" s="31">
        <v>31</v>
      </c>
      <c r="I1630" s="58">
        <v>45</v>
      </c>
      <c r="J1630" s="64" t="str">
        <f>IF(((VLOOKUP($G1630,Depth_Lookup!$A$3:$J$5461,9,FALSE))-(I1630/100))&gt;=0,"Good","Too Long")</f>
        <v>Good</v>
      </c>
      <c r="K1630" s="65">
        <f>(VLOOKUP($G1630,Depth_Lookup!$A$3:$J$561,10,FALSE))+(H1630/100)</f>
        <v>251.34</v>
      </c>
      <c r="L1630" s="65">
        <f>(VLOOKUP($G1630,Depth_Lookup!$A$3:$J$561,10,FALSE))+(I1630/100)</f>
        <v>251.48</v>
      </c>
      <c r="M1630" s="54" t="s">
        <v>293</v>
      </c>
      <c r="N1630" s="31">
        <v>0.5</v>
      </c>
      <c r="O1630" s="31" t="s">
        <v>296</v>
      </c>
      <c r="P1630" s="31" t="s">
        <v>749</v>
      </c>
      <c r="Q1630" s="31" t="s">
        <v>750</v>
      </c>
      <c r="R1630" s="31" t="s">
        <v>188</v>
      </c>
      <c r="S1630" s="31" t="s">
        <v>751</v>
      </c>
      <c r="T1630" s="31" t="s">
        <v>1871</v>
      </c>
      <c r="U1630" s="31" t="s">
        <v>758</v>
      </c>
      <c r="AS1630" s="31">
        <v>100</v>
      </c>
      <c r="AZ1630" s="19">
        <f t="shared" si="457"/>
        <v>100</v>
      </c>
      <c r="BB1630" s="55">
        <v>4</v>
      </c>
      <c r="BC1630">
        <v>3</v>
      </c>
      <c r="BD1630" s="31"/>
      <c r="BE1630" s="66" t="s">
        <v>757</v>
      </c>
      <c r="BF1630" s="66"/>
      <c r="CL1630" s="70">
        <f t="shared" si="458"/>
        <v>0</v>
      </c>
      <c r="CM1630" s="66">
        <f t="shared" si="459"/>
        <v>0</v>
      </c>
      <c r="CN1630" s="66">
        <f t="shared" si="460"/>
        <v>1</v>
      </c>
      <c r="CO1630" s="66">
        <f t="shared" si="464"/>
        <v>251.41</v>
      </c>
      <c r="CP1630" s="104"/>
      <c r="CQ1630" s="56"/>
      <c r="CR1630" s="56"/>
      <c r="CS1630" s="56"/>
      <c r="CT1630" s="56"/>
      <c r="CU1630" s="56"/>
      <c r="CV1630" s="56"/>
      <c r="CX1630" s="31">
        <v>70</v>
      </c>
      <c r="CY1630" s="31">
        <v>90</v>
      </c>
      <c r="CZ1630" s="31">
        <v>66</v>
      </c>
      <c r="DA1630" s="31">
        <v>0</v>
      </c>
      <c r="DB1630" s="19">
        <f t="shared" si="465"/>
        <v>-129.26567332791643</v>
      </c>
      <c r="DC1630" s="19">
        <f t="shared" si="466"/>
        <v>230.73432667208357</v>
      </c>
      <c r="DD1630" s="19">
        <f t="shared" si="467"/>
        <v>15.737457692356482</v>
      </c>
      <c r="DE1630" s="19">
        <f t="shared" si="468"/>
        <v>320.73432667208357</v>
      </c>
      <c r="DF1630" s="19">
        <f t="shared" si="469"/>
        <v>74.262542307643514</v>
      </c>
      <c r="DG1630" s="67">
        <f t="shared" si="470"/>
        <v>50.734326672083569</v>
      </c>
      <c r="DH1630" s="67">
        <f t="shared" si="471"/>
        <v>74.262542307643514</v>
      </c>
      <c r="DK1630" s="55" t="s">
        <v>1433</v>
      </c>
    </row>
    <row r="1631" spans="1:115">
      <c r="A1631" s="57">
        <v>43333</v>
      </c>
      <c r="B1631" s="19" t="s">
        <v>1437</v>
      </c>
      <c r="C1631" s="56" t="s">
        <v>1859</v>
      </c>
      <c r="D1631" s="56"/>
      <c r="E1631" s="58">
        <v>96</v>
      </c>
      <c r="F1631" s="58">
        <v>4</v>
      </c>
      <c r="G1631" s="63" t="str">
        <f t="shared" ref="G1631" si="472">E1631&amp;"-"&amp;F1631</f>
        <v>96-4</v>
      </c>
      <c r="H1631" s="31">
        <v>31</v>
      </c>
      <c r="I1631" s="58">
        <v>45</v>
      </c>
      <c r="J1631" s="64" t="str">
        <f>IF(((VLOOKUP($G1631,Depth_Lookup!$A$3:$J$5461,9,FALSE))-(I1631/100))&gt;=0,"Good","Too Long")</f>
        <v>Good</v>
      </c>
      <c r="K1631" s="65">
        <f>(VLOOKUP($G1631,Depth_Lookup!$A$3:$J$561,10,FALSE))+(H1631/100)</f>
        <v>251.34</v>
      </c>
      <c r="L1631" s="65">
        <f>(VLOOKUP($G1631,Depth_Lookup!$A$3:$J$561,10,FALSE))+(I1631/100)</f>
        <v>251.48</v>
      </c>
      <c r="M1631" s="54" t="s">
        <v>293</v>
      </c>
      <c r="N1631" s="31">
        <v>0.5</v>
      </c>
      <c r="O1631" s="31" t="s">
        <v>296</v>
      </c>
      <c r="P1631" s="31" t="s">
        <v>749</v>
      </c>
      <c r="Q1631" s="31" t="s">
        <v>750</v>
      </c>
      <c r="R1631" s="31" t="s">
        <v>188</v>
      </c>
      <c r="S1631" s="31" t="s">
        <v>751</v>
      </c>
      <c r="T1631" s="31" t="s">
        <v>1871</v>
      </c>
      <c r="U1631" s="31" t="s">
        <v>758</v>
      </c>
      <c r="AS1631" s="31">
        <v>100</v>
      </c>
      <c r="AZ1631" s="19">
        <f t="shared" ref="AZ1631" si="473">SUM(V1631:AY1631)</f>
        <v>100</v>
      </c>
      <c r="BB1631" s="55">
        <v>4</v>
      </c>
      <c r="BC1631">
        <v>3</v>
      </c>
      <c r="BD1631" s="31"/>
      <c r="BE1631" s="66" t="s">
        <v>757</v>
      </c>
      <c r="BF1631" s="66"/>
      <c r="CL1631" s="70"/>
      <c r="CM1631" s="66"/>
      <c r="CN1631" s="66"/>
      <c r="CO1631" s="66"/>
      <c r="CP1631" s="104"/>
      <c r="CQ1631" s="56"/>
      <c r="CR1631" s="56"/>
      <c r="CS1631" s="56"/>
      <c r="CT1631" s="56"/>
      <c r="CU1631" s="56"/>
      <c r="CV1631" s="56"/>
      <c r="CX1631" s="31">
        <v>25</v>
      </c>
      <c r="CY1631" s="31">
        <v>270</v>
      </c>
      <c r="CZ1631" s="31">
        <v>19</v>
      </c>
      <c r="DA1631" s="31">
        <v>180</v>
      </c>
      <c r="DB1631" s="31">
        <f t="shared" si="465"/>
        <v>53.557359805715606</v>
      </c>
      <c r="DC1631" s="31">
        <f t="shared" si="466"/>
        <v>53.557359805715606</v>
      </c>
      <c r="DD1631" s="31">
        <f t="shared" si="467"/>
        <v>59.900896882407359</v>
      </c>
      <c r="DE1631" s="31">
        <f t="shared" si="468"/>
        <v>143.55735980571561</v>
      </c>
      <c r="DF1631" s="31">
        <f t="shared" si="469"/>
        <v>30.099103117592641</v>
      </c>
      <c r="DG1631" s="67">
        <f t="shared" si="470"/>
        <v>233.55735980571561</v>
      </c>
      <c r="DH1631" s="67">
        <f t="shared" si="471"/>
        <v>30.099103117592641</v>
      </c>
      <c r="DK1631" s="55" t="s">
        <v>1434</v>
      </c>
    </row>
    <row r="1632" spans="1:115">
      <c r="A1632" s="57">
        <v>43333</v>
      </c>
      <c r="B1632" s="19" t="s">
        <v>1496</v>
      </c>
      <c r="C1632" s="56" t="s">
        <v>1859</v>
      </c>
      <c r="D1632" s="56"/>
      <c r="E1632" s="58">
        <v>96</v>
      </c>
      <c r="F1632" s="58">
        <v>4</v>
      </c>
      <c r="G1632" s="63" t="str">
        <f t="shared" si="456"/>
        <v>96-4</v>
      </c>
      <c r="H1632" s="31">
        <v>35</v>
      </c>
      <c r="I1632" s="58">
        <v>44</v>
      </c>
      <c r="J1632" s="64" t="str">
        <f>IF(((VLOOKUP($G1632,Depth_Lookup!$A$3:$J$5461,9,FALSE))-(I1632/100))&gt;=0,"Good","Too Long")</f>
        <v>Good</v>
      </c>
      <c r="K1632" s="65">
        <f>(VLOOKUP($G1632,Depth_Lookup!$A$3:$J$561,10,FALSE))+(H1632/100)</f>
        <v>251.38</v>
      </c>
      <c r="L1632" s="65">
        <f>(VLOOKUP($G1632,Depth_Lookup!$A$3:$J$561,10,FALSE))+(I1632/100)</f>
        <v>251.47</v>
      </c>
      <c r="M1632" s="54" t="s">
        <v>725</v>
      </c>
      <c r="N1632" s="31">
        <v>2</v>
      </c>
      <c r="O1632" s="31" t="s">
        <v>748</v>
      </c>
      <c r="P1632" s="31" t="s">
        <v>749</v>
      </c>
      <c r="Q1632" s="31" t="s">
        <v>750</v>
      </c>
      <c r="R1632" s="31" t="s">
        <v>1519</v>
      </c>
      <c r="S1632" s="31" t="s">
        <v>751</v>
      </c>
      <c r="T1632" s="31" t="s">
        <v>1508</v>
      </c>
      <c r="U1632" s="31" t="s">
        <v>757</v>
      </c>
      <c r="AS1632" s="31">
        <v>100</v>
      </c>
      <c r="AZ1632" s="19">
        <f t="shared" si="457"/>
        <v>100</v>
      </c>
      <c r="BB1632" s="55">
        <v>2</v>
      </c>
      <c r="BC1632">
        <v>2</v>
      </c>
      <c r="BD1632" s="31"/>
      <c r="BE1632" s="66"/>
      <c r="BF1632" s="66" t="s">
        <v>758</v>
      </c>
      <c r="CL1632" s="70">
        <f t="shared" si="458"/>
        <v>0</v>
      </c>
      <c r="CM1632" s="66">
        <f t="shared" si="459"/>
        <v>0</v>
      </c>
      <c r="CN1632" s="66">
        <f t="shared" si="460"/>
        <v>0</v>
      </c>
      <c r="CO1632" s="66">
        <f t="shared" si="464"/>
        <v>251.42500000000001</v>
      </c>
      <c r="CP1632" s="104"/>
      <c r="CQ1632" s="56"/>
      <c r="CR1632" s="56"/>
      <c r="CS1632" s="56"/>
      <c r="CT1632" s="56"/>
      <c r="CU1632" s="56"/>
      <c r="CV1632" s="56"/>
      <c r="DB1632" s="19" t="e">
        <f t="shared" si="465"/>
        <v>#DIV/0!</v>
      </c>
      <c r="DC1632" s="19" t="e">
        <f t="shared" si="466"/>
        <v>#DIV/0!</v>
      </c>
      <c r="DD1632" s="19" t="e">
        <f t="shared" si="467"/>
        <v>#DIV/0!</v>
      </c>
      <c r="DE1632" s="19" t="e">
        <f t="shared" si="468"/>
        <v>#DIV/0!</v>
      </c>
      <c r="DF1632" s="19" t="e">
        <f t="shared" si="469"/>
        <v>#DIV/0!</v>
      </c>
      <c r="DG1632" s="67" t="e">
        <f t="shared" si="470"/>
        <v>#DIV/0!</v>
      </c>
      <c r="DH1632" s="67" t="e">
        <f t="shared" si="471"/>
        <v>#DIV/0!</v>
      </c>
      <c r="DK1632" s="55" t="s">
        <v>1900</v>
      </c>
    </row>
    <row r="1633" spans="1:115">
      <c r="A1633" s="57">
        <v>43333</v>
      </c>
      <c r="B1633" s="19" t="s">
        <v>1496</v>
      </c>
      <c r="C1633" s="56" t="s">
        <v>1859</v>
      </c>
      <c r="D1633" s="56"/>
      <c r="E1633" s="58">
        <v>96</v>
      </c>
      <c r="F1633" s="58">
        <v>4</v>
      </c>
      <c r="G1633" s="63" t="str">
        <f t="shared" si="456"/>
        <v>96-4</v>
      </c>
      <c r="H1633" s="31">
        <v>48</v>
      </c>
      <c r="I1633" s="58">
        <v>54</v>
      </c>
      <c r="J1633" s="64" t="str">
        <f>IF(((VLOOKUP($G1633,Depth_Lookup!$A$3:$J$5461,9,FALSE))-(I1633/100))&gt;=0,"Good","Too Long")</f>
        <v>Good</v>
      </c>
      <c r="K1633" s="65">
        <f>(VLOOKUP($G1633,Depth_Lookup!$A$3:$J$561,10,FALSE))+(H1633/100)</f>
        <v>251.51</v>
      </c>
      <c r="L1633" s="65">
        <f>(VLOOKUP($G1633,Depth_Lookup!$A$3:$J$561,10,FALSE))+(I1633/100)</f>
        <v>251.57</v>
      </c>
      <c r="M1633" s="54" t="s">
        <v>293</v>
      </c>
      <c r="N1633" s="31">
        <v>1</v>
      </c>
      <c r="O1633" s="31" t="s">
        <v>748</v>
      </c>
      <c r="P1633" s="31" t="s">
        <v>749</v>
      </c>
      <c r="Q1633" s="31" t="s">
        <v>750</v>
      </c>
      <c r="R1633" s="31" t="s">
        <v>770</v>
      </c>
      <c r="S1633" s="31" t="s">
        <v>751</v>
      </c>
      <c r="T1633" s="31" t="s">
        <v>752</v>
      </c>
      <c r="U1633" s="31" t="s">
        <v>758</v>
      </c>
      <c r="AS1633" s="31">
        <v>100</v>
      </c>
      <c r="AZ1633" s="19">
        <f t="shared" si="457"/>
        <v>100</v>
      </c>
      <c r="BB1633" s="55">
        <v>3</v>
      </c>
      <c r="BC1633">
        <v>2</v>
      </c>
      <c r="BD1633" s="31"/>
      <c r="BE1633" s="66"/>
      <c r="BF1633" s="66"/>
      <c r="CL1633" s="70">
        <f t="shared" si="458"/>
        <v>0</v>
      </c>
      <c r="CM1633" s="66">
        <f t="shared" si="459"/>
        <v>0</v>
      </c>
      <c r="CN1633" s="66">
        <f t="shared" si="460"/>
        <v>0</v>
      </c>
      <c r="CO1633" s="66">
        <f t="shared" si="464"/>
        <v>251.54</v>
      </c>
      <c r="CP1633" s="104"/>
      <c r="CQ1633" s="56"/>
      <c r="CR1633" s="56"/>
      <c r="CS1633" s="56"/>
      <c r="CT1633" s="56"/>
      <c r="CU1633" s="56"/>
      <c r="CV1633" s="56"/>
      <c r="DB1633" s="19" t="e">
        <f t="shared" si="465"/>
        <v>#DIV/0!</v>
      </c>
      <c r="DC1633" s="19" t="e">
        <f t="shared" si="466"/>
        <v>#DIV/0!</v>
      </c>
      <c r="DD1633" s="19" t="e">
        <f t="shared" si="467"/>
        <v>#DIV/0!</v>
      </c>
      <c r="DE1633" s="19" t="e">
        <f t="shared" si="468"/>
        <v>#DIV/0!</v>
      </c>
      <c r="DF1633" s="19" t="e">
        <f t="shared" si="469"/>
        <v>#DIV/0!</v>
      </c>
      <c r="DG1633" s="67" t="e">
        <f t="shared" si="470"/>
        <v>#DIV/0!</v>
      </c>
      <c r="DH1633" s="67" t="e">
        <f t="shared" si="471"/>
        <v>#DIV/0!</v>
      </c>
      <c r="DK1633" s="55"/>
    </row>
    <row r="1634" spans="1:115">
      <c r="A1634" s="57">
        <v>43333</v>
      </c>
      <c r="B1634" s="19" t="s">
        <v>1496</v>
      </c>
      <c r="C1634" s="56" t="s">
        <v>1859</v>
      </c>
      <c r="D1634" s="56"/>
      <c r="E1634" s="58">
        <v>96</v>
      </c>
      <c r="F1634" s="58">
        <v>4</v>
      </c>
      <c r="G1634" s="63" t="str">
        <f t="shared" si="456"/>
        <v>96-4</v>
      </c>
      <c r="H1634" s="31">
        <v>56</v>
      </c>
      <c r="I1634" s="58">
        <v>72</v>
      </c>
      <c r="J1634" s="64" t="str">
        <f>IF(((VLOOKUP($G1634,Depth_Lookup!$A$3:$J$5461,9,FALSE))-(I1634/100))&gt;=0,"Good","Too Long")</f>
        <v>Good</v>
      </c>
      <c r="K1634" s="65">
        <f>(VLOOKUP($G1634,Depth_Lookup!$A$3:$J$561,10,FALSE))+(H1634/100)</f>
        <v>251.59</v>
      </c>
      <c r="L1634" s="65">
        <f>(VLOOKUP($G1634,Depth_Lookup!$A$3:$J$561,10,FALSE))+(I1634/100)</f>
        <v>251.75</v>
      </c>
      <c r="M1634" s="54" t="s">
        <v>725</v>
      </c>
      <c r="N1634" s="31">
        <v>0.5</v>
      </c>
      <c r="O1634" s="31" t="s">
        <v>748</v>
      </c>
      <c r="P1634" s="31" t="s">
        <v>749</v>
      </c>
      <c r="Q1634" s="31" t="s">
        <v>750</v>
      </c>
      <c r="R1634" s="31" t="s">
        <v>1205</v>
      </c>
      <c r="S1634" s="31" t="s">
        <v>751</v>
      </c>
      <c r="T1634" s="31" t="s">
        <v>1516</v>
      </c>
      <c r="U1634" s="31" t="s">
        <v>746</v>
      </c>
      <c r="AI1634" s="19">
        <v>50</v>
      </c>
      <c r="AS1634" s="31">
        <v>50</v>
      </c>
      <c r="AZ1634" s="19">
        <f t="shared" si="457"/>
        <v>100</v>
      </c>
      <c r="BB1634" s="55">
        <v>2</v>
      </c>
      <c r="BC1634">
        <v>0.5</v>
      </c>
      <c r="BD1634" s="31"/>
      <c r="BE1634" s="66"/>
      <c r="BF1634" s="66"/>
      <c r="CL1634" s="70">
        <f t="shared" si="458"/>
        <v>0</v>
      </c>
      <c r="CM1634" s="66">
        <f t="shared" si="459"/>
        <v>0</v>
      </c>
      <c r="CN1634" s="66">
        <f t="shared" si="460"/>
        <v>0</v>
      </c>
      <c r="CO1634" s="66">
        <f t="shared" si="464"/>
        <v>251.67000000000002</v>
      </c>
      <c r="CP1634" s="104"/>
      <c r="CQ1634" s="56"/>
      <c r="CR1634" s="56"/>
      <c r="CS1634" s="56"/>
      <c r="CT1634" s="56"/>
      <c r="CU1634" s="56"/>
      <c r="CV1634" s="56"/>
      <c r="CX1634" s="31">
        <v>7</v>
      </c>
      <c r="CY1634" s="31">
        <v>90</v>
      </c>
      <c r="CZ1634" s="31">
        <v>33</v>
      </c>
      <c r="DA1634" s="31">
        <v>180</v>
      </c>
      <c r="DB1634" s="19">
        <f t="shared" si="465"/>
        <v>-10.70662073584424</v>
      </c>
      <c r="DC1634" s="19">
        <f t="shared" si="466"/>
        <v>349.29337926415576</v>
      </c>
      <c r="DD1634" s="19">
        <f t="shared" si="467"/>
        <v>56.538757300624702</v>
      </c>
      <c r="DE1634" s="19">
        <f t="shared" si="468"/>
        <v>79.29337926415576</v>
      </c>
      <c r="DF1634" s="19">
        <f t="shared" si="469"/>
        <v>33.461242699375298</v>
      </c>
      <c r="DG1634" s="67">
        <f t="shared" si="470"/>
        <v>169.29337926415576</v>
      </c>
      <c r="DH1634" s="67">
        <f t="shared" si="471"/>
        <v>33.461242699375298</v>
      </c>
      <c r="DK1634" s="55"/>
    </row>
    <row r="1635" spans="1:115">
      <c r="A1635" s="57">
        <v>43333</v>
      </c>
      <c r="B1635" s="19" t="s">
        <v>1496</v>
      </c>
      <c r="C1635" s="56" t="s">
        <v>1859</v>
      </c>
      <c r="D1635" s="56"/>
      <c r="E1635" s="58">
        <v>97</v>
      </c>
      <c r="F1635" s="58">
        <v>1</v>
      </c>
      <c r="G1635" s="63" t="str">
        <f t="shared" si="456"/>
        <v>97-1</v>
      </c>
      <c r="H1635" s="31">
        <v>15</v>
      </c>
      <c r="I1635" s="58">
        <v>31</v>
      </c>
      <c r="J1635" s="64" t="str">
        <f>IF(((VLOOKUP($G1635,Depth_Lookup!$A$3:$J$5461,9,FALSE))-(I1635/100))&gt;=0,"Good","Too Long")</f>
        <v>Good</v>
      </c>
      <c r="K1635" s="65">
        <f>(VLOOKUP($G1635,Depth_Lookup!$A$3:$J$561,10,FALSE))+(H1635/100)</f>
        <v>251.85</v>
      </c>
      <c r="L1635" s="65">
        <f>(VLOOKUP($G1635,Depth_Lookup!$A$3:$J$561,10,FALSE))+(I1635/100)</f>
        <v>252.01</v>
      </c>
      <c r="M1635" s="54" t="s">
        <v>725</v>
      </c>
      <c r="N1635" s="31">
        <v>0.5</v>
      </c>
      <c r="O1635" s="31" t="s">
        <v>748</v>
      </c>
      <c r="P1635" s="31" t="s">
        <v>749</v>
      </c>
      <c r="Q1635" s="31" t="s">
        <v>750</v>
      </c>
      <c r="R1635" s="31" t="s">
        <v>1205</v>
      </c>
      <c r="S1635" s="31" t="s">
        <v>751</v>
      </c>
      <c r="T1635" s="31" t="s">
        <v>752</v>
      </c>
      <c r="U1635" s="31" t="s">
        <v>758</v>
      </c>
      <c r="AS1635" s="31">
        <v>100</v>
      </c>
      <c r="AZ1635" s="19">
        <f t="shared" si="457"/>
        <v>100</v>
      </c>
      <c r="BB1635" s="55">
        <v>3</v>
      </c>
      <c r="BC1635">
        <v>0.5</v>
      </c>
      <c r="BD1635" s="31"/>
      <c r="BE1635" s="66"/>
      <c r="BF1635" s="66"/>
      <c r="CL1635" s="70">
        <f t="shared" si="458"/>
        <v>0</v>
      </c>
      <c r="CM1635" s="66">
        <f t="shared" si="459"/>
        <v>0</v>
      </c>
      <c r="CN1635" s="66">
        <f t="shared" si="460"/>
        <v>0</v>
      </c>
      <c r="CO1635" s="66">
        <f t="shared" si="464"/>
        <v>251.93</v>
      </c>
      <c r="CP1635" s="104"/>
      <c r="CQ1635" s="56"/>
      <c r="CR1635" s="56"/>
      <c r="CS1635" s="56"/>
      <c r="CT1635" s="56"/>
      <c r="CU1635" s="56"/>
      <c r="CV1635" s="56"/>
      <c r="CW1635" s="116"/>
      <c r="CX1635" s="31"/>
      <c r="CY1635" s="31"/>
      <c r="CZ1635" s="31"/>
      <c r="DB1635" s="19" t="e">
        <f t="shared" si="465"/>
        <v>#DIV/0!</v>
      </c>
      <c r="DC1635" s="19" t="e">
        <f t="shared" si="466"/>
        <v>#DIV/0!</v>
      </c>
      <c r="DD1635" s="19" t="e">
        <f t="shared" si="467"/>
        <v>#DIV/0!</v>
      </c>
      <c r="DE1635" s="19" t="e">
        <f t="shared" si="468"/>
        <v>#DIV/0!</v>
      </c>
      <c r="DF1635" s="19" t="e">
        <f t="shared" si="469"/>
        <v>#DIV/0!</v>
      </c>
      <c r="DG1635" s="67" t="e">
        <f t="shared" si="470"/>
        <v>#DIV/0!</v>
      </c>
      <c r="DH1635" s="67" t="e">
        <f t="shared" si="471"/>
        <v>#DIV/0!</v>
      </c>
      <c r="DK1635" s="55"/>
    </row>
    <row r="1636" spans="1:115">
      <c r="A1636" s="57">
        <v>43333</v>
      </c>
      <c r="B1636" s="19" t="s">
        <v>1496</v>
      </c>
      <c r="C1636" s="56" t="s">
        <v>1859</v>
      </c>
      <c r="D1636" s="56"/>
      <c r="E1636" s="58">
        <v>97</v>
      </c>
      <c r="F1636" s="58">
        <v>1</v>
      </c>
      <c r="G1636" s="63" t="str">
        <f t="shared" si="456"/>
        <v>97-1</v>
      </c>
      <c r="H1636" s="31">
        <v>33</v>
      </c>
      <c r="I1636" s="58">
        <v>53.5</v>
      </c>
      <c r="J1636" s="64" t="str">
        <f>IF(((VLOOKUP($G1636,Depth_Lookup!$A$3:$J$5461,9,FALSE))-(I1636/100))&gt;=0,"Good","Too Long")</f>
        <v>Good</v>
      </c>
      <c r="K1636" s="65">
        <f>(VLOOKUP($G1636,Depth_Lookup!$A$3:$J$561,10,FALSE))+(H1636/100)</f>
        <v>252.03</v>
      </c>
      <c r="L1636" s="65">
        <f>(VLOOKUP($G1636,Depth_Lookup!$A$3:$J$561,10,FALSE))+(I1636/100)</f>
        <v>252.23499999999999</v>
      </c>
      <c r="M1636" s="54" t="s">
        <v>293</v>
      </c>
      <c r="N1636" s="31">
        <v>0.5</v>
      </c>
      <c r="O1636" s="31" t="s">
        <v>748</v>
      </c>
      <c r="P1636" s="31" t="s">
        <v>749</v>
      </c>
      <c r="Q1636" s="31" t="s">
        <v>750</v>
      </c>
      <c r="R1636" s="31" t="s">
        <v>770</v>
      </c>
      <c r="S1636" s="31" t="s">
        <v>751</v>
      </c>
      <c r="T1636" s="31" t="s">
        <v>752</v>
      </c>
      <c r="U1636" s="31" t="s">
        <v>758</v>
      </c>
      <c r="AS1636" s="31">
        <v>100</v>
      </c>
      <c r="AZ1636" s="19">
        <f t="shared" si="457"/>
        <v>100</v>
      </c>
      <c r="BB1636" s="55">
        <v>5</v>
      </c>
      <c r="BC1636">
        <v>5</v>
      </c>
      <c r="BD1636" s="31"/>
      <c r="BE1636" s="66"/>
      <c r="BF1636" s="66"/>
      <c r="CL1636" s="70">
        <f t="shared" si="458"/>
        <v>0</v>
      </c>
      <c r="CM1636" s="66">
        <f t="shared" si="459"/>
        <v>0</v>
      </c>
      <c r="CN1636" s="66">
        <f t="shared" si="460"/>
        <v>0</v>
      </c>
      <c r="CO1636" s="66">
        <f t="shared" si="464"/>
        <v>252.13249999999999</v>
      </c>
      <c r="CP1636" s="104"/>
      <c r="CQ1636" s="56"/>
      <c r="CR1636" s="56"/>
      <c r="CS1636" s="56"/>
      <c r="CT1636" s="56"/>
      <c r="CU1636" s="56"/>
      <c r="CV1636" s="56"/>
      <c r="DB1636" s="19" t="e">
        <f t="shared" si="465"/>
        <v>#DIV/0!</v>
      </c>
      <c r="DC1636" s="19" t="e">
        <f t="shared" si="466"/>
        <v>#DIV/0!</v>
      </c>
      <c r="DD1636" s="19" t="e">
        <f t="shared" si="467"/>
        <v>#DIV/0!</v>
      </c>
      <c r="DE1636" s="19" t="e">
        <f t="shared" si="468"/>
        <v>#DIV/0!</v>
      </c>
      <c r="DF1636" s="19" t="e">
        <f t="shared" si="469"/>
        <v>#DIV/0!</v>
      </c>
      <c r="DG1636" s="67" t="e">
        <f t="shared" si="470"/>
        <v>#DIV/0!</v>
      </c>
      <c r="DH1636" s="67" t="e">
        <f t="shared" si="471"/>
        <v>#DIV/0!</v>
      </c>
      <c r="DK1636" s="55"/>
    </row>
    <row r="1637" spans="1:115">
      <c r="A1637" s="57">
        <v>43333</v>
      </c>
      <c r="B1637" s="19" t="s">
        <v>1496</v>
      </c>
      <c r="C1637" s="56" t="s">
        <v>1859</v>
      </c>
      <c r="D1637" s="56"/>
      <c r="E1637" s="58">
        <v>97</v>
      </c>
      <c r="F1637" s="58">
        <v>1</v>
      </c>
      <c r="G1637" s="63" t="str">
        <f t="shared" si="456"/>
        <v>97-1</v>
      </c>
      <c r="H1637" s="31">
        <v>36.5</v>
      </c>
      <c r="I1637" s="58">
        <v>45.5</v>
      </c>
      <c r="J1637" s="64" t="str">
        <f>IF(((VLOOKUP($G1637,Depth_Lookup!$A$3:$J$5461,9,FALSE))-(I1637/100))&gt;=0,"Good","Too Long")</f>
        <v>Good</v>
      </c>
      <c r="K1637" s="65">
        <f>(VLOOKUP($G1637,Depth_Lookup!$A$3:$J$561,10,FALSE))+(H1637/100)</f>
        <v>252.065</v>
      </c>
      <c r="L1637" s="65">
        <f>(VLOOKUP($G1637,Depth_Lookup!$A$3:$J$561,10,FALSE))+(I1637/100)</f>
        <v>252.155</v>
      </c>
      <c r="M1637" s="54" t="s">
        <v>292</v>
      </c>
      <c r="N1637" s="31">
        <v>10</v>
      </c>
      <c r="O1637" s="31" t="s">
        <v>748</v>
      </c>
      <c r="P1637" s="31" t="s">
        <v>749</v>
      </c>
      <c r="Q1637" s="31" t="s">
        <v>750</v>
      </c>
      <c r="R1637" s="31" t="s">
        <v>1205</v>
      </c>
      <c r="S1637" s="31" t="s">
        <v>751</v>
      </c>
      <c r="T1637" s="31" t="s">
        <v>745</v>
      </c>
      <c r="U1637" s="31" t="s">
        <v>753</v>
      </c>
      <c r="AS1637" s="31">
        <v>100</v>
      </c>
      <c r="AZ1637" s="19">
        <f t="shared" si="457"/>
        <v>100</v>
      </c>
      <c r="BB1637" s="55">
        <v>1</v>
      </c>
      <c r="BC1637">
        <v>10</v>
      </c>
      <c r="BD1637" s="31"/>
      <c r="BE1637" s="66"/>
      <c r="BF1637" s="66"/>
      <c r="CL1637" s="70">
        <f t="shared" si="458"/>
        <v>0</v>
      </c>
      <c r="CM1637" s="66">
        <f t="shared" si="459"/>
        <v>0</v>
      </c>
      <c r="CN1637" s="66">
        <f t="shared" si="460"/>
        <v>0</v>
      </c>
      <c r="CO1637" s="66">
        <f t="shared" si="464"/>
        <v>252.11</v>
      </c>
      <c r="CP1637" s="104"/>
      <c r="CQ1637" s="56"/>
      <c r="CR1637" s="56"/>
      <c r="CS1637" s="56"/>
      <c r="CT1637" s="56"/>
      <c r="CU1637" s="56"/>
      <c r="CV1637" s="56"/>
      <c r="CX1637" s="19">
        <v>56</v>
      </c>
      <c r="CY1637" s="19">
        <v>270</v>
      </c>
      <c r="CZ1637" s="19">
        <v>86</v>
      </c>
      <c r="DA1637" s="31">
        <v>0</v>
      </c>
      <c r="DB1637" s="19">
        <f t="shared" si="465"/>
        <v>174.0812466283773</v>
      </c>
      <c r="DC1637" s="19">
        <f t="shared" si="466"/>
        <v>174.0812466283773</v>
      </c>
      <c r="DD1637" s="19">
        <f t="shared" si="467"/>
        <v>3.9787451436662846</v>
      </c>
      <c r="DE1637" s="19">
        <f t="shared" si="468"/>
        <v>264.0812466283773</v>
      </c>
      <c r="DF1637" s="19">
        <f t="shared" si="469"/>
        <v>86.021254856333712</v>
      </c>
      <c r="DG1637" s="67">
        <f t="shared" si="470"/>
        <v>354.0812466283773</v>
      </c>
      <c r="DH1637" s="67">
        <f t="shared" si="471"/>
        <v>86.021254856333712</v>
      </c>
      <c r="DK1637" s="55" t="s">
        <v>1901</v>
      </c>
    </row>
    <row r="1638" spans="1:115">
      <c r="A1638" s="57">
        <v>43333</v>
      </c>
      <c r="B1638" s="19" t="s">
        <v>1496</v>
      </c>
      <c r="C1638" s="56" t="s">
        <v>1859</v>
      </c>
      <c r="D1638" s="56"/>
      <c r="E1638" s="58">
        <v>97</v>
      </c>
      <c r="F1638" s="58">
        <v>1</v>
      </c>
      <c r="G1638" s="63" t="str">
        <f t="shared" si="456"/>
        <v>97-1</v>
      </c>
      <c r="H1638" s="31">
        <v>52</v>
      </c>
      <c r="I1638" s="58">
        <v>72</v>
      </c>
      <c r="J1638" s="64" t="str">
        <f>IF(((VLOOKUP($G1638,Depth_Lookup!$A$3:$J$5461,9,FALSE))-(I1638/100))&gt;=0,"Good","Too Long")</f>
        <v>Good</v>
      </c>
      <c r="K1638" s="65">
        <f>(VLOOKUP($G1638,Depth_Lookup!$A$3:$J$561,10,FALSE))+(H1638/100)</f>
        <v>252.22</v>
      </c>
      <c r="L1638" s="65">
        <f>(VLOOKUP($G1638,Depth_Lookup!$A$3:$J$561,10,FALSE))+(I1638/100)</f>
        <v>252.42</v>
      </c>
      <c r="M1638" s="54" t="s">
        <v>293</v>
      </c>
      <c r="N1638" s="31">
        <v>0.5</v>
      </c>
      <c r="O1638" s="31" t="s">
        <v>734</v>
      </c>
      <c r="P1638" s="31" t="s">
        <v>749</v>
      </c>
      <c r="Q1638" s="31" t="s">
        <v>1511</v>
      </c>
      <c r="R1638" s="31" t="s">
        <v>770</v>
      </c>
      <c r="S1638" s="31" t="s">
        <v>751</v>
      </c>
      <c r="T1638" s="31" t="s">
        <v>1881</v>
      </c>
      <c r="U1638" s="31" t="s">
        <v>1498</v>
      </c>
      <c r="AS1638" s="31">
        <v>100</v>
      </c>
      <c r="AZ1638" s="19">
        <f t="shared" si="457"/>
        <v>100</v>
      </c>
      <c r="BB1638" s="55">
        <v>4</v>
      </c>
      <c r="BC1638" s="55">
        <v>5</v>
      </c>
      <c r="BD1638" s="31"/>
      <c r="BE1638" s="66"/>
      <c r="BF1638" s="66"/>
      <c r="CL1638" s="70">
        <f t="shared" si="458"/>
        <v>0</v>
      </c>
      <c r="CM1638" s="66">
        <f t="shared" si="459"/>
        <v>0</v>
      </c>
      <c r="CN1638" s="66">
        <f t="shared" si="460"/>
        <v>0</v>
      </c>
      <c r="CO1638" s="66">
        <f t="shared" si="464"/>
        <v>252.32</v>
      </c>
      <c r="CP1638" s="104"/>
      <c r="CQ1638" s="56"/>
      <c r="CR1638" s="56"/>
      <c r="CS1638" s="56"/>
      <c r="CT1638" s="56"/>
      <c r="CU1638" s="56"/>
      <c r="CV1638" s="56"/>
      <c r="CW1638" s="116"/>
      <c r="CX1638" s="31"/>
      <c r="CY1638" s="31"/>
      <c r="CZ1638" s="31"/>
      <c r="DB1638" s="19" t="e">
        <f t="shared" si="465"/>
        <v>#DIV/0!</v>
      </c>
      <c r="DC1638" s="19" t="e">
        <f t="shared" si="466"/>
        <v>#DIV/0!</v>
      </c>
      <c r="DD1638" s="19" t="e">
        <f t="shared" si="467"/>
        <v>#DIV/0!</v>
      </c>
      <c r="DE1638" s="19" t="e">
        <f t="shared" si="468"/>
        <v>#DIV/0!</v>
      </c>
      <c r="DF1638" s="19" t="e">
        <f t="shared" si="469"/>
        <v>#DIV/0!</v>
      </c>
      <c r="DG1638" s="67" t="e">
        <f t="shared" si="470"/>
        <v>#DIV/0!</v>
      </c>
      <c r="DH1638" s="67" t="e">
        <f t="shared" si="471"/>
        <v>#DIV/0!</v>
      </c>
      <c r="DK1638" s="55"/>
    </row>
    <row r="1639" spans="1:115">
      <c r="A1639" s="57">
        <v>43333</v>
      </c>
      <c r="B1639" s="19" t="s">
        <v>1496</v>
      </c>
      <c r="C1639" s="56" t="s">
        <v>1859</v>
      </c>
      <c r="D1639" s="56"/>
      <c r="E1639" s="58">
        <v>97</v>
      </c>
      <c r="F1639" s="58">
        <v>1</v>
      </c>
      <c r="G1639" s="63" t="str">
        <f t="shared" si="456"/>
        <v>97-1</v>
      </c>
      <c r="H1639" s="31">
        <v>71</v>
      </c>
      <c r="I1639" s="58">
        <v>76.5</v>
      </c>
      <c r="J1639" s="64" t="str">
        <f>IF(((VLOOKUP($G1639,Depth_Lookup!$A$3:$J$5461,9,FALSE))-(I1639/100))&gt;=0,"Good","Too Long")</f>
        <v>Good</v>
      </c>
      <c r="K1639" s="65">
        <f>(VLOOKUP($G1639,Depth_Lookup!$A$3:$J$561,10,FALSE))+(H1639/100)</f>
        <v>252.41</v>
      </c>
      <c r="L1639" s="65">
        <f>(VLOOKUP($G1639,Depth_Lookup!$A$3:$J$561,10,FALSE))+(I1639/100)</f>
        <v>252.46499999999997</v>
      </c>
      <c r="M1639" s="54" t="s">
        <v>292</v>
      </c>
      <c r="N1639" s="31">
        <v>0.5</v>
      </c>
      <c r="O1639" s="31" t="s">
        <v>748</v>
      </c>
      <c r="P1639" s="31" t="s">
        <v>749</v>
      </c>
      <c r="Q1639" s="31" t="s">
        <v>750</v>
      </c>
      <c r="R1639" s="31" t="s">
        <v>1205</v>
      </c>
      <c r="S1639" s="31" t="s">
        <v>751</v>
      </c>
      <c r="T1639" s="31" t="s">
        <v>752</v>
      </c>
      <c r="U1639" s="31" t="s">
        <v>758</v>
      </c>
      <c r="AS1639" s="31">
        <v>100</v>
      </c>
      <c r="AZ1639" s="19">
        <f t="shared" si="457"/>
        <v>100</v>
      </c>
      <c r="BB1639" s="55">
        <v>1</v>
      </c>
      <c r="BC1639">
        <v>0.5</v>
      </c>
      <c r="BD1639" s="31"/>
      <c r="BE1639" s="66"/>
      <c r="BF1639" s="66"/>
      <c r="CL1639" s="70">
        <f t="shared" si="458"/>
        <v>0</v>
      </c>
      <c r="CM1639" s="66">
        <f t="shared" si="459"/>
        <v>0</v>
      </c>
      <c r="CN1639" s="66">
        <f t="shared" si="460"/>
        <v>0</v>
      </c>
      <c r="CO1639" s="66">
        <f t="shared" si="464"/>
        <v>252.4375</v>
      </c>
      <c r="CP1639" s="104"/>
      <c r="CQ1639" s="56"/>
      <c r="CR1639" s="56"/>
      <c r="CS1639" s="56"/>
      <c r="CT1639" s="56"/>
      <c r="CU1639" s="56"/>
      <c r="CV1639" s="56"/>
      <c r="CX1639" s="19">
        <v>53</v>
      </c>
      <c r="CY1639" s="19">
        <v>90</v>
      </c>
      <c r="CZ1639" s="19">
        <v>31</v>
      </c>
      <c r="DA1639" s="31">
        <v>180</v>
      </c>
      <c r="DB1639" s="19">
        <f t="shared" si="465"/>
        <v>-65.639887996098935</v>
      </c>
      <c r="DC1639" s="19">
        <f t="shared" si="466"/>
        <v>294.36011200390107</v>
      </c>
      <c r="DD1639" s="19">
        <f t="shared" si="467"/>
        <v>34.468270905456556</v>
      </c>
      <c r="DE1639" s="19">
        <f t="shared" si="468"/>
        <v>24.360112003901065</v>
      </c>
      <c r="DF1639" s="19">
        <f t="shared" si="469"/>
        <v>55.531729094543444</v>
      </c>
      <c r="DG1639" s="67">
        <f t="shared" si="470"/>
        <v>114.36011200390107</v>
      </c>
      <c r="DH1639" s="67">
        <f t="shared" si="471"/>
        <v>55.531729094543444</v>
      </c>
      <c r="DK1639" s="55"/>
    </row>
    <row r="1640" spans="1:115">
      <c r="A1640" s="57">
        <v>43333</v>
      </c>
      <c r="B1640" s="19" t="s">
        <v>1496</v>
      </c>
      <c r="C1640" s="56" t="s">
        <v>1859</v>
      </c>
      <c r="D1640" s="56"/>
      <c r="E1640" s="58">
        <v>97</v>
      </c>
      <c r="F1640" s="58">
        <v>2</v>
      </c>
      <c r="G1640" s="63" t="str">
        <f t="shared" si="456"/>
        <v>97-2</v>
      </c>
      <c r="H1640" s="31">
        <v>6.5</v>
      </c>
      <c r="I1640" s="58">
        <v>15</v>
      </c>
      <c r="J1640" s="64" t="str">
        <f>IF(((VLOOKUP($G1640,Depth_Lookup!$A$3:$J$5461,9,FALSE))-(I1640/100))&gt;=0,"Good","Too Long")</f>
        <v>Good</v>
      </c>
      <c r="K1640" s="65">
        <f>(VLOOKUP($G1640,Depth_Lookup!$A$3:$J$561,10,FALSE))+(H1640/100)</f>
        <v>252.72499999999999</v>
      </c>
      <c r="L1640" s="65">
        <f>(VLOOKUP($G1640,Depth_Lookup!$A$3:$J$561,10,FALSE))+(I1640/100)</f>
        <v>252.81</v>
      </c>
      <c r="M1640" s="54" t="s">
        <v>293</v>
      </c>
      <c r="N1640" s="31">
        <v>1</v>
      </c>
      <c r="O1640" s="31" t="s">
        <v>1520</v>
      </c>
      <c r="P1640" s="31" t="s">
        <v>749</v>
      </c>
      <c r="Q1640" s="31" t="s">
        <v>1511</v>
      </c>
      <c r="R1640" s="31" t="s">
        <v>770</v>
      </c>
      <c r="S1640" s="31" t="s">
        <v>751</v>
      </c>
      <c r="T1640" s="31" t="s">
        <v>1524</v>
      </c>
      <c r="U1640" s="31" t="s">
        <v>1498</v>
      </c>
      <c r="AS1640" s="31">
        <v>100</v>
      </c>
      <c r="AZ1640" s="19">
        <f t="shared" si="457"/>
        <v>100</v>
      </c>
      <c r="BB1640" s="55">
        <v>3</v>
      </c>
      <c r="BC1640">
        <v>1</v>
      </c>
      <c r="BD1640" s="31"/>
      <c r="BE1640" s="66"/>
      <c r="BF1640" s="66"/>
      <c r="CL1640" s="70">
        <f t="shared" si="458"/>
        <v>0</v>
      </c>
      <c r="CM1640" s="66">
        <f t="shared" si="459"/>
        <v>0</v>
      </c>
      <c r="CN1640" s="66">
        <f t="shared" si="460"/>
        <v>0</v>
      </c>
      <c r="CO1640" s="66">
        <f t="shared" si="464"/>
        <v>252.76749999999998</v>
      </c>
      <c r="CP1640" s="104"/>
      <c r="CQ1640" s="56"/>
      <c r="CR1640" s="56"/>
      <c r="CS1640" s="56"/>
      <c r="CT1640" s="56"/>
      <c r="CU1640" s="56"/>
      <c r="CV1640" s="56"/>
      <c r="DB1640" s="19" t="e">
        <f t="shared" si="465"/>
        <v>#DIV/0!</v>
      </c>
      <c r="DC1640" s="19" t="e">
        <f t="shared" si="466"/>
        <v>#DIV/0!</v>
      </c>
      <c r="DD1640" s="19" t="e">
        <f t="shared" si="467"/>
        <v>#DIV/0!</v>
      </c>
      <c r="DE1640" s="19" t="e">
        <f t="shared" si="468"/>
        <v>#DIV/0!</v>
      </c>
      <c r="DF1640" s="19" t="e">
        <f t="shared" si="469"/>
        <v>#DIV/0!</v>
      </c>
      <c r="DG1640" s="67" t="e">
        <f t="shared" si="470"/>
        <v>#DIV/0!</v>
      </c>
      <c r="DH1640" s="67" t="e">
        <f t="shared" si="471"/>
        <v>#DIV/0!</v>
      </c>
      <c r="DK1640" s="55"/>
    </row>
    <row r="1641" spans="1:115">
      <c r="A1641" s="57">
        <v>43333</v>
      </c>
      <c r="B1641" s="19" t="s">
        <v>1496</v>
      </c>
      <c r="C1641" s="56" t="s">
        <v>1859</v>
      </c>
      <c r="D1641" s="56"/>
      <c r="E1641" s="58">
        <v>97</v>
      </c>
      <c r="F1641" s="58">
        <v>2</v>
      </c>
      <c r="G1641" s="63" t="str">
        <f t="shared" si="456"/>
        <v>97-2</v>
      </c>
      <c r="H1641" s="31">
        <v>16</v>
      </c>
      <c r="I1641" s="58">
        <v>47.5</v>
      </c>
      <c r="J1641" s="64" t="str">
        <f>IF(((VLOOKUP($G1641,Depth_Lookup!$A$3:$J$5461,9,FALSE))-(I1641/100))&gt;=0,"Good","Too Long")</f>
        <v>Good</v>
      </c>
      <c r="K1641" s="65">
        <f>(VLOOKUP($G1641,Depth_Lookup!$A$3:$J$561,10,FALSE))+(H1641/100)</f>
        <v>252.82</v>
      </c>
      <c r="L1641" s="65">
        <f>(VLOOKUP($G1641,Depth_Lookup!$A$3:$J$561,10,FALSE))+(I1641/100)</f>
        <v>253.13499999999999</v>
      </c>
      <c r="M1641" s="54" t="s">
        <v>292</v>
      </c>
      <c r="N1641" s="31">
        <v>2</v>
      </c>
      <c r="O1641" s="31" t="s">
        <v>748</v>
      </c>
      <c r="P1641" s="31" t="s">
        <v>749</v>
      </c>
      <c r="Q1641" s="31" t="s">
        <v>1511</v>
      </c>
      <c r="R1641" s="31" t="s">
        <v>1862</v>
      </c>
      <c r="S1641" s="31" t="s">
        <v>751</v>
      </c>
      <c r="T1641" s="31" t="s">
        <v>1873</v>
      </c>
      <c r="U1641" s="31" t="s">
        <v>1523</v>
      </c>
      <c r="AS1641" s="31">
        <v>100</v>
      </c>
      <c r="AZ1641" s="19">
        <f t="shared" si="457"/>
        <v>100</v>
      </c>
      <c r="BB1641" s="55">
        <v>1</v>
      </c>
      <c r="BC1641">
        <v>5</v>
      </c>
      <c r="BD1641" s="31"/>
      <c r="BE1641" s="66"/>
      <c r="BF1641" s="66"/>
      <c r="CL1641" s="70">
        <f t="shared" si="458"/>
        <v>0</v>
      </c>
      <c r="CM1641" s="66">
        <f t="shared" si="459"/>
        <v>0</v>
      </c>
      <c r="CN1641" s="66">
        <f t="shared" si="460"/>
        <v>0</v>
      </c>
      <c r="CO1641" s="66">
        <f t="shared" si="464"/>
        <v>252.97749999999999</v>
      </c>
      <c r="CP1641" s="104"/>
      <c r="CQ1641" s="56"/>
      <c r="CR1641" s="56"/>
      <c r="CS1641" s="56"/>
      <c r="CT1641" s="56"/>
      <c r="CU1641" s="56"/>
      <c r="CV1641" s="56"/>
      <c r="CX1641" s="19">
        <v>71</v>
      </c>
      <c r="CY1641" s="19">
        <v>90</v>
      </c>
      <c r="CZ1641" s="19">
        <v>80</v>
      </c>
      <c r="DA1641" s="31">
        <v>180</v>
      </c>
      <c r="DB1641" s="19">
        <f t="shared" si="465"/>
        <v>-27.116565263990935</v>
      </c>
      <c r="DC1641" s="19">
        <f t="shared" si="466"/>
        <v>332.88343473600906</v>
      </c>
      <c r="DD1641" s="19">
        <f t="shared" si="467"/>
        <v>8.9195436935806161</v>
      </c>
      <c r="DE1641" s="19">
        <f t="shared" si="468"/>
        <v>62.883434736009065</v>
      </c>
      <c r="DF1641" s="19">
        <f t="shared" si="469"/>
        <v>81.080456306419379</v>
      </c>
      <c r="DG1641" s="67">
        <f t="shared" si="470"/>
        <v>152.88343473600906</v>
      </c>
      <c r="DH1641" s="67">
        <f t="shared" si="471"/>
        <v>81.080456306419379</v>
      </c>
      <c r="DK1641" s="55"/>
    </row>
    <row r="1642" spans="1:115">
      <c r="A1642" s="57">
        <v>43333</v>
      </c>
      <c r="B1642" s="19" t="s">
        <v>1496</v>
      </c>
      <c r="C1642" s="56" t="s">
        <v>1859</v>
      </c>
      <c r="D1642" s="56"/>
      <c r="E1642" s="58">
        <v>97</v>
      </c>
      <c r="F1642" s="58">
        <v>2</v>
      </c>
      <c r="G1642" s="63" t="str">
        <f t="shared" si="456"/>
        <v>97-2</v>
      </c>
      <c r="H1642" s="31">
        <v>35</v>
      </c>
      <c r="I1642" s="58">
        <v>47</v>
      </c>
      <c r="J1642" s="64" t="str">
        <f>IF(((VLOOKUP($G1642,Depth_Lookup!$A$3:$J$5461,9,FALSE))-(I1642/100))&gt;=0,"Good","Too Long")</f>
        <v>Good</v>
      </c>
      <c r="K1642" s="65">
        <f>(VLOOKUP($G1642,Depth_Lookup!$A$3:$J$561,10,FALSE))+(H1642/100)</f>
        <v>253.01</v>
      </c>
      <c r="L1642" s="65">
        <f>(VLOOKUP($G1642,Depth_Lookup!$A$3:$J$561,10,FALSE))+(I1642/100)</f>
        <v>253.13</v>
      </c>
      <c r="M1642" s="54" t="s">
        <v>725</v>
      </c>
      <c r="N1642" s="31">
        <v>2</v>
      </c>
      <c r="O1642" s="31" t="s">
        <v>748</v>
      </c>
      <c r="P1642" s="31" t="s">
        <v>749</v>
      </c>
      <c r="Q1642" s="31" t="s">
        <v>1511</v>
      </c>
      <c r="R1642" s="31" t="s">
        <v>731</v>
      </c>
      <c r="S1642" s="31" t="s">
        <v>751</v>
      </c>
      <c r="T1642" s="31" t="s">
        <v>1873</v>
      </c>
      <c r="U1642" s="31" t="s">
        <v>1523</v>
      </c>
      <c r="AS1642" s="31">
        <v>100</v>
      </c>
      <c r="AZ1642" s="19">
        <f t="shared" si="457"/>
        <v>100</v>
      </c>
      <c r="BB1642" s="55">
        <v>1</v>
      </c>
      <c r="BC1642">
        <v>5</v>
      </c>
      <c r="BD1642" s="31"/>
      <c r="BE1642" s="66"/>
      <c r="BF1642" s="66"/>
      <c r="CL1642" s="70">
        <f t="shared" si="458"/>
        <v>0</v>
      </c>
      <c r="CM1642" s="66">
        <f t="shared" si="459"/>
        <v>0</v>
      </c>
      <c r="CN1642" s="66">
        <f t="shared" si="460"/>
        <v>0</v>
      </c>
      <c r="CO1642" s="66">
        <f t="shared" si="464"/>
        <v>253.07</v>
      </c>
      <c r="CP1642" s="104"/>
      <c r="CQ1642" s="56"/>
      <c r="CR1642" s="56"/>
      <c r="CS1642" s="56"/>
      <c r="CT1642" s="56"/>
      <c r="CU1642" s="56"/>
      <c r="CV1642" s="56"/>
      <c r="CX1642" s="31">
        <v>57</v>
      </c>
      <c r="CY1642" s="31">
        <v>90</v>
      </c>
      <c r="CZ1642" s="31">
        <v>10</v>
      </c>
      <c r="DA1642" s="31">
        <v>0</v>
      </c>
      <c r="DB1642" s="19">
        <f t="shared" si="465"/>
        <v>-96.532377799244202</v>
      </c>
      <c r="DC1642" s="19">
        <f t="shared" si="466"/>
        <v>263.46762220075578</v>
      </c>
      <c r="DD1642" s="19">
        <f t="shared" si="467"/>
        <v>32.829762379945912</v>
      </c>
      <c r="DE1642" s="19">
        <f t="shared" si="468"/>
        <v>353.46762220075578</v>
      </c>
      <c r="DF1642" s="19">
        <f t="shared" si="469"/>
        <v>57.170237620054088</v>
      </c>
      <c r="DG1642" s="67">
        <f t="shared" si="470"/>
        <v>83.467622200755784</v>
      </c>
      <c r="DH1642" s="67">
        <f t="shared" si="471"/>
        <v>57.170237620054088</v>
      </c>
      <c r="DK1642" s="55"/>
    </row>
    <row r="1643" spans="1:115">
      <c r="A1643" s="57">
        <v>43333</v>
      </c>
      <c r="B1643" s="19" t="s">
        <v>1496</v>
      </c>
      <c r="C1643" s="56" t="s">
        <v>1859</v>
      </c>
      <c r="D1643" s="56"/>
      <c r="E1643" s="58">
        <v>97</v>
      </c>
      <c r="F1643" s="58">
        <v>2</v>
      </c>
      <c r="G1643" s="63" t="str">
        <f t="shared" si="456"/>
        <v>97-2</v>
      </c>
      <c r="H1643" s="31">
        <v>43.5</v>
      </c>
      <c r="I1643" s="58">
        <v>46.5</v>
      </c>
      <c r="J1643" s="64" t="str">
        <f>IF(((VLOOKUP($G1643,Depth_Lookup!$A$3:$J$5461,9,FALSE))-(I1643/100))&gt;=0,"Good","Too Long")</f>
        <v>Good</v>
      </c>
      <c r="K1643" s="65">
        <f>(VLOOKUP($G1643,Depth_Lookup!$A$3:$J$561,10,FALSE))+(H1643/100)</f>
        <v>253.095</v>
      </c>
      <c r="L1643" s="65">
        <f>(VLOOKUP($G1643,Depth_Lookup!$A$3:$J$561,10,FALSE))+(I1643/100)</f>
        <v>253.125</v>
      </c>
      <c r="M1643" s="54" t="s">
        <v>292</v>
      </c>
      <c r="N1643" s="31">
        <v>2</v>
      </c>
      <c r="O1643" s="31" t="s">
        <v>748</v>
      </c>
      <c r="P1643" s="31" t="s">
        <v>749</v>
      </c>
      <c r="Q1643" s="31" t="s">
        <v>1511</v>
      </c>
      <c r="R1643" s="31" t="s">
        <v>1205</v>
      </c>
      <c r="S1643" s="31" t="s">
        <v>751</v>
      </c>
      <c r="T1643" s="31" t="s">
        <v>1524</v>
      </c>
      <c r="U1643" s="31" t="s">
        <v>1498</v>
      </c>
      <c r="AS1643" s="31">
        <v>100</v>
      </c>
      <c r="AZ1643" s="19">
        <f t="shared" si="457"/>
        <v>100</v>
      </c>
      <c r="BB1643" s="55">
        <v>1</v>
      </c>
      <c r="BC1643">
        <v>5</v>
      </c>
      <c r="BD1643" s="31"/>
      <c r="BE1643" s="66"/>
      <c r="BF1643" s="66"/>
      <c r="CL1643" s="70">
        <f t="shared" si="458"/>
        <v>0</v>
      </c>
      <c r="CM1643" s="66">
        <f t="shared" si="459"/>
        <v>0</v>
      </c>
      <c r="CN1643" s="66">
        <f t="shared" si="460"/>
        <v>0</v>
      </c>
      <c r="CO1643" s="66">
        <f t="shared" si="464"/>
        <v>253.11</v>
      </c>
      <c r="CP1643" s="104"/>
      <c r="CQ1643" s="56"/>
      <c r="CR1643" s="56"/>
      <c r="CS1643" s="56"/>
      <c r="CT1643" s="56"/>
      <c r="CU1643" s="56"/>
      <c r="CV1643" s="56"/>
      <c r="CX1643" s="19">
        <v>25</v>
      </c>
      <c r="CY1643" s="19">
        <v>270</v>
      </c>
      <c r="CZ1643" s="19">
        <v>47</v>
      </c>
      <c r="DA1643" s="31">
        <v>180</v>
      </c>
      <c r="DB1643" s="19">
        <f t="shared" si="465"/>
        <v>23.50127936860963</v>
      </c>
      <c r="DC1643" s="19">
        <f t="shared" si="466"/>
        <v>23.50127936860963</v>
      </c>
      <c r="DD1643" s="19">
        <f t="shared" si="467"/>
        <v>40.535872066697962</v>
      </c>
      <c r="DE1643" s="19">
        <f t="shared" si="468"/>
        <v>113.50127936860963</v>
      </c>
      <c r="DF1643" s="19">
        <f t="shared" si="469"/>
        <v>49.464127933302038</v>
      </c>
      <c r="DG1643" s="67">
        <f t="shared" si="470"/>
        <v>203.50127936860963</v>
      </c>
      <c r="DH1643" s="67">
        <f t="shared" si="471"/>
        <v>49.464127933302038</v>
      </c>
      <c r="DK1643" s="55"/>
    </row>
    <row r="1644" spans="1:115">
      <c r="A1644" s="57">
        <v>43333</v>
      </c>
      <c r="B1644" s="19" t="s">
        <v>1496</v>
      </c>
      <c r="C1644" s="56" t="s">
        <v>1859</v>
      </c>
      <c r="D1644" s="56"/>
      <c r="E1644" s="58">
        <v>97</v>
      </c>
      <c r="F1644" s="58">
        <v>2</v>
      </c>
      <c r="G1644" s="63" t="str">
        <f t="shared" si="456"/>
        <v>97-2</v>
      </c>
      <c r="H1644" s="31">
        <v>57</v>
      </c>
      <c r="I1644" s="58">
        <v>66.5</v>
      </c>
      <c r="J1644" s="64" t="str">
        <f>IF(((VLOOKUP($G1644,Depth_Lookup!$A$3:$J$5461,9,FALSE))-(I1644/100))&gt;=0,"Good","Too Long")</f>
        <v>Good</v>
      </c>
      <c r="K1644" s="65">
        <f>(VLOOKUP($G1644,Depth_Lookup!$A$3:$J$561,10,FALSE))+(H1644/100)</f>
        <v>253.23</v>
      </c>
      <c r="L1644" s="65">
        <f>(VLOOKUP($G1644,Depth_Lookup!$A$3:$J$561,10,FALSE))+(I1644/100)</f>
        <v>253.32499999999999</v>
      </c>
      <c r="M1644" s="54" t="s">
        <v>292</v>
      </c>
      <c r="N1644" s="31">
        <v>1</v>
      </c>
      <c r="O1644" s="31" t="s">
        <v>748</v>
      </c>
      <c r="P1644" s="31" t="s">
        <v>180</v>
      </c>
      <c r="Q1644" s="31" t="s">
        <v>1511</v>
      </c>
      <c r="R1644" s="31" t="s">
        <v>1205</v>
      </c>
      <c r="S1644" s="31" t="s">
        <v>751</v>
      </c>
      <c r="T1644" s="31" t="s">
        <v>1882</v>
      </c>
      <c r="U1644" s="31" t="s">
        <v>1498</v>
      </c>
      <c r="AS1644" s="31">
        <v>100</v>
      </c>
      <c r="AZ1644" s="19">
        <f t="shared" si="457"/>
        <v>100</v>
      </c>
      <c r="BB1644" s="55">
        <v>1</v>
      </c>
      <c r="BC1644">
        <v>1</v>
      </c>
      <c r="BD1644" s="31"/>
      <c r="BE1644" s="66"/>
      <c r="BF1644" s="66"/>
      <c r="CL1644" s="70">
        <f t="shared" si="458"/>
        <v>0</v>
      </c>
      <c r="CM1644" s="66">
        <f t="shared" si="459"/>
        <v>0</v>
      </c>
      <c r="CN1644" s="66">
        <f t="shared" si="460"/>
        <v>0</v>
      </c>
      <c r="CO1644" s="66">
        <f t="shared" si="464"/>
        <v>253.27749999999997</v>
      </c>
      <c r="CP1644" s="104"/>
      <c r="CQ1644" s="56"/>
      <c r="CR1644" s="56"/>
      <c r="CS1644" s="56"/>
      <c r="CT1644" s="56"/>
      <c r="CU1644" s="56"/>
      <c r="CV1644" s="56"/>
      <c r="CX1644" s="31">
        <v>64</v>
      </c>
      <c r="CY1644" s="31">
        <v>90</v>
      </c>
      <c r="CZ1644" s="31">
        <v>67</v>
      </c>
      <c r="DA1644" s="19">
        <v>0</v>
      </c>
      <c r="DB1644" s="19">
        <f t="shared" si="465"/>
        <v>-138.96687237460625</v>
      </c>
      <c r="DC1644" s="19">
        <f t="shared" si="466"/>
        <v>221.03312762539375</v>
      </c>
      <c r="DD1644" s="19">
        <f t="shared" si="467"/>
        <v>17.754761393691091</v>
      </c>
      <c r="DE1644" s="19">
        <f t="shared" si="468"/>
        <v>311.03312762539372</v>
      </c>
      <c r="DF1644" s="19">
        <f t="shared" si="469"/>
        <v>72.245238606308902</v>
      </c>
      <c r="DG1644" s="67">
        <f t="shared" si="470"/>
        <v>41.033127625393746</v>
      </c>
      <c r="DH1644" s="67">
        <f t="shared" si="471"/>
        <v>72.245238606308902</v>
      </c>
      <c r="DK1644" s="55"/>
    </row>
    <row r="1645" spans="1:115">
      <c r="A1645" s="57">
        <v>43333</v>
      </c>
      <c r="B1645" s="19" t="s">
        <v>1496</v>
      </c>
      <c r="C1645" s="56" t="s">
        <v>1859</v>
      </c>
      <c r="D1645" s="56"/>
      <c r="E1645" s="58">
        <v>97</v>
      </c>
      <c r="F1645" s="58">
        <v>3</v>
      </c>
      <c r="G1645" s="63" t="str">
        <f t="shared" si="456"/>
        <v>97-3</v>
      </c>
      <c r="H1645" s="31">
        <v>5.5</v>
      </c>
      <c r="I1645" s="58">
        <v>10</v>
      </c>
      <c r="J1645" s="64" t="str">
        <f>IF(((VLOOKUP($G1645,Depth_Lookup!$A$3:$J$5461,9,FALSE))-(I1645/100))&gt;=0,"Good","Too Long")</f>
        <v>Good</v>
      </c>
      <c r="K1645" s="65">
        <f>(VLOOKUP($G1645,Depth_Lookup!$A$3:$J$561,10,FALSE))+(H1645/100)</f>
        <v>253.405</v>
      </c>
      <c r="L1645" s="65">
        <f>(VLOOKUP($G1645,Depth_Lookup!$A$3:$J$561,10,FALSE))+(I1645/100)</f>
        <v>253.45</v>
      </c>
      <c r="M1645" s="54" t="s">
        <v>292</v>
      </c>
      <c r="N1645" s="31">
        <v>0.5</v>
      </c>
      <c r="O1645" s="31" t="s">
        <v>748</v>
      </c>
      <c r="P1645" s="31" t="s">
        <v>749</v>
      </c>
      <c r="Q1645" s="31" t="s">
        <v>750</v>
      </c>
      <c r="R1645" s="31" t="s">
        <v>1205</v>
      </c>
      <c r="S1645" s="31" t="s">
        <v>751</v>
      </c>
      <c r="T1645" s="31" t="s">
        <v>1516</v>
      </c>
      <c r="U1645" s="31" t="s">
        <v>746</v>
      </c>
      <c r="AI1645" s="19">
        <v>50</v>
      </c>
      <c r="AS1645" s="31">
        <v>50</v>
      </c>
      <c r="AZ1645" s="19">
        <f t="shared" si="457"/>
        <v>100</v>
      </c>
      <c r="BB1645" s="55">
        <v>1</v>
      </c>
      <c r="BC1645">
        <v>0.5</v>
      </c>
      <c r="BD1645" s="31"/>
      <c r="BE1645" s="66"/>
      <c r="BF1645" s="66"/>
      <c r="CL1645" s="70">
        <f t="shared" si="458"/>
        <v>0</v>
      </c>
      <c r="CM1645" s="66">
        <f t="shared" si="459"/>
        <v>0</v>
      </c>
      <c r="CN1645" s="66">
        <f t="shared" si="460"/>
        <v>0</v>
      </c>
      <c r="CO1645" s="66">
        <f t="shared" si="464"/>
        <v>253.42750000000001</v>
      </c>
      <c r="CP1645" s="104"/>
      <c r="CQ1645" s="56"/>
      <c r="CR1645" s="56"/>
      <c r="CS1645" s="56"/>
      <c r="CT1645" s="56"/>
      <c r="CU1645" s="56"/>
      <c r="CV1645" s="56"/>
      <c r="CX1645" s="31">
        <v>10</v>
      </c>
      <c r="CY1645" s="31">
        <v>90</v>
      </c>
      <c r="CZ1645" s="31">
        <v>45</v>
      </c>
      <c r="DA1645" s="31">
        <v>0</v>
      </c>
      <c r="DB1645" s="19">
        <f t="shared" si="465"/>
        <v>-170</v>
      </c>
      <c r="DC1645" s="19">
        <f t="shared" si="466"/>
        <v>190</v>
      </c>
      <c r="DD1645" s="19">
        <f t="shared" si="467"/>
        <v>44.561451413257707</v>
      </c>
      <c r="DE1645" s="19">
        <f t="shared" si="468"/>
        <v>280</v>
      </c>
      <c r="DF1645" s="19">
        <f t="shared" si="469"/>
        <v>45.438548586742293</v>
      </c>
      <c r="DG1645" s="67">
        <f t="shared" si="470"/>
        <v>10</v>
      </c>
      <c r="DH1645" s="67">
        <f t="shared" si="471"/>
        <v>45.438548586742293</v>
      </c>
      <c r="DK1645" s="55"/>
    </row>
    <row r="1646" spans="1:115">
      <c r="A1646" s="57">
        <v>43333</v>
      </c>
      <c r="B1646" s="19" t="s">
        <v>1496</v>
      </c>
      <c r="C1646" s="56" t="s">
        <v>1859</v>
      </c>
      <c r="D1646" s="56"/>
      <c r="E1646" s="58">
        <v>97</v>
      </c>
      <c r="F1646" s="58">
        <v>3</v>
      </c>
      <c r="G1646" s="63" t="str">
        <f t="shared" si="456"/>
        <v>97-3</v>
      </c>
      <c r="H1646" s="31">
        <v>9</v>
      </c>
      <c r="I1646" s="58">
        <v>33</v>
      </c>
      <c r="J1646" s="64" t="str">
        <f>IF(((VLOOKUP($G1646,Depth_Lookup!$A$3:$J$5461,9,FALSE))-(I1646/100))&gt;=0,"Good","Too Long")</f>
        <v>Good</v>
      </c>
      <c r="K1646" s="65">
        <f>(VLOOKUP($G1646,Depth_Lookup!$A$3:$J$561,10,FALSE))+(H1646/100)</f>
        <v>253.44</v>
      </c>
      <c r="L1646" s="65">
        <f>(VLOOKUP($G1646,Depth_Lookup!$A$3:$J$561,10,FALSE))+(I1646/100)</f>
        <v>253.68</v>
      </c>
      <c r="M1646" s="54" t="s">
        <v>725</v>
      </c>
      <c r="N1646" s="31">
        <v>0.5</v>
      </c>
      <c r="O1646" s="31" t="s">
        <v>748</v>
      </c>
      <c r="P1646" s="31" t="s">
        <v>749</v>
      </c>
      <c r="Q1646" s="31" t="s">
        <v>750</v>
      </c>
      <c r="R1646" s="31" t="s">
        <v>755</v>
      </c>
      <c r="S1646" s="31" t="s">
        <v>751</v>
      </c>
      <c r="T1646" s="31" t="s">
        <v>1516</v>
      </c>
      <c r="U1646" s="31" t="s">
        <v>746</v>
      </c>
      <c r="AI1646" s="19">
        <v>50</v>
      </c>
      <c r="AS1646" s="31">
        <v>50</v>
      </c>
      <c r="AZ1646" s="19">
        <f t="shared" si="457"/>
        <v>100</v>
      </c>
      <c r="BB1646" s="55">
        <v>2</v>
      </c>
      <c r="BC1646">
        <v>0.5</v>
      </c>
      <c r="BD1646" s="31"/>
      <c r="BE1646" s="66"/>
      <c r="BF1646" s="66"/>
      <c r="CL1646" s="70">
        <f t="shared" si="458"/>
        <v>0</v>
      </c>
      <c r="CM1646" s="66">
        <f t="shared" si="459"/>
        <v>0</v>
      </c>
      <c r="CN1646" s="66">
        <f t="shared" si="460"/>
        <v>0</v>
      </c>
      <c r="CO1646" s="66">
        <f t="shared" si="464"/>
        <v>253.56</v>
      </c>
      <c r="CP1646" s="104"/>
      <c r="CQ1646" s="56"/>
      <c r="CR1646" s="56"/>
      <c r="CS1646" s="56"/>
      <c r="CT1646" s="56"/>
      <c r="CU1646" s="56"/>
      <c r="CV1646" s="56"/>
      <c r="CW1646" s="116"/>
      <c r="CX1646" s="31"/>
      <c r="CY1646" s="31"/>
      <c r="CZ1646" s="31"/>
      <c r="DB1646" s="19" t="e">
        <f t="shared" si="465"/>
        <v>#DIV/0!</v>
      </c>
      <c r="DC1646" s="19" t="e">
        <f t="shared" si="466"/>
        <v>#DIV/0!</v>
      </c>
      <c r="DD1646" s="19" t="e">
        <f t="shared" si="467"/>
        <v>#DIV/0!</v>
      </c>
      <c r="DE1646" s="19" t="e">
        <f t="shared" si="468"/>
        <v>#DIV/0!</v>
      </c>
      <c r="DF1646" s="19" t="e">
        <f t="shared" si="469"/>
        <v>#DIV/0!</v>
      </c>
      <c r="DG1646" s="67" t="e">
        <f t="shared" si="470"/>
        <v>#DIV/0!</v>
      </c>
      <c r="DH1646" s="67" t="e">
        <f t="shared" si="471"/>
        <v>#DIV/0!</v>
      </c>
      <c r="DK1646" s="55"/>
    </row>
    <row r="1647" spans="1:115">
      <c r="A1647" s="57">
        <v>43333</v>
      </c>
      <c r="B1647" s="19" t="s">
        <v>1496</v>
      </c>
      <c r="C1647" s="56" t="s">
        <v>1859</v>
      </c>
      <c r="D1647" s="56"/>
      <c r="E1647" s="58">
        <v>97</v>
      </c>
      <c r="F1647" s="58">
        <v>3</v>
      </c>
      <c r="G1647" s="63" t="str">
        <f t="shared" si="456"/>
        <v>97-3</v>
      </c>
      <c r="H1647" s="31">
        <v>9</v>
      </c>
      <c r="I1647" s="58">
        <v>24</v>
      </c>
      <c r="J1647" s="64" t="str">
        <f>IF(((VLOOKUP($G1647,Depth_Lookup!$A$3:$J$5461,9,FALSE))-(I1647/100))&gt;=0,"Good","Too Long")</f>
        <v>Good</v>
      </c>
      <c r="K1647" s="65">
        <f>(VLOOKUP($G1647,Depth_Lookup!$A$3:$J$561,10,FALSE))+(H1647/100)</f>
        <v>253.44</v>
      </c>
      <c r="L1647" s="65">
        <f>(VLOOKUP($G1647,Depth_Lookup!$A$3:$J$561,10,FALSE))+(I1647/100)</f>
        <v>253.59</v>
      </c>
      <c r="M1647" s="54" t="s">
        <v>725</v>
      </c>
      <c r="N1647" s="31">
        <v>2</v>
      </c>
      <c r="O1647" s="31" t="s">
        <v>748</v>
      </c>
      <c r="P1647" s="31" t="s">
        <v>749</v>
      </c>
      <c r="Q1647" s="31" t="s">
        <v>750</v>
      </c>
      <c r="R1647" s="31" t="s">
        <v>1862</v>
      </c>
      <c r="S1647" s="31" t="s">
        <v>751</v>
      </c>
      <c r="T1647" s="31" t="s">
        <v>1883</v>
      </c>
      <c r="U1647" s="31" t="s">
        <v>1509</v>
      </c>
      <c r="AS1647" s="31">
        <v>100</v>
      </c>
      <c r="AZ1647" s="19">
        <f t="shared" si="457"/>
        <v>100</v>
      </c>
      <c r="BB1647" s="55">
        <v>2</v>
      </c>
      <c r="BC1647">
        <v>1</v>
      </c>
      <c r="BD1647" s="31"/>
      <c r="BE1647" s="66"/>
      <c r="BF1647" s="66"/>
      <c r="CL1647" s="70">
        <f t="shared" si="458"/>
        <v>0</v>
      </c>
      <c r="CM1647" s="66">
        <f t="shared" si="459"/>
        <v>0</v>
      </c>
      <c r="CN1647" s="66">
        <f t="shared" si="460"/>
        <v>0</v>
      </c>
      <c r="CO1647" s="66">
        <f t="shared" si="464"/>
        <v>253.51499999999999</v>
      </c>
      <c r="CP1647" s="104"/>
      <c r="CQ1647" s="56"/>
      <c r="CR1647" s="56"/>
      <c r="CS1647" s="56"/>
      <c r="CT1647" s="56"/>
      <c r="CU1647" s="56"/>
      <c r="CV1647" s="56"/>
      <c r="CW1647" s="116"/>
      <c r="CX1647" s="31">
        <v>69</v>
      </c>
      <c r="CY1647" s="31">
        <v>270</v>
      </c>
      <c r="CZ1647" s="31">
        <v>28</v>
      </c>
      <c r="DA1647" s="31">
        <v>180</v>
      </c>
      <c r="DB1647" s="19">
        <f t="shared" si="465"/>
        <v>78.464142003576626</v>
      </c>
      <c r="DC1647" s="19">
        <f t="shared" si="466"/>
        <v>78.464142003576626</v>
      </c>
      <c r="DD1647" s="19">
        <f t="shared" si="467"/>
        <v>20.611776357208146</v>
      </c>
      <c r="DE1647" s="19">
        <f t="shared" si="468"/>
        <v>168.46414200357663</v>
      </c>
      <c r="DF1647" s="19">
        <f t="shared" si="469"/>
        <v>69.388223642791857</v>
      </c>
      <c r="DG1647" s="67">
        <f t="shared" si="470"/>
        <v>258.46414200357663</v>
      </c>
      <c r="DH1647" s="67">
        <f t="shared" si="471"/>
        <v>69.388223642791857</v>
      </c>
      <c r="DK1647" s="55"/>
    </row>
    <row r="1648" spans="1:115">
      <c r="A1648" s="57">
        <v>43333</v>
      </c>
      <c r="B1648" s="19" t="s">
        <v>1437</v>
      </c>
      <c r="C1648" s="56" t="s">
        <v>1859</v>
      </c>
      <c r="D1648" s="56"/>
      <c r="E1648" s="58">
        <v>97</v>
      </c>
      <c r="F1648" s="58">
        <v>3</v>
      </c>
      <c r="G1648" s="63" t="str">
        <f t="shared" ref="G1648" si="474">E1648&amp;"-"&amp;F1648</f>
        <v>97-3</v>
      </c>
      <c r="H1648" s="31">
        <v>9</v>
      </c>
      <c r="I1648" s="58">
        <v>54</v>
      </c>
      <c r="J1648" s="64" t="str">
        <f>IF(((VLOOKUP($G1648,Depth_Lookup!$A$3:$J$5461,9,FALSE))-(I1648/100))&gt;=0,"Good","Too Long")</f>
        <v>Good</v>
      </c>
      <c r="K1648" s="65">
        <f>(VLOOKUP($G1648,Depth_Lookup!$A$3:$J$561,10,FALSE))+(H1648/100)</f>
        <v>253.44</v>
      </c>
      <c r="L1648" s="65">
        <f>(VLOOKUP($G1648,Depth_Lookup!$A$3:$J$561,10,FALSE))+(I1648/100)</f>
        <v>253.89</v>
      </c>
      <c r="M1648" s="54" t="s">
        <v>725</v>
      </c>
      <c r="N1648" s="31">
        <v>0.5</v>
      </c>
      <c r="O1648" s="31" t="s">
        <v>748</v>
      </c>
      <c r="P1648" s="31"/>
      <c r="Q1648" s="31"/>
      <c r="R1648" s="31"/>
      <c r="S1648" s="31"/>
      <c r="T1648" s="31" t="s">
        <v>1364</v>
      </c>
      <c r="U1648" s="31" t="s">
        <v>1365</v>
      </c>
      <c r="AS1648" s="31"/>
      <c r="BB1648" s="55">
        <v>2</v>
      </c>
      <c r="BC1648">
        <v>0.5</v>
      </c>
      <c r="BD1648" s="31"/>
      <c r="BE1648" s="66"/>
      <c r="BF1648" s="66"/>
      <c r="CL1648" s="70"/>
      <c r="CM1648" s="66"/>
      <c r="CN1648" s="66"/>
      <c r="CO1648" s="66"/>
      <c r="CP1648" s="104"/>
      <c r="CQ1648" s="56"/>
      <c r="CR1648" s="56"/>
      <c r="CS1648" s="56"/>
      <c r="CT1648" s="56"/>
      <c r="CU1648" s="56"/>
      <c r="CV1648" s="56"/>
      <c r="CW1648" s="116"/>
      <c r="CX1648" s="31">
        <v>35</v>
      </c>
      <c r="CY1648" s="31">
        <v>270</v>
      </c>
      <c r="CZ1648" s="31">
        <v>32</v>
      </c>
      <c r="DA1648" s="31">
        <v>180</v>
      </c>
      <c r="DB1648" s="31">
        <f t="shared" si="465"/>
        <v>48.254088835989506</v>
      </c>
      <c r="DC1648" s="31">
        <f t="shared" si="466"/>
        <v>48.254088835989506</v>
      </c>
      <c r="DD1648" s="31">
        <f t="shared" si="467"/>
        <v>46.81761729807306</v>
      </c>
      <c r="DE1648" s="31">
        <f t="shared" si="468"/>
        <v>138.25408883598951</v>
      </c>
      <c r="DF1648" s="31">
        <f t="shared" si="469"/>
        <v>43.18238270192694</v>
      </c>
      <c r="DG1648" s="67">
        <f t="shared" si="470"/>
        <v>228.25408883598951</v>
      </c>
      <c r="DH1648" s="67">
        <f t="shared" si="471"/>
        <v>43.18238270192694</v>
      </c>
      <c r="DK1648" s="55"/>
    </row>
    <row r="1649" spans="1:115">
      <c r="A1649" s="57">
        <v>43333</v>
      </c>
      <c r="B1649" s="19" t="s">
        <v>1496</v>
      </c>
      <c r="C1649" s="56" t="s">
        <v>1859</v>
      </c>
      <c r="D1649" s="56"/>
      <c r="E1649" s="58">
        <v>97</v>
      </c>
      <c r="F1649" s="58">
        <v>3</v>
      </c>
      <c r="G1649" s="63" t="str">
        <f t="shared" si="456"/>
        <v>97-3</v>
      </c>
      <c r="H1649" s="31">
        <v>30</v>
      </c>
      <c r="I1649" s="58">
        <v>67</v>
      </c>
      <c r="J1649" s="64" t="str">
        <f>IF(((VLOOKUP($G1649,Depth_Lookup!$A$3:$J$5461,9,FALSE))-(I1649/100))&gt;=0,"Good","Too Long")</f>
        <v>Good</v>
      </c>
      <c r="K1649" s="65">
        <f>(VLOOKUP($G1649,Depth_Lookup!$A$3:$J$561,10,FALSE))+(H1649/100)</f>
        <v>253.65</v>
      </c>
      <c r="L1649" s="65">
        <f>(VLOOKUP($G1649,Depth_Lookup!$A$3:$J$561,10,FALSE))+(I1649/100)</f>
        <v>254.01999999999998</v>
      </c>
      <c r="M1649" s="54" t="s">
        <v>292</v>
      </c>
      <c r="N1649" s="31">
        <v>3</v>
      </c>
      <c r="O1649" s="31" t="s">
        <v>748</v>
      </c>
      <c r="P1649" s="31" t="s">
        <v>749</v>
      </c>
      <c r="Q1649" s="31" t="s">
        <v>1511</v>
      </c>
      <c r="R1649" s="31" t="s">
        <v>1862</v>
      </c>
      <c r="S1649" s="31" t="s">
        <v>751</v>
      </c>
      <c r="T1649" s="31" t="s">
        <v>1873</v>
      </c>
      <c r="U1649" s="31" t="s">
        <v>1509</v>
      </c>
      <c r="AS1649" s="31">
        <v>100</v>
      </c>
      <c r="AZ1649" s="19">
        <f t="shared" si="457"/>
        <v>100</v>
      </c>
      <c r="BB1649" s="55">
        <v>1</v>
      </c>
      <c r="BC1649">
        <v>5</v>
      </c>
      <c r="BD1649" s="31"/>
      <c r="BE1649" s="66"/>
      <c r="BF1649" s="66"/>
      <c r="CL1649" s="70">
        <f t="shared" si="458"/>
        <v>0</v>
      </c>
      <c r="CM1649" s="66">
        <f t="shared" si="459"/>
        <v>0</v>
      </c>
      <c r="CN1649" s="66">
        <f t="shared" si="460"/>
        <v>0</v>
      </c>
      <c r="CO1649" s="66">
        <f t="shared" si="464"/>
        <v>253.83499999999998</v>
      </c>
      <c r="CP1649" s="104"/>
      <c r="CQ1649" s="56"/>
      <c r="CR1649" s="56"/>
      <c r="CS1649" s="56"/>
      <c r="CT1649" s="56"/>
      <c r="CU1649" s="56"/>
      <c r="CV1649" s="56"/>
      <c r="CW1649" s="116"/>
      <c r="CX1649" s="31">
        <v>83</v>
      </c>
      <c r="CY1649" s="31">
        <v>270</v>
      </c>
      <c r="CZ1649" s="31">
        <v>86</v>
      </c>
      <c r="DA1649" s="31">
        <v>0</v>
      </c>
      <c r="DB1649" s="19">
        <f t="shared" si="465"/>
        <v>150.33813320852101</v>
      </c>
      <c r="DC1649" s="19">
        <f t="shared" si="466"/>
        <v>150.33813320852101</v>
      </c>
      <c r="DD1649" s="19">
        <f t="shared" si="467"/>
        <v>3.4772269149106574</v>
      </c>
      <c r="DE1649" s="19">
        <f t="shared" si="468"/>
        <v>240.33813320852101</v>
      </c>
      <c r="DF1649" s="19">
        <f t="shared" si="469"/>
        <v>86.522773085089341</v>
      </c>
      <c r="DG1649" s="67">
        <f t="shared" si="470"/>
        <v>330.33813320852101</v>
      </c>
      <c r="DH1649" s="67">
        <f t="shared" si="471"/>
        <v>86.522773085089341</v>
      </c>
      <c r="DK1649" s="55"/>
    </row>
    <row r="1650" spans="1:115">
      <c r="A1650" s="57">
        <v>43333</v>
      </c>
      <c r="B1650" s="19" t="s">
        <v>1496</v>
      </c>
      <c r="C1650" s="56" t="s">
        <v>1859</v>
      </c>
      <c r="D1650" s="56"/>
      <c r="E1650" s="58">
        <v>97</v>
      </c>
      <c r="F1650" s="58">
        <v>4</v>
      </c>
      <c r="G1650" s="63" t="str">
        <f t="shared" si="456"/>
        <v>97-4</v>
      </c>
      <c r="H1650" s="31">
        <v>1</v>
      </c>
      <c r="I1650" s="58">
        <v>38.5</v>
      </c>
      <c r="J1650" s="64" t="str">
        <f>IF(((VLOOKUP($G1650,Depth_Lookup!$A$3:$J$5461,9,FALSE))-(I1650/100))&gt;=0,"Good","Too Long")</f>
        <v>Good</v>
      </c>
      <c r="K1650" s="65">
        <f>(VLOOKUP($G1650,Depth_Lookup!$A$3:$J$561,10,FALSE))+(H1650/100)</f>
        <v>254.035</v>
      </c>
      <c r="L1650" s="65">
        <f>(VLOOKUP($G1650,Depth_Lookup!$A$3:$J$561,10,FALSE))+(I1650/100)</f>
        <v>254.41</v>
      </c>
      <c r="M1650" s="54" t="s">
        <v>292</v>
      </c>
      <c r="N1650" s="31">
        <v>3</v>
      </c>
      <c r="O1650" s="31" t="s">
        <v>748</v>
      </c>
      <c r="P1650" s="31" t="s">
        <v>749</v>
      </c>
      <c r="Q1650" s="31" t="s">
        <v>1511</v>
      </c>
      <c r="R1650" s="31" t="s">
        <v>1862</v>
      </c>
      <c r="S1650" s="31" t="s">
        <v>751</v>
      </c>
      <c r="T1650" s="31" t="s">
        <v>1884</v>
      </c>
      <c r="U1650" s="31" t="s">
        <v>1523</v>
      </c>
      <c r="AS1650" s="31">
        <v>100</v>
      </c>
      <c r="AZ1650" s="19">
        <f t="shared" si="457"/>
        <v>100</v>
      </c>
      <c r="BB1650" s="55">
        <v>1</v>
      </c>
      <c r="BC1650">
        <v>5</v>
      </c>
      <c r="BD1650" s="31"/>
      <c r="BE1650" s="66"/>
      <c r="BF1650" s="66"/>
      <c r="CL1650" s="70">
        <f t="shared" si="458"/>
        <v>0</v>
      </c>
      <c r="CM1650" s="66">
        <f t="shared" si="459"/>
        <v>0</v>
      </c>
      <c r="CN1650" s="66">
        <f t="shared" si="460"/>
        <v>0</v>
      </c>
      <c r="CO1650" s="66">
        <f t="shared" si="464"/>
        <v>254.2225</v>
      </c>
      <c r="CP1650" s="104"/>
      <c r="CQ1650" s="56"/>
      <c r="CR1650" s="56"/>
      <c r="CS1650" s="56"/>
      <c r="CT1650" s="56"/>
      <c r="CU1650" s="56"/>
      <c r="CV1650" s="56"/>
      <c r="CX1650" s="31">
        <v>80</v>
      </c>
      <c r="CY1650" s="31">
        <v>270</v>
      </c>
      <c r="CZ1650" s="31">
        <v>73</v>
      </c>
      <c r="DA1650" s="31">
        <v>0</v>
      </c>
      <c r="DB1650" s="19">
        <f t="shared" si="465"/>
        <v>119.97375004782157</v>
      </c>
      <c r="DC1650" s="19">
        <f t="shared" si="466"/>
        <v>119.97375004782157</v>
      </c>
      <c r="DD1650" s="19">
        <f t="shared" si="467"/>
        <v>8.6844645416674346</v>
      </c>
      <c r="DE1650" s="19">
        <f t="shared" si="468"/>
        <v>209.97375004782157</v>
      </c>
      <c r="DF1650" s="19">
        <f t="shared" si="469"/>
        <v>81.315535458332562</v>
      </c>
      <c r="DG1650" s="67">
        <f t="shared" si="470"/>
        <v>299.97375004782157</v>
      </c>
      <c r="DH1650" s="67">
        <f t="shared" si="471"/>
        <v>81.315535458332562</v>
      </c>
      <c r="DK1650" s="55"/>
    </row>
    <row r="1651" spans="1:115">
      <c r="A1651" s="57">
        <v>43333</v>
      </c>
      <c r="B1651" s="19" t="s">
        <v>1496</v>
      </c>
      <c r="C1651" s="56" t="s">
        <v>1859</v>
      </c>
      <c r="D1651" s="56"/>
      <c r="E1651" s="58">
        <v>97</v>
      </c>
      <c r="F1651" s="58">
        <v>4</v>
      </c>
      <c r="G1651" s="63" t="str">
        <f t="shared" ref="G1651:G1717" si="475">E1651&amp;"-"&amp;F1651</f>
        <v>97-4</v>
      </c>
      <c r="H1651" s="31">
        <v>10</v>
      </c>
      <c r="I1651" s="58">
        <v>14</v>
      </c>
      <c r="J1651" s="64" t="str">
        <f>IF(((VLOOKUP($G1651,Depth_Lookup!$A$3:$J$5461,9,FALSE))-(I1651/100))&gt;=0,"Good","Too Long")</f>
        <v>Good</v>
      </c>
      <c r="K1651" s="65">
        <f>(VLOOKUP($G1651,Depth_Lookup!$A$3:$J$561,10,FALSE))+(H1651/100)</f>
        <v>254.125</v>
      </c>
      <c r="L1651" s="65">
        <f>(VLOOKUP($G1651,Depth_Lookup!$A$3:$J$561,10,FALSE))+(I1651/100)</f>
        <v>254.16499999999999</v>
      </c>
      <c r="M1651" s="54" t="s">
        <v>292</v>
      </c>
      <c r="N1651" s="31">
        <v>0.5</v>
      </c>
      <c r="O1651" s="31" t="s">
        <v>748</v>
      </c>
      <c r="P1651" s="31" t="s">
        <v>749</v>
      </c>
      <c r="Q1651" s="31" t="s">
        <v>750</v>
      </c>
      <c r="R1651" s="31" t="s">
        <v>186</v>
      </c>
      <c r="S1651" s="31" t="s">
        <v>751</v>
      </c>
      <c r="T1651" s="31" t="s">
        <v>752</v>
      </c>
      <c r="U1651" s="31" t="s">
        <v>758</v>
      </c>
      <c r="AS1651" s="31">
        <v>100</v>
      </c>
      <c r="AZ1651" s="19">
        <f t="shared" ref="AZ1651:AZ1717" si="476">SUM(V1651:AY1651)</f>
        <v>100</v>
      </c>
      <c r="BB1651" s="55">
        <v>1</v>
      </c>
      <c r="BC1651">
        <v>0.5</v>
      </c>
      <c r="BD1651" s="31"/>
      <c r="BE1651" s="66"/>
      <c r="BF1651" s="66"/>
      <c r="CL1651" s="70">
        <f t="shared" ref="CL1651:CL1717" si="477">SUM(BK1651:CK1651)</f>
        <v>0</v>
      </c>
      <c r="CM1651" s="66">
        <f t="shared" ref="CM1651:CM1717" si="478">IF(COUNTA(BG1651:BJ1651)&gt;0,1,0)</f>
        <v>0</v>
      </c>
      <c r="CN1651" s="66">
        <f t="shared" ref="CN1651:CN1717" si="479">IF(COUNTA(BE1651)&gt;0,1,0)</f>
        <v>0</v>
      </c>
      <c r="CO1651" s="66">
        <f t="shared" si="464"/>
        <v>254.14499999999998</v>
      </c>
      <c r="CP1651" s="104"/>
      <c r="CQ1651" s="56"/>
      <c r="CR1651" s="56"/>
      <c r="CS1651" s="56"/>
      <c r="CT1651" s="56"/>
      <c r="CU1651" s="56"/>
      <c r="CV1651" s="56"/>
      <c r="DB1651" s="19" t="e">
        <f t="shared" si="465"/>
        <v>#DIV/0!</v>
      </c>
      <c r="DC1651" s="19" t="e">
        <f t="shared" si="466"/>
        <v>#DIV/0!</v>
      </c>
      <c r="DD1651" s="19" t="e">
        <f t="shared" si="467"/>
        <v>#DIV/0!</v>
      </c>
      <c r="DE1651" s="19" t="e">
        <f t="shared" si="468"/>
        <v>#DIV/0!</v>
      </c>
      <c r="DF1651" s="19" t="e">
        <f t="shared" si="469"/>
        <v>#DIV/0!</v>
      </c>
      <c r="DG1651" s="67" t="e">
        <f t="shared" si="470"/>
        <v>#DIV/0!</v>
      </c>
      <c r="DH1651" s="67" t="e">
        <f t="shared" si="471"/>
        <v>#DIV/0!</v>
      </c>
      <c r="DK1651" s="55"/>
    </row>
    <row r="1652" spans="1:115">
      <c r="A1652" s="57">
        <v>43333</v>
      </c>
      <c r="B1652" s="19" t="s">
        <v>1496</v>
      </c>
      <c r="C1652" s="56" t="s">
        <v>1859</v>
      </c>
      <c r="D1652" s="56"/>
      <c r="E1652" s="58">
        <v>97</v>
      </c>
      <c r="F1652" s="58">
        <v>4</v>
      </c>
      <c r="G1652" s="63" t="str">
        <f t="shared" si="475"/>
        <v>97-4</v>
      </c>
      <c r="H1652" s="31">
        <v>32</v>
      </c>
      <c r="I1652" s="58">
        <v>37.5</v>
      </c>
      <c r="J1652" s="64" t="str">
        <f>IF(((VLOOKUP($G1652,Depth_Lookup!$A$3:$J$5461,9,FALSE))-(I1652/100))&gt;=0,"Good","Too Long")</f>
        <v>Good</v>
      </c>
      <c r="K1652" s="65">
        <f>(VLOOKUP($G1652,Depth_Lookup!$A$3:$J$561,10,FALSE))+(H1652/100)</f>
        <v>254.345</v>
      </c>
      <c r="L1652" s="65">
        <f>(VLOOKUP($G1652,Depth_Lookup!$A$3:$J$561,10,FALSE))+(I1652/100)</f>
        <v>254.4</v>
      </c>
      <c r="M1652" s="54" t="s">
        <v>725</v>
      </c>
      <c r="N1652" s="31">
        <v>0.5</v>
      </c>
      <c r="O1652" s="31" t="s">
        <v>748</v>
      </c>
      <c r="P1652" s="31" t="s">
        <v>749</v>
      </c>
      <c r="Q1652" s="31" t="s">
        <v>750</v>
      </c>
      <c r="R1652" s="31" t="s">
        <v>187</v>
      </c>
      <c r="S1652" s="31" t="s">
        <v>751</v>
      </c>
      <c r="T1652" s="31" t="s">
        <v>752</v>
      </c>
      <c r="U1652" s="31" t="s">
        <v>758</v>
      </c>
      <c r="AS1652" s="31">
        <v>100</v>
      </c>
      <c r="AZ1652" s="19">
        <f t="shared" si="476"/>
        <v>100</v>
      </c>
      <c r="BB1652" s="55">
        <v>1</v>
      </c>
      <c r="BC1652">
        <v>0.5</v>
      </c>
      <c r="BD1652" s="31"/>
      <c r="BE1652" s="66"/>
      <c r="BF1652" s="66"/>
      <c r="CL1652" s="70">
        <f t="shared" si="477"/>
        <v>0</v>
      </c>
      <c r="CM1652" s="66">
        <f t="shared" si="478"/>
        <v>0</v>
      </c>
      <c r="CN1652" s="66">
        <f t="shared" si="479"/>
        <v>0</v>
      </c>
      <c r="CO1652" s="66">
        <f t="shared" si="464"/>
        <v>254.3725</v>
      </c>
      <c r="CP1652" s="104"/>
      <c r="CQ1652" s="56"/>
      <c r="CR1652" s="56"/>
      <c r="CS1652" s="56"/>
      <c r="CT1652" s="56"/>
      <c r="CU1652" s="56"/>
      <c r="CV1652" s="56"/>
      <c r="CX1652" s="31">
        <v>12</v>
      </c>
      <c r="CY1652" s="31">
        <v>270</v>
      </c>
      <c r="CZ1652" s="31">
        <v>27</v>
      </c>
      <c r="DA1652" s="31">
        <v>180</v>
      </c>
      <c r="DB1652" s="19">
        <f t="shared" si="465"/>
        <v>22.644225472797245</v>
      </c>
      <c r="DC1652" s="19">
        <f t="shared" si="466"/>
        <v>22.644225472797245</v>
      </c>
      <c r="DD1652" s="19">
        <f t="shared" si="467"/>
        <v>61.097624326154175</v>
      </c>
      <c r="DE1652" s="19">
        <f t="shared" si="468"/>
        <v>112.64422547279725</v>
      </c>
      <c r="DF1652" s="19">
        <f t="shared" si="469"/>
        <v>28.902375673845825</v>
      </c>
      <c r="DG1652" s="67">
        <f t="shared" si="470"/>
        <v>202.64422547279725</v>
      </c>
      <c r="DH1652" s="67">
        <f t="shared" si="471"/>
        <v>28.902375673845825</v>
      </c>
      <c r="DK1652" s="55"/>
    </row>
    <row r="1653" spans="1:115">
      <c r="A1653" s="57">
        <v>43333</v>
      </c>
      <c r="B1653" s="19" t="s">
        <v>1496</v>
      </c>
      <c r="C1653" s="56" t="s">
        <v>1859</v>
      </c>
      <c r="D1653" s="56"/>
      <c r="E1653" s="58">
        <v>97</v>
      </c>
      <c r="F1653" s="58">
        <v>4</v>
      </c>
      <c r="G1653" s="63" t="str">
        <f t="shared" si="475"/>
        <v>97-4</v>
      </c>
      <c r="H1653" s="31">
        <v>44</v>
      </c>
      <c r="I1653" s="58">
        <v>46.5</v>
      </c>
      <c r="J1653" s="64" t="str">
        <f>IF(((VLOOKUP($G1653,Depth_Lookup!$A$3:$J$5461,9,FALSE))-(I1653/100))&gt;=0,"Good","Too Long")</f>
        <v>Good</v>
      </c>
      <c r="K1653" s="65">
        <f>(VLOOKUP($G1653,Depth_Lookup!$A$3:$J$561,10,FALSE))+(H1653/100)</f>
        <v>254.465</v>
      </c>
      <c r="L1653" s="65">
        <f>(VLOOKUP($G1653,Depth_Lookup!$A$3:$J$561,10,FALSE))+(I1653/100)</f>
        <v>254.49</v>
      </c>
      <c r="M1653" s="54" t="s">
        <v>725</v>
      </c>
      <c r="N1653" s="31">
        <v>0.5</v>
      </c>
      <c r="O1653" s="31" t="s">
        <v>748</v>
      </c>
      <c r="P1653" s="31" t="s">
        <v>749</v>
      </c>
      <c r="Q1653" s="31" t="s">
        <v>750</v>
      </c>
      <c r="R1653" s="31" t="s">
        <v>1867</v>
      </c>
      <c r="S1653" s="31" t="s">
        <v>751</v>
      </c>
      <c r="T1653" s="31" t="s">
        <v>752</v>
      </c>
      <c r="U1653" s="31" t="s">
        <v>758</v>
      </c>
      <c r="AS1653" s="31">
        <v>100</v>
      </c>
      <c r="AZ1653" s="19">
        <f t="shared" si="476"/>
        <v>100</v>
      </c>
      <c r="BB1653" s="55">
        <v>2</v>
      </c>
      <c r="BC1653">
        <v>5</v>
      </c>
      <c r="BD1653" s="31"/>
      <c r="BE1653" s="66"/>
      <c r="BF1653" s="66"/>
      <c r="CL1653" s="70">
        <f t="shared" si="477"/>
        <v>0</v>
      </c>
      <c r="CM1653" s="66">
        <f t="shared" si="478"/>
        <v>0</v>
      </c>
      <c r="CN1653" s="66">
        <f t="shared" si="479"/>
        <v>0</v>
      </c>
      <c r="CO1653" s="66">
        <f t="shared" si="464"/>
        <v>254.47750000000002</v>
      </c>
      <c r="CP1653" s="104"/>
      <c r="CQ1653" s="56"/>
      <c r="CR1653" s="56"/>
      <c r="CS1653" s="56"/>
      <c r="CT1653" s="56"/>
      <c r="CU1653" s="56"/>
      <c r="CV1653" s="56"/>
      <c r="DB1653" s="19" t="e">
        <f t="shared" si="465"/>
        <v>#DIV/0!</v>
      </c>
      <c r="DC1653" s="19" t="e">
        <f t="shared" si="466"/>
        <v>#DIV/0!</v>
      </c>
      <c r="DD1653" s="19" t="e">
        <f t="shared" si="467"/>
        <v>#DIV/0!</v>
      </c>
      <c r="DE1653" s="19" t="e">
        <f t="shared" si="468"/>
        <v>#DIV/0!</v>
      </c>
      <c r="DF1653" s="19" t="e">
        <f t="shared" si="469"/>
        <v>#DIV/0!</v>
      </c>
      <c r="DG1653" s="67" t="e">
        <f t="shared" si="470"/>
        <v>#DIV/0!</v>
      </c>
      <c r="DH1653" s="67" t="e">
        <f t="shared" si="471"/>
        <v>#DIV/0!</v>
      </c>
      <c r="DK1653" s="55"/>
    </row>
    <row r="1654" spans="1:115">
      <c r="A1654" s="57">
        <v>43333</v>
      </c>
      <c r="B1654" s="19" t="s">
        <v>1496</v>
      </c>
      <c r="C1654" s="56" t="s">
        <v>1859</v>
      </c>
      <c r="D1654" s="56"/>
      <c r="E1654" s="58">
        <v>97</v>
      </c>
      <c r="F1654" s="58">
        <v>4</v>
      </c>
      <c r="G1654" s="63" t="str">
        <f t="shared" si="475"/>
        <v>97-4</v>
      </c>
      <c r="H1654" s="31">
        <v>47</v>
      </c>
      <c r="I1654" s="58">
        <v>59.5</v>
      </c>
      <c r="J1654" s="64" t="str">
        <f>IF(((VLOOKUP($G1654,Depth_Lookup!$A$3:$J$5461,9,FALSE))-(I1654/100))&gt;=0,"Good","Too Long")</f>
        <v>Good</v>
      </c>
      <c r="K1654" s="65">
        <f>(VLOOKUP($G1654,Depth_Lookup!$A$3:$J$561,10,FALSE))+(H1654/100)</f>
        <v>254.495</v>
      </c>
      <c r="L1654" s="65">
        <f>(VLOOKUP($G1654,Depth_Lookup!$A$3:$J$561,10,FALSE))+(I1654/100)</f>
        <v>254.62</v>
      </c>
      <c r="M1654" s="54" t="s">
        <v>725</v>
      </c>
      <c r="N1654" s="31">
        <v>0.5</v>
      </c>
      <c r="O1654" s="31" t="s">
        <v>748</v>
      </c>
      <c r="P1654" s="31" t="s">
        <v>749</v>
      </c>
      <c r="Q1654" s="31" t="s">
        <v>572</v>
      </c>
      <c r="R1654" s="31" t="s">
        <v>755</v>
      </c>
      <c r="S1654" s="31" t="s">
        <v>751</v>
      </c>
      <c r="T1654" s="31" t="s">
        <v>752</v>
      </c>
      <c r="U1654" s="31" t="s">
        <v>758</v>
      </c>
      <c r="AS1654" s="31">
        <v>100</v>
      </c>
      <c r="AZ1654" s="19">
        <f t="shared" si="476"/>
        <v>100</v>
      </c>
      <c r="BB1654" s="55">
        <v>3</v>
      </c>
      <c r="BC1654">
        <v>0.5</v>
      </c>
      <c r="BD1654" s="31"/>
      <c r="BE1654" s="66"/>
      <c r="BF1654" s="66"/>
      <c r="CL1654" s="70">
        <f t="shared" si="477"/>
        <v>0</v>
      </c>
      <c r="CM1654" s="66">
        <f t="shared" si="478"/>
        <v>0</v>
      </c>
      <c r="CN1654" s="66">
        <f t="shared" si="479"/>
        <v>0</v>
      </c>
      <c r="CO1654" s="66">
        <f t="shared" si="464"/>
        <v>254.5575</v>
      </c>
      <c r="CP1654" s="104"/>
      <c r="CQ1654" s="56"/>
      <c r="CR1654" s="56"/>
      <c r="CS1654" s="56"/>
      <c r="CT1654" s="56"/>
      <c r="CU1654" s="56"/>
      <c r="CV1654" s="56"/>
      <c r="DB1654" s="19" t="e">
        <f t="shared" si="465"/>
        <v>#DIV/0!</v>
      </c>
      <c r="DC1654" s="19" t="e">
        <f t="shared" si="466"/>
        <v>#DIV/0!</v>
      </c>
      <c r="DD1654" s="19" t="e">
        <f t="shared" si="467"/>
        <v>#DIV/0!</v>
      </c>
      <c r="DE1654" s="19" t="e">
        <f t="shared" si="468"/>
        <v>#DIV/0!</v>
      </c>
      <c r="DF1654" s="19" t="e">
        <f t="shared" si="469"/>
        <v>#DIV/0!</v>
      </c>
      <c r="DG1654" s="67" t="e">
        <f t="shared" si="470"/>
        <v>#DIV/0!</v>
      </c>
      <c r="DH1654" s="67" t="e">
        <f t="shared" si="471"/>
        <v>#DIV/0!</v>
      </c>
      <c r="DK1654" s="55"/>
    </row>
    <row r="1655" spans="1:115">
      <c r="A1655" s="57">
        <v>43333</v>
      </c>
      <c r="B1655" s="19" t="s">
        <v>1496</v>
      </c>
      <c r="C1655" s="56" t="s">
        <v>1859</v>
      </c>
      <c r="D1655" s="56"/>
      <c r="E1655" s="58">
        <v>97</v>
      </c>
      <c r="F1655" s="58">
        <v>4</v>
      </c>
      <c r="G1655" s="63" t="str">
        <f t="shared" si="475"/>
        <v>97-4</v>
      </c>
      <c r="H1655" s="31">
        <v>65</v>
      </c>
      <c r="I1655" s="58">
        <v>71</v>
      </c>
      <c r="J1655" s="64" t="str">
        <f>IF(((VLOOKUP($G1655,Depth_Lookup!$A$3:$J$5461,9,FALSE))-(I1655/100))&gt;=0,"Good","Too Long")</f>
        <v>Good</v>
      </c>
      <c r="K1655" s="65">
        <f>(VLOOKUP($G1655,Depth_Lookup!$A$3:$J$561,10,FALSE))+(H1655/100)</f>
        <v>254.67500000000001</v>
      </c>
      <c r="L1655" s="65">
        <f>(VLOOKUP($G1655,Depth_Lookup!$A$3:$J$561,10,FALSE))+(I1655/100)</f>
        <v>254.73500000000001</v>
      </c>
      <c r="M1655" s="54" t="s">
        <v>725</v>
      </c>
      <c r="N1655" s="31">
        <v>1</v>
      </c>
      <c r="O1655" s="31" t="s">
        <v>748</v>
      </c>
      <c r="P1655" s="31" t="s">
        <v>749</v>
      </c>
      <c r="Q1655" s="31" t="s">
        <v>750</v>
      </c>
      <c r="R1655" s="31" t="s">
        <v>1519</v>
      </c>
      <c r="S1655" s="31" t="s">
        <v>751</v>
      </c>
      <c r="T1655" s="31" t="s">
        <v>752</v>
      </c>
      <c r="U1655" s="31" t="s">
        <v>758</v>
      </c>
      <c r="AS1655" s="31">
        <v>100</v>
      </c>
      <c r="AZ1655" s="19">
        <f t="shared" si="476"/>
        <v>100</v>
      </c>
      <c r="BB1655" s="55">
        <v>2</v>
      </c>
      <c r="BC1655">
        <v>5</v>
      </c>
      <c r="BD1655" s="31"/>
      <c r="BE1655" s="66"/>
      <c r="BF1655" s="66"/>
      <c r="CL1655" s="70">
        <f t="shared" si="477"/>
        <v>0</v>
      </c>
      <c r="CM1655" s="66">
        <f t="shared" si="478"/>
        <v>0</v>
      </c>
      <c r="CN1655" s="66">
        <f t="shared" si="479"/>
        <v>0</v>
      </c>
      <c r="CO1655" s="66">
        <f t="shared" si="464"/>
        <v>254.70500000000001</v>
      </c>
      <c r="CP1655" s="104"/>
      <c r="CQ1655" s="56"/>
      <c r="CR1655" s="56"/>
      <c r="CS1655" s="56"/>
      <c r="CT1655" s="56"/>
      <c r="CU1655" s="56"/>
      <c r="CV1655" s="56"/>
      <c r="CX1655" s="19">
        <v>22</v>
      </c>
      <c r="CY1655" s="19">
        <v>270</v>
      </c>
      <c r="CZ1655" s="19">
        <v>54</v>
      </c>
      <c r="DA1655" s="31">
        <v>180</v>
      </c>
      <c r="DB1655" s="19">
        <f t="shared" si="465"/>
        <v>16.359191848611374</v>
      </c>
      <c r="DC1655" s="19">
        <f t="shared" si="466"/>
        <v>16.359191848611374</v>
      </c>
      <c r="DD1655" s="19">
        <f t="shared" si="467"/>
        <v>34.881445144474398</v>
      </c>
      <c r="DE1655" s="19">
        <f t="shared" si="468"/>
        <v>106.35919184861137</v>
      </c>
      <c r="DF1655" s="19">
        <f t="shared" si="469"/>
        <v>55.118554855525602</v>
      </c>
      <c r="DG1655" s="67">
        <f t="shared" si="470"/>
        <v>196.35919184861137</v>
      </c>
      <c r="DH1655" s="67">
        <f t="shared" si="471"/>
        <v>55.118554855525602</v>
      </c>
      <c r="DK1655" s="55"/>
    </row>
    <row r="1656" spans="1:115">
      <c r="A1656" s="57">
        <v>43333</v>
      </c>
      <c r="B1656" s="19" t="s">
        <v>1496</v>
      </c>
      <c r="C1656" s="56" t="s">
        <v>1859</v>
      </c>
      <c r="D1656" s="56"/>
      <c r="E1656" s="58">
        <v>97</v>
      </c>
      <c r="F1656" s="58">
        <v>4</v>
      </c>
      <c r="G1656" s="63" t="str">
        <f t="shared" si="475"/>
        <v>97-4</v>
      </c>
      <c r="H1656" s="31">
        <v>69.5</v>
      </c>
      <c r="I1656" s="58">
        <v>81</v>
      </c>
      <c r="J1656" s="64" t="str">
        <f>IF(((VLOOKUP($G1656,Depth_Lookup!$A$3:$J$5461,9,FALSE))-(I1656/100))&gt;=0,"Good","Too Long")</f>
        <v>Good</v>
      </c>
      <c r="K1656" s="65">
        <f>(VLOOKUP($G1656,Depth_Lookup!$A$3:$J$561,10,FALSE))+(H1656/100)</f>
        <v>254.72</v>
      </c>
      <c r="L1656" s="65">
        <f>(VLOOKUP($G1656,Depth_Lookup!$A$3:$J$561,10,FALSE))+(I1656/100)</f>
        <v>254.83500000000001</v>
      </c>
      <c r="M1656" s="54" t="s">
        <v>725</v>
      </c>
      <c r="N1656" s="31">
        <v>0.5</v>
      </c>
      <c r="O1656" s="31" t="s">
        <v>748</v>
      </c>
      <c r="P1656" s="31" t="s">
        <v>749</v>
      </c>
      <c r="Q1656" s="31" t="s">
        <v>750</v>
      </c>
      <c r="R1656" s="31" t="s">
        <v>755</v>
      </c>
      <c r="S1656" s="31" t="s">
        <v>751</v>
      </c>
      <c r="T1656" s="31" t="s">
        <v>1516</v>
      </c>
      <c r="U1656" s="31" t="s">
        <v>746</v>
      </c>
      <c r="AI1656" s="19">
        <v>50</v>
      </c>
      <c r="AS1656" s="31">
        <v>50</v>
      </c>
      <c r="AZ1656" s="19">
        <f t="shared" si="476"/>
        <v>100</v>
      </c>
      <c r="BB1656" s="55">
        <v>3</v>
      </c>
      <c r="BC1656">
        <v>0.5</v>
      </c>
      <c r="BD1656" s="31"/>
      <c r="BE1656" s="66"/>
      <c r="BF1656" s="66"/>
      <c r="CL1656" s="70">
        <f t="shared" si="477"/>
        <v>0</v>
      </c>
      <c r="CM1656" s="66">
        <f t="shared" si="478"/>
        <v>0</v>
      </c>
      <c r="CN1656" s="66">
        <f t="shared" si="479"/>
        <v>0</v>
      </c>
      <c r="CO1656" s="66">
        <f t="shared" si="464"/>
        <v>254.7775</v>
      </c>
      <c r="CP1656" s="104"/>
      <c r="CQ1656" s="56"/>
      <c r="CR1656" s="56"/>
      <c r="CS1656" s="56"/>
      <c r="CT1656" s="56"/>
      <c r="CU1656" s="56"/>
      <c r="CV1656" s="56"/>
      <c r="DB1656" s="19" t="e">
        <f t="shared" si="465"/>
        <v>#DIV/0!</v>
      </c>
      <c r="DC1656" s="19" t="e">
        <f t="shared" si="466"/>
        <v>#DIV/0!</v>
      </c>
      <c r="DD1656" s="19" t="e">
        <f t="shared" si="467"/>
        <v>#DIV/0!</v>
      </c>
      <c r="DE1656" s="19" t="e">
        <f t="shared" si="468"/>
        <v>#DIV/0!</v>
      </c>
      <c r="DF1656" s="19" t="e">
        <f t="shared" si="469"/>
        <v>#DIV/0!</v>
      </c>
      <c r="DG1656" s="67" t="e">
        <f t="shared" si="470"/>
        <v>#DIV/0!</v>
      </c>
      <c r="DH1656" s="67" t="e">
        <f t="shared" si="471"/>
        <v>#DIV/0!</v>
      </c>
      <c r="DK1656" s="55"/>
    </row>
    <row r="1657" spans="1:115">
      <c r="A1657" s="57">
        <v>43333</v>
      </c>
      <c r="B1657" s="19" t="s">
        <v>1496</v>
      </c>
      <c r="C1657" s="56" t="s">
        <v>1859</v>
      </c>
      <c r="D1657" s="56"/>
      <c r="E1657" s="58">
        <v>98</v>
      </c>
      <c r="F1657" s="58">
        <v>1</v>
      </c>
      <c r="G1657" s="63" t="str">
        <f t="shared" si="475"/>
        <v>98-1</v>
      </c>
      <c r="H1657" s="31">
        <v>2</v>
      </c>
      <c r="I1657" s="58">
        <v>33</v>
      </c>
      <c r="J1657" s="64" t="str">
        <f>IF(((VLOOKUP($G1657,Depth_Lookup!$A$3:$J$5461,9,FALSE))-(I1657/100))&gt;=0,"Good","Too Long")</f>
        <v>Good</v>
      </c>
      <c r="K1657" s="65">
        <f>(VLOOKUP($G1657,Depth_Lookup!$A$3:$J$561,10,FALSE))+(H1657/100)</f>
        <v>254.72</v>
      </c>
      <c r="L1657" s="65">
        <f>(VLOOKUP($G1657,Depth_Lookup!$A$3:$J$561,10,FALSE))+(I1657/100)</f>
        <v>255.03</v>
      </c>
      <c r="M1657" s="54" t="s">
        <v>725</v>
      </c>
      <c r="N1657" s="31">
        <v>0.5</v>
      </c>
      <c r="O1657" s="31" t="s">
        <v>748</v>
      </c>
      <c r="P1657" s="31" t="s">
        <v>749</v>
      </c>
      <c r="Q1657" s="31" t="s">
        <v>750</v>
      </c>
      <c r="R1657" s="31" t="s">
        <v>755</v>
      </c>
      <c r="S1657" s="31" t="s">
        <v>751</v>
      </c>
      <c r="T1657" s="31" t="s">
        <v>1516</v>
      </c>
      <c r="U1657" s="31" t="s">
        <v>746</v>
      </c>
      <c r="AI1657" s="19">
        <v>50</v>
      </c>
      <c r="AS1657" s="31">
        <v>50</v>
      </c>
      <c r="AZ1657" s="19">
        <f t="shared" si="476"/>
        <v>100</v>
      </c>
      <c r="BB1657" s="55">
        <v>2</v>
      </c>
      <c r="BC1657">
        <v>0.5</v>
      </c>
      <c r="BD1657" s="31"/>
      <c r="BE1657" s="66"/>
      <c r="BF1657" s="66"/>
      <c r="CL1657" s="70">
        <f t="shared" si="477"/>
        <v>0</v>
      </c>
      <c r="CM1657" s="66">
        <f t="shared" si="478"/>
        <v>0</v>
      </c>
      <c r="CN1657" s="66">
        <f t="shared" si="479"/>
        <v>0</v>
      </c>
      <c r="CO1657" s="66">
        <f t="shared" si="464"/>
        <v>254.875</v>
      </c>
      <c r="CP1657" s="104"/>
      <c r="CQ1657" s="56"/>
      <c r="CR1657" s="56"/>
      <c r="CS1657" s="56"/>
      <c r="CT1657" s="56"/>
      <c r="CU1657" s="56"/>
      <c r="CV1657" s="56"/>
      <c r="CX1657" s="19">
        <v>13</v>
      </c>
      <c r="CY1657" s="19">
        <v>90</v>
      </c>
      <c r="CZ1657" s="19">
        <v>63</v>
      </c>
      <c r="DA1657" s="31">
        <v>180</v>
      </c>
      <c r="DB1657" s="19">
        <f t="shared" si="465"/>
        <v>-6.7090546603942585</v>
      </c>
      <c r="DC1657" s="19">
        <f t="shared" si="466"/>
        <v>353.29094533960574</v>
      </c>
      <c r="DD1657" s="19">
        <f t="shared" si="467"/>
        <v>26.841067149721116</v>
      </c>
      <c r="DE1657" s="19">
        <f t="shared" si="468"/>
        <v>83.290945339605742</v>
      </c>
      <c r="DF1657" s="19">
        <f t="shared" si="469"/>
        <v>63.158932850278887</v>
      </c>
      <c r="DG1657" s="67">
        <f t="shared" si="470"/>
        <v>173.29094533960574</v>
      </c>
      <c r="DH1657" s="67">
        <f t="shared" si="471"/>
        <v>63.158932850278887</v>
      </c>
      <c r="DK1657" s="55"/>
    </row>
    <row r="1658" spans="1:115">
      <c r="A1658" s="57">
        <v>43333</v>
      </c>
      <c r="B1658" s="19" t="s">
        <v>1496</v>
      </c>
      <c r="C1658" s="56" t="s">
        <v>1859</v>
      </c>
      <c r="D1658" s="56"/>
      <c r="E1658" s="58">
        <v>98</v>
      </c>
      <c r="F1658" s="58">
        <v>1</v>
      </c>
      <c r="G1658" s="63" t="str">
        <f t="shared" si="475"/>
        <v>98-1</v>
      </c>
      <c r="H1658" s="58">
        <v>5.5</v>
      </c>
      <c r="I1658" s="58">
        <v>14</v>
      </c>
      <c r="J1658" s="64" t="str">
        <f>IF(((VLOOKUP($G1658,Depth_Lookup!$A$3:$J$5461,9,FALSE))-(I1658/100))&gt;=0,"Good","Too Long")</f>
        <v>Good</v>
      </c>
      <c r="K1658" s="65">
        <f>(VLOOKUP($G1658,Depth_Lookup!$A$3:$J$561,10,FALSE))+(H1658/100)</f>
        <v>254.755</v>
      </c>
      <c r="L1658" s="65">
        <f>(VLOOKUP($G1658,Depth_Lookup!$A$3:$J$561,10,FALSE))+(I1658/100)</f>
        <v>254.83999999999997</v>
      </c>
      <c r="M1658" s="54" t="s">
        <v>293</v>
      </c>
      <c r="N1658" s="31">
        <v>0.5</v>
      </c>
      <c r="O1658" s="31" t="s">
        <v>748</v>
      </c>
      <c r="P1658" s="31" t="s">
        <v>749</v>
      </c>
      <c r="Q1658" s="31" t="s">
        <v>750</v>
      </c>
      <c r="R1658" s="31" t="s">
        <v>755</v>
      </c>
      <c r="S1658" s="31" t="s">
        <v>751</v>
      </c>
      <c r="T1658" s="31" t="s">
        <v>752</v>
      </c>
      <c r="U1658" s="31" t="s">
        <v>758</v>
      </c>
      <c r="AS1658" s="31">
        <v>100</v>
      </c>
      <c r="AY1658" s="31"/>
      <c r="AZ1658" s="19">
        <f t="shared" si="476"/>
        <v>100</v>
      </c>
      <c r="BB1658" s="55">
        <v>2</v>
      </c>
      <c r="BC1658">
        <v>0.5</v>
      </c>
      <c r="BD1658" s="31"/>
      <c r="BE1658" s="66"/>
      <c r="BF1658" s="66"/>
      <c r="CL1658" s="70">
        <f t="shared" si="477"/>
        <v>0</v>
      </c>
      <c r="CM1658" s="66">
        <f t="shared" si="478"/>
        <v>0</v>
      </c>
      <c r="CN1658" s="66">
        <f t="shared" si="479"/>
        <v>0</v>
      </c>
      <c r="CO1658" s="66">
        <f t="shared" si="464"/>
        <v>254.79749999999999</v>
      </c>
      <c r="CP1658" s="104"/>
      <c r="CQ1658" s="56"/>
      <c r="CR1658" s="56"/>
      <c r="CS1658" s="56"/>
      <c r="CT1658" s="56"/>
      <c r="CU1658" s="56"/>
      <c r="CV1658" s="56"/>
      <c r="DB1658" s="19" t="e">
        <f t="shared" si="465"/>
        <v>#DIV/0!</v>
      </c>
      <c r="DC1658" s="19" t="e">
        <f t="shared" si="466"/>
        <v>#DIV/0!</v>
      </c>
      <c r="DD1658" s="19" t="e">
        <f t="shared" si="467"/>
        <v>#DIV/0!</v>
      </c>
      <c r="DE1658" s="19" t="e">
        <f t="shared" si="468"/>
        <v>#DIV/0!</v>
      </c>
      <c r="DF1658" s="19" t="e">
        <f t="shared" si="469"/>
        <v>#DIV/0!</v>
      </c>
      <c r="DG1658" s="67" t="e">
        <f t="shared" si="470"/>
        <v>#DIV/0!</v>
      </c>
      <c r="DH1658" s="67" t="e">
        <f t="shared" si="471"/>
        <v>#DIV/0!</v>
      </c>
      <c r="DK1658" s="55"/>
    </row>
    <row r="1659" spans="1:115">
      <c r="A1659" s="57">
        <v>43333</v>
      </c>
      <c r="B1659" s="19" t="s">
        <v>1496</v>
      </c>
      <c r="C1659" s="56" t="s">
        <v>1859</v>
      </c>
      <c r="D1659" s="56"/>
      <c r="E1659" s="58">
        <v>98</v>
      </c>
      <c r="F1659" s="58">
        <v>1</v>
      </c>
      <c r="G1659" s="63" t="str">
        <f t="shared" si="475"/>
        <v>98-1</v>
      </c>
      <c r="H1659" s="31">
        <v>40</v>
      </c>
      <c r="I1659" s="58">
        <v>42</v>
      </c>
      <c r="J1659" s="64" t="str">
        <f>IF(((VLOOKUP($G1659,Depth_Lookup!$A$3:$J$5461,9,FALSE))-(I1659/100))&gt;=0,"Good","Too Long")</f>
        <v>Good</v>
      </c>
      <c r="K1659" s="65">
        <f>(VLOOKUP($G1659,Depth_Lookup!$A$3:$J$561,10,FALSE))+(H1659/100)</f>
        <v>255.1</v>
      </c>
      <c r="L1659" s="65">
        <f>(VLOOKUP($G1659,Depth_Lookup!$A$3:$J$561,10,FALSE))+(I1659/100)</f>
        <v>255.11999999999998</v>
      </c>
      <c r="M1659" s="54" t="s">
        <v>292</v>
      </c>
      <c r="N1659" s="31">
        <v>1</v>
      </c>
      <c r="O1659" s="31" t="s">
        <v>748</v>
      </c>
      <c r="P1659" s="31" t="s">
        <v>749</v>
      </c>
      <c r="Q1659" s="31" t="s">
        <v>1511</v>
      </c>
      <c r="R1659" s="31" t="s">
        <v>1205</v>
      </c>
      <c r="S1659" s="31" t="s">
        <v>751</v>
      </c>
      <c r="T1659" s="31" t="s">
        <v>1524</v>
      </c>
      <c r="U1659" s="31" t="s">
        <v>1498</v>
      </c>
      <c r="AS1659" s="31">
        <v>100</v>
      </c>
      <c r="AZ1659" s="19">
        <f t="shared" si="476"/>
        <v>100</v>
      </c>
      <c r="BB1659" s="55">
        <v>1</v>
      </c>
      <c r="BC1659">
        <v>5</v>
      </c>
      <c r="BD1659" s="31"/>
      <c r="BE1659" s="66"/>
      <c r="BF1659" s="66"/>
      <c r="CL1659" s="70">
        <f t="shared" si="477"/>
        <v>0</v>
      </c>
      <c r="CM1659" s="66">
        <f t="shared" si="478"/>
        <v>0</v>
      </c>
      <c r="CN1659" s="66">
        <f t="shared" si="479"/>
        <v>0</v>
      </c>
      <c r="CO1659" s="66">
        <f t="shared" si="464"/>
        <v>255.10999999999999</v>
      </c>
      <c r="CP1659" s="104"/>
      <c r="CQ1659" s="56"/>
      <c r="CR1659" s="56"/>
      <c r="CS1659" s="56"/>
      <c r="CT1659" s="56"/>
      <c r="CU1659" s="56"/>
      <c r="CV1659" s="56"/>
      <c r="CX1659" s="19">
        <v>13</v>
      </c>
      <c r="CY1659" s="19">
        <v>90</v>
      </c>
      <c r="CZ1659" s="19">
        <v>16</v>
      </c>
      <c r="DA1659" s="31">
        <v>0</v>
      </c>
      <c r="DB1659" s="19">
        <f t="shared" si="465"/>
        <v>-141.16130918776159</v>
      </c>
      <c r="DC1659" s="19">
        <f t="shared" si="466"/>
        <v>218.83869081223841</v>
      </c>
      <c r="DD1659" s="19">
        <f t="shared" si="467"/>
        <v>69.789596079216281</v>
      </c>
      <c r="DE1659" s="19">
        <f t="shared" si="468"/>
        <v>308.83869081223838</v>
      </c>
      <c r="DF1659" s="19">
        <f t="shared" si="469"/>
        <v>20.210403920783719</v>
      </c>
      <c r="DG1659" s="67">
        <f t="shared" si="470"/>
        <v>38.838690812238411</v>
      </c>
      <c r="DH1659" s="67">
        <f t="shared" si="471"/>
        <v>20.210403920783719</v>
      </c>
      <c r="DK1659" s="55"/>
    </row>
    <row r="1660" spans="1:115">
      <c r="A1660" s="57">
        <v>43333</v>
      </c>
      <c r="B1660" s="19" t="s">
        <v>1496</v>
      </c>
      <c r="C1660" s="56" t="s">
        <v>1859</v>
      </c>
      <c r="D1660" s="56"/>
      <c r="E1660" s="58">
        <v>98</v>
      </c>
      <c r="F1660" s="58">
        <v>1</v>
      </c>
      <c r="G1660" s="63" t="str">
        <f t="shared" si="475"/>
        <v>98-1</v>
      </c>
      <c r="H1660" s="31">
        <v>41</v>
      </c>
      <c r="I1660" s="58">
        <v>46.5</v>
      </c>
      <c r="J1660" s="64" t="str">
        <f>IF(((VLOOKUP($G1660,Depth_Lookup!$A$3:$J$5461,9,FALSE))-(I1660/100))&gt;=0,"Good","Too Long")</f>
        <v>Good</v>
      </c>
      <c r="K1660" s="65">
        <f>(VLOOKUP($G1660,Depth_Lookup!$A$3:$J$561,10,FALSE))+(H1660/100)</f>
        <v>255.10999999999999</v>
      </c>
      <c r="L1660" s="65">
        <f>(VLOOKUP($G1660,Depth_Lookup!$A$3:$J$561,10,FALSE))+(I1660/100)</f>
        <v>255.16499999999999</v>
      </c>
      <c r="M1660" s="54" t="s">
        <v>725</v>
      </c>
      <c r="N1660" s="31">
        <v>0.5</v>
      </c>
      <c r="O1660" s="31" t="s">
        <v>748</v>
      </c>
      <c r="P1660" s="31" t="s">
        <v>749</v>
      </c>
      <c r="Q1660" s="31" t="s">
        <v>750</v>
      </c>
      <c r="R1660" s="31" t="s">
        <v>755</v>
      </c>
      <c r="S1660" s="31" t="s">
        <v>751</v>
      </c>
      <c r="T1660" s="31" t="s">
        <v>752</v>
      </c>
      <c r="U1660" s="31" t="s">
        <v>758</v>
      </c>
      <c r="AS1660" s="31">
        <v>100</v>
      </c>
      <c r="AZ1660" s="19">
        <f t="shared" si="476"/>
        <v>100</v>
      </c>
      <c r="BB1660" s="55">
        <v>2</v>
      </c>
      <c r="BC1660">
        <v>1</v>
      </c>
      <c r="BD1660" s="31"/>
      <c r="BE1660" s="66"/>
      <c r="BF1660" s="66"/>
      <c r="CL1660" s="70">
        <f t="shared" si="477"/>
        <v>0</v>
      </c>
      <c r="CM1660" s="66">
        <f t="shared" si="478"/>
        <v>0</v>
      </c>
      <c r="CN1660" s="66">
        <f t="shared" si="479"/>
        <v>0</v>
      </c>
      <c r="CO1660" s="66">
        <f t="shared" si="464"/>
        <v>255.13749999999999</v>
      </c>
      <c r="CP1660" s="104"/>
      <c r="CQ1660" s="56"/>
      <c r="CR1660" s="56"/>
      <c r="CS1660" s="56"/>
      <c r="CT1660" s="56"/>
      <c r="CU1660" s="56"/>
      <c r="CV1660" s="56"/>
      <c r="CX1660" s="31">
        <v>38</v>
      </c>
      <c r="CY1660" s="31">
        <v>90</v>
      </c>
      <c r="CZ1660" s="31">
        <v>36</v>
      </c>
      <c r="DA1660" s="31">
        <v>0</v>
      </c>
      <c r="DB1660" s="19">
        <f t="shared" si="465"/>
        <v>-132.9207368790648</v>
      </c>
      <c r="DC1660" s="19">
        <f t="shared" si="466"/>
        <v>227.0792631209352</v>
      </c>
      <c r="DD1660" s="19">
        <f t="shared" si="467"/>
        <v>43.146191199464425</v>
      </c>
      <c r="DE1660" s="19">
        <f t="shared" si="468"/>
        <v>317.0792631209352</v>
      </c>
      <c r="DF1660" s="19">
        <f t="shared" si="469"/>
        <v>46.853808800535575</v>
      </c>
      <c r="DG1660" s="67">
        <f t="shared" si="470"/>
        <v>47.079263120935195</v>
      </c>
      <c r="DH1660" s="67">
        <f t="shared" si="471"/>
        <v>46.853808800535575</v>
      </c>
      <c r="DK1660" s="55"/>
    </row>
    <row r="1661" spans="1:115">
      <c r="A1661" s="57">
        <v>43333</v>
      </c>
      <c r="B1661" s="19" t="s">
        <v>1496</v>
      </c>
      <c r="C1661" s="56" t="s">
        <v>1859</v>
      </c>
      <c r="D1661" s="56"/>
      <c r="E1661" s="58">
        <v>98</v>
      </c>
      <c r="F1661" s="58">
        <v>1</v>
      </c>
      <c r="G1661" s="63" t="str">
        <f t="shared" si="475"/>
        <v>98-1</v>
      </c>
      <c r="H1661" s="31">
        <v>43</v>
      </c>
      <c r="I1661" s="58">
        <v>66.5</v>
      </c>
      <c r="J1661" s="64" t="str">
        <f>IF(((VLOOKUP($G1661,Depth_Lookup!$A$3:$J$5461,9,FALSE))-(I1661/100))&gt;=0,"Good","Too Long")</f>
        <v>Good</v>
      </c>
      <c r="K1661" s="65">
        <f>(VLOOKUP($G1661,Depth_Lookup!$A$3:$J$561,10,FALSE))+(H1661/100)</f>
        <v>255.13</v>
      </c>
      <c r="L1661" s="65">
        <f>(VLOOKUP($G1661,Depth_Lookup!$A$3:$J$561,10,FALSE))+(I1661/100)</f>
        <v>255.36499999999998</v>
      </c>
      <c r="M1661" s="54" t="s">
        <v>725</v>
      </c>
      <c r="N1661" s="31">
        <v>0.5</v>
      </c>
      <c r="O1661" s="31" t="s">
        <v>748</v>
      </c>
      <c r="P1661" s="31" t="s">
        <v>749</v>
      </c>
      <c r="Q1661" s="31" t="s">
        <v>750</v>
      </c>
      <c r="R1661" s="31" t="s">
        <v>755</v>
      </c>
      <c r="S1661" s="31" t="s">
        <v>751</v>
      </c>
      <c r="T1661" s="31" t="s">
        <v>1516</v>
      </c>
      <c r="U1661" s="31" t="s">
        <v>746</v>
      </c>
      <c r="AI1661" s="19">
        <v>50</v>
      </c>
      <c r="AS1661" s="31">
        <v>50</v>
      </c>
      <c r="AZ1661" s="19">
        <f t="shared" si="476"/>
        <v>100</v>
      </c>
      <c r="BB1661" s="55">
        <v>3</v>
      </c>
      <c r="BC1661">
        <v>0.5</v>
      </c>
      <c r="BD1661"/>
      <c r="BE1661" s="66"/>
      <c r="BF1661" s="66"/>
      <c r="CL1661" s="70">
        <f t="shared" si="477"/>
        <v>0</v>
      </c>
      <c r="CM1661" s="66">
        <f t="shared" si="478"/>
        <v>0</v>
      </c>
      <c r="CN1661" s="66">
        <f t="shared" si="479"/>
        <v>0</v>
      </c>
      <c r="CO1661" s="66">
        <f t="shared" si="464"/>
        <v>255.2475</v>
      </c>
      <c r="CP1661" s="104"/>
      <c r="CQ1661" s="56"/>
      <c r="CR1661" s="56"/>
      <c r="CS1661" s="56"/>
      <c r="CT1661" s="56"/>
      <c r="CU1661" s="56"/>
      <c r="CV1661" s="56"/>
      <c r="CX1661" s="31">
        <v>31</v>
      </c>
      <c r="CY1661" s="31">
        <v>270</v>
      </c>
      <c r="CZ1661" s="31">
        <v>58</v>
      </c>
      <c r="DA1661" s="31">
        <v>180</v>
      </c>
      <c r="DB1661" s="19">
        <f t="shared" si="465"/>
        <v>20.579117552682618</v>
      </c>
      <c r="DC1661" s="19">
        <f t="shared" si="466"/>
        <v>20.579117552682618</v>
      </c>
      <c r="DD1661" s="19">
        <f t="shared" si="467"/>
        <v>30.327420965077632</v>
      </c>
      <c r="DE1661" s="19">
        <f t="shared" si="468"/>
        <v>110.57911755268262</v>
      </c>
      <c r="DF1661" s="19">
        <f t="shared" si="469"/>
        <v>59.672579034922364</v>
      </c>
      <c r="DG1661" s="67">
        <f t="shared" si="470"/>
        <v>200.57911755268262</v>
      </c>
      <c r="DH1661" s="67">
        <f t="shared" si="471"/>
        <v>59.672579034922364</v>
      </c>
      <c r="DK1661" s="55"/>
    </row>
    <row r="1662" spans="1:115">
      <c r="A1662" s="57">
        <v>43333</v>
      </c>
      <c r="B1662" s="19" t="s">
        <v>1496</v>
      </c>
      <c r="C1662" s="56" t="s">
        <v>1859</v>
      </c>
      <c r="D1662" s="56"/>
      <c r="E1662" s="58">
        <v>98</v>
      </c>
      <c r="F1662" s="58">
        <v>1</v>
      </c>
      <c r="G1662" s="63" t="str">
        <f t="shared" si="475"/>
        <v>98-1</v>
      </c>
      <c r="H1662" s="31">
        <v>50.5</v>
      </c>
      <c r="I1662" s="58">
        <v>56</v>
      </c>
      <c r="J1662" s="64" t="str">
        <f>IF(((VLOOKUP($G1662,Depth_Lookup!$A$3:$J$5461,9,FALSE))-(I1662/100))&gt;=0,"Good","Too Long")</f>
        <v>Good</v>
      </c>
      <c r="K1662" s="65">
        <f>(VLOOKUP($G1662,Depth_Lookup!$A$3:$J$561,10,FALSE))+(H1662/100)</f>
        <v>255.20499999999998</v>
      </c>
      <c r="L1662" s="65">
        <f>(VLOOKUP($G1662,Depth_Lookup!$A$3:$J$561,10,FALSE))+(I1662/100)</f>
        <v>255.26</v>
      </c>
      <c r="M1662" s="54" t="s">
        <v>292</v>
      </c>
      <c r="N1662" s="31">
        <v>1</v>
      </c>
      <c r="O1662" s="31" t="s">
        <v>748</v>
      </c>
      <c r="P1662" s="31" t="s">
        <v>749</v>
      </c>
      <c r="Q1662" s="31" t="s">
        <v>1518</v>
      </c>
      <c r="R1662" s="31" t="s">
        <v>755</v>
      </c>
      <c r="S1662" s="31" t="s">
        <v>751</v>
      </c>
      <c r="T1662" s="31" t="s">
        <v>752</v>
      </c>
      <c r="U1662" s="31" t="s">
        <v>758</v>
      </c>
      <c r="AS1662" s="31">
        <v>100</v>
      </c>
      <c r="AZ1662" s="19">
        <f t="shared" si="476"/>
        <v>100</v>
      </c>
      <c r="BB1662" s="55">
        <v>1</v>
      </c>
      <c r="BC1662">
        <v>0.5</v>
      </c>
      <c r="BD1662"/>
      <c r="BE1662" s="66"/>
      <c r="BF1662" s="66"/>
      <c r="CL1662" s="70">
        <f t="shared" si="477"/>
        <v>0</v>
      </c>
      <c r="CM1662" s="66">
        <f t="shared" si="478"/>
        <v>0</v>
      </c>
      <c r="CN1662" s="66">
        <f t="shared" si="479"/>
        <v>0</v>
      </c>
      <c r="CO1662" s="66">
        <f t="shared" si="464"/>
        <v>255.23249999999999</v>
      </c>
      <c r="CP1662" s="104"/>
      <c r="CQ1662" s="56"/>
      <c r="CR1662" s="56"/>
      <c r="CS1662" s="56"/>
      <c r="CT1662" s="56"/>
      <c r="CU1662" s="56"/>
      <c r="CV1662" s="56"/>
      <c r="DB1662" s="19" t="e">
        <f t="shared" si="465"/>
        <v>#DIV/0!</v>
      </c>
      <c r="DC1662" s="19" t="e">
        <f t="shared" si="466"/>
        <v>#DIV/0!</v>
      </c>
      <c r="DD1662" s="19" t="e">
        <f t="shared" si="467"/>
        <v>#DIV/0!</v>
      </c>
      <c r="DE1662" s="19" t="e">
        <f t="shared" si="468"/>
        <v>#DIV/0!</v>
      </c>
      <c r="DF1662" s="19" t="e">
        <f t="shared" si="469"/>
        <v>#DIV/0!</v>
      </c>
      <c r="DG1662" s="67" t="e">
        <f t="shared" si="470"/>
        <v>#DIV/0!</v>
      </c>
      <c r="DH1662" s="67" t="e">
        <f t="shared" si="471"/>
        <v>#DIV/0!</v>
      </c>
      <c r="DK1662" s="55"/>
    </row>
    <row r="1663" spans="1:115">
      <c r="A1663" s="57">
        <v>43333</v>
      </c>
      <c r="B1663" s="19" t="s">
        <v>1496</v>
      </c>
      <c r="C1663" s="56" t="s">
        <v>1859</v>
      </c>
      <c r="D1663" s="56"/>
      <c r="E1663" s="58">
        <v>98</v>
      </c>
      <c r="F1663" s="58">
        <v>1</v>
      </c>
      <c r="G1663" s="63" t="str">
        <f t="shared" si="475"/>
        <v>98-1</v>
      </c>
      <c r="H1663" s="31">
        <v>68.5</v>
      </c>
      <c r="I1663" s="58">
        <v>87</v>
      </c>
      <c r="J1663" s="64" t="str">
        <f>IF(((VLOOKUP($G1663,Depth_Lookup!$A$3:$J$5461,9,FALSE))-(I1663/100))&gt;=0,"Good","Too Long")</f>
        <v>Good</v>
      </c>
      <c r="K1663" s="65">
        <f>(VLOOKUP($G1663,Depth_Lookup!$A$3:$J$561,10,FALSE))+(H1663/100)</f>
        <v>255.38499999999999</v>
      </c>
      <c r="L1663" s="65">
        <f>(VLOOKUP($G1663,Depth_Lookup!$A$3:$J$561,10,FALSE))+(I1663/100)</f>
        <v>255.57</v>
      </c>
      <c r="M1663" s="54" t="s">
        <v>725</v>
      </c>
      <c r="N1663" s="31">
        <v>1</v>
      </c>
      <c r="O1663" s="31" t="s">
        <v>748</v>
      </c>
      <c r="P1663" s="31" t="s">
        <v>749</v>
      </c>
      <c r="Q1663" s="31" t="s">
        <v>750</v>
      </c>
      <c r="R1663" s="31" t="s">
        <v>755</v>
      </c>
      <c r="S1663" s="31" t="s">
        <v>751</v>
      </c>
      <c r="T1663" s="31" t="s">
        <v>752</v>
      </c>
      <c r="U1663" s="31" t="s">
        <v>758</v>
      </c>
      <c r="AS1663" s="31">
        <v>100</v>
      </c>
      <c r="AZ1663" s="19">
        <f t="shared" si="476"/>
        <v>100</v>
      </c>
      <c r="BB1663" s="55">
        <v>3</v>
      </c>
      <c r="BC1663">
        <v>5</v>
      </c>
      <c r="BD1663"/>
      <c r="BE1663" s="66"/>
      <c r="BF1663" s="66"/>
      <c r="CL1663" s="70">
        <f t="shared" si="477"/>
        <v>0</v>
      </c>
      <c r="CM1663" s="66">
        <f t="shared" si="478"/>
        <v>0</v>
      </c>
      <c r="CN1663" s="66">
        <f t="shared" si="479"/>
        <v>0</v>
      </c>
      <c r="CO1663" s="66">
        <f t="shared" si="464"/>
        <v>255.47749999999999</v>
      </c>
      <c r="CP1663" s="104"/>
      <c r="CQ1663" s="56"/>
      <c r="CR1663" s="56"/>
      <c r="CS1663" s="56"/>
      <c r="CT1663" s="56"/>
      <c r="CU1663" s="56"/>
      <c r="CV1663" s="56"/>
      <c r="CX1663" s="31"/>
      <c r="CY1663" s="31"/>
      <c r="CZ1663" s="31"/>
      <c r="DA1663" s="31"/>
      <c r="DB1663" s="19" t="e">
        <f t="shared" si="465"/>
        <v>#DIV/0!</v>
      </c>
      <c r="DC1663" s="19" t="e">
        <f t="shared" si="466"/>
        <v>#DIV/0!</v>
      </c>
      <c r="DD1663" s="19" t="e">
        <f t="shared" si="467"/>
        <v>#DIV/0!</v>
      </c>
      <c r="DE1663" s="19" t="e">
        <f t="shared" si="468"/>
        <v>#DIV/0!</v>
      </c>
      <c r="DF1663" s="19" t="e">
        <f t="shared" si="469"/>
        <v>#DIV/0!</v>
      </c>
      <c r="DG1663" s="67" t="e">
        <f t="shared" si="470"/>
        <v>#DIV/0!</v>
      </c>
      <c r="DH1663" s="67" t="e">
        <f t="shared" si="471"/>
        <v>#DIV/0!</v>
      </c>
      <c r="DK1663" s="55"/>
    </row>
    <row r="1664" spans="1:115">
      <c r="A1664" s="57">
        <v>43333</v>
      </c>
      <c r="B1664" s="19" t="s">
        <v>1496</v>
      </c>
      <c r="C1664" s="56" t="s">
        <v>1859</v>
      </c>
      <c r="D1664" s="56"/>
      <c r="E1664" s="58">
        <v>98</v>
      </c>
      <c r="F1664" s="58">
        <v>1</v>
      </c>
      <c r="G1664" s="63" t="str">
        <f t="shared" si="475"/>
        <v>98-1</v>
      </c>
      <c r="H1664" s="31">
        <v>76</v>
      </c>
      <c r="I1664" s="58">
        <v>87</v>
      </c>
      <c r="J1664" s="64" t="str">
        <f>IF(((VLOOKUP($G1664,Depth_Lookup!$A$3:$J$5461,9,FALSE))-(I1664/100))&gt;=0,"Good","Too Long")</f>
        <v>Good</v>
      </c>
      <c r="K1664" s="65">
        <f>(VLOOKUP($G1664,Depth_Lookup!$A$3:$J$561,10,FALSE))+(H1664/100)</f>
        <v>255.45999999999998</v>
      </c>
      <c r="L1664" s="65">
        <f>(VLOOKUP($G1664,Depth_Lookup!$A$3:$J$561,10,FALSE))+(I1664/100)</f>
        <v>255.57</v>
      </c>
      <c r="M1664" s="54" t="s">
        <v>1885</v>
      </c>
      <c r="N1664" s="31">
        <v>2</v>
      </c>
      <c r="O1664" s="31" t="s">
        <v>748</v>
      </c>
      <c r="P1664" s="31" t="s">
        <v>749</v>
      </c>
      <c r="Q1664" s="31" t="s">
        <v>570</v>
      </c>
      <c r="R1664" s="31" t="s">
        <v>730</v>
      </c>
      <c r="S1664" s="31" t="s">
        <v>751</v>
      </c>
      <c r="T1664" s="31" t="s">
        <v>1873</v>
      </c>
      <c r="U1664" s="31" t="s">
        <v>1523</v>
      </c>
      <c r="AS1664" s="31">
        <v>100</v>
      </c>
      <c r="AZ1664" s="19">
        <f t="shared" si="476"/>
        <v>100</v>
      </c>
      <c r="BB1664" s="55">
        <v>1</v>
      </c>
      <c r="BC1664">
        <v>1</v>
      </c>
      <c r="BD1664"/>
      <c r="BE1664" s="66"/>
      <c r="BF1664" s="66"/>
      <c r="CL1664" s="70">
        <f t="shared" si="477"/>
        <v>0</v>
      </c>
      <c r="CM1664" s="66">
        <f t="shared" si="478"/>
        <v>0</v>
      </c>
      <c r="CN1664" s="66">
        <f t="shared" si="479"/>
        <v>0</v>
      </c>
      <c r="CO1664" s="66">
        <f t="shared" si="464"/>
        <v>255.51499999999999</v>
      </c>
      <c r="CP1664" s="104"/>
      <c r="CQ1664" s="56"/>
      <c r="CR1664" s="56"/>
      <c r="CS1664" s="56"/>
      <c r="CT1664" s="56"/>
      <c r="CU1664" s="56"/>
      <c r="CV1664" s="56"/>
      <c r="CX1664" s="31">
        <v>76</v>
      </c>
      <c r="CY1664" s="31">
        <v>90</v>
      </c>
      <c r="CZ1664" s="31">
        <v>55</v>
      </c>
      <c r="DA1664" s="31">
        <v>0</v>
      </c>
      <c r="DB1664" s="19">
        <f t="shared" si="465"/>
        <v>-109.59965969902161</v>
      </c>
      <c r="DC1664" s="19">
        <f t="shared" si="466"/>
        <v>250.40034030097837</v>
      </c>
      <c r="DD1664" s="19">
        <f t="shared" si="467"/>
        <v>13.21813309331033</v>
      </c>
      <c r="DE1664" s="19">
        <f t="shared" si="468"/>
        <v>340.40034030097837</v>
      </c>
      <c r="DF1664" s="19">
        <f t="shared" si="469"/>
        <v>76.781866906689672</v>
      </c>
      <c r="DG1664" s="67">
        <f t="shared" si="470"/>
        <v>70.400340300978371</v>
      </c>
      <c r="DH1664" s="67">
        <f t="shared" si="471"/>
        <v>76.781866906689672</v>
      </c>
      <c r="DK1664" s="55"/>
    </row>
    <row r="1665" spans="1:115">
      <c r="A1665" s="57">
        <v>43333</v>
      </c>
      <c r="B1665" s="19" t="s">
        <v>1496</v>
      </c>
      <c r="C1665" s="56" t="s">
        <v>1859</v>
      </c>
      <c r="D1665" s="56"/>
      <c r="E1665" s="58">
        <v>98</v>
      </c>
      <c r="F1665" s="58">
        <v>1</v>
      </c>
      <c r="G1665" s="63" t="str">
        <f t="shared" si="475"/>
        <v>98-1</v>
      </c>
      <c r="H1665" s="31">
        <v>77.5</v>
      </c>
      <c r="I1665" s="58">
        <v>83.5</v>
      </c>
      <c r="J1665" s="64" t="str">
        <f>IF(((VLOOKUP($G1665,Depth_Lookup!$A$3:$J$5461,9,FALSE))-(I1665/100))&gt;=0,"Good","Too Long")</f>
        <v>Good</v>
      </c>
      <c r="K1665" s="65">
        <f>(VLOOKUP($G1665,Depth_Lookup!$A$3:$J$561,10,FALSE))+(H1665/100)</f>
        <v>255.47499999999999</v>
      </c>
      <c r="L1665" s="65">
        <f>(VLOOKUP($G1665,Depth_Lookup!$A$3:$J$561,10,FALSE))+(I1665/100)</f>
        <v>255.535</v>
      </c>
      <c r="M1665" s="54" t="s">
        <v>292</v>
      </c>
      <c r="N1665" s="31">
        <v>2</v>
      </c>
      <c r="O1665" s="31" t="s">
        <v>748</v>
      </c>
      <c r="P1665" s="31" t="s">
        <v>749</v>
      </c>
      <c r="Q1665" s="31" t="s">
        <v>1518</v>
      </c>
      <c r="R1665" s="31" t="s">
        <v>755</v>
      </c>
      <c r="S1665" s="31" t="s">
        <v>751</v>
      </c>
      <c r="T1665" s="31" t="s">
        <v>752</v>
      </c>
      <c r="U1665" s="31" t="s">
        <v>758</v>
      </c>
      <c r="AS1665" s="31">
        <v>100</v>
      </c>
      <c r="AZ1665" s="19">
        <f t="shared" si="476"/>
        <v>100</v>
      </c>
      <c r="BB1665" s="55">
        <v>1</v>
      </c>
      <c r="BC1665">
        <v>5</v>
      </c>
      <c r="BD1665"/>
      <c r="BE1665" s="66"/>
      <c r="BF1665" s="66"/>
      <c r="CL1665" s="70">
        <f t="shared" si="477"/>
        <v>0</v>
      </c>
      <c r="CM1665" s="66">
        <f t="shared" si="478"/>
        <v>0</v>
      </c>
      <c r="CN1665" s="66">
        <f t="shared" si="479"/>
        <v>0</v>
      </c>
      <c r="CO1665" s="66">
        <f t="shared" si="464"/>
        <v>255.505</v>
      </c>
      <c r="CP1665" s="104"/>
      <c r="CQ1665" s="56"/>
      <c r="CR1665" s="56"/>
      <c r="CS1665" s="56"/>
      <c r="CT1665" s="56"/>
      <c r="CU1665" s="56"/>
      <c r="CV1665" s="56"/>
      <c r="CX1665" s="31">
        <v>41</v>
      </c>
      <c r="CY1665" s="31">
        <v>270</v>
      </c>
      <c r="CZ1665" s="31">
        <v>66</v>
      </c>
      <c r="DA1665" s="31">
        <v>180</v>
      </c>
      <c r="DB1665" s="19">
        <f t="shared" si="465"/>
        <v>21.158001775814597</v>
      </c>
      <c r="DC1665" s="19">
        <f t="shared" si="466"/>
        <v>21.158001775814597</v>
      </c>
      <c r="DD1665" s="19">
        <f t="shared" si="467"/>
        <v>22.548968087690589</v>
      </c>
      <c r="DE1665" s="19">
        <f t="shared" si="468"/>
        <v>111.1580017758146</v>
      </c>
      <c r="DF1665" s="19">
        <f t="shared" si="469"/>
        <v>67.451031912309418</v>
      </c>
      <c r="DG1665" s="67">
        <f t="shared" si="470"/>
        <v>201.1580017758146</v>
      </c>
      <c r="DH1665" s="67">
        <f t="shared" si="471"/>
        <v>67.451031912309418</v>
      </c>
      <c r="DK1665" s="55"/>
    </row>
    <row r="1666" spans="1:115">
      <c r="A1666" s="57">
        <v>43333</v>
      </c>
      <c r="B1666" s="19" t="s">
        <v>1496</v>
      </c>
      <c r="C1666" s="56" t="s">
        <v>1859</v>
      </c>
      <c r="D1666" s="56"/>
      <c r="E1666" s="58">
        <v>98</v>
      </c>
      <c r="F1666" s="58">
        <v>1</v>
      </c>
      <c r="G1666" s="63" t="str">
        <f t="shared" si="475"/>
        <v>98-1</v>
      </c>
      <c r="H1666" s="31">
        <v>86</v>
      </c>
      <c r="I1666" s="58">
        <v>90.5</v>
      </c>
      <c r="J1666" s="64" t="str">
        <f>IF(((VLOOKUP($G1666,Depth_Lookup!$A$3:$J$5461,9,FALSE))-(I1666/100))&gt;=0,"Good","Too Long")</f>
        <v>Good</v>
      </c>
      <c r="K1666" s="65">
        <f>(VLOOKUP($G1666,Depth_Lookup!$A$3:$J$561,10,FALSE))+(H1666/100)</f>
        <v>255.56</v>
      </c>
      <c r="L1666" s="65">
        <f>(VLOOKUP($G1666,Depth_Lookup!$A$3:$J$561,10,FALSE))+(I1666/100)</f>
        <v>255.60499999999999</v>
      </c>
      <c r="M1666" s="54" t="s">
        <v>293</v>
      </c>
      <c r="N1666" s="31">
        <v>0.5</v>
      </c>
      <c r="O1666" s="31" t="s">
        <v>748</v>
      </c>
      <c r="P1666" s="31" t="s">
        <v>749</v>
      </c>
      <c r="Q1666" s="31" t="s">
        <v>750</v>
      </c>
      <c r="R1666" s="31" t="s">
        <v>755</v>
      </c>
      <c r="S1666" s="31" t="s">
        <v>751</v>
      </c>
      <c r="T1666" s="31" t="s">
        <v>745</v>
      </c>
      <c r="U1666" s="31" t="s">
        <v>753</v>
      </c>
      <c r="AS1666" s="31">
        <v>100</v>
      </c>
      <c r="AZ1666" s="19">
        <f t="shared" si="476"/>
        <v>100</v>
      </c>
      <c r="BB1666" s="55">
        <v>2</v>
      </c>
      <c r="BC1666">
        <v>10</v>
      </c>
      <c r="BD1666"/>
      <c r="BE1666" s="66"/>
      <c r="BF1666" s="66"/>
      <c r="CL1666" s="70">
        <f t="shared" si="477"/>
        <v>0</v>
      </c>
      <c r="CM1666" s="66">
        <f t="shared" si="478"/>
        <v>0</v>
      </c>
      <c r="CN1666" s="66">
        <f t="shared" si="479"/>
        <v>0</v>
      </c>
      <c r="CO1666" s="66">
        <f t="shared" si="464"/>
        <v>255.58249999999998</v>
      </c>
      <c r="CP1666" s="104"/>
      <c r="CQ1666" s="56"/>
      <c r="CR1666" s="56"/>
      <c r="CS1666" s="56"/>
      <c r="CT1666" s="56"/>
      <c r="CU1666" s="56"/>
      <c r="CV1666" s="56"/>
      <c r="CW1666" s="116"/>
      <c r="CX1666" s="31"/>
      <c r="CY1666" s="31"/>
      <c r="CZ1666" s="31"/>
      <c r="DB1666" s="19" t="e">
        <f t="shared" si="465"/>
        <v>#DIV/0!</v>
      </c>
      <c r="DC1666" s="19" t="e">
        <f t="shared" si="466"/>
        <v>#DIV/0!</v>
      </c>
      <c r="DD1666" s="19" t="e">
        <f t="shared" si="467"/>
        <v>#DIV/0!</v>
      </c>
      <c r="DE1666" s="19" t="e">
        <f t="shared" si="468"/>
        <v>#DIV/0!</v>
      </c>
      <c r="DF1666" s="19" t="e">
        <f t="shared" si="469"/>
        <v>#DIV/0!</v>
      </c>
      <c r="DG1666" s="67" t="e">
        <f t="shared" si="470"/>
        <v>#DIV/0!</v>
      </c>
      <c r="DH1666" s="67" t="e">
        <f t="shared" si="471"/>
        <v>#DIV/0!</v>
      </c>
      <c r="DK1666" s="55"/>
    </row>
    <row r="1667" spans="1:115">
      <c r="A1667" s="57">
        <v>43333</v>
      </c>
      <c r="B1667" s="19" t="s">
        <v>1496</v>
      </c>
      <c r="C1667" s="56" t="s">
        <v>1859</v>
      </c>
      <c r="D1667" s="56"/>
      <c r="E1667" s="58">
        <v>98</v>
      </c>
      <c r="F1667" s="58">
        <v>2</v>
      </c>
      <c r="G1667" s="63" t="str">
        <f t="shared" si="475"/>
        <v>98-2</v>
      </c>
      <c r="H1667" s="31">
        <v>2.5</v>
      </c>
      <c r="I1667" s="58">
        <v>13</v>
      </c>
      <c r="J1667" s="64" t="str">
        <f>IF(((VLOOKUP($G1667,Depth_Lookup!$A$3:$J$5461,9,FALSE))-(I1667/100))&gt;=0,"Good","Too Long")</f>
        <v>Good</v>
      </c>
      <c r="K1667" s="65">
        <f>(VLOOKUP($G1667,Depth_Lookup!$A$3:$J$561,10,FALSE))+(H1667/100)</f>
        <v>255.63500000000002</v>
      </c>
      <c r="L1667" s="65">
        <f>(VLOOKUP($G1667,Depth_Lookup!$A$3:$J$561,10,FALSE))+(I1667/100)</f>
        <v>255.74</v>
      </c>
      <c r="M1667" s="54" t="s">
        <v>292</v>
      </c>
      <c r="N1667" s="31">
        <v>3</v>
      </c>
      <c r="O1667" s="31" t="s">
        <v>748</v>
      </c>
      <c r="P1667" s="31" t="s">
        <v>749</v>
      </c>
      <c r="Q1667" s="31" t="s">
        <v>1511</v>
      </c>
      <c r="R1667" s="31" t="s">
        <v>755</v>
      </c>
      <c r="S1667" s="31" t="s">
        <v>751</v>
      </c>
      <c r="T1667" s="31" t="s">
        <v>1524</v>
      </c>
      <c r="U1667" s="31" t="s">
        <v>1498</v>
      </c>
      <c r="AS1667" s="31">
        <v>100</v>
      </c>
      <c r="AZ1667" s="19">
        <f t="shared" si="476"/>
        <v>100</v>
      </c>
      <c r="BB1667" s="55">
        <v>1</v>
      </c>
      <c r="BC1667">
        <v>5</v>
      </c>
      <c r="BD1667"/>
      <c r="BE1667" s="66"/>
      <c r="BF1667" s="66"/>
      <c r="CL1667" s="70">
        <f t="shared" si="477"/>
        <v>0</v>
      </c>
      <c r="CM1667" s="66">
        <f t="shared" si="478"/>
        <v>0</v>
      </c>
      <c r="CN1667" s="66">
        <f t="shared" si="479"/>
        <v>0</v>
      </c>
      <c r="CO1667" s="66">
        <f t="shared" si="464"/>
        <v>255.6875</v>
      </c>
      <c r="CP1667" s="104"/>
      <c r="CQ1667" s="56"/>
      <c r="CR1667" s="56"/>
      <c r="CS1667" s="56"/>
      <c r="CT1667" s="56"/>
      <c r="CU1667" s="56"/>
      <c r="CV1667" s="56"/>
      <c r="CW1667" s="116"/>
      <c r="CX1667" s="31"/>
      <c r="CY1667" s="31"/>
      <c r="CZ1667" s="31"/>
      <c r="DB1667" s="19" t="e">
        <f t="shared" si="465"/>
        <v>#DIV/0!</v>
      </c>
      <c r="DC1667" s="19" t="e">
        <f t="shared" si="466"/>
        <v>#DIV/0!</v>
      </c>
      <c r="DD1667" s="19" t="e">
        <f t="shared" si="467"/>
        <v>#DIV/0!</v>
      </c>
      <c r="DE1667" s="19" t="e">
        <f t="shared" si="468"/>
        <v>#DIV/0!</v>
      </c>
      <c r="DF1667" s="19" t="e">
        <f t="shared" si="469"/>
        <v>#DIV/0!</v>
      </c>
      <c r="DG1667" s="67" t="e">
        <f t="shared" si="470"/>
        <v>#DIV/0!</v>
      </c>
      <c r="DH1667" s="67" t="e">
        <f t="shared" si="471"/>
        <v>#DIV/0!</v>
      </c>
      <c r="DK1667" s="55" t="s">
        <v>1452</v>
      </c>
    </row>
    <row r="1668" spans="1:115">
      <c r="A1668" s="57">
        <v>43333</v>
      </c>
      <c r="B1668" s="19" t="s">
        <v>1496</v>
      </c>
      <c r="C1668" s="56" t="s">
        <v>1859</v>
      </c>
      <c r="D1668" s="56"/>
      <c r="E1668" s="58">
        <v>98</v>
      </c>
      <c r="F1668" s="58">
        <v>2</v>
      </c>
      <c r="G1668" s="63" t="str">
        <f t="shared" si="475"/>
        <v>98-2</v>
      </c>
      <c r="H1668" s="31">
        <v>13.5</v>
      </c>
      <c r="I1668" s="58">
        <v>24.5</v>
      </c>
      <c r="J1668" s="64" t="str">
        <f>IF(((VLOOKUP($G1668,Depth_Lookup!$A$3:$J$5461,9,FALSE))-(I1668/100))&gt;=0,"Good","Too Long")</f>
        <v>Good</v>
      </c>
      <c r="K1668" s="65">
        <f>(VLOOKUP($G1668,Depth_Lookup!$A$3:$J$561,10,FALSE))+(H1668/100)</f>
        <v>255.745</v>
      </c>
      <c r="L1668" s="65">
        <f>(VLOOKUP($G1668,Depth_Lookup!$A$3:$J$561,10,FALSE))+(I1668/100)</f>
        <v>255.85500000000002</v>
      </c>
      <c r="M1668" s="54" t="s">
        <v>725</v>
      </c>
      <c r="N1668" s="31">
        <v>1</v>
      </c>
      <c r="O1668" s="31" t="s">
        <v>748</v>
      </c>
      <c r="P1668" s="31" t="s">
        <v>749</v>
      </c>
      <c r="Q1668" s="31" t="s">
        <v>1511</v>
      </c>
      <c r="R1668" s="31" t="s">
        <v>755</v>
      </c>
      <c r="S1668" s="31" t="s">
        <v>751</v>
      </c>
      <c r="T1668" s="31" t="s">
        <v>1524</v>
      </c>
      <c r="U1668" s="31" t="s">
        <v>1498</v>
      </c>
      <c r="AS1668" s="31">
        <v>100</v>
      </c>
      <c r="AZ1668" s="19">
        <f t="shared" si="476"/>
        <v>100</v>
      </c>
      <c r="BB1668" s="55">
        <v>4</v>
      </c>
      <c r="BC1668">
        <v>5</v>
      </c>
      <c r="BD1668"/>
      <c r="BE1668" s="66"/>
      <c r="BF1668" s="66"/>
      <c r="CL1668" s="70">
        <f t="shared" si="477"/>
        <v>0</v>
      </c>
      <c r="CM1668" s="66">
        <f t="shared" si="478"/>
        <v>0</v>
      </c>
      <c r="CN1668" s="66">
        <f t="shared" si="479"/>
        <v>0</v>
      </c>
      <c r="CO1668" s="66">
        <f t="shared" si="464"/>
        <v>255.8</v>
      </c>
      <c r="CP1668" s="104"/>
      <c r="CQ1668" s="56"/>
      <c r="CR1668" s="56"/>
      <c r="CS1668" s="56"/>
      <c r="CT1668" s="56"/>
      <c r="CU1668" s="56"/>
      <c r="CV1668" s="56"/>
      <c r="CW1668" s="116"/>
      <c r="CX1668" s="31"/>
      <c r="CY1668" s="31"/>
      <c r="CZ1668" s="31"/>
      <c r="DB1668" s="19" t="e">
        <f t="shared" si="465"/>
        <v>#DIV/0!</v>
      </c>
      <c r="DC1668" s="19" t="e">
        <f t="shared" si="466"/>
        <v>#DIV/0!</v>
      </c>
      <c r="DD1668" s="19" t="e">
        <f t="shared" si="467"/>
        <v>#DIV/0!</v>
      </c>
      <c r="DE1668" s="19" t="e">
        <f t="shared" si="468"/>
        <v>#DIV/0!</v>
      </c>
      <c r="DF1668" s="19" t="e">
        <f t="shared" si="469"/>
        <v>#DIV/0!</v>
      </c>
      <c r="DG1668" s="67" t="e">
        <f t="shared" si="470"/>
        <v>#DIV/0!</v>
      </c>
      <c r="DH1668" s="67" t="e">
        <f t="shared" si="471"/>
        <v>#DIV/0!</v>
      </c>
      <c r="DK1668" s="55" t="s">
        <v>1902</v>
      </c>
    </row>
    <row r="1669" spans="1:115">
      <c r="A1669" s="57">
        <v>43333</v>
      </c>
      <c r="B1669" s="19" t="s">
        <v>1496</v>
      </c>
      <c r="C1669" s="56" t="s">
        <v>1859</v>
      </c>
      <c r="D1669" s="56"/>
      <c r="E1669" s="58">
        <v>98</v>
      </c>
      <c r="F1669" s="58">
        <v>2</v>
      </c>
      <c r="G1669" s="63" t="str">
        <f t="shared" si="475"/>
        <v>98-2</v>
      </c>
      <c r="H1669" s="31">
        <v>25.5</v>
      </c>
      <c r="I1669" s="58">
        <v>30</v>
      </c>
      <c r="J1669" s="64" t="str">
        <f>IF(((VLOOKUP($G1669,Depth_Lookup!$A$3:$J$5461,9,FALSE))-(I1669/100))&gt;=0,"Good","Too Long")</f>
        <v>Good</v>
      </c>
      <c r="K1669" s="65">
        <f>(VLOOKUP($G1669,Depth_Lookup!$A$3:$J$561,10,FALSE))+(H1669/100)</f>
        <v>255.86500000000001</v>
      </c>
      <c r="L1669" s="65">
        <f>(VLOOKUP($G1669,Depth_Lookup!$A$3:$J$561,10,FALSE))+(I1669/100)</f>
        <v>255.91000000000003</v>
      </c>
      <c r="M1669" s="54" t="s">
        <v>725</v>
      </c>
      <c r="N1669" s="31">
        <v>0.5</v>
      </c>
      <c r="O1669" s="31" t="s">
        <v>748</v>
      </c>
      <c r="P1669" s="31" t="s">
        <v>749</v>
      </c>
      <c r="Q1669" s="31" t="s">
        <v>750</v>
      </c>
      <c r="R1669" s="31" t="s">
        <v>119</v>
      </c>
      <c r="S1669" s="31" t="s">
        <v>751</v>
      </c>
      <c r="T1669" s="31" t="s">
        <v>752</v>
      </c>
      <c r="U1669" s="31" t="s">
        <v>758</v>
      </c>
      <c r="AS1669" s="31">
        <v>100</v>
      </c>
      <c r="AZ1669" s="19">
        <f t="shared" si="476"/>
        <v>100</v>
      </c>
      <c r="BB1669" s="55">
        <v>3</v>
      </c>
      <c r="BC1669">
        <v>2</v>
      </c>
      <c r="BD1669"/>
      <c r="BE1669" s="66"/>
      <c r="BF1669" s="66"/>
      <c r="CL1669" s="70">
        <f t="shared" si="477"/>
        <v>0</v>
      </c>
      <c r="CM1669" s="66">
        <f t="shared" si="478"/>
        <v>0</v>
      </c>
      <c r="CN1669" s="66">
        <f t="shared" si="479"/>
        <v>0</v>
      </c>
      <c r="CO1669" s="66">
        <f t="shared" si="464"/>
        <v>255.88750000000002</v>
      </c>
      <c r="CP1669" s="104"/>
      <c r="CQ1669" s="56"/>
      <c r="CR1669" s="56"/>
      <c r="CS1669" s="56"/>
      <c r="CT1669" s="56"/>
      <c r="CU1669" s="56"/>
      <c r="CV1669" s="56"/>
      <c r="CW1669" s="116"/>
      <c r="CX1669" s="31"/>
      <c r="CY1669" s="31"/>
      <c r="CZ1669" s="31"/>
      <c r="DB1669" s="19" t="e">
        <f t="shared" si="465"/>
        <v>#DIV/0!</v>
      </c>
      <c r="DC1669" s="19" t="e">
        <f t="shared" si="466"/>
        <v>#DIV/0!</v>
      </c>
      <c r="DD1669" s="19" t="e">
        <f t="shared" si="467"/>
        <v>#DIV/0!</v>
      </c>
      <c r="DE1669" s="19" t="e">
        <f t="shared" si="468"/>
        <v>#DIV/0!</v>
      </c>
      <c r="DF1669" s="19" t="e">
        <f t="shared" si="469"/>
        <v>#DIV/0!</v>
      </c>
      <c r="DG1669" s="67" t="e">
        <f t="shared" si="470"/>
        <v>#DIV/0!</v>
      </c>
      <c r="DH1669" s="67" t="e">
        <f t="shared" si="471"/>
        <v>#DIV/0!</v>
      </c>
      <c r="DK1669" s="55"/>
    </row>
    <row r="1670" spans="1:115">
      <c r="A1670" s="57">
        <v>43333</v>
      </c>
      <c r="B1670" s="19" t="s">
        <v>1496</v>
      </c>
      <c r="C1670" s="56" t="s">
        <v>1859</v>
      </c>
      <c r="D1670" s="56"/>
      <c r="E1670" s="58">
        <v>98</v>
      </c>
      <c r="F1670" s="58">
        <v>2</v>
      </c>
      <c r="G1670" s="63" t="str">
        <f t="shared" si="475"/>
        <v>98-2</v>
      </c>
      <c r="H1670" s="31">
        <v>29.5</v>
      </c>
      <c r="I1670" s="58">
        <v>43</v>
      </c>
      <c r="J1670" s="64" t="str">
        <f>IF(((VLOOKUP($G1670,Depth_Lookup!$A$3:$J$5461,9,FALSE))-(I1670/100))&gt;=0,"Good","Too Long")</f>
        <v>Good</v>
      </c>
      <c r="K1670" s="65">
        <f>(VLOOKUP($G1670,Depth_Lookup!$A$3:$J$561,10,FALSE))+(H1670/100)</f>
        <v>255.905</v>
      </c>
      <c r="L1670" s="65">
        <f>(VLOOKUP($G1670,Depth_Lookup!$A$3:$J$561,10,FALSE))+(I1670/100)</f>
        <v>256.04000000000002</v>
      </c>
      <c r="M1670" s="54" t="s">
        <v>725</v>
      </c>
      <c r="N1670" s="31">
        <v>1</v>
      </c>
      <c r="O1670" s="31" t="s">
        <v>748</v>
      </c>
      <c r="P1670" s="31" t="s">
        <v>749</v>
      </c>
      <c r="Q1670" s="31" t="s">
        <v>1511</v>
      </c>
      <c r="R1670" s="31" t="s">
        <v>1862</v>
      </c>
      <c r="S1670" s="31" t="s">
        <v>751</v>
      </c>
      <c r="T1670" s="31" t="s">
        <v>1886</v>
      </c>
      <c r="U1670" s="31" t="s">
        <v>1523</v>
      </c>
      <c r="AS1670" s="31">
        <v>100</v>
      </c>
      <c r="AZ1670" s="19">
        <f t="shared" si="476"/>
        <v>100</v>
      </c>
      <c r="BB1670" s="55">
        <v>2</v>
      </c>
      <c r="BC1670">
        <v>5</v>
      </c>
      <c r="BD1670"/>
      <c r="BE1670" s="66"/>
      <c r="BF1670" s="66"/>
      <c r="CL1670" s="70">
        <f t="shared" si="477"/>
        <v>0</v>
      </c>
      <c r="CM1670" s="66">
        <f t="shared" si="478"/>
        <v>0</v>
      </c>
      <c r="CN1670" s="66">
        <f t="shared" si="479"/>
        <v>0</v>
      </c>
      <c r="CO1670" s="66">
        <f t="shared" si="464"/>
        <v>255.97250000000003</v>
      </c>
      <c r="CP1670" s="104"/>
      <c r="CQ1670" s="56"/>
      <c r="CR1670" s="56"/>
      <c r="CS1670" s="56"/>
      <c r="CT1670" s="56"/>
      <c r="CU1670" s="56"/>
      <c r="CV1670" s="56"/>
      <c r="DB1670" s="19" t="e">
        <f t="shared" si="465"/>
        <v>#DIV/0!</v>
      </c>
      <c r="DC1670" s="19" t="e">
        <f t="shared" si="466"/>
        <v>#DIV/0!</v>
      </c>
      <c r="DD1670" s="19" t="e">
        <f t="shared" si="467"/>
        <v>#DIV/0!</v>
      </c>
      <c r="DE1670" s="19" t="e">
        <f t="shared" si="468"/>
        <v>#DIV/0!</v>
      </c>
      <c r="DF1670" s="19" t="e">
        <f t="shared" si="469"/>
        <v>#DIV/0!</v>
      </c>
      <c r="DG1670" s="67" t="e">
        <f t="shared" si="470"/>
        <v>#DIV/0!</v>
      </c>
      <c r="DH1670" s="67" t="e">
        <f t="shared" si="471"/>
        <v>#DIV/0!</v>
      </c>
      <c r="DK1670" s="55" t="s">
        <v>1452</v>
      </c>
    </row>
    <row r="1671" spans="1:115">
      <c r="A1671" s="57">
        <v>43333</v>
      </c>
      <c r="B1671" s="19" t="s">
        <v>1496</v>
      </c>
      <c r="C1671" s="56" t="s">
        <v>1859</v>
      </c>
      <c r="D1671" s="56"/>
      <c r="E1671" s="58">
        <v>98</v>
      </c>
      <c r="F1671" s="58">
        <v>2</v>
      </c>
      <c r="G1671" s="63" t="str">
        <f t="shared" si="475"/>
        <v>98-2</v>
      </c>
      <c r="H1671" s="31">
        <v>42.4</v>
      </c>
      <c r="I1671" s="58">
        <v>49.5</v>
      </c>
      <c r="J1671" s="64" t="str">
        <f>IF(((VLOOKUP($G1671,Depth_Lookup!$A$3:$J$5461,9,FALSE))-(I1671/100))&gt;=0,"Good","Too Long")</f>
        <v>Good</v>
      </c>
      <c r="K1671" s="65">
        <f>(VLOOKUP($G1671,Depth_Lookup!$A$3:$J$561,10,FALSE))+(H1671/100)</f>
        <v>256.03399999999999</v>
      </c>
      <c r="L1671" s="65">
        <f>(VLOOKUP($G1671,Depth_Lookup!$A$3:$J$561,10,FALSE))+(I1671/100)</f>
        <v>256.10500000000002</v>
      </c>
      <c r="M1671" s="54" t="s">
        <v>725</v>
      </c>
      <c r="N1671" s="31">
        <v>0.5</v>
      </c>
      <c r="O1671" s="31" t="s">
        <v>748</v>
      </c>
      <c r="P1671" s="31" t="s">
        <v>749</v>
      </c>
      <c r="Q1671" s="31" t="s">
        <v>750</v>
      </c>
      <c r="R1671" s="31" t="s">
        <v>1519</v>
      </c>
      <c r="S1671" s="31" t="s">
        <v>751</v>
      </c>
      <c r="T1671" s="31" t="s">
        <v>1516</v>
      </c>
      <c r="U1671" s="31" t="s">
        <v>746</v>
      </c>
      <c r="AI1671" s="19">
        <v>50</v>
      </c>
      <c r="AS1671" s="31">
        <v>50</v>
      </c>
      <c r="AZ1671" s="19">
        <f t="shared" si="476"/>
        <v>100</v>
      </c>
      <c r="BB1671" s="55">
        <v>2</v>
      </c>
      <c r="BC1671">
        <v>0.5</v>
      </c>
      <c r="BD1671"/>
      <c r="BE1671" s="66"/>
      <c r="BF1671" s="66"/>
      <c r="CL1671" s="70">
        <f t="shared" si="477"/>
        <v>0</v>
      </c>
      <c r="CM1671" s="66">
        <f t="shared" si="478"/>
        <v>0</v>
      </c>
      <c r="CN1671" s="66">
        <f t="shared" si="479"/>
        <v>0</v>
      </c>
      <c r="CO1671" s="66">
        <f t="shared" si="464"/>
        <v>256.06950000000001</v>
      </c>
      <c r="CP1671" s="104"/>
      <c r="CQ1671" s="56"/>
      <c r="CR1671" s="56"/>
      <c r="CS1671" s="56"/>
      <c r="CT1671" s="56"/>
      <c r="CU1671" s="56"/>
      <c r="CV1671" s="56"/>
      <c r="DB1671" s="19" t="e">
        <f t="shared" si="465"/>
        <v>#DIV/0!</v>
      </c>
      <c r="DC1671" s="19" t="e">
        <f t="shared" si="466"/>
        <v>#DIV/0!</v>
      </c>
      <c r="DD1671" s="19" t="e">
        <f t="shared" si="467"/>
        <v>#DIV/0!</v>
      </c>
      <c r="DE1671" s="19" t="e">
        <f t="shared" si="468"/>
        <v>#DIV/0!</v>
      </c>
      <c r="DF1671" s="19" t="e">
        <f t="shared" si="469"/>
        <v>#DIV/0!</v>
      </c>
      <c r="DG1671" s="67" t="e">
        <f t="shared" si="470"/>
        <v>#DIV/0!</v>
      </c>
      <c r="DH1671" s="67" t="e">
        <f t="shared" si="471"/>
        <v>#DIV/0!</v>
      </c>
      <c r="DK1671" s="55"/>
    </row>
    <row r="1672" spans="1:115">
      <c r="A1672" s="57">
        <v>43333</v>
      </c>
      <c r="B1672" s="19" t="s">
        <v>1496</v>
      </c>
      <c r="C1672" s="56" t="s">
        <v>1859</v>
      </c>
      <c r="D1672" s="56"/>
      <c r="E1672" s="58">
        <v>98</v>
      </c>
      <c r="F1672" s="58">
        <v>2</v>
      </c>
      <c r="G1672" s="63" t="str">
        <f t="shared" si="475"/>
        <v>98-2</v>
      </c>
      <c r="H1672" s="31">
        <v>50.5</v>
      </c>
      <c r="I1672" s="58">
        <v>57.5</v>
      </c>
      <c r="J1672" s="64" t="str">
        <f>IF(((VLOOKUP($G1672,Depth_Lookup!$A$3:$J$5461,9,FALSE))-(I1672/100))&gt;=0,"Good","Too Long")</f>
        <v>Good</v>
      </c>
      <c r="K1672" s="65">
        <f>(VLOOKUP($G1672,Depth_Lookup!$A$3:$J$561,10,FALSE))+(H1672/100)</f>
        <v>256.11500000000001</v>
      </c>
      <c r="L1672" s="65">
        <f>(VLOOKUP($G1672,Depth_Lookup!$A$3:$J$561,10,FALSE))+(I1672/100)</f>
        <v>256.185</v>
      </c>
      <c r="M1672" s="54" t="s">
        <v>725</v>
      </c>
      <c r="N1672" s="31">
        <v>1</v>
      </c>
      <c r="O1672" s="31" t="s">
        <v>748</v>
      </c>
      <c r="P1672" s="31" t="s">
        <v>749</v>
      </c>
      <c r="Q1672" s="31" t="s">
        <v>750</v>
      </c>
      <c r="R1672" s="31" t="s">
        <v>755</v>
      </c>
      <c r="S1672" s="31" t="s">
        <v>751</v>
      </c>
      <c r="T1672" s="31" t="s">
        <v>1887</v>
      </c>
      <c r="U1672" s="31" t="s">
        <v>1888</v>
      </c>
      <c r="AS1672" s="31">
        <v>100</v>
      </c>
      <c r="AZ1672" s="19">
        <f t="shared" si="476"/>
        <v>100</v>
      </c>
      <c r="BB1672" s="55">
        <v>2</v>
      </c>
      <c r="BC1672">
        <v>5</v>
      </c>
      <c r="BD1672"/>
      <c r="BE1672" s="66"/>
      <c r="BF1672" s="66"/>
      <c r="CL1672" s="70">
        <f t="shared" si="477"/>
        <v>0</v>
      </c>
      <c r="CM1672" s="66">
        <f t="shared" si="478"/>
        <v>0</v>
      </c>
      <c r="CN1672" s="66">
        <f t="shared" si="479"/>
        <v>0</v>
      </c>
      <c r="CO1672" s="66">
        <f t="shared" si="464"/>
        <v>256.14999999999998</v>
      </c>
      <c r="CP1672" s="104"/>
      <c r="CQ1672" s="56"/>
      <c r="CR1672" s="56"/>
      <c r="CS1672" s="56"/>
      <c r="CT1672" s="56"/>
      <c r="CU1672" s="56"/>
      <c r="CV1672" s="56"/>
      <c r="CX1672" s="19">
        <v>18</v>
      </c>
      <c r="CY1672" s="19">
        <v>270</v>
      </c>
      <c r="CZ1672" s="19">
        <v>16</v>
      </c>
      <c r="DA1672" s="31">
        <v>0</v>
      </c>
      <c r="DB1672" s="19">
        <f t="shared" si="465"/>
        <v>131.42877489724134</v>
      </c>
      <c r="DC1672" s="19">
        <f t="shared" si="466"/>
        <v>131.42877489724134</v>
      </c>
      <c r="DD1672" s="19">
        <f t="shared" si="467"/>
        <v>66.570308284216068</v>
      </c>
      <c r="DE1672" s="19">
        <f t="shared" si="468"/>
        <v>221.42877489724134</v>
      </c>
      <c r="DF1672" s="19">
        <f t="shared" si="469"/>
        <v>23.429691715783932</v>
      </c>
      <c r="DG1672" s="67">
        <f t="shared" si="470"/>
        <v>311.42877489724134</v>
      </c>
      <c r="DH1672" s="67">
        <f t="shared" si="471"/>
        <v>23.429691715783932</v>
      </c>
      <c r="DK1672" s="55"/>
    </row>
    <row r="1673" spans="1:115">
      <c r="A1673" s="57">
        <v>43333</v>
      </c>
      <c r="B1673" s="19" t="s">
        <v>1496</v>
      </c>
      <c r="C1673" s="56" t="s">
        <v>1859</v>
      </c>
      <c r="D1673" s="56"/>
      <c r="E1673" s="58">
        <v>98</v>
      </c>
      <c r="F1673" s="58">
        <v>2</v>
      </c>
      <c r="G1673" s="63" t="str">
        <f t="shared" si="475"/>
        <v>98-2</v>
      </c>
      <c r="H1673" s="31">
        <v>57.5</v>
      </c>
      <c r="I1673" s="58">
        <v>66.5</v>
      </c>
      <c r="J1673" s="64" t="str">
        <f>IF(((VLOOKUP($G1673,Depth_Lookup!$A$3:$J$5461,9,FALSE))-(I1673/100))&gt;=0,"Good","Too Long")</f>
        <v>Good</v>
      </c>
      <c r="K1673" s="65">
        <f>(VLOOKUP($G1673,Depth_Lookup!$A$3:$J$561,10,FALSE))+(H1673/100)</f>
        <v>256.185</v>
      </c>
      <c r="L1673" s="65">
        <f>(VLOOKUP($G1673,Depth_Lookup!$A$3:$J$561,10,FALSE))+(I1673/100)</f>
        <v>256.27500000000003</v>
      </c>
      <c r="M1673" s="54" t="s">
        <v>725</v>
      </c>
      <c r="N1673" s="31">
        <v>1</v>
      </c>
      <c r="O1673" s="31" t="s">
        <v>296</v>
      </c>
      <c r="P1673" s="31" t="s">
        <v>749</v>
      </c>
      <c r="Q1673" s="31" t="s">
        <v>750</v>
      </c>
      <c r="R1673" s="31" t="s">
        <v>1889</v>
      </c>
      <c r="S1673" s="31" t="s">
        <v>751</v>
      </c>
      <c r="T1673" s="31" t="s">
        <v>1890</v>
      </c>
      <c r="U1673" s="31" t="s">
        <v>1498</v>
      </c>
      <c r="AS1673" s="31">
        <v>100</v>
      </c>
      <c r="AZ1673" s="19">
        <f t="shared" si="476"/>
        <v>100</v>
      </c>
      <c r="BB1673" s="55">
        <v>2</v>
      </c>
      <c r="BC1673" s="55">
        <v>1</v>
      </c>
      <c r="BD1673" s="31"/>
      <c r="BE1673" s="66"/>
      <c r="BF1673" s="66"/>
      <c r="CL1673" s="70">
        <f t="shared" si="477"/>
        <v>0</v>
      </c>
      <c r="CM1673" s="66">
        <f t="shared" si="478"/>
        <v>0</v>
      </c>
      <c r="CN1673" s="66">
        <f t="shared" si="479"/>
        <v>0</v>
      </c>
      <c r="CO1673" s="66">
        <f t="shared" si="464"/>
        <v>256.23</v>
      </c>
      <c r="CP1673" s="104"/>
      <c r="CQ1673" s="56"/>
      <c r="CR1673" s="56"/>
      <c r="CS1673" s="56"/>
      <c r="CT1673" s="56"/>
      <c r="CU1673" s="56"/>
      <c r="CV1673" s="56"/>
      <c r="DB1673" s="19" t="e">
        <f t="shared" si="465"/>
        <v>#DIV/0!</v>
      </c>
      <c r="DC1673" s="19" t="e">
        <f t="shared" si="466"/>
        <v>#DIV/0!</v>
      </c>
      <c r="DD1673" s="19" t="e">
        <f t="shared" si="467"/>
        <v>#DIV/0!</v>
      </c>
      <c r="DE1673" s="19" t="e">
        <f t="shared" si="468"/>
        <v>#DIV/0!</v>
      </c>
      <c r="DF1673" s="19" t="e">
        <f t="shared" si="469"/>
        <v>#DIV/0!</v>
      </c>
      <c r="DG1673" s="67" t="e">
        <f t="shared" si="470"/>
        <v>#DIV/0!</v>
      </c>
      <c r="DH1673" s="67" t="e">
        <f t="shared" si="471"/>
        <v>#DIV/0!</v>
      </c>
      <c r="DK1673" s="55"/>
    </row>
    <row r="1674" spans="1:115">
      <c r="A1674" s="57">
        <v>43333</v>
      </c>
      <c r="B1674" s="19" t="s">
        <v>1496</v>
      </c>
      <c r="C1674" s="56" t="s">
        <v>1859</v>
      </c>
      <c r="D1674" s="56"/>
      <c r="E1674" s="58">
        <v>98</v>
      </c>
      <c r="F1674" s="58">
        <v>2</v>
      </c>
      <c r="G1674" s="63" t="str">
        <f t="shared" si="475"/>
        <v>98-2</v>
      </c>
      <c r="H1674" s="31">
        <v>65.5</v>
      </c>
      <c r="I1674" s="58">
        <v>80</v>
      </c>
      <c r="J1674" s="64" t="str">
        <f>IF(((VLOOKUP($G1674,Depth_Lookup!$A$3:$J$5461,9,FALSE))-(I1674/100))&gt;=0,"Good","Too Long")</f>
        <v>Good</v>
      </c>
      <c r="K1674" s="65">
        <f>(VLOOKUP($G1674,Depth_Lookup!$A$3:$J$561,10,FALSE))+(H1674/100)</f>
        <v>256.26499999999999</v>
      </c>
      <c r="L1674" s="65">
        <f>(VLOOKUP($G1674,Depth_Lookup!$A$3:$J$561,10,FALSE))+(I1674/100)</f>
        <v>256.41000000000003</v>
      </c>
      <c r="M1674" s="54" t="s">
        <v>725</v>
      </c>
      <c r="N1674" s="31">
        <v>1</v>
      </c>
      <c r="O1674" s="31" t="s">
        <v>748</v>
      </c>
      <c r="P1674" s="31" t="s">
        <v>749</v>
      </c>
      <c r="Q1674" s="31" t="s">
        <v>1511</v>
      </c>
      <c r="R1674" s="31" t="s">
        <v>1205</v>
      </c>
      <c r="S1674" s="31" t="s">
        <v>751</v>
      </c>
      <c r="T1674" s="31" t="s">
        <v>1891</v>
      </c>
      <c r="U1674" s="31" t="s">
        <v>1498</v>
      </c>
      <c r="AS1674" s="31">
        <v>100</v>
      </c>
      <c r="AZ1674" s="19">
        <f t="shared" si="476"/>
        <v>100</v>
      </c>
      <c r="BB1674" s="55">
        <v>2</v>
      </c>
      <c r="BC1674" s="55">
        <v>5</v>
      </c>
      <c r="BD1674" s="31"/>
      <c r="BE1674" s="66"/>
      <c r="BF1674" s="66"/>
      <c r="CL1674" s="70">
        <f t="shared" si="477"/>
        <v>0</v>
      </c>
      <c r="CM1674" s="66">
        <f t="shared" si="478"/>
        <v>0</v>
      </c>
      <c r="CN1674" s="66">
        <f t="shared" si="479"/>
        <v>0</v>
      </c>
      <c r="CO1674" s="66">
        <f t="shared" si="464"/>
        <v>256.33749999999998</v>
      </c>
      <c r="CP1674" s="104"/>
      <c r="CQ1674" s="56"/>
      <c r="CR1674" s="56"/>
      <c r="CS1674" s="56"/>
      <c r="CT1674" s="56"/>
      <c r="CU1674" s="56"/>
      <c r="CV1674" s="56"/>
      <c r="CX1674" s="19">
        <v>25</v>
      </c>
      <c r="CY1674" s="19">
        <v>90</v>
      </c>
      <c r="CZ1674" s="19">
        <v>30</v>
      </c>
      <c r="DA1674" s="31">
        <v>0</v>
      </c>
      <c r="DB1674" s="19">
        <f t="shared" si="465"/>
        <v>-141.07328001016393</v>
      </c>
      <c r="DC1674" s="19">
        <f t="shared" si="466"/>
        <v>218.92671998983607</v>
      </c>
      <c r="DD1674" s="19">
        <f t="shared" si="467"/>
        <v>53.419302931264454</v>
      </c>
      <c r="DE1674" s="19">
        <f t="shared" si="468"/>
        <v>308.9267199898361</v>
      </c>
      <c r="DF1674" s="19">
        <f t="shared" si="469"/>
        <v>36.580697068735546</v>
      </c>
      <c r="DG1674" s="67">
        <f t="shared" si="470"/>
        <v>38.926719989836073</v>
      </c>
      <c r="DH1674" s="67">
        <f t="shared" si="471"/>
        <v>36.580697068735546</v>
      </c>
      <c r="DK1674" s="55"/>
    </row>
    <row r="1675" spans="1:115">
      <c r="A1675" s="57">
        <v>43333</v>
      </c>
      <c r="B1675" s="19" t="s">
        <v>1496</v>
      </c>
      <c r="C1675" s="56" t="s">
        <v>1859</v>
      </c>
      <c r="D1675" s="56"/>
      <c r="E1675" s="58">
        <v>98</v>
      </c>
      <c r="F1675" s="58">
        <v>3</v>
      </c>
      <c r="G1675" s="63" t="str">
        <f t="shared" si="475"/>
        <v>98-3</v>
      </c>
      <c r="H1675" s="31">
        <v>3</v>
      </c>
      <c r="I1675" s="58">
        <v>22.5</v>
      </c>
      <c r="J1675" s="64" t="str">
        <f>IF(((VLOOKUP($G1675,Depth_Lookup!$A$3:$J$5461,9,FALSE))-(I1675/100))&gt;=0,"Good","Too Long")</f>
        <v>Good</v>
      </c>
      <c r="K1675" s="65">
        <f>(VLOOKUP($G1675,Depth_Lookup!$A$3:$J$561,10,FALSE))+(H1675/100)</f>
        <v>256.5</v>
      </c>
      <c r="L1675" s="65">
        <f>(VLOOKUP($G1675,Depth_Lookup!$A$3:$J$561,10,FALSE))+(I1675/100)</f>
        <v>256.69500000000005</v>
      </c>
      <c r="M1675" s="54" t="s">
        <v>292</v>
      </c>
      <c r="N1675" s="31">
        <v>12</v>
      </c>
      <c r="O1675" s="31" t="s">
        <v>748</v>
      </c>
      <c r="P1675" s="31" t="s">
        <v>749</v>
      </c>
      <c r="Q1675" s="31" t="s">
        <v>1511</v>
      </c>
      <c r="R1675" s="31" t="s">
        <v>732</v>
      </c>
      <c r="S1675" s="31" t="s">
        <v>751</v>
      </c>
      <c r="T1675" s="31" t="s">
        <v>1892</v>
      </c>
      <c r="U1675" s="31" t="s">
        <v>1527</v>
      </c>
      <c r="AS1675" s="31">
        <v>100</v>
      </c>
      <c r="AZ1675" s="19">
        <f t="shared" si="476"/>
        <v>100</v>
      </c>
      <c r="BB1675" s="55">
        <v>1</v>
      </c>
      <c r="BC1675" s="66">
        <v>35</v>
      </c>
      <c r="BD1675" s="31"/>
      <c r="BE1675" s="66"/>
      <c r="BF1675" s="66"/>
      <c r="CL1675" s="70">
        <f t="shared" si="477"/>
        <v>0</v>
      </c>
      <c r="CM1675" s="66">
        <f t="shared" si="478"/>
        <v>0</v>
      </c>
      <c r="CN1675" s="66">
        <f t="shared" si="479"/>
        <v>0</v>
      </c>
      <c r="CO1675" s="66">
        <f t="shared" si="464"/>
        <v>256.59750000000003</v>
      </c>
      <c r="CP1675" s="104"/>
      <c r="CQ1675" s="56"/>
      <c r="CR1675" s="56"/>
      <c r="CS1675" s="56"/>
      <c r="CT1675" s="56"/>
      <c r="CU1675" s="56"/>
      <c r="CV1675" s="56"/>
      <c r="CX1675" s="19">
        <v>67</v>
      </c>
      <c r="CY1675" s="19">
        <v>270</v>
      </c>
      <c r="CZ1675" s="19">
        <v>0</v>
      </c>
      <c r="DA1675" s="31">
        <v>0</v>
      </c>
      <c r="DB1675" s="19">
        <f t="shared" si="465"/>
        <v>90</v>
      </c>
      <c r="DC1675" s="19">
        <f t="shared" si="466"/>
        <v>90</v>
      </c>
      <c r="DD1675" s="19">
        <f t="shared" si="467"/>
        <v>22.999999999999996</v>
      </c>
      <c r="DE1675" s="19">
        <f t="shared" si="468"/>
        <v>180</v>
      </c>
      <c r="DF1675" s="19">
        <f t="shared" si="469"/>
        <v>67</v>
      </c>
      <c r="DG1675" s="67">
        <f t="shared" si="470"/>
        <v>270</v>
      </c>
      <c r="DH1675" s="67">
        <f t="shared" si="471"/>
        <v>67</v>
      </c>
      <c r="DK1675" s="55"/>
    </row>
    <row r="1676" spans="1:115">
      <c r="A1676" s="57">
        <v>43333</v>
      </c>
      <c r="B1676" s="19" t="s">
        <v>1496</v>
      </c>
      <c r="C1676" s="56" t="s">
        <v>1859</v>
      </c>
      <c r="D1676" s="56"/>
      <c r="E1676" s="58">
        <v>98</v>
      </c>
      <c r="F1676" s="58">
        <v>3</v>
      </c>
      <c r="G1676" s="63" t="str">
        <f t="shared" si="475"/>
        <v>98-3</v>
      </c>
      <c r="H1676" s="31">
        <v>17</v>
      </c>
      <c r="I1676" s="58">
        <v>24</v>
      </c>
      <c r="J1676" s="64" t="str">
        <f>IF(((VLOOKUP($G1676,Depth_Lookup!$A$3:$J$5461,9,FALSE))-(I1676/100))&gt;=0,"Good","Too Long")</f>
        <v>Good</v>
      </c>
      <c r="K1676" s="65">
        <f>(VLOOKUP($G1676,Depth_Lookup!$A$3:$J$561,10,FALSE))+(H1676/100)</f>
        <v>256.64000000000004</v>
      </c>
      <c r="L1676" s="65">
        <f>(VLOOKUP($G1676,Depth_Lookup!$A$3:$J$561,10,FALSE))+(I1676/100)</f>
        <v>256.71000000000004</v>
      </c>
      <c r="M1676" s="54" t="s">
        <v>725</v>
      </c>
      <c r="N1676" s="31">
        <v>1</v>
      </c>
      <c r="O1676" s="31" t="s">
        <v>748</v>
      </c>
      <c r="P1676" s="31" t="s">
        <v>749</v>
      </c>
      <c r="Q1676" s="31" t="s">
        <v>1511</v>
      </c>
      <c r="R1676" s="31" t="s">
        <v>755</v>
      </c>
      <c r="S1676" s="31" t="s">
        <v>751</v>
      </c>
      <c r="T1676" s="31" t="s">
        <v>1524</v>
      </c>
      <c r="U1676" s="31" t="s">
        <v>1498</v>
      </c>
      <c r="AG1676" s="31"/>
      <c r="AS1676" s="31">
        <v>100</v>
      </c>
      <c r="AZ1676" s="19">
        <f t="shared" si="476"/>
        <v>100</v>
      </c>
      <c r="BB1676" s="55">
        <v>2</v>
      </c>
      <c r="BC1676" s="66">
        <v>5</v>
      </c>
      <c r="BD1676" s="31"/>
      <c r="BE1676" s="66"/>
      <c r="BF1676" s="66"/>
      <c r="CL1676" s="70">
        <f t="shared" si="477"/>
        <v>0</v>
      </c>
      <c r="CM1676" s="66">
        <f t="shared" si="478"/>
        <v>0</v>
      </c>
      <c r="CN1676" s="66">
        <f t="shared" si="479"/>
        <v>0</v>
      </c>
      <c r="CO1676" s="66">
        <f t="shared" si="464"/>
        <v>256.67500000000007</v>
      </c>
      <c r="CP1676" s="104"/>
      <c r="CQ1676" s="56"/>
      <c r="CR1676" s="56"/>
      <c r="CS1676" s="56"/>
      <c r="CT1676" s="56"/>
      <c r="CU1676" s="56"/>
      <c r="CV1676" s="56"/>
      <c r="DB1676" s="19" t="e">
        <f t="shared" si="465"/>
        <v>#DIV/0!</v>
      </c>
      <c r="DC1676" s="19" t="e">
        <f t="shared" si="466"/>
        <v>#DIV/0!</v>
      </c>
      <c r="DD1676" s="19" t="e">
        <f t="shared" si="467"/>
        <v>#DIV/0!</v>
      </c>
      <c r="DE1676" s="19" t="e">
        <f t="shared" si="468"/>
        <v>#DIV/0!</v>
      </c>
      <c r="DF1676" s="19" t="e">
        <f t="shared" si="469"/>
        <v>#DIV/0!</v>
      </c>
      <c r="DG1676" s="67" t="e">
        <f t="shared" si="470"/>
        <v>#DIV/0!</v>
      </c>
      <c r="DH1676" s="67" t="e">
        <f t="shared" si="471"/>
        <v>#DIV/0!</v>
      </c>
      <c r="DK1676" s="55"/>
    </row>
    <row r="1677" spans="1:115">
      <c r="A1677" s="57">
        <v>43333</v>
      </c>
      <c r="B1677" s="19" t="s">
        <v>1496</v>
      </c>
      <c r="C1677" s="56" t="s">
        <v>1859</v>
      </c>
      <c r="D1677" s="56"/>
      <c r="E1677" s="58">
        <v>98</v>
      </c>
      <c r="F1677" s="58">
        <v>3</v>
      </c>
      <c r="G1677" s="63" t="str">
        <f t="shared" si="475"/>
        <v>98-3</v>
      </c>
      <c r="H1677" s="31">
        <v>27</v>
      </c>
      <c r="I1677" s="58">
        <v>36</v>
      </c>
      <c r="J1677" s="64" t="str">
        <f>IF(((VLOOKUP($G1677,Depth_Lookup!$A$3:$J$5461,9,FALSE))-(I1677/100))&gt;=0,"Good","Too Long")</f>
        <v>Good</v>
      </c>
      <c r="K1677" s="65">
        <f>(VLOOKUP($G1677,Depth_Lookup!$A$3:$J$561,10,FALSE))+(H1677/100)</f>
        <v>256.74</v>
      </c>
      <c r="L1677" s="65">
        <f>(VLOOKUP($G1677,Depth_Lookup!$A$3:$J$561,10,FALSE))+(I1677/100)</f>
        <v>256.83000000000004</v>
      </c>
      <c r="M1677" s="54" t="s">
        <v>725</v>
      </c>
      <c r="N1677" s="31">
        <v>1</v>
      </c>
      <c r="O1677" s="31" t="s">
        <v>748</v>
      </c>
      <c r="P1677" s="31" t="s">
        <v>749</v>
      </c>
      <c r="Q1677" s="31" t="s">
        <v>1511</v>
      </c>
      <c r="R1677" s="31" t="s">
        <v>755</v>
      </c>
      <c r="S1677" s="31" t="s">
        <v>751</v>
      </c>
      <c r="T1677" s="31" t="s">
        <v>1893</v>
      </c>
      <c r="U1677" s="31" t="s">
        <v>1498</v>
      </c>
      <c r="AG1677" s="31"/>
      <c r="AS1677" s="31">
        <v>100</v>
      </c>
      <c r="AZ1677" s="19">
        <f t="shared" si="476"/>
        <v>100</v>
      </c>
      <c r="BB1677" s="55">
        <v>4</v>
      </c>
      <c r="BC1677" s="66">
        <v>5</v>
      </c>
      <c r="BD1677" s="31"/>
      <c r="BE1677" s="66"/>
      <c r="BF1677" s="66"/>
      <c r="CL1677" s="70">
        <f t="shared" si="477"/>
        <v>0</v>
      </c>
      <c r="CM1677" s="66">
        <f t="shared" si="478"/>
        <v>0</v>
      </c>
      <c r="CN1677" s="66">
        <f t="shared" si="479"/>
        <v>0</v>
      </c>
      <c r="CO1677" s="66">
        <f t="shared" si="464"/>
        <v>256.78500000000003</v>
      </c>
      <c r="CP1677" s="104"/>
      <c r="CQ1677" s="56"/>
      <c r="CR1677" s="56"/>
      <c r="CS1677" s="56"/>
      <c r="CT1677" s="56"/>
      <c r="CU1677" s="56"/>
      <c r="CV1677" s="56"/>
      <c r="DB1677" s="19" t="e">
        <f t="shared" si="465"/>
        <v>#DIV/0!</v>
      </c>
      <c r="DC1677" s="19" t="e">
        <f t="shared" si="466"/>
        <v>#DIV/0!</v>
      </c>
      <c r="DD1677" s="19" t="e">
        <f t="shared" si="467"/>
        <v>#DIV/0!</v>
      </c>
      <c r="DE1677" s="19" t="e">
        <f t="shared" si="468"/>
        <v>#DIV/0!</v>
      </c>
      <c r="DF1677" s="19" t="e">
        <f t="shared" si="469"/>
        <v>#DIV/0!</v>
      </c>
      <c r="DG1677" s="67" t="e">
        <f t="shared" si="470"/>
        <v>#DIV/0!</v>
      </c>
      <c r="DH1677" s="67" t="e">
        <f t="shared" si="471"/>
        <v>#DIV/0!</v>
      </c>
      <c r="DK1677" s="55"/>
    </row>
    <row r="1678" spans="1:115">
      <c r="A1678" s="57">
        <v>43333</v>
      </c>
      <c r="B1678" s="19" t="s">
        <v>1496</v>
      </c>
      <c r="C1678" s="56" t="s">
        <v>1859</v>
      </c>
      <c r="D1678" s="56"/>
      <c r="E1678" s="58">
        <v>98</v>
      </c>
      <c r="F1678" s="58">
        <v>3</v>
      </c>
      <c r="G1678" s="63" t="str">
        <f t="shared" si="475"/>
        <v>98-3</v>
      </c>
      <c r="H1678" s="31">
        <v>41</v>
      </c>
      <c r="I1678" s="58">
        <v>59</v>
      </c>
      <c r="J1678" s="64" t="str">
        <f>IF(((VLOOKUP($G1678,Depth_Lookup!$A$3:$J$5461,9,FALSE))-(I1678/100))&gt;=0,"Good","Too Long")</f>
        <v>Good</v>
      </c>
      <c r="K1678" s="65">
        <f>(VLOOKUP($G1678,Depth_Lookup!$A$3:$J$561,10,FALSE))+(H1678/100)</f>
        <v>256.88000000000005</v>
      </c>
      <c r="L1678" s="65">
        <f>(VLOOKUP($G1678,Depth_Lookup!$A$3:$J$561,10,FALSE))+(I1678/100)</f>
        <v>257.06</v>
      </c>
      <c r="M1678" s="54" t="s">
        <v>725</v>
      </c>
      <c r="N1678" s="31">
        <v>0.5</v>
      </c>
      <c r="O1678" s="31" t="s">
        <v>748</v>
      </c>
      <c r="P1678" s="31" t="s">
        <v>749</v>
      </c>
      <c r="Q1678" s="31" t="s">
        <v>750</v>
      </c>
      <c r="R1678" s="31" t="s">
        <v>755</v>
      </c>
      <c r="S1678" s="31" t="s">
        <v>751</v>
      </c>
      <c r="T1678" s="31" t="s">
        <v>752</v>
      </c>
      <c r="U1678" s="31" t="s">
        <v>758</v>
      </c>
      <c r="AG1678" s="31"/>
      <c r="AS1678" s="31">
        <v>100</v>
      </c>
      <c r="AZ1678" s="19">
        <f t="shared" si="476"/>
        <v>100</v>
      </c>
      <c r="BB1678" s="55">
        <v>5</v>
      </c>
      <c r="BC1678" s="66">
        <v>10</v>
      </c>
      <c r="BD1678" s="31"/>
      <c r="BE1678" s="66"/>
      <c r="BF1678" s="66"/>
      <c r="CL1678" s="70">
        <f t="shared" si="477"/>
        <v>0</v>
      </c>
      <c r="CM1678" s="66">
        <f t="shared" si="478"/>
        <v>0</v>
      </c>
      <c r="CN1678" s="66">
        <f t="shared" si="479"/>
        <v>0</v>
      </c>
      <c r="CO1678" s="66">
        <f t="shared" si="464"/>
        <v>256.97000000000003</v>
      </c>
      <c r="CP1678" s="104"/>
      <c r="CQ1678" s="56"/>
      <c r="CR1678" s="56"/>
      <c r="CS1678" s="56"/>
      <c r="CT1678" s="56"/>
      <c r="CU1678" s="56"/>
      <c r="CV1678" s="56"/>
      <c r="CX1678" s="19">
        <v>8</v>
      </c>
      <c r="CY1678" s="19">
        <v>90</v>
      </c>
      <c r="CZ1678" s="19">
        <v>16</v>
      </c>
      <c r="DA1678" s="31">
        <v>180</v>
      </c>
      <c r="DB1678" s="19">
        <f t="shared" si="465"/>
        <v>-26.110589168389083</v>
      </c>
      <c r="DC1678" s="19">
        <f t="shared" si="466"/>
        <v>333.88941083161092</v>
      </c>
      <c r="DD1678" s="19">
        <f t="shared" si="467"/>
        <v>72.289913799453828</v>
      </c>
      <c r="DE1678" s="19">
        <f t="shared" si="468"/>
        <v>63.889410831610917</v>
      </c>
      <c r="DF1678" s="19">
        <f t="shared" si="469"/>
        <v>17.710086200546172</v>
      </c>
      <c r="DG1678" s="67">
        <f t="shared" si="470"/>
        <v>153.88941083161092</v>
      </c>
      <c r="DH1678" s="67">
        <f t="shared" si="471"/>
        <v>17.710086200546172</v>
      </c>
      <c r="DK1678" s="55"/>
    </row>
    <row r="1679" spans="1:115">
      <c r="A1679" s="57">
        <v>43333</v>
      </c>
      <c r="B1679" s="19" t="s">
        <v>1496</v>
      </c>
      <c r="C1679" s="56" t="s">
        <v>1859</v>
      </c>
      <c r="D1679" s="56"/>
      <c r="E1679" s="58">
        <v>98</v>
      </c>
      <c r="F1679" s="58">
        <v>3</v>
      </c>
      <c r="G1679" s="63" t="str">
        <f t="shared" si="475"/>
        <v>98-3</v>
      </c>
      <c r="H1679" s="31">
        <v>42</v>
      </c>
      <c r="I1679" s="58">
        <v>48</v>
      </c>
      <c r="J1679" s="64" t="str">
        <f>IF(((VLOOKUP($G1679,Depth_Lookup!$A$3:$J$5461,9,FALSE))-(I1679/100))&gt;=0,"Good","Too Long")</f>
        <v>Good</v>
      </c>
      <c r="K1679" s="65">
        <f>(VLOOKUP($G1679,Depth_Lookup!$A$3:$J$561,10,FALSE))+(H1679/100)</f>
        <v>256.89000000000004</v>
      </c>
      <c r="L1679" s="65">
        <f>(VLOOKUP($G1679,Depth_Lookup!$A$3:$J$561,10,FALSE))+(I1679/100)</f>
        <v>256.95000000000005</v>
      </c>
      <c r="M1679" s="54" t="s">
        <v>292</v>
      </c>
      <c r="N1679" s="31">
        <v>1</v>
      </c>
      <c r="O1679" s="31" t="s">
        <v>748</v>
      </c>
      <c r="P1679" s="31" t="s">
        <v>749</v>
      </c>
      <c r="Q1679" s="31" t="s">
        <v>750</v>
      </c>
      <c r="R1679" s="31" t="s">
        <v>1205</v>
      </c>
      <c r="S1679" s="31" t="s">
        <v>751</v>
      </c>
      <c r="T1679" s="31" t="s">
        <v>752</v>
      </c>
      <c r="U1679" s="31" t="s">
        <v>758</v>
      </c>
      <c r="AG1679" s="31"/>
      <c r="AS1679" s="31">
        <v>100</v>
      </c>
      <c r="AZ1679" s="19">
        <f t="shared" si="476"/>
        <v>100</v>
      </c>
      <c r="BB1679" s="55">
        <v>1</v>
      </c>
      <c r="BC1679" s="66">
        <v>2</v>
      </c>
      <c r="BD1679" s="31"/>
      <c r="BE1679" s="66"/>
      <c r="BF1679" s="66"/>
      <c r="CL1679" s="70">
        <f t="shared" si="477"/>
        <v>0</v>
      </c>
      <c r="CM1679" s="66">
        <f t="shared" si="478"/>
        <v>0</v>
      </c>
      <c r="CN1679" s="66">
        <f t="shared" si="479"/>
        <v>0</v>
      </c>
      <c r="CO1679" s="66">
        <f t="shared" si="464"/>
        <v>256.92000000000007</v>
      </c>
      <c r="CP1679" s="104"/>
      <c r="CQ1679" s="56"/>
      <c r="CR1679" s="56"/>
      <c r="CS1679" s="56"/>
      <c r="CT1679" s="56"/>
      <c r="CU1679" s="56"/>
      <c r="CV1679" s="56"/>
      <c r="CX1679" s="19">
        <v>51</v>
      </c>
      <c r="CY1679" s="19">
        <v>270</v>
      </c>
      <c r="CZ1679" s="19">
        <v>9</v>
      </c>
      <c r="DA1679" s="31">
        <v>180</v>
      </c>
      <c r="DB1679" s="19">
        <f t="shared" si="465"/>
        <v>82.691305751274228</v>
      </c>
      <c r="DC1679" s="19">
        <f t="shared" si="466"/>
        <v>82.691305751274228</v>
      </c>
      <c r="DD1679" s="19">
        <f t="shared" si="467"/>
        <v>38.771592789832489</v>
      </c>
      <c r="DE1679" s="19">
        <f t="shared" si="468"/>
        <v>172.69130575127423</v>
      </c>
      <c r="DF1679" s="19">
        <f t="shared" si="469"/>
        <v>51.228407210167511</v>
      </c>
      <c r="DG1679" s="67">
        <f t="shared" si="470"/>
        <v>262.69130575127423</v>
      </c>
      <c r="DH1679" s="67">
        <f t="shared" si="471"/>
        <v>51.228407210167511</v>
      </c>
      <c r="DK1679" s="55"/>
    </row>
    <row r="1680" spans="1:115">
      <c r="A1680" s="57">
        <v>43333</v>
      </c>
      <c r="B1680" s="19" t="s">
        <v>1496</v>
      </c>
      <c r="C1680" s="56" t="s">
        <v>1859</v>
      </c>
      <c r="D1680" s="56"/>
      <c r="E1680" s="58">
        <v>98</v>
      </c>
      <c r="F1680" s="58">
        <v>4</v>
      </c>
      <c r="G1680" s="63" t="str">
        <f t="shared" si="475"/>
        <v>98-4</v>
      </c>
      <c r="H1680" s="31">
        <v>1</v>
      </c>
      <c r="I1680" s="58">
        <v>9</v>
      </c>
      <c r="J1680" s="64" t="str">
        <f>IF(((VLOOKUP($G1680,Depth_Lookup!$A$3:$J$5461,9,FALSE))-(I1680/100))&gt;=0,"Good","Too Long")</f>
        <v>Good</v>
      </c>
      <c r="K1680" s="65">
        <f>(VLOOKUP($G1680,Depth_Lookup!$A$3:$J$561,10,FALSE))+(H1680/100)</f>
        <v>257.07499999999999</v>
      </c>
      <c r="L1680" s="65">
        <f>(VLOOKUP($G1680,Depth_Lookup!$A$3:$J$561,10,FALSE))+(I1680/100)</f>
        <v>257.15499999999997</v>
      </c>
      <c r="M1680" s="54" t="s">
        <v>725</v>
      </c>
      <c r="N1680" s="31">
        <v>0.5</v>
      </c>
      <c r="O1680" s="31" t="s">
        <v>748</v>
      </c>
      <c r="P1680" s="31" t="s">
        <v>749</v>
      </c>
      <c r="Q1680" s="31" t="s">
        <v>750</v>
      </c>
      <c r="R1680" s="31" t="s">
        <v>755</v>
      </c>
      <c r="S1680" s="31" t="s">
        <v>751</v>
      </c>
      <c r="T1680" s="31" t="s">
        <v>752</v>
      </c>
      <c r="U1680" s="31" t="s">
        <v>758</v>
      </c>
      <c r="AG1680" s="31"/>
      <c r="AS1680" s="31">
        <v>100</v>
      </c>
      <c r="AZ1680" s="19">
        <f t="shared" si="476"/>
        <v>100</v>
      </c>
      <c r="BB1680" s="55">
        <v>2</v>
      </c>
      <c r="BC1680" s="55">
        <v>1</v>
      </c>
      <c r="BD1680" s="31"/>
      <c r="BE1680" s="66"/>
      <c r="BF1680" s="66"/>
      <c r="CL1680" s="70">
        <f t="shared" si="477"/>
        <v>0</v>
      </c>
      <c r="CM1680" s="66">
        <f t="shared" si="478"/>
        <v>0</v>
      </c>
      <c r="CN1680" s="66">
        <f t="shared" si="479"/>
        <v>0</v>
      </c>
      <c r="CO1680" s="66">
        <f t="shared" si="464"/>
        <v>257.11500000000001</v>
      </c>
      <c r="CP1680" s="104"/>
      <c r="CQ1680" s="56"/>
      <c r="CR1680" s="56"/>
      <c r="CS1680" s="56"/>
      <c r="CT1680" s="56"/>
      <c r="CU1680" s="56"/>
      <c r="CV1680" s="56"/>
      <c r="DB1680" s="19" t="e">
        <f t="shared" si="465"/>
        <v>#DIV/0!</v>
      </c>
      <c r="DC1680" s="19" t="e">
        <f t="shared" si="466"/>
        <v>#DIV/0!</v>
      </c>
      <c r="DD1680" s="19" t="e">
        <f t="shared" si="467"/>
        <v>#DIV/0!</v>
      </c>
      <c r="DE1680" s="19" t="e">
        <f t="shared" si="468"/>
        <v>#DIV/0!</v>
      </c>
      <c r="DF1680" s="19" t="e">
        <f t="shared" si="469"/>
        <v>#DIV/0!</v>
      </c>
      <c r="DG1680" s="67" t="e">
        <f t="shared" si="470"/>
        <v>#DIV/0!</v>
      </c>
      <c r="DH1680" s="67" t="e">
        <f t="shared" si="471"/>
        <v>#DIV/0!</v>
      </c>
      <c r="DK1680" s="55"/>
    </row>
    <row r="1681" spans="1:115">
      <c r="A1681" s="57">
        <v>43333</v>
      </c>
      <c r="B1681" s="19" t="s">
        <v>1496</v>
      </c>
      <c r="C1681" s="56" t="s">
        <v>1859</v>
      </c>
      <c r="D1681" s="56"/>
      <c r="E1681" s="58">
        <v>98</v>
      </c>
      <c r="F1681" s="58">
        <v>4</v>
      </c>
      <c r="G1681" s="63" t="str">
        <f t="shared" si="475"/>
        <v>98-4</v>
      </c>
      <c r="H1681" s="31">
        <v>12</v>
      </c>
      <c r="I1681" s="58">
        <v>18.5</v>
      </c>
      <c r="J1681" s="64" t="str">
        <f>IF(((VLOOKUP($G1681,Depth_Lookup!$A$3:$J$5461,9,FALSE))-(I1681/100))&gt;=0,"Good","Too Long")</f>
        <v>Good</v>
      </c>
      <c r="K1681" s="65">
        <f>(VLOOKUP($G1681,Depth_Lookup!$A$3:$J$561,10,FALSE))+(H1681/100)</f>
        <v>257.185</v>
      </c>
      <c r="L1681" s="65">
        <f>(VLOOKUP($G1681,Depth_Lookup!$A$3:$J$561,10,FALSE))+(I1681/100)</f>
        <v>257.25</v>
      </c>
      <c r="M1681" s="54" t="s">
        <v>725</v>
      </c>
      <c r="N1681" s="31">
        <v>0.5</v>
      </c>
      <c r="O1681" s="31" t="s">
        <v>748</v>
      </c>
      <c r="P1681" s="31" t="s">
        <v>749</v>
      </c>
      <c r="Q1681" s="31" t="s">
        <v>750</v>
      </c>
      <c r="R1681" s="31" t="s">
        <v>755</v>
      </c>
      <c r="S1681" s="31" t="s">
        <v>751</v>
      </c>
      <c r="T1681" s="31" t="s">
        <v>752</v>
      </c>
      <c r="U1681" s="31" t="s">
        <v>758</v>
      </c>
      <c r="AG1681" s="31"/>
      <c r="AS1681" s="31">
        <v>100</v>
      </c>
      <c r="AZ1681" s="19">
        <f t="shared" si="476"/>
        <v>100</v>
      </c>
      <c r="BB1681" s="55">
        <v>4</v>
      </c>
      <c r="BC1681" s="55">
        <v>5</v>
      </c>
      <c r="BD1681" s="31"/>
      <c r="BE1681" s="66"/>
      <c r="BF1681" s="66"/>
      <c r="CL1681" s="70">
        <f t="shared" si="477"/>
        <v>0</v>
      </c>
      <c r="CM1681" s="66">
        <f t="shared" si="478"/>
        <v>0</v>
      </c>
      <c r="CN1681" s="66">
        <f t="shared" si="479"/>
        <v>0</v>
      </c>
      <c r="CO1681" s="66">
        <f t="shared" si="464"/>
        <v>257.21749999999997</v>
      </c>
      <c r="CP1681" s="104"/>
      <c r="CQ1681" s="56"/>
      <c r="CR1681" s="56"/>
      <c r="CS1681" s="56"/>
      <c r="CT1681" s="56"/>
      <c r="CU1681" s="56"/>
      <c r="CV1681" s="56"/>
      <c r="DB1681" s="19" t="e">
        <f t="shared" si="465"/>
        <v>#DIV/0!</v>
      </c>
      <c r="DC1681" s="19" t="e">
        <f t="shared" si="466"/>
        <v>#DIV/0!</v>
      </c>
      <c r="DD1681" s="19" t="e">
        <f t="shared" si="467"/>
        <v>#DIV/0!</v>
      </c>
      <c r="DE1681" s="19" t="e">
        <f t="shared" si="468"/>
        <v>#DIV/0!</v>
      </c>
      <c r="DF1681" s="19" t="e">
        <f t="shared" si="469"/>
        <v>#DIV/0!</v>
      </c>
      <c r="DG1681" s="67" t="e">
        <f t="shared" si="470"/>
        <v>#DIV/0!</v>
      </c>
      <c r="DH1681" s="67" t="e">
        <f t="shared" si="471"/>
        <v>#DIV/0!</v>
      </c>
      <c r="DK1681" s="55"/>
    </row>
    <row r="1682" spans="1:115">
      <c r="A1682" s="57">
        <v>43333</v>
      </c>
      <c r="B1682" s="19" t="s">
        <v>1496</v>
      </c>
      <c r="C1682" s="56" t="s">
        <v>1859</v>
      </c>
      <c r="D1682" s="56"/>
      <c r="E1682" s="58">
        <v>98</v>
      </c>
      <c r="F1682" s="58">
        <v>4</v>
      </c>
      <c r="G1682" s="63" t="str">
        <f t="shared" si="475"/>
        <v>98-4</v>
      </c>
      <c r="H1682" s="31">
        <v>12</v>
      </c>
      <c r="I1682" s="58">
        <v>29</v>
      </c>
      <c r="J1682" s="64" t="str">
        <f>IF(((VLOOKUP($G1682,Depth_Lookup!$A$3:$J$5461,9,FALSE))-(I1682/100))&gt;=0,"Good","Too Long")</f>
        <v>Good</v>
      </c>
      <c r="K1682" s="65">
        <f>(VLOOKUP($G1682,Depth_Lookup!$A$3:$J$561,10,FALSE))+(H1682/100)</f>
        <v>257.185</v>
      </c>
      <c r="L1682" s="65">
        <f>(VLOOKUP($G1682,Depth_Lookup!$A$3:$J$561,10,FALSE))+(I1682/100)</f>
        <v>257.35500000000002</v>
      </c>
      <c r="M1682" s="54" t="s">
        <v>725</v>
      </c>
      <c r="N1682" s="31">
        <v>0.5</v>
      </c>
      <c r="O1682" s="31" t="s">
        <v>748</v>
      </c>
      <c r="P1682" s="31" t="s">
        <v>749</v>
      </c>
      <c r="Q1682" s="31" t="s">
        <v>572</v>
      </c>
      <c r="R1682" s="31" t="s">
        <v>755</v>
      </c>
      <c r="S1682" s="31" t="s">
        <v>751</v>
      </c>
      <c r="T1682" s="31" t="s">
        <v>752</v>
      </c>
      <c r="U1682" s="31" t="s">
        <v>758</v>
      </c>
      <c r="AG1682" s="31"/>
      <c r="AS1682" s="31">
        <v>100</v>
      </c>
      <c r="AZ1682" s="19">
        <f t="shared" si="476"/>
        <v>100</v>
      </c>
      <c r="BB1682" s="55">
        <v>2</v>
      </c>
      <c r="BC1682" s="66">
        <v>5</v>
      </c>
      <c r="BD1682" s="31"/>
      <c r="BE1682" s="66"/>
      <c r="BF1682" s="66"/>
      <c r="CL1682" s="70">
        <f t="shared" si="477"/>
        <v>0</v>
      </c>
      <c r="CM1682" s="66">
        <f t="shared" si="478"/>
        <v>0</v>
      </c>
      <c r="CN1682" s="66">
        <f t="shared" si="479"/>
        <v>0</v>
      </c>
      <c r="CO1682" s="66">
        <f t="shared" si="464"/>
        <v>257.27</v>
      </c>
      <c r="CP1682" s="104"/>
      <c r="CQ1682" s="56"/>
      <c r="CR1682" s="56"/>
      <c r="CS1682" s="56"/>
      <c r="CT1682" s="56"/>
      <c r="CU1682" s="56"/>
      <c r="CV1682" s="56"/>
      <c r="DB1682" s="19" t="e">
        <f t="shared" si="465"/>
        <v>#DIV/0!</v>
      </c>
      <c r="DC1682" s="19" t="e">
        <f t="shared" si="466"/>
        <v>#DIV/0!</v>
      </c>
      <c r="DD1682" s="19" t="e">
        <f t="shared" si="467"/>
        <v>#DIV/0!</v>
      </c>
      <c r="DE1682" s="19" t="e">
        <f t="shared" si="468"/>
        <v>#DIV/0!</v>
      </c>
      <c r="DF1682" s="19" t="e">
        <f t="shared" si="469"/>
        <v>#DIV/0!</v>
      </c>
      <c r="DG1682" s="67" t="e">
        <f t="shared" si="470"/>
        <v>#DIV/0!</v>
      </c>
      <c r="DH1682" s="67" t="e">
        <f t="shared" si="471"/>
        <v>#DIV/0!</v>
      </c>
      <c r="DK1682" s="55"/>
    </row>
    <row r="1683" spans="1:115">
      <c r="A1683" s="57">
        <v>43333</v>
      </c>
      <c r="B1683" s="19" t="s">
        <v>1496</v>
      </c>
      <c r="C1683" s="56" t="s">
        <v>1859</v>
      </c>
      <c r="D1683" s="56"/>
      <c r="E1683" s="58">
        <v>98</v>
      </c>
      <c r="F1683" s="58">
        <v>4</v>
      </c>
      <c r="G1683" s="63" t="str">
        <f t="shared" si="475"/>
        <v>98-4</v>
      </c>
      <c r="H1683" s="31">
        <v>39</v>
      </c>
      <c r="I1683" s="58">
        <v>44</v>
      </c>
      <c r="J1683" s="64" t="str">
        <f>IF(((VLOOKUP($G1683,Depth_Lookup!$A$3:$J$5461,9,FALSE))-(I1683/100))&gt;=0,"Good","Too Long")</f>
        <v>Good</v>
      </c>
      <c r="K1683" s="65">
        <f>(VLOOKUP($G1683,Depth_Lookup!$A$3:$J$561,10,FALSE))+(H1683/100)</f>
        <v>257.45499999999998</v>
      </c>
      <c r="L1683" s="65">
        <f>(VLOOKUP($G1683,Depth_Lookup!$A$3:$J$561,10,FALSE))+(I1683/100)</f>
        <v>257.505</v>
      </c>
      <c r="M1683" s="54" t="s">
        <v>725</v>
      </c>
      <c r="N1683" s="31">
        <v>0.5</v>
      </c>
      <c r="O1683" s="31" t="s">
        <v>748</v>
      </c>
      <c r="P1683" s="31" t="s">
        <v>749</v>
      </c>
      <c r="Q1683" s="31" t="s">
        <v>572</v>
      </c>
      <c r="R1683" s="31" t="s">
        <v>755</v>
      </c>
      <c r="S1683" s="31" t="s">
        <v>751</v>
      </c>
      <c r="T1683" s="31" t="s">
        <v>752</v>
      </c>
      <c r="U1683" s="31" t="s">
        <v>758</v>
      </c>
      <c r="AG1683" s="31"/>
      <c r="AS1683" s="31">
        <v>100</v>
      </c>
      <c r="AZ1683" s="19">
        <f t="shared" si="476"/>
        <v>100</v>
      </c>
      <c r="BB1683" s="55">
        <v>2</v>
      </c>
      <c r="BC1683" s="66">
        <v>5</v>
      </c>
      <c r="BD1683" s="31"/>
      <c r="BE1683" s="66"/>
      <c r="BF1683" s="66"/>
      <c r="CL1683" s="70">
        <f t="shared" si="477"/>
        <v>0</v>
      </c>
      <c r="CM1683" s="66">
        <f t="shared" si="478"/>
        <v>0</v>
      </c>
      <c r="CN1683" s="66">
        <f t="shared" si="479"/>
        <v>0</v>
      </c>
      <c r="CO1683" s="66">
        <f t="shared" si="464"/>
        <v>257.48</v>
      </c>
      <c r="CP1683" s="104"/>
      <c r="CQ1683" s="56"/>
      <c r="CR1683" s="56"/>
      <c r="CS1683" s="56"/>
      <c r="CT1683" s="56"/>
      <c r="CU1683" s="56"/>
      <c r="CV1683" s="56"/>
      <c r="DB1683" s="19" t="e">
        <f t="shared" si="465"/>
        <v>#DIV/0!</v>
      </c>
      <c r="DC1683" s="19" t="e">
        <f t="shared" si="466"/>
        <v>#DIV/0!</v>
      </c>
      <c r="DD1683" s="19" t="e">
        <f t="shared" si="467"/>
        <v>#DIV/0!</v>
      </c>
      <c r="DE1683" s="19" t="e">
        <f t="shared" si="468"/>
        <v>#DIV/0!</v>
      </c>
      <c r="DF1683" s="19" t="e">
        <f t="shared" si="469"/>
        <v>#DIV/0!</v>
      </c>
      <c r="DG1683" s="67" t="e">
        <f t="shared" si="470"/>
        <v>#DIV/0!</v>
      </c>
      <c r="DH1683" s="67" t="e">
        <f t="shared" si="471"/>
        <v>#DIV/0!</v>
      </c>
      <c r="DK1683" s="55"/>
    </row>
    <row r="1684" spans="1:115">
      <c r="A1684" s="57">
        <v>43333</v>
      </c>
      <c r="B1684" s="19" t="s">
        <v>1496</v>
      </c>
      <c r="C1684" s="56" t="s">
        <v>1859</v>
      </c>
      <c r="D1684" s="56"/>
      <c r="E1684" s="58">
        <v>98</v>
      </c>
      <c r="F1684" s="58">
        <v>4</v>
      </c>
      <c r="G1684" s="63" t="str">
        <f t="shared" si="475"/>
        <v>98-4</v>
      </c>
      <c r="H1684" s="31">
        <v>42</v>
      </c>
      <c r="I1684" s="58">
        <v>58</v>
      </c>
      <c r="J1684" s="64" t="str">
        <f>IF(((VLOOKUP($G1684,Depth_Lookup!$A$3:$J$5461,9,FALSE))-(I1684/100))&gt;=0,"Good","Too Long")</f>
        <v>Good</v>
      </c>
      <c r="K1684" s="65">
        <f>(VLOOKUP($G1684,Depth_Lookup!$A$3:$J$561,10,FALSE))+(H1684/100)</f>
        <v>257.48500000000001</v>
      </c>
      <c r="L1684" s="65">
        <f>(VLOOKUP($G1684,Depth_Lookup!$A$3:$J$561,10,FALSE))+(I1684/100)</f>
        <v>257.64499999999998</v>
      </c>
      <c r="M1684" s="54" t="s">
        <v>725</v>
      </c>
      <c r="N1684" s="31">
        <v>1</v>
      </c>
      <c r="O1684" s="31" t="s">
        <v>748</v>
      </c>
      <c r="P1684" s="31" t="s">
        <v>749</v>
      </c>
      <c r="Q1684" s="31" t="s">
        <v>572</v>
      </c>
      <c r="R1684" s="31" t="s">
        <v>755</v>
      </c>
      <c r="S1684" s="31" t="s">
        <v>751</v>
      </c>
      <c r="T1684" s="31" t="s">
        <v>752</v>
      </c>
      <c r="U1684" s="31" t="s">
        <v>758</v>
      </c>
      <c r="AG1684" s="31"/>
      <c r="AS1684" s="31">
        <v>100</v>
      </c>
      <c r="AZ1684" s="19">
        <f t="shared" si="476"/>
        <v>100</v>
      </c>
      <c r="BB1684" s="55">
        <v>2</v>
      </c>
      <c r="BC1684" s="66">
        <v>0.5</v>
      </c>
      <c r="BD1684" s="31"/>
      <c r="BE1684" s="66"/>
      <c r="BF1684" s="66"/>
      <c r="CL1684" s="70">
        <f t="shared" si="477"/>
        <v>0</v>
      </c>
      <c r="CM1684" s="66">
        <f t="shared" si="478"/>
        <v>0</v>
      </c>
      <c r="CN1684" s="66">
        <f t="shared" si="479"/>
        <v>0</v>
      </c>
      <c r="CO1684" s="66">
        <f t="shared" si="464"/>
        <v>257.565</v>
      </c>
      <c r="CP1684" s="104"/>
      <c r="CQ1684" s="56"/>
      <c r="CR1684" s="56"/>
      <c r="CS1684" s="56"/>
      <c r="CT1684" s="56"/>
      <c r="CU1684" s="56"/>
      <c r="CV1684" s="56"/>
      <c r="DB1684" s="19" t="e">
        <f t="shared" si="465"/>
        <v>#DIV/0!</v>
      </c>
      <c r="DC1684" s="19" t="e">
        <f t="shared" si="466"/>
        <v>#DIV/0!</v>
      </c>
      <c r="DD1684" s="19" t="e">
        <f t="shared" si="467"/>
        <v>#DIV/0!</v>
      </c>
      <c r="DE1684" s="19" t="e">
        <f t="shared" si="468"/>
        <v>#DIV/0!</v>
      </c>
      <c r="DF1684" s="19" t="e">
        <f t="shared" si="469"/>
        <v>#DIV/0!</v>
      </c>
      <c r="DG1684" s="67" t="e">
        <f t="shared" si="470"/>
        <v>#DIV/0!</v>
      </c>
      <c r="DH1684" s="67" t="e">
        <f t="shared" si="471"/>
        <v>#DIV/0!</v>
      </c>
      <c r="DK1684" s="55"/>
    </row>
    <row r="1685" spans="1:115">
      <c r="A1685" s="57">
        <v>43333</v>
      </c>
      <c r="B1685" s="19" t="s">
        <v>1496</v>
      </c>
      <c r="C1685" s="56" t="s">
        <v>1859</v>
      </c>
      <c r="D1685" s="56"/>
      <c r="E1685" s="58">
        <v>98</v>
      </c>
      <c r="F1685" s="58">
        <v>4</v>
      </c>
      <c r="G1685" s="63" t="str">
        <f t="shared" si="475"/>
        <v>98-4</v>
      </c>
      <c r="H1685" s="31">
        <v>58</v>
      </c>
      <c r="I1685" s="58">
        <v>63.5</v>
      </c>
      <c r="J1685" s="64" t="str">
        <f>IF(((VLOOKUP($G1685,Depth_Lookup!$A$3:$J$5461,9,FALSE))-(I1685/100))&gt;=0,"Good","Too Long")</f>
        <v>Good</v>
      </c>
      <c r="K1685" s="65">
        <f>(VLOOKUP($G1685,Depth_Lookup!$A$3:$J$561,10,FALSE))+(H1685/100)</f>
        <v>257.64499999999998</v>
      </c>
      <c r="L1685" s="65">
        <f>(VLOOKUP($G1685,Depth_Lookup!$A$3:$J$561,10,FALSE))+(I1685/100)</f>
        <v>257.7</v>
      </c>
      <c r="M1685" s="54" t="s">
        <v>725</v>
      </c>
      <c r="N1685" s="31">
        <v>1</v>
      </c>
      <c r="O1685" s="31" t="s">
        <v>748</v>
      </c>
      <c r="P1685" s="31" t="s">
        <v>749</v>
      </c>
      <c r="Q1685" s="31" t="s">
        <v>750</v>
      </c>
      <c r="R1685" s="31" t="s">
        <v>755</v>
      </c>
      <c r="S1685" s="31" t="s">
        <v>751</v>
      </c>
      <c r="T1685" s="31" t="s">
        <v>745</v>
      </c>
      <c r="U1685" s="31" t="s">
        <v>753</v>
      </c>
      <c r="AG1685" s="31"/>
      <c r="AS1685" s="31">
        <v>100</v>
      </c>
      <c r="AZ1685" s="19">
        <f t="shared" si="476"/>
        <v>100</v>
      </c>
      <c r="BB1685" s="55">
        <v>2</v>
      </c>
      <c r="BC1685" s="66">
        <v>5</v>
      </c>
      <c r="BD1685" s="31"/>
      <c r="BE1685" s="66"/>
      <c r="BF1685" s="66"/>
      <c r="CL1685" s="70">
        <f t="shared" si="477"/>
        <v>0</v>
      </c>
      <c r="CM1685" s="66">
        <f t="shared" si="478"/>
        <v>0</v>
      </c>
      <c r="CN1685" s="66">
        <f t="shared" si="479"/>
        <v>0</v>
      </c>
      <c r="CO1685" s="66">
        <f t="shared" si="464"/>
        <v>257.67250000000001</v>
      </c>
      <c r="CP1685" s="104"/>
      <c r="CQ1685" s="56"/>
      <c r="CR1685" s="56"/>
      <c r="CS1685" s="56"/>
      <c r="CT1685" s="56"/>
      <c r="CU1685" s="56"/>
      <c r="CV1685" s="56"/>
      <c r="CX1685" s="19">
        <v>41</v>
      </c>
      <c r="CY1685" s="19">
        <v>90</v>
      </c>
      <c r="CZ1685" s="19">
        <v>14</v>
      </c>
      <c r="DA1685" s="31">
        <v>180</v>
      </c>
      <c r="DB1685" s="19">
        <f t="shared" si="465"/>
        <v>-73.996099696525562</v>
      </c>
      <c r="DC1685" s="19">
        <f t="shared" si="466"/>
        <v>286.00390030347444</v>
      </c>
      <c r="DD1685" s="19">
        <f t="shared" si="467"/>
        <v>47.875821466464849</v>
      </c>
      <c r="DE1685" s="19">
        <f t="shared" si="468"/>
        <v>16.003900303474438</v>
      </c>
      <c r="DF1685" s="19">
        <f t="shared" si="469"/>
        <v>42.124178533535151</v>
      </c>
      <c r="DG1685" s="67">
        <f t="shared" si="470"/>
        <v>106.00390030347444</v>
      </c>
      <c r="DH1685" s="67">
        <f t="shared" si="471"/>
        <v>42.124178533535151</v>
      </c>
      <c r="DK1685" s="55"/>
    </row>
    <row r="1686" spans="1:115">
      <c r="A1686" s="57">
        <v>43333</v>
      </c>
      <c r="B1686" s="19" t="s">
        <v>1496</v>
      </c>
      <c r="C1686" s="56" t="s">
        <v>1859</v>
      </c>
      <c r="D1686" s="56"/>
      <c r="E1686" s="58">
        <v>98</v>
      </c>
      <c r="F1686" s="58">
        <v>4</v>
      </c>
      <c r="G1686" s="63" t="str">
        <f t="shared" si="475"/>
        <v>98-4</v>
      </c>
      <c r="H1686" s="31">
        <v>63.5</v>
      </c>
      <c r="I1686" s="58">
        <v>69</v>
      </c>
      <c r="J1686" s="64" t="str">
        <f>IF(((VLOOKUP($G1686,Depth_Lookup!$A$3:$J$5461,9,FALSE))-(I1686/100))&gt;=0,"Good","Too Long")</f>
        <v>Good</v>
      </c>
      <c r="K1686" s="65">
        <f>(VLOOKUP($G1686,Depth_Lookup!$A$3:$J$561,10,FALSE))+(H1686/100)</f>
        <v>257.7</v>
      </c>
      <c r="L1686" s="65">
        <f>(VLOOKUP($G1686,Depth_Lookup!$A$3:$J$561,10,FALSE))+(I1686/100)</f>
        <v>257.755</v>
      </c>
      <c r="M1686" s="54" t="s">
        <v>292</v>
      </c>
      <c r="N1686" s="31">
        <v>1</v>
      </c>
      <c r="O1686" s="31" t="s">
        <v>748</v>
      </c>
      <c r="P1686" s="31" t="s">
        <v>749</v>
      </c>
      <c r="Q1686" s="31" t="s">
        <v>572</v>
      </c>
      <c r="R1686" s="31" t="s">
        <v>1205</v>
      </c>
      <c r="S1686" s="31" t="s">
        <v>751</v>
      </c>
      <c r="T1686" s="31" t="s">
        <v>752</v>
      </c>
      <c r="U1686" s="31" t="s">
        <v>758</v>
      </c>
      <c r="AG1686" s="31"/>
      <c r="AS1686" s="31">
        <v>100</v>
      </c>
      <c r="AZ1686" s="19">
        <f t="shared" si="476"/>
        <v>100</v>
      </c>
      <c r="BB1686" s="55">
        <v>1</v>
      </c>
      <c r="BC1686" s="66">
        <v>2</v>
      </c>
      <c r="BD1686" s="31"/>
      <c r="BE1686" s="66"/>
      <c r="BF1686" s="66"/>
      <c r="CL1686" s="70">
        <f t="shared" si="477"/>
        <v>0</v>
      </c>
      <c r="CM1686" s="66">
        <f t="shared" si="478"/>
        <v>0</v>
      </c>
      <c r="CN1686" s="66">
        <f t="shared" si="479"/>
        <v>0</v>
      </c>
      <c r="CO1686" s="66">
        <f t="shared" si="464"/>
        <v>257.72749999999996</v>
      </c>
      <c r="CP1686" s="104"/>
      <c r="CQ1686" s="56"/>
      <c r="CR1686" s="56"/>
      <c r="CS1686" s="56"/>
      <c r="CT1686" s="56"/>
      <c r="CU1686" s="56"/>
      <c r="CV1686" s="56"/>
      <c r="CX1686" s="19">
        <v>42</v>
      </c>
      <c r="CY1686" s="19">
        <v>270</v>
      </c>
      <c r="CZ1686" s="19">
        <v>14</v>
      </c>
      <c r="DA1686" s="31">
        <v>180</v>
      </c>
      <c r="DB1686" s="19">
        <f t="shared" si="465"/>
        <v>74.522227999787532</v>
      </c>
      <c r="DC1686" s="19">
        <f t="shared" si="466"/>
        <v>74.522227999787532</v>
      </c>
      <c r="DD1686" s="19">
        <f t="shared" si="467"/>
        <v>46.945750374174438</v>
      </c>
      <c r="DE1686" s="19">
        <f t="shared" si="468"/>
        <v>164.52222799978753</v>
      </c>
      <c r="DF1686" s="19">
        <f t="shared" si="469"/>
        <v>43.054249625825562</v>
      </c>
      <c r="DG1686" s="67">
        <f t="shared" si="470"/>
        <v>254.52222799978753</v>
      </c>
      <c r="DH1686" s="67">
        <f t="shared" si="471"/>
        <v>43.054249625825562</v>
      </c>
      <c r="DK1686" s="55"/>
    </row>
    <row r="1687" spans="1:115">
      <c r="A1687" s="118">
        <v>43333</v>
      </c>
      <c r="B1687" t="s">
        <v>1681</v>
      </c>
      <c r="C1687" s="56"/>
      <c r="D1687" s="56" t="s">
        <v>1363</v>
      </c>
      <c r="E1687" s="58">
        <v>99</v>
      </c>
      <c r="F1687" s="58">
        <v>1</v>
      </c>
      <c r="G1687" s="63" t="str">
        <f t="shared" si="475"/>
        <v>99-1</v>
      </c>
      <c r="H1687" s="31">
        <v>2.5</v>
      </c>
      <c r="I1687" s="31">
        <v>7</v>
      </c>
      <c r="J1687" s="64" t="str">
        <f>IF(((VLOOKUP($G1687,Depth_Lookup!$A$3:$J$5461,9,FALSE))-(I1687/100))&gt;=0,"Good","Too Long")</f>
        <v>Good</v>
      </c>
      <c r="K1687" s="65">
        <f>(VLOOKUP($G1687,Depth_Lookup!$A$3:$J$561,10,FALSE))+(H1687/100)</f>
        <v>257.72499999999997</v>
      </c>
      <c r="L1687" s="65">
        <f>(VLOOKUP($G1687,Depth_Lookup!$A$3:$J$561,10,FALSE))+(I1687/100)</f>
        <v>257.77</v>
      </c>
      <c r="M1687" s="54" t="s">
        <v>293</v>
      </c>
      <c r="N1687" s="31">
        <v>0.5</v>
      </c>
      <c r="O1687" s="31" t="s">
        <v>734</v>
      </c>
      <c r="P1687" s="31" t="s">
        <v>180</v>
      </c>
      <c r="Q1687" s="31" t="s">
        <v>569</v>
      </c>
      <c r="R1687" s="31" t="s">
        <v>188</v>
      </c>
      <c r="S1687" s="31" t="s">
        <v>165</v>
      </c>
      <c r="T1687" s="31" t="s">
        <v>1364</v>
      </c>
      <c r="U1687" s="31" t="s">
        <v>1365</v>
      </c>
      <c r="AS1687" s="31">
        <v>100</v>
      </c>
      <c r="AZ1687" s="19">
        <f t="shared" si="476"/>
        <v>100</v>
      </c>
      <c r="BB1687" s="55">
        <v>5</v>
      </c>
      <c r="BC1687" s="55">
        <v>0.5</v>
      </c>
      <c r="BD1687" s="31"/>
      <c r="BE1687" s="66"/>
      <c r="BF1687" s="66"/>
      <c r="CL1687" s="70">
        <f t="shared" si="477"/>
        <v>0</v>
      </c>
      <c r="CM1687" s="66">
        <f t="shared" si="478"/>
        <v>0</v>
      </c>
      <c r="CN1687" s="66">
        <f t="shared" si="479"/>
        <v>0</v>
      </c>
      <c r="CO1687" s="66">
        <f t="shared" ref="CO1687:CO1752" si="480">(L1687+K1687)/2</f>
        <v>257.74749999999995</v>
      </c>
      <c r="CP1687" s="104"/>
      <c r="CQ1687" s="56"/>
      <c r="CR1687" s="56"/>
      <c r="CS1687" s="56"/>
      <c r="CT1687" s="56"/>
      <c r="CU1687" s="56"/>
      <c r="CV1687" s="56"/>
      <c r="CX1687" s="19">
        <v>26</v>
      </c>
      <c r="CY1687" s="19">
        <v>90</v>
      </c>
      <c r="CZ1687" s="19">
        <v>3</v>
      </c>
      <c r="DA1687" s="31">
        <v>180</v>
      </c>
      <c r="DB1687" s="19">
        <f t="shared" si="465"/>
        <v>-83.866992748091448</v>
      </c>
      <c r="DC1687" s="19">
        <f t="shared" si="466"/>
        <v>276.13300725190857</v>
      </c>
      <c r="DD1687" s="19">
        <f t="shared" si="467"/>
        <v>63.870194328214424</v>
      </c>
      <c r="DE1687" s="19">
        <f t="shared" si="468"/>
        <v>6.1330072519085519</v>
      </c>
      <c r="DF1687" s="19">
        <f t="shared" si="469"/>
        <v>26.129805671785576</v>
      </c>
      <c r="DG1687" s="67">
        <f t="shared" si="470"/>
        <v>96.133007251908566</v>
      </c>
      <c r="DH1687" s="67">
        <f t="shared" si="471"/>
        <v>26.129805671785576</v>
      </c>
      <c r="DK1687" s="55" t="s">
        <v>1605</v>
      </c>
    </row>
    <row r="1688" spans="1:115">
      <c r="A1688" s="118">
        <v>43333</v>
      </c>
      <c r="B1688" t="s">
        <v>1681</v>
      </c>
      <c r="C1688" s="56"/>
      <c r="D1688" s="56" t="s">
        <v>1363</v>
      </c>
      <c r="E1688" s="58">
        <v>99</v>
      </c>
      <c r="F1688" s="58">
        <v>2</v>
      </c>
      <c r="G1688" s="63" t="str">
        <f t="shared" si="475"/>
        <v>99-2</v>
      </c>
      <c r="H1688" s="31">
        <v>22.5</v>
      </c>
      <c r="I1688" s="31">
        <v>24.5</v>
      </c>
      <c r="J1688" s="64" t="str">
        <f>IF(((VLOOKUP($G1688,Depth_Lookup!$A$3:$J$5461,9,FALSE))-(I1688/100))&gt;=0,"Good","Too Long")</f>
        <v>Good</v>
      </c>
      <c r="K1688" s="65">
        <f>(VLOOKUP($G1688,Depth_Lookup!$A$3:$J$561,10,FALSE))+(H1688/100)</f>
        <v>258.68</v>
      </c>
      <c r="L1688" s="65">
        <f>(VLOOKUP($G1688,Depth_Lookup!$A$3:$J$561,10,FALSE))+(I1688/100)</f>
        <v>258.7</v>
      </c>
      <c r="M1688" s="54" t="s">
        <v>293</v>
      </c>
      <c r="N1688" s="31">
        <v>0.5</v>
      </c>
      <c r="O1688" s="31" t="s">
        <v>734</v>
      </c>
      <c r="P1688" s="31" t="s">
        <v>180</v>
      </c>
      <c r="Q1688" s="31" t="s">
        <v>569</v>
      </c>
      <c r="R1688" s="31" t="s">
        <v>188</v>
      </c>
      <c r="S1688" s="31" t="s">
        <v>164</v>
      </c>
      <c r="T1688" s="31" t="s">
        <v>1364</v>
      </c>
      <c r="U1688" s="31" t="s">
        <v>1365</v>
      </c>
      <c r="AS1688" s="31">
        <v>100</v>
      </c>
      <c r="AZ1688" s="19">
        <f t="shared" si="476"/>
        <v>100</v>
      </c>
      <c r="BB1688" s="55">
        <v>2</v>
      </c>
      <c r="BC1688" s="55">
        <v>0.5</v>
      </c>
      <c r="BD1688" s="31"/>
      <c r="BE1688" s="66"/>
      <c r="BF1688" s="66"/>
      <c r="CL1688" s="70">
        <f t="shared" si="477"/>
        <v>0</v>
      </c>
      <c r="CM1688" s="66">
        <f t="shared" si="478"/>
        <v>0</v>
      </c>
      <c r="CN1688" s="66">
        <f t="shared" si="479"/>
        <v>0</v>
      </c>
      <c r="CO1688" s="66">
        <f t="shared" si="480"/>
        <v>258.69</v>
      </c>
      <c r="CP1688" s="104"/>
      <c r="CQ1688" s="56"/>
      <c r="CR1688" s="56"/>
      <c r="CS1688" s="56"/>
      <c r="CT1688" s="56"/>
      <c r="CU1688" s="56"/>
      <c r="CV1688" s="56"/>
      <c r="DB1688" s="19" t="e">
        <f t="shared" ref="DB1688:DB1753" si="481">+(IF($CY1688&lt;$DA1688,((MIN($DA1688,$CY1688)+(DEGREES(ATAN((TAN(RADIANS($CZ1688))/((TAN(RADIANS($CX1688))*SIN(RADIANS(ABS($CY1688-$DA1688))))))-(COS(RADIANS(ABS($CY1688-$DA1688)))/SIN(RADIANS(ABS($CY1688-$DA1688)))))))-180)),((MAX($DA1688,$CY1688)-(DEGREES(ATAN((TAN(RADIANS($CZ1688))/((TAN(RADIANS($CX1688))*SIN(RADIANS(ABS($CY1688-$DA1688))))))-(COS(RADIANS(ABS($CY1688-$DA1688)))/SIN(RADIANS(ABS($CY1688-$DA1688)))))))-180))))</f>
        <v>#DIV/0!</v>
      </c>
      <c r="DC1688" s="19" t="e">
        <f t="shared" ref="DC1688:DC1753" si="482">IF($DB1688&gt;0,$DB1688,360+$DB1688)</f>
        <v>#DIV/0!</v>
      </c>
      <c r="DD1688" s="19" t="e">
        <f t="shared" ref="DD1688:DD1753" si="483">+ABS(DEGREES(ATAN((COS(RADIANS(ABS($DB1688+180-(IF($CY1688&gt;$DA1688,MAX($CZ1688,$CY1688),MIN($CY1688,$DA1688))))))/(TAN(RADIANS($CX1688)))))))</f>
        <v>#DIV/0!</v>
      </c>
      <c r="DE1688" s="19" t="e">
        <f t="shared" ref="DE1688:DE1753" si="484">+IF(($DB1688+90)&gt;0,$DB1688+90,$DB1688+450)</f>
        <v>#DIV/0!</v>
      </c>
      <c r="DF1688" s="19" t="e">
        <f t="shared" ref="DF1688:DF1753" si="485">-$DD1688+90</f>
        <v>#DIV/0!</v>
      </c>
      <c r="DG1688" s="67" t="e">
        <f t="shared" ref="DG1688:DG1753" si="486">IF(($DC1688&lt;180),$DC1688+180,$DC1688-180)</f>
        <v>#DIV/0!</v>
      </c>
      <c r="DH1688" s="67" t="e">
        <f t="shared" ref="DH1688:DH1753" si="487">-$DD1688+90</f>
        <v>#DIV/0!</v>
      </c>
      <c r="DK1688" s="55"/>
    </row>
    <row r="1689" spans="1:115">
      <c r="A1689" s="118">
        <v>43333</v>
      </c>
      <c r="B1689" t="s">
        <v>1681</v>
      </c>
      <c r="C1689" s="56"/>
      <c r="D1689" s="56" t="s">
        <v>1363</v>
      </c>
      <c r="E1689" s="58">
        <v>99</v>
      </c>
      <c r="F1689" s="58">
        <v>2</v>
      </c>
      <c r="G1689" s="63" t="str">
        <f t="shared" si="475"/>
        <v>99-2</v>
      </c>
      <c r="H1689" s="31">
        <v>33</v>
      </c>
      <c r="I1689" s="31">
        <v>39</v>
      </c>
      <c r="J1689" s="64" t="str">
        <f>IF(((VLOOKUP($G1689,Depth_Lookup!$A$3:$J$5461,9,FALSE))-(I1689/100))&gt;=0,"Good","Too Long")</f>
        <v>Good</v>
      </c>
      <c r="K1689" s="65">
        <f>(VLOOKUP($G1689,Depth_Lookup!$A$3:$J$561,10,FALSE))+(H1689/100)</f>
        <v>258.78499999999997</v>
      </c>
      <c r="L1689" s="65">
        <f>(VLOOKUP($G1689,Depth_Lookup!$A$3:$J$561,10,FALSE))+(I1689/100)</f>
        <v>258.84499999999997</v>
      </c>
      <c r="M1689" s="54" t="s">
        <v>725</v>
      </c>
      <c r="N1689" s="31">
        <v>0.5</v>
      </c>
      <c r="O1689" s="31" t="s">
        <v>296</v>
      </c>
      <c r="P1689" s="31" t="s">
        <v>179</v>
      </c>
      <c r="Q1689" s="31" t="s">
        <v>569</v>
      </c>
      <c r="R1689" s="31" t="s">
        <v>187</v>
      </c>
      <c r="S1689" s="31" t="s">
        <v>165</v>
      </c>
      <c r="T1689" s="31" t="s">
        <v>1364</v>
      </c>
      <c r="U1689" s="31" t="s">
        <v>1365</v>
      </c>
      <c r="AS1689" s="31">
        <v>100</v>
      </c>
      <c r="AZ1689" s="19">
        <f t="shared" si="476"/>
        <v>100</v>
      </c>
      <c r="BB1689" s="55">
        <v>3</v>
      </c>
      <c r="BC1689" s="55">
        <v>0.5</v>
      </c>
      <c r="BD1689" s="31"/>
      <c r="BE1689" s="66"/>
      <c r="BF1689" s="66"/>
      <c r="CL1689" s="70">
        <f t="shared" si="477"/>
        <v>0</v>
      </c>
      <c r="CM1689" s="66">
        <f t="shared" si="478"/>
        <v>0</v>
      </c>
      <c r="CN1689" s="66">
        <f t="shared" si="479"/>
        <v>0</v>
      </c>
      <c r="CO1689" s="66">
        <f t="shared" si="480"/>
        <v>258.81499999999994</v>
      </c>
      <c r="CP1689" s="104"/>
      <c r="CQ1689" s="56"/>
      <c r="CR1689" s="56"/>
      <c r="CS1689" s="56"/>
      <c r="CT1689" s="56"/>
      <c r="CU1689" s="56"/>
      <c r="CV1689" s="56"/>
      <c r="DB1689" s="19" t="e">
        <f t="shared" si="481"/>
        <v>#DIV/0!</v>
      </c>
      <c r="DC1689" s="19" t="e">
        <f t="shared" si="482"/>
        <v>#DIV/0!</v>
      </c>
      <c r="DD1689" s="19" t="e">
        <f t="shared" si="483"/>
        <v>#DIV/0!</v>
      </c>
      <c r="DE1689" s="19" t="e">
        <f t="shared" si="484"/>
        <v>#DIV/0!</v>
      </c>
      <c r="DF1689" s="19" t="e">
        <f t="shared" si="485"/>
        <v>#DIV/0!</v>
      </c>
      <c r="DG1689" s="67" t="e">
        <f t="shared" si="486"/>
        <v>#DIV/0!</v>
      </c>
      <c r="DH1689" s="67" t="e">
        <f t="shared" si="487"/>
        <v>#DIV/0!</v>
      </c>
      <c r="DK1689" s="55"/>
    </row>
    <row r="1690" spans="1:115">
      <c r="A1690" s="118">
        <v>43333</v>
      </c>
      <c r="B1690" t="s">
        <v>1681</v>
      </c>
      <c r="C1690" s="56"/>
      <c r="D1690" s="56" t="s">
        <v>1363</v>
      </c>
      <c r="E1690" s="58">
        <v>99</v>
      </c>
      <c r="F1690" s="58">
        <v>2</v>
      </c>
      <c r="G1690" s="63" t="str">
        <f t="shared" si="475"/>
        <v>99-2</v>
      </c>
      <c r="H1690" s="31">
        <v>39</v>
      </c>
      <c r="I1690" s="31">
        <v>45</v>
      </c>
      <c r="J1690" s="64" t="str">
        <f>IF(((VLOOKUP($G1690,Depth_Lookup!$A$3:$J$5461,9,FALSE))-(I1690/100))&gt;=0,"Good","Too Long")</f>
        <v>Good</v>
      </c>
      <c r="K1690" s="65">
        <f>(VLOOKUP($G1690,Depth_Lookup!$A$3:$J$561,10,FALSE))+(H1690/100)</f>
        <v>258.84499999999997</v>
      </c>
      <c r="L1690" s="65">
        <f>(VLOOKUP($G1690,Depth_Lookup!$A$3:$J$561,10,FALSE))+(I1690/100)</f>
        <v>258.90499999999997</v>
      </c>
      <c r="M1690" s="54" t="s">
        <v>293</v>
      </c>
      <c r="N1690" s="31">
        <v>0.5</v>
      </c>
      <c r="O1690" s="31" t="s">
        <v>734</v>
      </c>
      <c r="P1690" s="31" t="s">
        <v>179</v>
      </c>
      <c r="Q1690" s="31" t="s">
        <v>569</v>
      </c>
      <c r="R1690" s="31" t="s">
        <v>188</v>
      </c>
      <c r="S1690" s="31" t="s">
        <v>165</v>
      </c>
      <c r="T1690" s="31" t="s">
        <v>1364</v>
      </c>
      <c r="U1690" s="31" t="s">
        <v>1365</v>
      </c>
      <c r="AS1690" s="31">
        <v>100</v>
      </c>
      <c r="AZ1690" s="19">
        <f t="shared" si="476"/>
        <v>100</v>
      </c>
      <c r="BB1690" s="55">
        <v>5</v>
      </c>
      <c r="BC1690" s="55">
        <v>10</v>
      </c>
      <c r="BD1690" s="31"/>
      <c r="BE1690" s="66" t="s">
        <v>1894</v>
      </c>
      <c r="BF1690" s="66"/>
      <c r="CL1690" s="70">
        <f t="shared" si="477"/>
        <v>0</v>
      </c>
      <c r="CM1690" s="66">
        <f t="shared" si="478"/>
        <v>0</v>
      </c>
      <c r="CN1690" s="66">
        <f t="shared" si="479"/>
        <v>1</v>
      </c>
      <c r="CO1690" s="66">
        <f t="shared" si="480"/>
        <v>258.875</v>
      </c>
      <c r="CP1690" s="104"/>
      <c r="CQ1690" s="56"/>
      <c r="CR1690" s="56"/>
      <c r="CS1690" s="56"/>
      <c r="CT1690" s="56"/>
      <c r="CU1690" s="56"/>
      <c r="CV1690" s="56"/>
      <c r="DB1690" s="19" t="e">
        <f t="shared" si="481"/>
        <v>#DIV/0!</v>
      </c>
      <c r="DC1690" s="19" t="e">
        <f t="shared" si="482"/>
        <v>#DIV/0!</v>
      </c>
      <c r="DD1690" s="19" t="e">
        <f t="shared" si="483"/>
        <v>#DIV/0!</v>
      </c>
      <c r="DE1690" s="19" t="e">
        <f t="shared" si="484"/>
        <v>#DIV/0!</v>
      </c>
      <c r="DF1690" s="19" t="e">
        <f t="shared" si="485"/>
        <v>#DIV/0!</v>
      </c>
      <c r="DG1690" s="67" t="e">
        <f t="shared" si="486"/>
        <v>#DIV/0!</v>
      </c>
      <c r="DH1690" s="67" t="e">
        <f t="shared" si="487"/>
        <v>#DIV/0!</v>
      </c>
      <c r="DK1690" s="55"/>
    </row>
    <row r="1691" spans="1:115">
      <c r="A1691" s="118">
        <v>43333</v>
      </c>
      <c r="B1691" t="s">
        <v>1437</v>
      </c>
      <c r="C1691" s="56"/>
      <c r="D1691" s="56" t="s">
        <v>1363</v>
      </c>
      <c r="E1691" s="58">
        <v>99</v>
      </c>
      <c r="F1691" s="58">
        <v>2</v>
      </c>
      <c r="G1691" s="63" t="str">
        <f t="shared" ref="G1691" si="488">E1691&amp;"-"&amp;F1691</f>
        <v>99-2</v>
      </c>
      <c r="H1691" s="31">
        <v>39</v>
      </c>
      <c r="I1691" s="31">
        <v>45</v>
      </c>
      <c r="J1691" s="64" t="str">
        <f>IF(((VLOOKUP($G1691,Depth_Lookup!$A$3:$J$5461,9,FALSE))-(I1691/100))&gt;=0,"Good","Too Long")</f>
        <v>Good</v>
      </c>
      <c r="K1691" s="65">
        <f>(VLOOKUP($G1691,Depth_Lookup!$A$3:$J$561,10,FALSE))+(H1691/100)</f>
        <v>258.84499999999997</v>
      </c>
      <c r="L1691" s="65">
        <f>(VLOOKUP($G1691,Depth_Lookup!$A$3:$J$561,10,FALSE))+(I1691/100)</f>
        <v>258.90499999999997</v>
      </c>
      <c r="M1691" s="54" t="s">
        <v>292</v>
      </c>
      <c r="N1691" s="31">
        <v>5</v>
      </c>
      <c r="O1691" s="31"/>
      <c r="P1691" s="31" t="s">
        <v>179</v>
      </c>
      <c r="Q1691" s="31" t="s">
        <v>569</v>
      </c>
      <c r="R1691" s="31"/>
      <c r="S1691" s="31"/>
      <c r="T1691" s="31" t="s">
        <v>1903</v>
      </c>
      <c r="U1691" s="31" t="s">
        <v>1377</v>
      </c>
      <c r="AS1691" s="31"/>
      <c r="BB1691" s="55">
        <v>1</v>
      </c>
      <c r="BC1691" s="55">
        <v>2</v>
      </c>
      <c r="BD1691" s="31"/>
      <c r="BE1691" s="66"/>
      <c r="BF1691" s="66"/>
      <c r="CL1691" s="70"/>
      <c r="CM1691" s="66"/>
      <c r="CN1691" s="66"/>
      <c r="CO1691" s="66"/>
      <c r="CP1691" s="104"/>
      <c r="CQ1691" s="56"/>
      <c r="CR1691" s="56"/>
      <c r="CS1691" s="56"/>
      <c r="CT1691" s="56"/>
      <c r="CU1691" s="56"/>
      <c r="CV1691" s="56"/>
      <c r="CX1691" s="19">
        <v>39</v>
      </c>
      <c r="CY1691" s="19">
        <v>90</v>
      </c>
      <c r="CZ1691" s="19">
        <v>13</v>
      </c>
      <c r="DA1691" s="31">
        <v>0</v>
      </c>
      <c r="DG1691" s="67"/>
      <c r="DH1691" s="67"/>
      <c r="DK1691" s="55"/>
    </row>
    <row r="1692" spans="1:115">
      <c r="A1692" s="118">
        <v>43333</v>
      </c>
      <c r="B1692" t="s">
        <v>1437</v>
      </c>
      <c r="C1692" s="56"/>
      <c r="D1692" s="56" t="s">
        <v>1363</v>
      </c>
      <c r="E1692" s="58">
        <v>99</v>
      </c>
      <c r="F1692" s="58">
        <v>2</v>
      </c>
      <c r="G1692" s="63" t="str">
        <f t="shared" ref="G1692" si="489">E1692&amp;"-"&amp;F1692</f>
        <v>99-2</v>
      </c>
      <c r="H1692" s="31">
        <v>39</v>
      </c>
      <c r="I1692" s="31">
        <v>45</v>
      </c>
      <c r="J1692" s="64" t="str">
        <f>IF(((VLOOKUP($G1692,Depth_Lookup!$A$3:$J$5461,9,FALSE))-(I1692/100))&gt;=0,"Good","Too Long")</f>
        <v>Good</v>
      </c>
      <c r="K1692" s="65">
        <f>(VLOOKUP($G1692,Depth_Lookup!$A$3:$J$561,10,FALSE))+(H1692/100)</f>
        <v>258.84499999999997</v>
      </c>
      <c r="L1692" s="65">
        <f>(VLOOKUP($G1692,Depth_Lookup!$A$3:$J$561,10,FALSE))+(I1692/100)</f>
        <v>258.90499999999997</v>
      </c>
      <c r="M1692" s="54" t="s">
        <v>292</v>
      </c>
      <c r="N1692" s="31">
        <v>3</v>
      </c>
      <c r="O1692" s="31"/>
      <c r="P1692" s="31" t="s">
        <v>179</v>
      </c>
      <c r="Q1692" s="31" t="s">
        <v>569</v>
      </c>
      <c r="R1692" s="31"/>
      <c r="S1692" s="31"/>
      <c r="T1692" s="31" t="s">
        <v>1903</v>
      </c>
      <c r="U1692" s="31" t="s">
        <v>1377</v>
      </c>
      <c r="AS1692" s="31"/>
      <c r="BB1692" s="55">
        <v>1</v>
      </c>
      <c r="BC1692" s="55">
        <v>2</v>
      </c>
      <c r="BD1692" s="31"/>
      <c r="BE1692" s="66"/>
      <c r="BF1692" s="66"/>
      <c r="CL1692" s="70"/>
      <c r="CM1692" s="66"/>
      <c r="CN1692" s="66"/>
      <c r="CO1692" s="66"/>
      <c r="CP1692" s="104"/>
      <c r="CQ1692" s="56"/>
      <c r="CR1692" s="56"/>
      <c r="CS1692" s="56"/>
      <c r="CT1692" s="56"/>
      <c r="CU1692" s="56"/>
      <c r="CV1692" s="56"/>
      <c r="CX1692" s="19">
        <v>27</v>
      </c>
      <c r="CY1692" s="19">
        <v>90</v>
      </c>
      <c r="CZ1692" s="19">
        <v>38</v>
      </c>
      <c r="DA1692" s="31">
        <v>0</v>
      </c>
      <c r="DG1692" s="67"/>
      <c r="DH1692" s="67"/>
      <c r="DK1692" s="55"/>
    </row>
    <row r="1693" spans="1:115">
      <c r="A1693" s="118">
        <v>43333</v>
      </c>
      <c r="B1693" t="s">
        <v>1681</v>
      </c>
      <c r="C1693" s="56"/>
      <c r="D1693" s="56" t="s">
        <v>1363</v>
      </c>
      <c r="E1693" s="58">
        <v>99</v>
      </c>
      <c r="F1693" s="58">
        <v>2</v>
      </c>
      <c r="G1693" s="63" t="str">
        <f t="shared" si="475"/>
        <v>99-2</v>
      </c>
      <c r="H1693" s="31">
        <v>44</v>
      </c>
      <c r="I1693" s="31">
        <v>67</v>
      </c>
      <c r="J1693" s="64" t="str">
        <f>IF(((VLOOKUP($G1693,Depth_Lookup!$A$3:$J$5461,9,FALSE))-(I1693/100))&gt;=0,"Good","Too Long")</f>
        <v>Good</v>
      </c>
      <c r="K1693" s="65">
        <f>(VLOOKUP($G1693,Depth_Lookup!$A$3:$J$561,10,FALSE))+(H1693/100)</f>
        <v>258.89499999999998</v>
      </c>
      <c r="L1693" s="65">
        <f>(VLOOKUP($G1693,Depth_Lookup!$A$3:$J$561,10,FALSE))+(I1693/100)</f>
        <v>259.125</v>
      </c>
      <c r="M1693" s="54" t="s">
        <v>293</v>
      </c>
      <c r="N1693" s="31">
        <v>0.5</v>
      </c>
      <c r="O1693" s="31" t="s">
        <v>296</v>
      </c>
      <c r="P1693" s="31" t="s">
        <v>179</v>
      </c>
      <c r="Q1693" s="31" t="s">
        <v>569</v>
      </c>
      <c r="R1693" s="31" t="s">
        <v>191</v>
      </c>
      <c r="S1693" s="31" t="s">
        <v>165</v>
      </c>
      <c r="T1693" s="31" t="s">
        <v>1364</v>
      </c>
      <c r="U1693" s="31" t="s">
        <v>1365</v>
      </c>
      <c r="AS1693" s="31">
        <v>100</v>
      </c>
      <c r="AZ1693" s="19">
        <f t="shared" si="476"/>
        <v>100</v>
      </c>
      <c r="BB1693" s="55">
        <v>3</v>
      </c>
      <c r="BC1693" s="55">
        <v>0.5</v>
      </c>
      <c r="BD1693" s="31"/>
      <c r="BE1693" s="66" t="s">
        <v>1365</v>
      </c>
      <c r="BF1693" s="66"/>
      <c r="CL1693" s="70">
        <f t="shared" si="477"/>
        <v>0</v>
      </c>
      <c r="CM1693" s="66">
        <f t="shared" si="478"/>
        <v>0</v>
      </c>
      <c r="CN1693" s="66">
        <f t="shared" si="479"/>
        <v>1</v>
      </c>
      <c r="CO1693" s="66">
        <f t="shared" si="480"/>
        <v>259.01</v>
      </c>
      <c r="CP1693" s="104"/>
      <c r="CQ1693" s="56"/>
      <c r="CR1693" s="56"/>
      <c r="CS1693" s="56"/>
      <c r="CT1693" s="56"/>
      <c r="CU1693" s="56"/>
      <c r="CV1693" s="56"/>
      <c r="DB1693" s="19" t="e">
        <f t="shared" si="481"/>
        <v>#DIV/0!</v>
      </c>
      <c r="DC1693" s="19" t="e">
        <f t="shared" si="482"/>
        <v>#DIV/0!</v>
      </c>
      <c r="DD1693" s="19" t="e">
        <f t="shared" si="483"/>
        <v>#DIV/0!</v>
      </c>
      <c r="DE1693" s="19" t="e">
        <f t="shared" si="484"/>
        <v>#DIV/0!</v>
      </c>
      <c r="DF1693" s="19" t="e">
        <f t="shared" si="485"/>
        <v>#DIV/0!</v>
      </c>
      <c r="DG1693" s="67" t="e">
        <f t="shared" si="486"/>
        <v>#DIV/0!</v>
      </c>
      <c r="DH1693" s="67" t="e">
        <f t="shared" si="487"/>
        <v>#DIV/0!</v>
      </c>
      <c r="DK1693" s="55"/>
    </row>
    <row r="1694" spans="1:115">
      <c r="A1694" s="118">
        <v>43333</v>
      </c>
      <c r="B1694" t="s">
        <v>1681</v>
      </c>
      <c r="C1694" s="56"/>
      <c r="D1694" s="56" t="s">
        <v>1363</v>
      </c>
      <c r="E1694" s="58">
        <v>99</v>
      </c>
      <c r="F1694" s="58">
        <v>2</v>
      </c>
      <c r="G1694" s="63" t="str">
        <f t="shared" si="475"/>
        <v>99-2</v>
      </c>
      <c r="H1694" s="31">
        <v>45</v>
      </c>
      <c r="I1694" s="31">
        <v>66</v>
      </c>
      <c r="J1694" s="64" t="str">
        <f>IF(((VLOOKUP($G1694,Depth_Lookup!$A$3:$J$5461,9,FALSE))-(I1694/100))&gt;=0,"Good","Too Long")</f>
        <v>Good</v>
      </c>
      <c r="K1694" s="65">
        <f>(VLOOKUP($G1694,Depth_Lookup!$A$3:$J$561,10,FALSE))+(H1694/100)</f>
        <v>258.90499999999997</v>
      </c>
      <c r="L1694" s="65">
        <f>(VLOOKUP($G1694,Depth_Lookup!$A$3:$J$561,10,FALSE))+(I1694/100)</f>
        <v>259.11500000000001</v>
      </c>
      <c r="M1694" s="54" t="s">
        <v>725</v>
      </c>
      <c r="N1694" s="31">
        <v>1</v>
      </c>
      <c r="O1694" s="31" t="s">
        <v>296</v>
      </c>
      <c r="P1694" s="31" t="s">
        <v>182</v>
      </c>
      <c r="Q1694" s="31" t="s">
        <v>569</v>
      </c>
      <c r="R1694" s="31" t="s">
        <v>119</v>
      </c>
      <c r="S1694" s="31" t="s">
        <v>165</v>
      </c>
      <c r="T1694" s="31" t="s">
        <v>1364</v>
      </c>
      <c r="U1694" s="31" t="s">
        <v>1365</v>
      </c>
      <c r="AS1694" s="31">
        <v>100</v>
      </c>
      <c r="AZ1694" s="19">
        <f t="shared" si="476"/>
        <v>100</v>
      </c>
      <c r="BB1694" s="55">
        <v>2</v>
      </c>
      <c r="BC1694" s="55">
        <v>0.5</v>
      </c>
      <c r="BD1694" s="31"/>
      <c r="BE1694" s="66"/>
      <c r="BF1694" s="66" t="s">
        <v>1365</v>
      </c>
      <c r="CL1694" s="70">
        <f t="shared" si="477"/>
        <v>0</v>
      </c>
      <c r="CM1694" s="66">
        <f t="shared" si="478"/>
        <v>0</v>
      </c>
      <c r="CN1694" s="66">
        <f t="shared" si="479"/>
        <v>0</v>
      </c>
      <c r="CO1694" s="66">
        <f t="shared" si="480"/>
        <v>259.01</v>
      </c>
      <c r="CP1694" s="104"/>
      <c r="CQ1694" s="56"/>
      <c r="CR1694" s="56"/>
      <c r="CS1694" s="56"/>
      <c r="CT1694" s="56"/>
      <c r="CU1694" s="56"/>
      <c r="CV1694" s="56"/>
      <c r="DB1694" s="19" t="e">
        <f t="shared" si="481"/>
        <v>#DIV/0!</v>
      </c>
      <c r="DC1694" s="19" t="e">
        <f t="shared" si="482"/>
        <v>#DIV/0!</v>
      </c>
      <c r="DD1694" s="19" t="e">
        <f t="shared" si="483"/>
        <v>#DIV/0!</v>
      </c>
      <c r="DE1694" s="19" t="e">
        <f t="shared" si="484"/>
        <v>#DIV/0!</v>
      </c>
      <c r="DF1694" s="19" t="e">
        <f t="shared" si="485"/>
        <v>#DIV/0!</v>
      </c>
      <c r="DG1694" s="67" t="e">
        <f t="shared" si="486"/>
        <v>#DIV/0!</v>
      </c>
      <c r="DH1694" s="67" t="e">
        <f t="shared" si="487"/>
        <v>#DIV/0!</v>
      </c>
      <c r="DK1694" s="55"/>
    </row>
    <row r="1695" spans="1:115">
      <c r="A1695" s="118">
        <v>43333</v>
      </c>
      <c r="B1695" t="s">
        <v>1681</v>
      </c>
      <c r="C1695" s="56"/>
      <c r="D1695" s="56" t="s">
        <v>1363</v>
      </c>
      <c r="E1695" s="58">
        <v>99</v>
      </c>
      <c r="F1695" s="58">
        <v>3</v>
      </c>
      <c r="G1695" s="63" t="str">
        <f t="shared" si="475"/>
        <v>99-3</v>
      </c>
      <c r="H1695" s="31">
        <v>11</v>
      </c>
      <c r="I1695" s="31">
        <v>13</v>
      </c>
      <c r="J1695" s="64" t="str">
        <f>IF(((VLOOKUP($G1695,Depth_Lookup!$A$3:$J$5461,9,FALSE))-(I1695/100))&gt;=0,"Good","Too Long")</f>
        <v>Good</v>
      </c>
      <c r="K1695" s="65">
        <f>(VLOOKUP($G1695,Depth_Lookup!$A$3:$J$561,10,FALSE))+(H1695/100)</f>
        <v>259.48500000000001</v>
      </c>
      <c r="L1695" s="65">
        <f>(VLOOKUP($G1695,Depth_Lookup!$A$3:$J$561,10,FALSE))+(I1695/100)</f>
        <v>259.505</v>
      </c>
      <c r="M1695" s="54" t="s">
        <v>725</v>
      </c>
      <c r="N1695" s="31">
        <v>0.5</v>
      </c>
      <c r="O1695" s="31" t="s">
        <v>724</v>
      </c>
      <c r="P1695" s="31" t="s">
        <v>179</v>
      </c>
      <c r="Q1695" s="31" t="s">
        <v>569</v>
      </c>
      <c r="R1695" s="31" t="s">
        <v>187</v>
      </c>
      <c r="S1695" s="31" t="s">
        <v>165</v>
      </c>
      <c r="T1695" s="31" t="s">
        <v>1385</v>
      </c>
      <c r="U1695" s="31" t="s">
        <v>1386</v>
      </c>
      <c r="AP1695" s="19">
        <v>50</v>
      </c>
      <c r="AS1695" s="31">
        <v>50</v>
      </c>
      <c r="AZ1695" s="19">
        <f t="shared" si="476"/>
        <v>100</v>
      </c>
      <c r="BB1695" s="55">
        <v>2</v>
      </c>
      <c r="BC1695" s="55">
        <v>0.5</v>
      </c>
      <c r="BD1695" s="31"/>
      <c r="BE1695" s="66"/>
      <c r="BF1695" s="66"/>
      <c r="CL1695" s="70">
        <f t="shared" si="477"/>
        <v>0</v>
      </c>
      <c r="CM1695" s="66">
        <f t="shared" si="478"/>
        <v>0</v>
      </c>
      <c r="CN1695" s="66">
        <f t="shared" si="479"/>
        <v>0</v>
      </c>
      <c r="CO1695" s="66">
        <f t="shared" si="480"/>
        <v>259.495</v>
      </c>
      <c r="CP1695" s="104"/>
      <c r="CQ1695" s="56"/>
      <c r="CR1695" s="56"/>
      <c r="CS1695" s="56"/>
      <c r="CT1695" s="56"/>
      <c r="CU1695" s="56"/>
      <c r="CV1695" s="56"/>
      <c r="CX1695" s="19">
        <v>4</v>
      </c>
      <c r="CY1695" s="19">
        <v>90</v>
      </c>
      <c r="CZ1695" s="19">
        <v>6</v>
      </c>
      <c r="DA1695" s="31">
        <v>180</v>
      </c>
      <c r="DB1695" s="19">
        <f t="shared" si="481"/>
        <v>-33.636187058525337</v>
      </c>
      <c r="DC1695" s="19">
        <f t="shared" si="482"/>
        <v>326.36381294147463</v>
      </c>
      <c r="DD1695" s="19">
        <f t="shared" si="483"/>
        <v>82.805013436612754</v>
      </c>
      <c r="DE1695" s="19">
        <f t="shared" si="484"/>
        <v>56.363812941474663</v>
      </c>
      <c r="DF1695" s="19">
        <f t="shared" si="485"/>
        <v>7.1949865633872463</v>
      </c>
      <c r="DG1695" s="67">
        <f t="shared" si="486"/>
        <v>146.36381294147463</v>
      </c>
      <c r="DH1695" s="67">
        <f t="shared" si="487"/>
        <v>7.1949865633872463</v>
      </c>
      <c r="DK1695" s="55"/>
    </row>
    <row r="1696" spans="1:115">
      <c r="A1696" s="118">
        <v>43333</v>
      </c>
      <c r="B1696" t="s">
        <v>1681</v>
      </c>
      <c r="C1696" s="56"/>
      <c r="D1696" s="56" t="s">
        <v>1363</v>
      </c>
      <c r="E1696" s="58">
        <v>99</v>
      </c>
      <c r="F1696" s="58">
        <v>3</v>
      </c>
      <c r="G1696" s="63" t="str">
        <f t="shared" si="475"/>
        <v>99-3</v>
      </c>
      <c r="H1696" s="31">
        <v>19</v>
      </c>
      <c r="I1696" s="31">
        <v>26</v>
      </c>
      <c r="J1696" s="64" t="str">
        <f>IF(((VLOOKUP($G1696,Depth_Lookup!$A$3:$J$5461,9,FALSE))-(I1696/100))&gt;=0,"Good","Too Long")</f>
        <v>Good</v>
      </c>
      <c r="K1696" s="65">
        <f>(VLOOKUP($G1696,Depth_Lookup!$A$3:$J$561,10,FALSE))+(H1696/100)</f>
        <v>259.565</v>
      </c>
      <c r="L1696" s="65">
        <f>(VLOOKUP($G1696,Depth_Lookup!$A$3:$J$561,10,FALSE))+(I1696/100)</f>
        <v>259.63499999999999</v>
      </c>
      <c r="M1696" s="54" t="s">
        <v>725</v>
      </c>
      <c r="N1696" s="31">
        <v>0.5</v>
      </c>
      <c r="O1696" s="31" t="s">
        <v>296</v>
      </c>
      <c r="P1696" s="31" t="s">
        <v>179</v>
      </c>
      <c r="Q1696" s="31" t="s">
        <v>569</v>
      </c>
      <c r="R1696" s="31" t="s">
        <v>191</v>
      </c>
      <c r="S1696" s="31" t="s">
        <v>165</v>
      </c>
      <c r="T1696" s="31" t="s">
        <v>1682</v>
      </c>
      <c r="U1696" s="31" t="s">
        <v>1368</v>
      </c>
      <c r="AS1696" s="31">
        <v>100</v>
      </c>
      <c r="AZ1696" s="19">
        <f t="shared" si="476"/>
        <v>100</v>
      </c>
      <c r="BB1696" s="55">
        <v>4</v>
      </c>
      <c r="BC1696" s="55">
        <v>0.5</v>
      </c>
      <c r="BD1696" s="31"/>
      <c r="BE1696" s="66" t="s">
        <v>1375</v>
      </c>
      <c r="BF1696" s="66"/>
      <c r="CL1696" s="70">
        <f t="shared" si="477"/>
        <v>0</v>
      </c>
      <c r="CM1696" s="66">
        <f t="shared" si="478"/>
        <v>0</v>
      </c>
      <c r="CN1696" s="66">
        <f t="shared" si="479"/>
        <v>1</v>
      </c>
      <c r="CO1696" s="66">
        <f t="shared" si="480"/>
        <v>259.60000000000002</v>
      </c>
      <c r="CP1696" s="104"/>
      <c r="CQ1696" s="56"/>
      <c r="CR1696" s="56"/>
      <c r="CS1696" s="56"/>
      <c r="CT1696" s="56"/>
      <c r="CU1696" s="56"/>
      <c r="CV1696" s="56"/>
      <c r="DB1696" s="19" t="e">
        <f t="shared" si="481"/>
        <v>#DIV/0!</v>
      </c>
      <c r="DC1696" s="19" t="e">
        <f t="shared" si="482"/>
        <v>#DIV/0!</v>
      </c>
      <c r="DD1696" s="19" t="e">
        <f t="shared" si="483"/>
        <v>#DIV/0!</v>
      </c>
      <c r="DE1696" s="19" t="e">
        <f t="shared" si="484"/>
        <v>#DIV/0!</v>
      </c>
      <c r="DF1696" s="19" t="e">
        <f t="shared" si="485"/>
        <v>#DIV/0!</v>
      </c>
      <c r="DG1696" s="67" t="e">
        <f t="shared" si="486"/>
        <v>#DIV/0!</v>
      </c>
      <c r="DH1696" s="67" t="e">
        <f t="shared" si="487"/>
        <v>#DIV/0!</v>
      </c>
      <c r="DK1696" s="55"/>
    </row>
    <row r="1697" spans="1:115">
      <c r="A1697" s="118">
        <v>43333</v>
      </c>
      <c r="B1697" t="s">
        <v>1681</v>
      </c>
      <c r="C1697" s="56"/>
      <c r="D1697" s="56" t="s">
        <v>1363</v>
      </c>
      <c r="E1697" s="58">
        <v>99</v>
      </c>
      <c r="F1697" s="58">
        <v>3</v>
      </c>
      <c r="G1697" s="63" t="str">
        <f t="shared" si="475"/>
        <v>99-3</v>
      </c>
      <c r="H1697" s="31">
        <v>29</v>
      </c>
      <c r="I1697" s="31">
        <v>64</v>
      </c>
      <c r="J1697" s="64" t="str">
        <f>IF(((VLOOKUP($G1697,Depth_Lookup!$A$3:$J$5461,9,FALSE))-(I1697/100))&gt;=0,"Good","Too Long")</f>
        <v>Good</v>
      </c>
      <c r="K1697" s="65">
        <f>(VLOOKUP($G1697,Depth_Lookup!$A$3:$J$561,10,FALSE))+(H1697/100)</f>
        <v>259.66500000000002</v>
      </c>
      <c r="L1697" s="65">
        <f>(VLOOKUP($G1697,Depth_Lookup!$A$3:$J$561,10,FALSE))+(I1697/100)</f>
        <v>260.01499999999999</v>
      </c>
      <c r="M1697" s="54" t="s">
        <v>725</v>
      </c>
      <c r="N1697" s="31">
        <v>0.5</v>
      </c>
      <c r="O1697" s="31" t="s">
        <v>296</v>
      </c>
      <c r="P1697" s="31" t="s">
        <v>193</v>
      </c>
      <c r="Q1697" s="31" t="s">
        <v>206</v>
      </c>
      <c r="R1697" s="31" t="s">
        <v>189</v>
      </c>
      <c r="S1697" s="31" t="s">
        <v>165</v>
      </c>
      <c r="T1697" s="31" t="s">
        <v>1364</v>
      </c>
      <c r="U1697" s="31" t="s">
        <v>1365</v>
      </c>
      <c r="AS1697" s="31">
        <v>100</v>
      </c>
      <c r="AZ1697" s="19">
        <f t="shared" si="476"/>
        <v>100</v>
      </c>
      <c r="BB1697" s="55">
        <v>3</v>
      </c>
      <c r="BC1697" s="55">
        <v>0.5</v>
      </c>
      <c r="BD1697" s="31"/>
      <c r="BE1697" s="66"/>
      <c r="BF1697" s="66"/>
      <c r="CL1697" s="70">
        <f t="shared" si="477"/>
        <v>0</v>
      </c>
      <c r="CM1697" s="66">
        <f t="shared" si="478"/>
        <v>0</v>
      </c>
      <c r="CN1697" s="66">
        <f t="shared" si="479"/>
        <v>0</v>
      </c>
      <c r="CO1697" s="66">
        <f t="shared" si="480"/>
        <v>259.84000000000003</v>
      </c>
      <c r="CP1697" s="104"/>
      <c r="CQ1697" s="56"/>
      <c r="CR1697" s="56" t="s">
        <v>217</v>
      </c>
      <c r="CS1697" s="56"/>
      <c r="CT1697" s="56"/>
      <c r="CU1697" s="56"/>
      <c r="CV1697" s="56"/>
      <c r="CX1697" s="19">
        <v>66</v>
      </c>
      <c r="CY1697" s="19">
        <v>270</v>
      </c>
      <c r="CZ1697" s="19">
        <v>73</v>
      </c>
      <c r="DA1697" s="31">
        <v>0</v>
      </c>
      <c r="DB1697" s="19">
        <f t="shared" si="481"/>
        <v>145.52330085435824</v>
      </c>
      <c r="DC1697" s="19">
        <f t="shared" si="482"/>
        <v>145.52330085435824</v>
      </c>
      <c r="DD1697" s="19">
        <f t="shared" si="483"/>
        <v>14.145717020314159</v>
      </c>
      <c r="DE1697" s="19">
        <f t="shared" si="484"/>
        <v>235.52330085435824</v>
      </c>
      <c r="DF1697" s="19">
        <f t="shared" si="485"/>
        <v>75.854282979685848</v>
      </c>
      <c r="DG1697" s="67">
        <f t="shared" si="486"/>
        <v>325.52330085435824</v>
      </c>
      <c r="DH1697" s="67">
        <f t="shared" si="487"/>
        <v>75.854282979685848</v>
      </c>
      <c r="DK1697" s="55" t="s">
        <v>1752</v>
      </c>
    </row>
    <row r="1698" spans="1:115">
      <c r="A1698" s="118">
        <v>43333</v>
      </c>
      <c r="B1698" t="s">
        <v>1681</v>
      </c>
      <c r="C1698" s="56"/>
      <c r="D1698" s="56" t="s">
        <v>1363</v>
      </c>
      <c r="E1698" s="58">
        <v>99</v>
      </c>
      <c r="F1698" s="58">
        <v>4</v>
      </c>
      <c r="G1698" s="63" t="str">
        <f t="shared" si="475"/>
        <v>99-4</v>
      </c>
      <c r="H1698" s="31">
        <v>3</v>
      </c>
      <c r="I1698" s="31">
        <v>20.5</v>
      </c>
      <c r="J1698" s="64" t="str">
        <f>IF(((VLOOKUP($G1698,Depth_Lookup!$A$3:$J$5461,9,FALSE))-(I1698/100))&gt;=0,"Good","Too Long")</f>
        <v>Good</v>
      </c>
      <c r="K1698" s="65">
        <f>(VLOOKUP($G1698,Depth_Lookup!$A$3:$J$561,10,FALSE))+(H1698/100)</f>
        <v>260.05499999999995</v>
      </c>
      <c r="L1698" s="65">
        <f>(VLOOKUP($G1698,Depth_Lookup!$A$3:$J$561,10,FALSE))+(I1698/100)</f>
        <v>260.22999999999996</v>
      </c>
      <c r="M1698" s="54" t="s">
        <v>725</v>
      </c>
      <c r="N1698" s="31">
        <v>0.5</v>
      </c>
      <c r="O1698" s="31" t="s">
        <v>295</v>
      </c>
      <c r="P1698" s="31" t="s">
        <v>179</v>
      </c>
      <c r="Q1698" s="31" t="s">
        <v>569</v>
      </c>
      <c r="R1698" s="31" t="s">
        <v>732</v>
      </c>
      <c r="S1698" s="31" t="s">
        <v>165</v>
      </c>
      <c r="T1698" s="31" t="s">
        <v>1364</v>
      </c>
      <c r="U1698" s="31" t="s">
        <v>1687</v>
      </c>
      <c r="AS1698" s="31">
        <v>100</v>
      </c>
      <c r="AZ1698" s="19">
        <f t="shared" si="476"/>
        <v>100</v>
      </c>
      <c r="BB1698" s="55">
        <v>2</v>
      </c>
      <c r="BC1698" s="55">
        <v>0.5</v>
      </c>
      <c r="BD1698" s="31"/>
      <c r="BE1698" s="66" t="s">
        <v>1365</v>
      </c>
      <c r="BF1698" s="66" t="s">
        <v>1365</v>
      </c>
      <c r="CL1698" s="70">
        <f t="shared" si="477"/>
        <v>0</v>
      </c>
      <c r="CM1698" s="66">
        <f t="shared" si="478"/>
        <v>0</v>
      </c>
      <c r="CN1698" s="66">
        <f t="shared" si="479"/>
        <v>1</v>
      </c>
      <c r="CO1698" s="66">
        <f t="shared" si="480"/>
        <v>260.14249999999993</v>
      </c>
      <c r="CP1698" s="104"/>
      <c r="CQ1698" s="56"/>
      <c r="CR1698" s="56"/>
      <c r="CS1698" s="56"/>
      <c r="CT1698" s="56"/>
      <c r="CU1698" s="56"/>
      <c r="CV1698" s="56"/>
      <c r="DB1698" s="19" t="e">
        <f t="shared" si="481"/>
        <v>#DIV/0!</v>
      </c>
      <c r="DC1698" s="19" t="e">
        <f t="shared" si="482"/>
        <v>#DIV/0!</v>
      </c>
      <c r="DD1698" s="19" t="e">
        <f t="shared" si="483"/>
        <v>#DIV/0!</v>
      </c>
      <c r="DE1698" s="19" t="e">
        <f t="shared" si="484"/>
        <v>#DIV/0!</v>
      </c>
      <c r="DF1698" s="19" t="e">
        <f t="shared" si="485"/>
        <v>#DIV/0!</v>
      </c>
      <c r="DG1698" s="67" t="e">
        <f t="shared" si="486"/>
        <v>#DIV/0!</v>
      </c>
      <c r="DH1698" s="67" t="e">
        <f t="shared" si="487"/>
        <v>#DIV/0!</v>
      </c>
      <c r="DK1698" s="55" t="s">
        <v>1578</v>
      </c>
    </row>
    <row r="1699" spans="1:115">
      <c r="A1699" s="118">
        <v>43333</v>
      </c>
      <c r="B1699" t="s">
        <v>1681</v>
      </c>
      <c r="C1699" s="56"/>
      <c r="D1699" s="56" t="s">
        <v>1363</v>
      </c>
      <c r="E1699" s="58">
        <v>99</v>
      </c>
      <c r="F1699" s="58">
        <v>4</v>
      </c>
      <c r="G1699" s="63" t="str">
        <f t="shared" ref="G1699" si="490">E1699&amp;"-"&amp;F1699</f>
        <v>99-4</v>
      </c>
      <c r="H1699" s="31">
        <v>3</v>
      </c>
      <c r="I1699" s="31">
        <v>20.5</v>
      </c>
      <c r="J1699" s="64" t="str">
        <f>IF(((VLOOKUP($G1699,Depth_Lookup!$A$3:$J$5461,9,FALSE))-(I1699/100))&gt;=0,"Good","Too Long")</f>
        <v>Good</v>
      </c>
      <c r="K1699" s="65">
        <f>(VLOOKUP($G1699,Depth_Lookup!$A$3:$J$561,10,FALSE))+(H1699/100)</f>
        <v>260.05499999999995</v>
      </c>
      <c r="L1699" s="65">
        <f>(VLOOKUP($G1699,Depth_Lookup!$A$3:$J$561,10,FALSE))+(I1699/100)</f>
        <v>260.22999999999996</v>
      </c>
      <c r="M1699" s="54" t="s">
        <v>725</v>
      </c>
      <c r="N1699" s="31">
        <v>0.5</v>
      </c>
      <c r="O1699" s="31" t="s">
        <v>295</v>
      </c>
      <c r="P1699" s="31" t="s">
        <v>179</v>
      </c>
      <c r="Q1699" s="31" t="s">
        <v>569</v>
      </c>
      <c r="R1699" s="31"/>
      <c r="S1699" s="31"/>
      <c r="T1699" s="31" t="s">
        <v>1385</v>
      </c>
      <c r="U1699" s="31" t="s">
        <v>1386</v>
      </c>
      <c r="AS1699" s="31"/>
      <c r="BB1699" s="55">
        <v>2</v>
      </c>
      <c r="BC1699" s="55">
        <v>0.5</v>
      </c>
      <c r="BD1699" s="31"/>
      <c r="BE1699" s="66"/>
      <c r="BF1699" s="66"/>
      <c r="CL1699" s="70"/>
      <c r="CM1699" s="66"/>
      <c r="CN1699" s="66"/>
      <c r="CO1699" s="66"/>
      <c r="CP1699" s="104"/>
      <c r="CQ1699" s="56"/>
      <c r="CR1699" s="56"/>
      <c r="CS1699" s="56"/>
      <c r="CT1699" s="56"/>
      <c r="CU1699" s="56"/>
      <c r="CV1699" s="56"/>
      <c r="CX1699" s="19">
        <v>63</v>
      </c>
      <c r="CY1699" s="19">
        <v>270</v>
      </c>
      <c r="CZ1699" s="19">
        <v>49</v>
      </c>
      <c r="DA1699" s="31">
        <v>180</v>
      </c>
      <c r="DG1699" s="67"/>
      <c r="DH1699" s="67"/>
      <c r="DK1699" s="55"/>
    </row>
    <row r="1700" spans="1:115">
      <c r="A1700" s="118">
        <v>43333</v>
      </c>
      <c r="B1700" t="s">
        <v>1681</v>
      </c>
      <c r="C1700" s="56"/>
      <c r="D1700" s="56" t="s">
        <v>1363</v>
      </c>
      <c r="E1700" s="58">
        <v>99</v>
      </c>
      <c r="F1700" s="58">
        <v>4</v>
      </c>
      <c r="G1700" s="63" t="str">
        <f t="shared" si="475"/>
        <v>99-4</v>
      </c>
      <c r="H1700" s="31">
        <v>36</v>
      </c>
      <c r="I1700" s="31">
        <v>61</v>
      </c>
      <c r="J1700" s="64" t="str">
        <f>IF(((VLOOKUP($G1700,Depth_Lookup!$A$3:$J$5461,9,FALSE))-(I1700/100))&gt;=0,"Good","Too Long")</f>
        <v>Good</v>
      </c>
      <c r="K1700" s="65">
        <f>(VLOOKUP($G1700,Depth_Lookup!$A$3:$J$561,10,FALSE))+(H1700/100)</f>
        <v>260.38499999999999</v>
      </c>
      <c r="L1700" s="65">
        <f>(VLOOKUP($G1700,Depth_Lookup!$A$3:$J$561,10,FALSE))+(I1700/100)</f>
        <v>260.63499999999999</v>
      </c>
      <c r="M1700" s="54" t="s">
        <v>725</v>
      </c>
      <c r="N1700" s="31">
        <v>0.5</v>
      </c>
      <c r="O1700" s="31" t="s">
        <v>296</v>
      </c>
      <c r="P1700" s="31" t="s">
        <v>179</v>
      </c>
      <c r="Q1700" s="31" t="s">
        <v>569</v>
      </c>
      <c r="R1700" s="31" t="s">
        <v>119</v>
      </c>
      <c r="S1700" s="31" t="s">
        <v>165</v>
      </c>
      <c r="T1700" s="31" t="s">
        <v>1364</v>
      </c>
      <c r="U1700" s="31" t="s">
        <v>1365</v>
      </c>
      <c r="AS1700" s="31">
        <v>100</v>
      </c>
      <c r="AZ1700" s="19">
        <f t="shared" si="476"/>
        <v>100</v>
      </c>
      <c r="BB1700" s="55">
        <v>3</v>
      </c>
      <c r="BC1700" s="55">
        <v>0.5</v>
      </c>
      <c r="BD1700" s="31"/>
      <c r="BE1700" s="66"/>
      <c r="BF1700" s="66"/>
      <c r="CL1700" s="70">
        <f t="shared" si="477"/>
        <v>0</v>
      </c>
      <c r="CM1700" s="66">
        <f t="shared" si="478"/>
        <v>0</v>
      </c>
      <c r="CN1700" s="66">
        <f t="shared" si="479"/>
        <v>0</v>
      </c>
      <c r="CO1700" s="66">
        <f t="shared" si="480"/>
        <v>260.51</v>
      </c>
      <c r="CP1700" s="104"/>
      <c r="CQ1700" s="56"/>
      <c r="CR1700" s="56"/>
      <c r="CS1700" s="56"/>
      <c r="CT1700" s="56"/>
      <c r="CU1700" s="56"/>
      <c r="CV1700" s="56"/>
      <c r="CX1700" s="31">
        <v>62</v>
      </c>
      <c r="CY1700" s="31">
        <v>270</v>
      </c>
      <c r="CZ1700" s="31">
        <v>9</v>
      </c>
      <c r="DA1700" s="31">
        <v>180</v>
      </c>
      <c r="DB1700" s="19">
        <f t="shared" si="481"/>
        <v>85.186222991593979</v>
      </c>
      <c r="DC1700" s="19">
        <f t="shared" si="482"/>
        <v>85.186222991593979</v>
      </c>
      <c r="DD1700" s="19">
        <f t="shared" si="483"/>
        <v>27.916161113604044</v>
      </c>
      <c r="DE1700" s="19">
        <f t="shared" si="484"/>
        <v>175.18622299159398</v>
      </c>
      <c r="DF1700" s="19">
        <f t="shared" si="485"/>
        <v>62.083838886395952</v>
      </c>
      <c r="DG1700" s="67">
        <f t="shared" si="486"/>
        <v>265.18622299159398</v>
      </c>
      <c r="DH1700" s="67">
        <f t="shared" si="487"/>
        <v>62.083838886395952</v>
      </c>
      <c r="DK1700" s="55"/>
    </row>
    <row r="1701" spans="1:115">
      <c r="A1701" s="118">
        <v>43333</v>
      </c>
      <c r="B1701" t="s">
        <v>1681</v>
      </c>
      <c r="C1701" s="56"/>
      <c r="D1701" s="56" t="s">
        <v>1363</v>
      </c>
      <c r="E1701" s="58">
        <v>99</v>
      </c>
      <c r="F1701" s="58">
        <v>4</v>
      </c>
      <c r="G1701" s="63" t="str">
        <f t="shared" si="475"/>
        <v>99-4</v>
      </c>
      <c r="H1701" s="31">
        <v>59</v>
      </c>
      <c r="I1701" s="31">
        <v>71</v>
      </c>
      <c r="J1701" s="64" t="str">
        <f>IF(((VLOOKUP($G1701,Depth_Lookup!$A$3:$J$5461,9,FALSE))-(I1701/100))&gt;=0,"Good","Too Long")</f>
        <v>Good</v>
      </c>
      <c r="K1701" s="65">
        <f>(VLOOKUP($G1701,Depth_Lookup!$A$3:$J$561,10,FALSE))+(H1701/100)</f>
        <v>260.61499999999995</v>
      </c>
      <c r="L1701" s="65">
        <f>(VLOOKUP($G1701,Depth_Lookup!$A$3:$J$561,10,FALSE))+(I1701/100)</f>
        <v>260.73499999999996</v>
      </c>
      <c r="M1701" s="54" t="s">
        <v>293</v>
      </c>
      <c r="N1701" s="31">
        <v>2</v>
      </c>
      <c r="O1701" s="31" t="s">
        <v>734</v>
      </c>
      <c r="P1701" s="31" t="s">
        <v>179</v>
      </c>
      <c r="Q1701" s="31" t="s">
        <v>569</v>
      </c>
      <c r="R1701" s="31" t="s">
        <v>188</v>
      </c>
      <c r="S1701" s="31" t="s">
        <v>165</v>
      </c>
      <c r="T1701" s="31" t="s">
        <v>1370</v>
      </c>
      <c r="U1701" s="31" t="s">
        <v>1368</v>
      </c>
      <c r="AS1701" s="31">
        <v>100</v>
      </c>
      <c r="AZ1701" s="19">
        <f t="shared" si="476"/>
        <v>100</v>
      </c>
      <c r="BB1701" s="55">
        <v>5</v>
      </c>
      <c r="BC1701" s="55">
        <v>1</v>
      </c>
      <c r="BD1701" s="31"/>
      <c r="BE1701" s="66" t="s">
        <v>1375</v>
      </c>
      <c r="BF1701" s="66"/>
      <c r="CL1701" s="70">
        <f t="shared" si="477"/>
        <v>0</v>
      </c>
      <c r="CM1701" s="66">
        <f t="shared" si="478"/>
        <v>0</v>
      </c>
      <c r="CN1701" s="66">
        <f t="shared" si="479"/>
        <v>1</v>
      </c>
      <c r="CO1701" s="66">
        <f t="shared" si="480"/>
        <v>260.67499999999995</v>
      </c>
      <c r="CP1701" s="104"/>
      <c r="CQ1701" s="56"/>
      <c r="CR1701" s="56"/>
      <c r="CS1701" s="56"/>
      <c r="CT1701" s="56"/>
      <c r="CU1701" s="56"/>
      <c r="CV1701" s="56"/>
      <c r="DB1701" s="19" t="e">
        <f t="shared" si="481"/>
        <v>#DIV/0!</v>
      </c>
      <c r="DC1701" s="19" t="e">
        <f t="shared" si="482"/>
        <v>#DIV/0!</v>
      </c>
      <c r="DD1701" s="19" t="e">
        <f t="shared" si="483"/>
        <v>#DIV/0!</v>
      </c>
      <c r="DE1701" s="19" t="e">
        <f t="shared" si="484"/>
        <v>#DIV/0!</v>
      </c>
      <c r="DF1701" s="19" t="e">
        <f t="shared" si="485"/>
        <v>#DIV/0!</v>
      </c>
      <c r="DG1701" s="67" t="e">
        <f t="shared" si="486"/>
        <v>#DIV/0!</v>
      </c>
      <c r="DH1701" s="67" t="e">
        <f t="shared" si="487"/>
        <v>#DIV/0!</v>
      </c>
      <c r="DK1701" s="55"/>
    </row>
    <row r="1702" spans="1:115">
      <c r="A1702" s="118">
        <v>43333</v>
      </c>
      <c r="B1702" t="s">
        <v>1681</v>
      </c>
      <c r="C1702" s="56"/>
      <c r="D1702" s="56" t="s">
        <v>1363</v>
      </c>
      <c r="E1702" s="58">
        <v>99</v>
      </c>
      <c r="F1702" s="58">
        <v>4</v>
      </c>
      <c r="G1702" s="63" t="str">
        <f>E1702&amp;"-"&amp;F1702</f>
        <v>99-4</v>
      </c>
      <c r="H1702" s="31">
        <v>70</v>
      </c>
      <c r="I1702" s="31">
        <v>79</v>
      </c>
      <c r="J1702" s="64" t="str">
        <f>IF(((VLOOKUP($G1702,Depth_Lookup!$A$3:$J$5461,9,FALSE))-(I1702/100))&gt;=0,"Good","Too Long")</f>
        <v>Good</v>
      </c>
      <c r="K1702" s="65">
        <f>(VLOOKUP($G1702,Depth_Lookup!$A$3:$J$561,10,FALSE))+(H1702/100)</f>
        <v>260.72499999999997</v>
      </c>
      <c r="L1702" s="65">
        <f>(VLOOKUP($G1702,Depth_Lookup!$A$3:$J$561,10,FALSE))+(I1702/100)</f>
        <v>260.815</v>
      </c>
      <c r="M1702" s="54" t="s">
        <v>292</v>
      </c>
      <c r="N1702" s="31">
        <v>1</v>
      </c>
      <c r="O1702" s="31" t="s">
        <v>295</v>
      </c>
      <c r="P1702" s="31" t="s">
        <v>179</v>
      </c>
      <c r="Q1702" s="31" t="s">
        <v>569</v>
      </c>
      <c r="R1702" s="31" t="s">
        <v>119</v>
      </c>
      <c r="S1702" s="31" t="s">
        <v>165</v>
      </c>
      <c r="T1702" s="31" t="s">
        <v>1364</v>
      </c>
      <c r="U1702" s="31" t="s">
        <v>1365</v>
      </c>
      <c r="AS1702" s="31">
        <v>100</v>
      </c>
      <c r="AZ1702" s="19">
        <f>SUM(V1702:AY1702)</f>
        <v>100</v>
      </c>
      <c r="BB1702" s="55">
        <v>1</v>
      </c>
      <c r="BC1702" s="55">
        <v>0.5</v>
      </c>
      <c r="BD1702" s="31"/>
      <c r="BE1702" s="66"/>
      <c r="BF1702" s="66"/>
      <c r="CL1702" s="70">
        <f>SUM(BK1702:CK1702)</f>
        <v>0</v>
      </c>
      <c r="CM1702" s="66">
        <f>IF(COUNTA(BG1702:BJ1702)&gt;0,1,0)</f>
        <v>0</v>
      </c>
      <c r="CN1702" s="66">
        <f>IF(COUNTA(BE1702)&gt;0,1,0)</f>
        <v>0</v>
      </c>
      <c r="CO1702" s="66">
        <f>(L1702+K1702)/2</f>
        <v>260.77</v>
      </c>
      <c r="CP1702" s="104"/>
      <c r="CQ1702" s="56"/>
      <c r="CR1702" s="56"/>
      <c r="CS1702" s="56"/>
      <c r="CT1702" s="56"/>
      <c r="CU1702" s="56"/>
      <c r="CV1702" s="56"/>
      <c r="DB1702" s="19" t="e">
        <f>+(IF($CY1702&lt;$DA1702,((MIN($DA1702,$CY1702)+(DEGREES(ATAN((TAN(RADIANS($CZ1702))/((TAN(RADIANS($CX1702))*SIN(RADIANS(ABS($CY1702-$DA1702))))))-(COS(RADIANS(ABS($CY1702-$DA1702)))/SIN(RADIANS(ABS($CY1702-$DA1702)))))))-180)),((MAX($DA1702,$CY1702)-(DEGREES(ATAN((TAN(RADIANS($CZ1702))/((TAN(RADIANS($CX1702))*SIN(RADIANS(ABS($CY1702-$DA1702))))))-(COS(RADIANS(ABS($CY1702-$DA1702)))/SIN(RADIANS(ABS($CY1702-$DA1702)))))))-180))))</f>
        <v>#DIV/0!</v>
      </c>
      <c r="DC1702" s="19" t="e">
        <f>IF($DB1702&gt;0,$DB1702,360+$DB1702)</f>
        <v>#DIV/0!</v>
      </c>
      <c r="DD1702" s="19" t="e">
        <f>+ABS(DEGREES(ATAN((COS(RADIANS(ABS($DB1702+180-(IF($CY1702&gt;$DA1702,MAX($CZ1702,$CY1702),MIN($CY1702,$DA1702))))))/(TAN(RADIANS($CX1702)))))))</f>
        <v>#DIV/0!</v>
      </c>
      <c r="DE1702" s="19" t="e">
        <f>+IF(($DB1702+90)&gt;0,$DB1702+90,$DB1702+450)</f>
        <v>#DIV/0!</v>
      </c>
      <c r="DF1702" s="19" t="e">
        <f>-$DD1702+90</f>
        <v>#DIV/0!</v>
      </c>
      <c r="DG1702" s="67" t="e">
        <f>IF(($DC1702&lt;180),$DC1702+180,$DC1702-180)</f>
        <v>#DIV/0!</v>
      </c>
      <c r="DH1702" s="67" t="e">
        <f>-$DD1702+90</f>
        <v>#DIV/0!</v>
      </c>
      <c r="DK1702" s="55"/>
    </row>
    <row r="1703" spans="1:115">
      <c r="A1703" s="118">
        <v>43333</v>
      </c>
      <c r="B1703" t="s">
        <v>1681</v>
      </c>
      <c r="C1703" s="56"/>
      <c r="D1703" s="56" t="s">
        <v>1363</v>
      </c>
      <c r="E1703" s="58">
        <v>100</v>
      </c>
      <c r="F1703" s="58">
        <v>1</v>
      </c>
      <c r="G1703" s="63" t="str">
        <f t="shared" si="475"/>
        <v>100-1</v>
      </c>
      <c r="H1703" s="31">
        <v>2</v>
      </c>
      <c r="I1703" s="31">
        <v>4</v>
      </c>
      <c r="J1703" s="64" t="str">
        <f>IF(((VLOOKUP($G1703,Depth_Lookup!$A$3:$J$5461,9,FALSE))-(I1703/100))&gt;=0,"Good","Too Long")</f>
        <v>Good</v>
      </c>
      <c r="K1703" s="65">
        <f>(VLOOKUP($G1703,Depth_Lookup!$A$3:$J$561,10,FALSE))+(H1703/100)</f>
        <v>260.71999999999997</v>
      </c>
      <c r="L1703" s="65">
        <f>(VLOOKUP($G1703,Depth_Lookup!$A$3:$J$561,10,FALSE))+(I1703/100)</f>
        <v>260.74</v>
      </c>
      <c r="M1703" s="54" t="s">
        <v>293</v>
      </c>
      <c r="N1703" s="31">
        <v>0.5</v>
      </c>
      <c r="O1703" s="31" t="s">
        <v>734</v>
      </c>
      <c r="P1703" s="31" t="s">
        <v>179</v>
      </c>
      <c r="Q1703" s="31" t="s">
        <v>569</v>
      </c>
      <c r="R1703" s="31" t="s">
        <v>188</v>
      </c>
      <c r="S1703" s="31" t="s">
        <v>165</v>
      </c>
      <c r="T1703" s="31" t="s">
        <v>1364</v>
      </c>
      <c r="U1703" s="31" t="s">
        <v>1365</v>
      </c>
      <c r="AS1703" s="31">
        <v>100</v>
      </c>
      <c r="AZ1703" s="19">
        <f t="shared" si="476"/>
        <v>100</v>
      </c>
      <c r="BB1703" s="55">
        <v>3</v>
      </c>
      <c r="BC1703" s="55">
        <v>0.5</v>
      </c>
      <c r="BD1703" s="31"/>
      <c r="BE1703" s="66" t="s">
        <v>1375</v>
      </c>
      <c r="BF1703" s="66"/>
      <c r="CL1703" s="70">
        <f t="shared" si="477"/>
        <v>0</v>
      </c>
      <c r="CM1703" s="66">
        <f t="shared" si="478"/>
        <v>0</v>
      </c>
      <c r="CN1703" s="66">
        <f t="shared" si="479"/>
        <v>1</v>
      </c>
      <c r="CO1703" s="66">
        <f t="shared" si="480"/>
        <v>260.73</v>
      </c>
      <c r="CP1703" s="104"/>
      <c r="CQ1703" s="56"/>
      <c r="CR1703" s="56"/>
      <c r="CS1703" s="56"/>
      <c r="CT1703" s="56"/>
      <c r="CU1703" s="56"/>
      <c r="CV1703" s="56"/>
      <c r="DB1703" s="19" t="e">
        <f t="shared" si="481"/>
        <v>#DIV/0!</v>
      </c>
      <c r="DC1703" s="19" t="e">
        <f t="shared" si="482"/>
        <v>#DIV/0!</v>
      </c>
      <c r="DD1703" s="19" t="e">
        <f t="shared" si="483"/>
        <v>#DIV/0!</v>
      </c>
      <c r="DE1703" s="19" t="e">
        <f t="shared" si="484"/>
        <v>#DIV/0!</v>
      </c>
      <c r="DF1703" s="19" t="e">
        <f t="shared" si="485"/>
        <v>#DIV/0!</v>
      </c>
      <c r="DG1703" s="67" t="e">
        <f t="shared" si="486"/>
        <v>#DIV/0!</v>
      </c>
      <c r="DH1703" s="67" t="e">
        <f t="shared" si="487"/>
        <v>#DIV/0!</v>
      </c>
      <c r="DK1703" s="55"/>
    </row>
    <row r="1704" spans="1:115">
      <c r="A1704" s="118">
        <v>43333</v>
      </c>
      <c r="B1704" t="s">
        <v>1681</v>
      </c>
      <c r="C1704" s="56"/>
      <c r="D1704" s="56" t="s">
        <v>1363</v>
      </c>
      <c r="E1704" s="58">
        <v>100</v>
      </c>
      <c r="F1704" s="58">
        <v>1</v>
      </c>
      <c r="G1704" s="63" t="str">
        <f t="shared" si="475"/>
        <v>100-1</v>
      </c>
      <c r="H1704" s="31">
        <v>7</v>
      </c>
      <c r="I1704" s="31">
        <v>10</v>
      </c>
      <c r="J1704" s="64" t="str">
        <f>IF(((VLOOKUP($G1704,Depth_Lookup!$A$3:$J$5461,9,FALSE))-(I1704/100))&gt;=0,"Good","Too Long")</f>
        <v>Good</v>
      </c>
      <c r="K1704" s="65">
        <f>(VLOOKUP($G1704,Depth_Lookup!$A$3:$J$561,10,FALSE))+(H1704/100)</f>
        <v>260.77</v>
      </c>
      <c r="L1704" s="65">
        <f>(VLOOKUP($G1704,Depth_Lookup!$A$3:$J$561,10,FALSE))+(I1704/100)</f>
        <v>260.8</v>
      </c>
      <c r="M1704" s="54" t="s">
        <v>292</v>
      </c>
      <c r="N1704" s="31">
        <v>1</v>
      </c>
      <c r="O1704" s="31" t="s">
        <v>296</v>
      </c>
      <c r="P1704" s="31" t="s">
        <v>193</v>
      </c>
      <c r="Q1704" s="31" t="s">
        <v>206</v>
      </c>
      <c r="R1704" s="31" t="s">
        <v>730</v>
      </c>
      <c r="S1704" s="31" t="s">
        <v>165</v>
      </c>
      <c r="T1704" s="31" t="s">
        <v>1683</v>
      </c>
      <c r="U1704" s="31" t="s">
        <v>1390</v>
      </c>
      <c r="AS1704" s="31">
        <v>100</v>
      </c>
      <c r="AZ1704" s="19">
        <f t="shared" si="476"/>
        <v>100</v>
      </c>
      <c r="BB1704" s="55">
        <v>1</v>
      </c>
      <c r="BC1704" s="55">
        <v>5</v>
      </c>
      <c r="BD1704" s="31"/>
      <c r="BE1704" s="66" t="s">
        <v>1367</v>
      </c>
      <c r="BF1704" s="66" t="s">
        <v>1365</v>
      </c>
      <c r="CL1704" s="70">
        <f t="shared" si="477"/>
        <v>0</v>
      </c>
      <c r="CM1704" s="66">
        <f t="shared" si="478"/>
        <v>0</v>
      </c>
      <c r="CN1704" s="66">
        <f t="shared" si="479"/>
        <v>1</v>
      </c>
      <c r="CO1704" s="66">
        <f t="shared" si="480"/>
        <v>260.78499999999997</v>
      </c>
      <c r="CP1704" s="104"/>
      <c r="CQ1704" s="56"/>
      <c r="CR1704" s="56"/>
      <c r="CS1704" s="56"/>
      <c r="CT1704" s="56"/>
      <c r="CU1704" s="56"/>
      <c r="CV1704" s="56"/>
      <c r="CX1704" s="19">
        <v>25</v>
      </c>
      <c r="CY1704" s="19">
        <v>90</v>
      </c>
      <c r="CZ1704" s="19">
        <v>5</v>
      </c>
      <c r="DA1704" s="31">
        <v>180</v>
      </c>
      <c r="DB1704" s="19">
        <f t="shared" si="481"/>
        <v>-79.373700424738615</v>
      </c>
      <c r="DC1704" s="19">
        <f t="shared" si="482"/>
        <v>280.62629957526138</v>
      </c>
      <c r="DD1704" s="19">
        <f t="shared" si="483"/>
        <v>64.618280032244598</v>
      </c>
      <c r="DE1704" s="19">
        <f t="shared" si="484"/>
        <v>10.626299575261385</v>
      </c>
      <c r="DF1704" s="19">
        <f t="shared" si="485"/>
        <v>25.381719967755402</v>
      </c>
      <c r="DG1704" s="67">
        <f t="shared" si="486"/>
        <v>100.62629957526138</v>
      </c>
      <c r="DH1704" s="67">
        <f t="shared" si="487"/>
        <v>25.381719967755402</v>
      </c>
      <c r="DK1704" s="55"/>
    </row>
    <row r="1705" spans="1:115">
      <c r="A1705" s="118">
        <v>43333</v>
      </c>
      <c r="B1705" t="s">
        <v>1681</v>
      </c>
      <c r="C1705" s="56"/>
      <c r="D1705" s="56" t="s">
        <v>1363</v>
      </c>
      <c r="E1705" s="58">
        <v>100</v>
      </c>
      <c r="F1705" s="58">
        <v>1</v>
      </c>
      <c r="G1705" s="63" t="str">
        <f t="shared" si="475"/>
        <v>100-1</v>
      </c>
      <c r="H1705" s="31">
        <v>12</v>
      </c>
      <c r="I1705" s="31">
        <v>22</v>
      </c>
      <c r="J1705" s="64" t="str">
        <f>IF(((VLOOKUP($G1705,Depth_Lookup!$A$3:$J$5461,9,FALSE))-(I1705/100))&gt;=0,"Good","Too Long")</f>
        <v>Good</v>
      </c>
      <c r="K1705" s="65">
        <f>(VLOOKUP($G1705,Depth_Lookup!$A$3:$J$561,10,FALSE))+(H1705/100)</f>
        <v>260.82</v>
      </c>
      <c r="L1705" s="65">
        <f>(VLOOKUP($G1705,Depth_Lookup!$A$3:$J$561,10,FALSE))+(I1705/100)</f>
        <v>260.92</v>
      </c>
      <c r="M1705" s="54" t="s">
        <v>293</v>
      </c>
      <c r="N1705" s="31">
        <v>0.5</v>
      </c>
      <c r="O1705" s="31" t="s">
        <v>296</v>
      </c>
      <c r="P1705" s="31" t="s">
        <v>179</v>
      </c>
      <c r="Q1705" s="31" t="s">
        <v>569</v>
      </c>
      <c r="R1705" s="31" t="s">
        <v>188</v>
      </c>
      <c r="S1705" s="31" t="s">
        <v>165</v>
      </c>
      <c r="T1705" s="31" t="s">
        <v>1364</v>
      </c>
      <c r="U1705" s="31" t="s">
        <v>1365</v>
      </c>
      <c r="AS1705" s="31">
        <v>100</v>
      </c>
      <c r="AZ1705" s="19">
        <f t="shared" si="476"/>
        <v>100</v>
      </c>
      <c r="BB1705" s="55">
        <v>2</v>
      </c>
      <c r="BC1705" s="55">
        <v>0.5</v>
      </c>
      <c r="BD1705" s="31"/>
      <c r="BE1705" s="66"/>
      <c r="BF1705" s="66"/>
      <c r="CL1705" s="70">
        <f t="shared" si="477"/>
        <v>0</v>
      </c>
      <c r="CM1705" s="66">
        <f t="shared" si="478"/>
        <v>0</v>
      </c>
      <c r="CN1705" s="66">
        <f t="shared" si="479"/>
        <v>0</v>
      </c>
      <c r="CO1705" s="66">
        <f t="shared" si="480"/>
        <v>260.87</v>
      </c>
      <c r="CP1705" s="104"/>
      <c r="CQ1705" s="56"/>
      <c r="CR1705" s="56"/>
      <c r="CS1705" s="56"/>
      <c r="CT1705" s="56"/>
      <c r="CU1705" s="56"/>
      <c r="CV1705" s="56"/>
      <c r="CX1705" s="19">
        <v>79</v>
      </c>
      <c r="CY1705" s="19">
        <v>90</v>
      </c>
      <c r="CZ1705" s="19">
        <v>80</v>
      </c>
      <c r="DA1705" s="31">
        <v>0</v>
      </c>
      <c r="DB1705" s="19">
        <f t="shared" si="481"/>
        <v>-137.78808370692235</v>
      </c>
      <c r="DC1705" s="19">
        <f t="shared" si="482"/>
        <v>222.21191629307765</v>
      </c>
      <c r="DD1705" s="19">
        <f t="shared" si="483"/>
        <v>7.4406706888732481</v>
      </c>
      <c r="DE1705" s="19">
        <f t="shared" si="484"/>
        <v>312.21191629307765</v>
      </c>
      <c r="DF1705" s="19">
        <f t="shared" si="485"/>
        <v>82.559329311126746</v>
      </c>
      <c r="DG1705" s="67">
        <f t="shared" si="486"/>
        <v>42.21191629307765</v>
      </c>
      <c r="DH1705" s="67">
        <f t="shared" si="487"/>
        <v>82.559329311126746</v>
      </c>
      <c r="DK1705" s="55"/>
    </row>
    <row r="1706" spans="1:115">
      <c r="A1706" s="118">
        <v>43333</v>
      </c>
      <c r="B1706" t="s">
        <v>1681</v>
      </c>
      <c r="C1706" s="56"/>
      <c r="D1706" s="56" t="s">
        <v>1363</v>
      </c>
      <c r="E1706" s="58">
        <v>100</v>
      </c>
      <c r="F1706" s="58">
        <v>2</v>
      </c>
      <c r="G1706" s="63" t="str">
        <f t="shared" si="475"/>
        <v>100-2</v>
      </c>
      <c r="H1706" s="31">
        <v>1</v>
      </c>
      <c r="I1706" s="31">
        <v>39</v>
      </c>
      <c r="J1706" s="64" t="str">
        <f>IF(((VLOOKUP($G1706,Depth_Lookup!$A$3:$J$5461,9,FALSE))-(I1706/100))&gt;=0,"Good","Too Long")</f>
        <v>Good</v>
      </c>
      <c r="K1706" s="65">
        <f>(VLOOKUP($G1706,Depth_Lookup!$A$3:$J$561,10,FALSE))+(H1706/100)</f>
        <v>261.15999999999997</v>
      </c>
      <c r="L1706" s="65">
        <f>(VLOOKUP($G1706,Depth_Lookup!$A$3:$J$561,10,FALSE))+(I1706/100)</f>
        <v>261.53999999999996</v>
      </c>
      <c r="M1706" s="54" t="s">
        <v>725</v>
      </c>
      <c r="N1706" s="31">
        <v>0.5</v>
      </c>
      <c r="O1706" s="31" t="s">
        <v>734</v>
      </c>
      <c r="P1706" s="31" t="s">
        <v>179</v>
      </c>
      <c r="Q1706" s="31" t="s">
        <v>569</v>
      </c>
      <c r="R1706" s="31" t="s">
        <v>188</v>
      </c>
      <c r="S1706" s="31" t="s">
        <v>165</v>
      </c>
      <c r="T1706" s="31" t="s">
        <v>1364</v>
      </c>
      <c r="U1706" s="31" t="s">
        <v>1365</v>
      </c>
      <c r="AS1706" s="31">
        <v>100</v>
      </c>
      <c r="AZ1706" s="19">
        <f t="shared" si="476"/>
        <v>100</v>
      </c>
      <c r="BB1706" s="55">
        <v>3</v>
      </c>
      <c r="BC1706" s="55">
        <v>0.5</v>
      </c>
      <c r="BD1706" s="31"/>
      <c r="BE1706" s="66"/>
      <c r="BF1706" s="66"/>
      <c r="CL1706" s="70">
        <f t="shared" si="477"/>
        <v>0</v>
      </c>
      <c r="CM1706" s="66">
        <f t="shared" si="478"/>
        <v>0</v>
      </c>
      <c r="CN1706" s="66">
        <f t="shared" si="479"/>
        <v>0</v>
      </c>
      <c r="CO1706" s="66">
        <f t="shared" si="480"/>
        <v>261.34999999999997</v>
      </c>
      <c r="CP1706" s="104"/>
      <c r="CQ1706" s="56"/>
      <c r="CR1706" s="56"/>
      <c r="CS1706" s="56"/>
      <c r="CT1706" s="56"/>
      <c r="CU1706" s="56"/>
      <c r="CV1706" s="56"/>
      <c r="DB1706" s="19" t="e">
        <f t="shared" si="481"/>
        <v>#DIV/0!</v>
      </c>
      <c r="DC1706" s="19" t="e">
        <f t="shared" si="482"/>
        <v>#DIV/0!</v>
      </c>
      <c r="DD1706" s="19" t="e">
        <f t="shared" si="483"/>
        <v>#DIV/0!</v>
      </c>
      <c r="DE1706" s="19" t="e">
        <f t="shared" si="484"/>
        <v>#DIV/0!</v>
      </c>
      <c r="DF1706" s="19" t="e">
        <f t="shared" si="485"/>
        <v>#DIV/0!</v>
      </c>
      <c r="DG1706" s="67" t="e">
        <f t="shared" si="486"/>
        <v>#DIV/0!</v>
      </c>
      <c r="DH1706" s="67" t="e">
        <f t="shared" si="487"/>
        <v>#DIV/0!</v>
      </c>
      <c r="DK1706" s="55"/>
    </row>
    <row r="1707" spans="1:115">
      <c r="A1707" s="118">
        <v>43333</v>
      </c>
      <c r="B1707" t="s">
        <v>1681</v>
      </c>
      <c r="C1707" s="56"/>
      <c r="D1707" s="56" t="s">
        <v>1363</v>
      </c>
      <c r="E1707" s="58">
        <v>100</v>
      </c>
      <c r="F1707" s="58">
        <v>2</v>
      </c>
      <c r="G1707" s="63" t="str">
        <f t="shared" si="475"/>
        <v>100-2</v>
      </c>
      <c r="H1707" s="31">
        <v>42.5</v>
      </c>
      <c r="I1707" s="31">
        <v>44</v>
      </c>
      <c r="J1707" s="64" t="str">
        <f>IF(((VLOOKUP($G1707,Depth_Lookup!$A$3:$J$5461,9,FALSE))-(I1707/100))&gt;=0,"Good","Too Long")</f>
        <v>Good</v>
      </c>
      <c r="K1707" s="65">
        <f>(VLOOKUP($G1707,Depth_Lookup!$A$3:$J$561,10,FALSE))+(H1707/100)</f>
        <v>261.57499999999999</v>
      </c>
      <c r="L1707" s="65">
        <f>(VLOOKUP($G1707,Depth_Lookup!$A$3:$J$561,10,FALSE))+(I1707/100)</f>
        <v>261.58999999999997</v>
      </c>
      <c r="M1707" s="54" t="s">
        <v>293</v>
      </c>
      <c r="N1707" s="31">
        <v>1</v>
      </c>
      <c r="O1707" s="31" t="s">
        <v>296</v>
      </c>
      <c r="P1707" s="31" t="s">
        <v>179</v>
      </c>
      <c r="Q1707" s="31" t="s">
        <v>569</v>
      </c>
      <c r="R1707" s="31" t="s">
        <v>189</v>
      </c>
      <c r="S1707" s="31" t="s">
        <v>165</v>
      </c>
      <c r="T1707" s="31" t="s">
        <v>1364</v>
      </c>
      <c r="U1707" s="31" t="s">
        <v>1365</v>
      </c>
      <c r="AS1707" s="31">
        <v>100</v>
      </c>
      <c r="AZ1707" s="19">
        <f t="shared" si="476"/>
        <v>100</v>
      </c>
      <c r="BB1707" s="55">
        <v>2</v>
      </c>
      <c r="BC1707" s="55">
        <v>5</v>
      </c>
      <c r="BD1707" s="31"/>
      <c r="BE1707" s="66"/>
      <c r="BF1707" s="66"/>
      <c r="CL1707" s="70">
        <f t="shared" si="477"/>
        <v>0</v>
      </c>
      <c r="CM1707" s="66">
        <f t="shared" si="478"/>
        <v>0</v>
      </c>
      <c r="CN1707" s="66">
        <f t="shared" si="479"/>
        <v>0</v>
      </c>
      <c r="CO1707" s="66">
        <f t="shared" si="480"/>
        <v>261.58249999999998</v>
      </c>
      <c r="CP1707" s="104"/>
      <c r="CQ1707" s="56"/>
      <c r="CR1707" s="56"/>
      <c r="CS1707" s="56"/>
      <c r="CT1707" s="56"/>
      <c r="CU1707" s="56"/>
      <c r="CV1707" s="56"/>
      <c r="CX1707" s="19">
        <v>24</v>
      </c>
      <c r="CY1707" s="19">
        <v>90</v>
      </c>
      <c r="CZ1707" s="19">
        <v>39</v>
      </c>
      <c r="DA1707" s="31">
        <v>0</v>
      </c>
      <c r="DB1707" s="19">
        <f t="shared" si="481"/>
        <v>-151.19749280976504</v>
      </c>
      <c r="DC1707" s="19">
        <f t="shared" si="482"/>
        <v>208.80250719023496</v>
      </c>
      <c r="DD1707" s="19">
        <f t="shared" si="483"/>
        <v>47.258676016578463</v>
      </c>
      <c r="DE1707" s="19">
        <f t="shared" si="484"/>
        <v>298.80250719023496</v>
      </c>
      <c r="DF1707" s="19">
        <f t="shared" si="485"/>
        <v>42.741323983421537</v>
      </c>
      <c r="DG1707" s="67">
        <f t="shared" si="486"/>
        <v>28.802507190234962</v>
      </c>
      <c r="DH1707" s="67">
        <f t="shared" si="487"/>
        <v>42.741323983421537</v>
      </c>
      <c r="DK1707" s="55"/>
    </row>
    <row r="1708" spans="1:115">
      <c r="A1708" s="118">
        <v>43333</v>
      </c>
      <c r="B1708" t="s">
        <v>1681</v>
      </c>
      <c r="C1708" s="56"/>
      <c r="D1708" s="56" t="s">
        <v>1363</v>
      </c>
      <c r="E1708" s="58">
        <v>100</v>
      </c>
      <c r="F1708" s="58">
        <v>2</v>
      </c>
      <c r="G1708" s="63" t="str">
        <f t="shared" si="475"/>
        <v>100-2</v>
      </c>
      <c r="H1708" s="31">
        <v>81</v>
      </c>
      <c r="I1708" s="31">
        <v>85.5</v>
      </c>
      <c r="J1708" s="64" t="str">
        <f>IF(((VLOOKUP($G1708,Depth_Lookup!$A$3:$J$5461,9,FALSE))-(I1708/100))&gt;=0,"Good","Too Long")</f>
        <v>Good</v>
      </c>
      <c r="K1708" s="65">
        <f>(VLOOKUP($G1708,Depth_Lookup!$A$3:$J$561,10,FALSE))+(H1708/100)</f>
        <v>261.95999999999998</v>
      </c>
      <c r="L1708" s="65">
        <f>(VLOOKUP($G1708,Depth_Lookup!$A$3:$J$561,10,FALSE))+(I1708/100)</f>
        <v>262.005</v>
      </c>
      <c r="M1708" s="54" t="s">
        <v>725</v>
      </c>
      <c r="N1708" s="31">
        <v>0.5</v>
      </c>
      <c r="O1708" s="31" t="s">
        <v>296</v>
      </c>
      <c r="P1708" s="31" t="s">
        <v>179</v>
      </c>
      <c r="Q1708" s="31" t="s">
        <v>569</v>
      </c>
      <c r="R1708" s="31" t="s">
        <v>191</v>
      </c>
      <c r="S1708" s="31" t="s">
        <v>165</v>
      </c>
      <c r="T1708" s="31" t="s">
        <v>1553</v>
      </c>
      <c r="U1708" s="31" t="s">
        <v>1368</v>
      </c>
      <c r="AS1708" s="31">
        <v>100</v>
      </c>
      <c r="AZ1708" s="19">
        <f t="shared" si="476"/>
        <v>100</v>
      </c>
      <c r="BB1708" s="55">
        <v>3</v>
      </c>
      <c r="BC1708" s="55">
        <v>0.5</v>
      </c>
      <c r="BD1708" s="31"/>
      <c r="BE1708" s="66" t="s">
        <v>1375</v>
      </c>
      <c r="BF1708" s="66"/>
      <c r="CL1708" s="70">
        <f t="shared" si="477"/>
        <v>0</v>
      </c>
      <c r="CM1708" s="66">
        <f t="shared" si="478"/>
        <v>0</v>
      </c>
      <c r="CN1708" s="66">
        <f t="shared" si="479"/>
        <v>1</v>
      </c>
      <c r="CO1708" s="66">
        <f t="shared" si="480"/>
        <v>261.98249999999996</v>
      </c>
      <c r="CP1708" s="104"/>
      <c r="CQ1708" s="56"/>
      <c r="CR1708" s="56"/>
      <c r="CS1708" s="56"/>
      <c r="CT1708" s="56"/>
      <c r="CU1708" s="56"/>
      <c r="CV1708" s="56"/>
      <c r="DB1708" s="19" t="e">
        <f t="shared" si="481"/>
        <v>#DIV/0!</v>
      </c>
      <c r="DC1708" s="19" t="e">
        <f t="shared" si="482"/>
        <v>#DIV/0!</v>
      </c>
      <c r="DD1708" s="19" t="e">
        <f t="shared" si="483"/>
        <v>#DIV/0!</v>
      </c>
      <c r="DE1708" s="19" t="e">
        <f t="shared" si="484"/>
        <v>#DIV/0!</v>
      </c>
      <c r="DF1708" s="19" t="e">
        <f t="shared" si="485"/>
        <v>#DIV/0!</v>
      </c>
      <c r="DG1708" s="67" t="e">
        <f t="shared" si="486"/>
        <v>#DIV/0!</v>
      </c>
      <c r="DH1708" s="67" t="e">
        <f t="shared" si="487"/>
        <v>#DIV/0!</v>
      </c>
      <c r="DK1708" s="55"/>
    </row>
    <row r="1709" spans="1:115">
      <c r="A1709" s="57">
        <v>43333</v>
      </c>
      <c r="B1709" s="19" t="s">
        <v>1496</v>
      </c>
      <c r="C1709" s="56" t="s">
        <v>1859</v>
      </c>
      <c r="D1709" s="56"/>
      <c r="E1709" s="58">
        <v>100</v>
      </c>
      <c r="F1709" s="58">
        <v>3</v>
      </c>
      <c r="G1709" s="63" t="str">
        <f t="shared" si="475"/>
        <v>100-3</v>
      </c>
      <c r="H1709" s="31">
        <v>4</v>
      </c>
      <c r="I1709" s="58">
        <v>8</v>
      </c>
      <c r="J1709" s="64" t="str">
        <f>IF(((VLOOKUP($G1709,Depth_Lookup!$A$3:$J$5461,9,FALSE))-(I1709/100))&gt;=0,"Good","Too Long")</f>
        <v>Good</v>
      </c>
      <c r="K1709" s="65">
        <f>(VLOOKUP($G1709,Depth_Lookup!$A$3:$J$561,10,FALSE))+(H1709/100)</f>
        <v>262.13</v>
      </c>
      <c r="L1709" s="65">
        <f>(VLOOKUP($G1709,Depth_Lookup!$A$3:$J$561,10,FALSE))+(I1709/100)</f>
        <v>262.16999999999996</v>
      </c>
      <c r="M1709" s="54" t="s">
        <v>725</v>
      </c>
      <c r="N1709" s="31">
        <v>0.5</v>
      </c>
      <c r="O1709" s="31" t="s">
        <v>748</v>
      </c>
      <c r="P1709" s="31" t="s">
        <v>749</v>
      </c>
      <c r="Q1709" s="31" t="s">
        <v>750</v>
      </c>
      <c r="R1709" s="31" t="s">
        <v>755</v>
      </c>
      <c r="S1709" s="31" t="s">
        <v>751</v>
      </c>
      <c r="T1709" s="31" t="s">
        <v>752</v>
      </c>
      <c r="U1709" s="31" t="s">
        <v>758</v>
      </c>
      <c r="AG1709" s="31"/>
      <c r="AS1709" s="31">
        <v>100</v>
      </c>
      <c r="AZ1709" s="19">
        <f t="shared" si="476"/>
        <v>100</v>
      </c>
      <c r="BB1709" s="55">
        <v>2</v>
      </c>
      <c r="BC1709" s="66">
        <v>0.5</v>
      </c>
      <c r="BD1709" s="31"/>
      <c r="BE1709" s="66" t="s">
        <v>1895</v>
      </c>
      <c r="BF1709" s="66"/>
      <c r="CL1709" s="70">
        <f t="shared" si="477"/>
        <v>0</v>
      </c>
      <c r="CM1709" s="66">
        <f t="shared" si="478"/>
        <v>0</v>
      </c>
      <c r="CN1709" s="66">
        <f t="shared" si="479"/>
        <v>1</v>
      </c>
      <c r="CO1709" s="66">
        <f t="shared" si="480"/>
        <v>262.14999999999998</v>
      </c>
      <c r="CP1709" s="104"/>
      <c r="CQ1709" s="56"/>
      <c r="CR1709" s="56"/>
      <c r="CS1709" s="56"/>
      <c r="CT1709" s="56"/>
      <c r="CU1709" s="56"/>
      <c r="CV1709" s="56"/>
      <c r="DB1709" s="19" t="e">
        <f t="shared" si="481"/>
        <v>#DIV/0!</v>
      </c>
      <c r="DC1709" s="19" t="e">
        <f t="shared" si="482"/>
        <v>#DIV/0!</v>
      </c>
      <c r="DD1709" s="19" t="e">
        <f t="shared" si="483"/>
        <v>#DIV/0!</v>
      </c>
      <c r="DE1709" s="19" t="e">
        <f t="shared" si="484"/>
        <v>#DIV/0!</v>
      </c>
      <c r="DF1709" s="19" t="e">
        <f t="shared" si="485"/>
        <v>#DIV/0!</v>
      </c>
      <c r="DG1709" s="67" t="e">
        <f t="shared" si="486"/>
        <v>#DIV/0!</v>
      </c>
      <c r="DH1709" s="67" t="e">
        <f t="shared" si="487"/>
        <v>#DIV/0!</v>
      </c>
      <c r="DK1709" s="55"/>
    </row>
    <row r="1710" spans="1:115">
      <c r="A1710" s="57">
        <v>43333</v>
      </c>
      <c r="B1710" s="19" t="s">
        <v>1496</v>
      </c>
      <c r="C1710" s="56" t="s">
        <v>1859</v>
      </c>
      <c r="D1710" s="56"/>
      <c r="E1710" s="58">
        <v>100</v>
      </c>
      <c r="F1710" s="58">
        <v>3</v>
      </c>
      <c r="G1710" s="63" t="str">
        <f t="shared" si="475"/>
        <v>100-3</v>
      </c>
      <c r="H1710" s="31">
        <v>21</v>
      </c>
      <c r="I1710" s="58">
        <v>37</v>
      </c>
      <c r="J1710" s="64" t="str">
        <f>IF(((VLOOKUP($G1710,Depth_Lookup!$A$3:$J$5461,9,FALSE))-(I1710/100))&gt;=0,"Good","Too Long")</f>
        <v>Good</v>
      </c>
      <c r="K1710" s="65">
        <f>(VLOOKUP($G1710,Depth_Lookup!$A$3:$J$561,10,FALSE))+(H1710/100)</f>
        <v>262.29999999999995</v>
      </c>
      <c r="L1710" s="65">
        <f>(VLOOKUP($G1710,Depth_Lookup!$A$3:$J$561,10,FALSE))+(I1710/100)</f>
        <v>262.45999999999998</v>
      </c>
      <c r="M1710" s="54" t="s">
        <v>725</v>
      </c>
      <c r="N1710" s="31">
        <v>0.5</v>
      </c>
      <c r="O1710" s="31" t="s">
        <v>748</v>
      </c>
      <c r="P1710" s="31" t="s">
        <v>749</v>
      </c>
      <c r="Q1710" s="31" t="s">
        <v>750</v>
      </c>
      <c r="R1710" s="31" t="s">
        <v>755</v>
      </c>
      <c r="S1710" s="31" t="s">
        <v>751</v>
      </c>
      <c r="T1710" s="31" t="s">
        <v>752</v>
      </c>
      <c r="U1710" s="31" t="s">
        <v>758</v>
      </c>
      <c r="AG1710" s="31"/>
      <c r="AS1710" s="31">
        <v>100</v>
      </c>
      <c r="AZ1710" s="19">
        <f t="shared" si="476"/>
        <v>100</v>
      </c>
      <c r="BB1710" s="55">
        <v>2</v>
      </c>
      <c r="BC1710" s="66">
        <v>0.5</v>
      </c>
      <c r="BD1710" s="31"/>
      <c r="BE1710" s="66" t="s">
        <v>1895</v>
      </c>
      <c r="BF1710" s="66"/>
      <c r="CL1710" s="70">
        <f t="shared" si="477"/>
        <v>0</v>
      </c>
      <c r="CM1710" s="66">
        <f t="shared" si="478"/>
        <v>0</v>
      </c>
      <c r="CN1710" s="66">
        <f t="shared" si="479"/>
        <v>1</v>
      </c>
      <c r="CO1710" s="66">
        <f t="shared" si="480"/>
        <v>262.38</v>
      </c>
      <c r="CP1710" s="104"/>
      <c r="CQ1710" s="56"/>
      <c r="CR1710" s="56"/>
      <c r="CS1710" s="56"/>
      <c r="CT1710" s="56"/>
      <c r="CU1710" s="56"/>
      <c r="CV1710" s="56"/>
      <c r="DB1710" s="19" t="e">
        <f t="shared" si="481"/>
        <v>#DIV/0!</v>
      </c>
      <c r="DC1710" s="19" t="e">
        <f t="shared" si="482"/>
        <v>#DIV/0!</v>
      </c>
      <c r="DD1710" s="19" t="e">
        <f t="shared" si="483"/>
        <v>#DIV/0!</v>
      </c>
      <c r="DE1710" s="19" t="e">
        <f t="shared" si="484"/>
        <v>#DIV/0!</v>
      </c>
      <c r="DF1710" s="19" t="e">
        <f t="shared" si="485"/>
        <v>#DIV/0!</v>
      </c>
      <c r="DG1710" s="67" t="e">
        <f t="shared" si="486"/>
        <v>#DIV/0!</v>
      </c>
      <c r="DH1710" s="67" t="e">
        <f t="shared" si="487"/>
        <v>#DIV/0!</v>
      </c>
      <c r="DK1710" s="55"/>
    </row>
    <row r="1711" spans="1:115">
      <c r="A1711" s="57">
        <v>43333</v>
      </c>
      <c r="B1711" s="19" t="s">
        <v>1496</v>
      </c>
      <c r="C1711" s="56" t="s">
        <v>1859</v>
      </c>
      <c r="D1711" s="56"/>
      <c r="E1711" s="58">
        <v>100</v>
      </c>
      <c r="F1711" s="58">
        <v>3</v>
      </c>
      <c r="G1711" s="63" t="str">
        <f t="shared" si="475"/>
        <v>100-3</v>
      </c>
      <c r="H1711" s="31">
        <v>42</v>
      </c>
      <c r="I1711" s="58">
        <v>58</v>
      </c>
      <c r="J1711" s="64" t="str">
        <f>IF(((VLOOKUP($G1711,Depth_Lookup!$A$3:$J$5461,9,FALSE))-(I1711/100))&gt;=0,"Good","Too Long")</f>
        <v>Good</v>
      </c>
      <c r="K1711" s="65">
        <f>(VLOOKUP($G1711,Depth_Lookup!$A$3:$J$561,10,FALSE))+(H1711/100)</f>
        <v>262.51</v>
      </c>
      <c r="L1711" s="65">
        <f>(VLOOKUP($G1711,Depth_Lookup!$A$3:$J$561,10,FALSE))+(I1711/100)</f>
        <v>262.66999999999996</v>
      </c>
      <c r="M1711" s="54" t="s">
        <v>725</v>
      </c>
      <c r="N1711" s="31">
        <v>0.5</v>
      </c>
      <c r="O1711" s="31" t="s">
        <v>748</v>
      </c>
      <c r="P1711" s="31" t="s">
        <v>749</v>
      </c>
      <c r="Q1711" s="31" t="s">
        <v>750</v>
      </c>
      <c r="R1711" s="31" t="s">
        <v>755</v>
      </c>
      <c r="S1711" s="31" t="s">
        <v>751</v>
      </c>
      <c r="T1711" s="31" t="s">
        <v>1516</v>
      </c>
      <c r="U1711" s="31" t="s">
        <v>746</v>
      </c>
      <c r="AG1711" s="31"/>
      <c r="AI1711" s="19">
        <v>50</v>
      </c>
      <c r="AS1711" s="31">
        <v>50</v>
      </c>
      <c r="AZ1711" s="19">
        <f t="shared" si="476"/>
        <v>100</v>
      </c>
      <c r="BB1711" s="55">
        <v>2</v>
      </c>
      <c r="BC1711" s="66">
        <v>0.5</v>
      </c>
      <c r="BD1711" s="31"/>
      <c r="BE1711" s="66"/>
      <c r="BF1711" s="66"/>
      <c r="CL1711" s="70">
        <f t="shared" si="477"/>
        <v>0</v>
      </c>
      <c r="CM1711" s="66">
        <f t="shared" si="478"/>
        <v>0</v>
      </c>
      <c r="CN1711" s="66">
        <f t="shared" si="479"/>
        <v>0</v>
      </c>
      <c r="CO1711" s="66">
        <f t="shared" si="480"/>
        <v>262.58999999999997</v>
      </c>
      <c r="CP1711" s="104"/>
      <c r="CQ1711" s="56"/>
      <c r="CR1711" s="56"/>
      <c r="CS1711" s="56"/>
      <c r="CT1711" s="56"/>
      <c r="CU1711" s="56"/>
      <c r="CV1711" s="56"/>
      <c r="CX1711" s="19">
        <v>25</v>
      </c>
      <c r="CY1711" s="19">
        <v>90</v>
      </c>
      <c r="CZ1711" s="19">
        <v>34</v>
      </c>
      <c r="DA1711" s="31">
        <v>180</v>
      </c>
      <c r="DB1711" s="19">
        <f t="shared" si="481"/>
        <v>-34.657250182598688</v>
      </c>
      <c r="DC1711" s="19">
        <f t="shared" si="482"/>
        <v>325.34274981740134</v>
      </c>
      <c r="DD1711" s="19">
        <f t="shared" si="483"/>
        <v>50.648151878549108</v>
      </c>
      <c r="DE1711" s="19">
        <f t="shared" si="484"/>
        <v>55.342749817401312</v>
      </c>
      <c r="DF1711" s="19">
        <f t="shared" si="485"/>
        <v>39.351848121450892</v>
      </c>
      <c r="DG1711" s="67">
        <f t="shared" si="486"/>
        <v>145.34274981740134</v>
      </c>
      <c r="DH1711" s="67">
        <f t="shared" si="487"/>
        <v>39.351848121450892</v>
      </c>
      <c r="DK1711" s="55"/>
    </row>
    <row r="1712" spans="1:115">
      <c r="A1712" s="57">
        <v>43333</v>
      </c>
      <c r="B1712" s="19" t="s">
        <v>1496</v>
      </c>
      <c r="C1712" s="56" t="s">
        <v>1859</v>
      </c>
      <c r="D1712" s="56"/>
      <c r="E1712" s="58">
        <v>100</v>
      </c>
      <c r="F1712" s="58">
        <v>3</v>
      </c>
      <c r="G1712" s="63" t="str">
        <f t="shared" si="475"/>
        <v>100-3</v>
      </c>
      <c r="H1712" s="31">
        <v>76</v>
      </c>
      <c r="I1712" s="58">
        <v>85</v>
      </c>
      <c r="J1712" s="64" t="str">
        <f>IF(((VLOOKUP($G1712,Depth_Lookup!$A$3:$J$5461,9,FALSE))-(I1712/100))&gt;=0,"Good","Too Long")</f>
        <v>Good</v>
      </c>
      <c r="K1712" s="65">
        <f>(VLOOKUP($G1712,Depth_Lookup!$A$3:$J$561,10,FALSE))+(H1712/100)</f>
        <v>262.84999999999997</v>
      </c>
      <c r="L1712" s="65">
        <f>(VLOOKUP($G1712,Depth_Lookup!$A$3:$J$561,10,FALSE))+(I1712/100)</f>
        <v>262.94</v>
      </c>
      <c r="M1712" s="54" t="s">
        <v>292</v>
      </c>
      <c r="N1712" s="31">
        <v>2</v>
      </c>
      <c r="O1712" s="31" t="s">
        <v>748</v>
      </c>
      <c r="P1712" s="31" t="s">
        <v>749</v>
      </c>
      <c r="Q1712" s="31" t="s">
        <v>750</v>
      </c>
      <c r="R1712" s="31" t="s">
        <v>731</v>
      </c>
      <c r="S1712" s="31" t="s">
        <v>751</v>
      </c>
      <c r="T1712" s="31" t="s">
        <v>1896</v>
      </c>
      <c r="U1712" s="31" t="s">
        <v>1509</v>
      </c>
      <c r="AG1712" s="31"/>
      <c r="AS1712" s="31">
        <v>100</v>
      </c>
      <c r="AZ1712" s="19">
        <f t="shared" si="476"/>
        <v>100</v>
      </c>
      <c r="BB1712" s="55">
        <v>1</v>
      </c>
      <c r="BC1712" s="66">
        <v>5</v>
      </c>
      <c r="BD1712" s="31"/>
      <c r="BE1712" s="66"/>
      <c r="BF1712" s="66"/>
      <c r="CL1712" s="70">
        <f t="shared" si="477"/>
        <v>0</v>
      </c>
      <c r="CM1712" s="66">
        <f t="shared" si="478"/>
        <v>0</v>
      </c>
      <c r="CN1712" s="66">
        <f t="shared" si="479"/>
        <v>0</v>
      </c>
      <c r="CO1712" s="66">
        <f t="shared" si="480"/>
        <v>262.89499999999998</v>
      </c>
      <c r="CP1712" s="104"/>
      <c r="CQ1712" s="56"/>
      <c r="CR1712" s="56"/>
      <c r="CS1712" s="56"/>
      <c r="CT1712" s="56"/>
      <c r="CU1712" s="56"/>
      <c r="CV1712" s="56"/>
      <c r="CX1712" s="19">
        <v>43</v>
      </c>
      <c r="CY1712" s="19">
        <v>270</v>
      </c>
      <c r="CZ1712" s="19">
        <v>58</v>
      </c>
      <c r="DA1712" s="31">
        <v>0</v>
      </c>
      <c r="DB1712" s="19">
        <f t="shared" si="481"/>
        <v>149.77064061064914</v>
      </c>
      <c r="DC1712" s="19">
        <f t="shared" si="482"/>
        <v>149.77064061064914</v>
      </c>
      <c r="DD1712" s="19">
        <f t="shared" si="483"/>
        <v>28.364508054682283</v>
      </c>
      <c r="DE1712" s="19">
        <f t="shared" si="484"/>
        <v>239.77064061064914</v>
      </c>
      <c r="DF1712" s="19">
        <f t="shared" si="485"/>
        <v>61.635491945317717</v>
      </c>
      <c r="DG1712" s="67">
        <f t="shared" si="486"/>
        <v>329.77064061064914</v>
      </c>
      <c r="DH1712" s="67">
        <f t="shared" si="487"/>
        <v>61.635491945317717</v>
      </c>
      <c r="DK1712" s="55"/>
    </row>
    <row r="1713" spans="1:145">
      <c r="A1713" s="57">
        <v>43333</v>
      </c>
      <c r="B1713" s="19" t="s">
        <v>1496</v>
      </c>
      <c r="C1713" s="56" t="s">
        <v>1859</v>
      </c>
      <c r="D1713" s="56"/>
      <c r="E1713" s="58">
        <v>100</v>
      </c>
      <c r="F1713" s="58">
        <v>4</v>
      </c>
      <c r="G1713" s="63" t="str">
        <f t="shared" si="475"/>
        <v>100-4</v>
      </c>
      <c r="H1713" s="31">
        <v>17</v>
      </c>
      <c r="I1713" s="58">
        <v>22</v>
      </c>
      <c r="J1713" s="64" t="str">
        <f>IF(((VLOOKUP($G1713,Depth_Lookup!$A$3:$J$5461,9,FALSE))-(I1713/100))&gt;=0,"Good","Too Long")</f>
        <v>Good</v>
      </c>
      <c r="K1713" s="65">
        <f>(VLOOKUP($G1713,Depth_Lookup!$A$3:$J$561,10,FALSE))+(H1713/100)</f>
        <v>263.23</v>
      </c>
      <c r="L1713" s="65">
        <f>(VLOOKUP($G1713,Depth_Lookup!$A$3:$J$561,10,FALSE))+(I1713/100)</f>
        <v>263.28000000000003</v>
      </c>
      <c r="M1713" s="54" t="s">
        <v>725</v>
      </c>
      <c r="N1713" s="31">
        <v>0.5</v>
      </c>
      <c r="O1713" s="31" t="s">
        <v>748</v>
      </c>
      <c r="P1713" s="31" t="s">
        <v>179</v>
      </c>
      <c r="Q1713" s="31" t="s">
        <v>569</v>
      </c>
      <c r="R1713" s="31" t="s">
        <v>1519</v>
      </c>
      <c r="S1713" s="31" t="s">
        <v>751</v>
      </c>
      <c r="T1713" s="31" t="s">
        <v>1516</v>
      </c>
      <c r="U1713" s="31" t="s">
        <v>746</v>
      </c>
      <c r="AG1713" s="31"/>
      <c r="AI1713" s="19">
        <v>50</v>
      </c>
      <c r="AS1713" s="31">
        <v>50</v>
      </c>
      <c r="AZ1713" s="19">
        <f t="shared" si="476"/>
        <v>100</v>
      </c>
      <c r="BB1713" s="55">
        <v>2</v>
      </c>
      <c r="BC1713" s="66">
        <v>0.5</v>
      </c>
      <c r="BD1713" s="31"/>
      <c r="BE1713" s="66" t="s">
        <v>1546</v>
      </c>
      <c r="BF1713" s="66"/>
      <c r="CL1713" s="70">
        <f t="shared" si="477"/>
        <v>0</v>
      </c>
      <c r="CM1713" s="66">
        <f t="shared" si="478"/>
        <v>0</v>
      </c>
      <c r="CN1713" s="66">
        <f t="shared" si="479"/>
        <v>1</v>
      </c>
      <c r="CO1713" s="66">
        <f t="shared" si="480"/>
        <v>263.255</v>
      </c>
      <c r="CP1713" s="104"/>
      <c r="CQ1713" s="56"/>
      <c r="CR1713" s="56"/>
      <c r="CS1713" s="56"/>
      <c r="CT1713" s="56"/>
      <c r="CU1713" s="56"/>
      <c r="CV1713" s="56"/>
      <c r="DB1713" s="19" t="e">
        <f t="shared" si="481"/>
        <v>#DIV/0!</v>
      </c>
      <c r="DC1713" s="19" t="e">
        <f t="shared" si="482"/>
        <v>#DIV/0!</v>
      </c>
      <c r="DD1713" s="19" t="e">
        <f t="shared" si="483"/>
        <v>#DIV/0!</v>
      </c>
      <c r="DE1713" s="19" t="e">
        <f t="shared" si="484"/>
        <v>#DIV/0!</v>
      </c>
      <c r="DF1713" s="19" t="e">
        <f t="shared" si="485"/>
        <v>#DIV/0!</v>
      </c>
      <c r="DG1713" s="67" t="e">
        <f t="shared" si="486"/>
        <v>#DIV/0!</v>
      </c>
      <c r="DH1713" s="67" t="e">
        <f t="shared" si="487"/>
        <v>#DIV/0!</v>
      </c>
      <c r="DK1713" s="55"/>
    </row>
    <row r="1714" spans="1:145">
      <c r="A1714" s="57">
        <v>43333</v>
      </c>
      <c r="B1714" s="19" t="s">
        <v>1496</v>
      </c>
      <c r="C1714" s="56" t="s">
        <v>1859</v>
      </c>
      <c r="D1714" s="56"/>
      <c r="E1714" s="58">
        <v>100</v>
      </c>
      <c r="F1714" s="58">
        <v>4</v>
      </c>
      <c r="G1714" s="63" t="str">
        <f t="shared" si="475"/>
        <v>100-4</v>
      </c>
      <c r="H1714" s="31">
        <v>36.5</v>
      </c>
      <c r="I1714" s="58">
        <v>61.5</v>
      </c>
      <c r="J1714" s="64" t="str">
        <f>IF(((VLOOKUP($G1714,Depth_Lookup!$A$3:$J$5461,9,FALSE))-(I1714/100))&gt;=0,"Good","Too Long")</f>
        <v>Good</v>
      </c>
      <c r="K1714" s="65">
        <f>(VLOOKUP($G1714,Depth_Lookup!$A$3:$J$561,10,FALSE))+(H1714/100)</f>
        <v>263.42500000000001</v>
      </c>
      <c r="L1714" s="65">
        <f>(VLOOKUP($G1714,Depth_Lookup!$A$3:$J$561,10,FALSE))+(I1714/100)</f>
        <v>263.67500000000001</v>
      </c>
      <c r="M1714" s="54" t="s">
        <v>292</v>
      </c>
      <c r="N1714" s="31">
        <v>2</v>
      </c>
      <c r="O1714" s="31" t="s">
        <v>748</v>
      </c>
      <c r="P1714" s="31" t="s">
        <v>749</v>
      </c>
      <c r="Q1714" s="31" t="s">
        <v>1511</v>
      </c>
      <c r="R1714" s="31" t="s">
        <v>755</v>
      </c>
      <c r="S1714" s="31" t="s">
        <v>751</v>
      </c>
      <c r="T1714" s="31" t="s">
        <v>1897</v>
      </c>
      <c r="U1714" s="31" t="s">
        <v>1498</v>
      </c>
      <c r="AG1714" s="31"/>
      <c r="AS1714" s="31">
        <v>100</v>
      </c>
      <c r="AZ1714" s="19">
        <f t="shared" si="476"/>
        <v>100</v>
      </c>
      <c r="BB1714" s="55">
        <v>1</v>
      </c>
      <c r="BC1714" s="66">
        <v>10</v>
      </c>
      <c r="BD1714" s="31"/>
      <c r="BE1714" s="66"/>
      <c r="BF1714" s="66"/>
      <c r="CL1714" s="70">
        <f t="shared" si="477"/>
        <v>0</v>
      </c>
      <c r="CM1714" s="66">
        <f t="shared" si="478"/>
        <v>0</v>
      </c>
      <c r="CN1714" s="66">
        <f t="shared" si="479"/>
        <v>0</v>
      </c>
      <c r="CO1714" s="66">
        <f t="shared" si="480"/>
        <v>263.55</v>
      </c>
      <c r="CP1714" s="104"/>
      <c r="CQ1714" s="56"/>
      <c r="CR1714" s="56"/>
      <c r="CS1714" s="56"/>
      <c r="CT1714" s="56"/>
      <c r="CU1714" s="56"/>
      <c r="CV1714" s="56"/>
      <c r="CX1714" s="19">
        <v>73</v>
      </c>
      <c r="CY1714" s="19">
        <v>270</v>
      </c>
      <c r="CZ1714" s="19">
        <v>80</v>
      </c>
      <c r="DA1714" s="31">
        <v>0</v>
      </c>
      <c r="DB1714" s="19">
        <f t="shared" si="481"/>
        <v>150.02624995217843</v>
      </c>
      <c r="DC1714" s="19">
        <f t="shared" si="482"/>
        <v>150.02624995217843</v>
      </c>
      <c r="DD1714" s="19">
        <f t="shared" si="483"/>
        <v>8.6844645416674435</v>
      </c>
      <c r="DE1714" s="19">
        <f t="shared" si="484"/>
        <v>240.02624995217843</v>
      </c>
      <c r="DF1714" s="19">
        <f t="shared" si="485"/>
        <v>81.315535458332562</v>
      </c>
      <c r="DG1714" s="67">
        <f t="shared" si="486"/>
        <v>330.02624995217843</v>
      </c>
      <c r="DH1714" s="67">
        <f t="shared" si="487"/>
        <v>81.315535458332562</v>
      </c>
      <c r="DK1714" s="55"/>
    </row>
    <row r="1715" spans="1:145">
      <c r="A1715" s="57">
        <v>43333</v>
      </c>
      <c r="B1715" s="19" t="s">
        <v>1496</v>
      </c>
      <c r="C1715" s="56" t="s">
        <v>1859</v>
      </c>
      <c r="D1715" s="56"/>
      <c r="E1715" s="58">
        <v>100</v>
      </c>
      <c r="F1715" s="58">
        <v>4</v>
      </c>
      <c r="G1715" s="63" t="str">
        <f t="shared" si="475"/>
        <v>100-4</v>
      </c>
      <c r="H1715" s="31">
        <v>37</v>
      </c>
      <c r="I1715" s="58">
        <v>37.5</v>
      </c>
      <c r="J1715" s="64" t="str">
        <f>IF(((VLOOKUP($G1715,Depth_Lookup!$A$3:$J$5461,9,FALSE))-(I1715/100))&gt;=0,"Good","Too Long")</f>
        <v>Good</v>
      </c>
      <c r="K1715" s="65">
        <f>(VLOOKUP($G1715,Depth_Lookup!$A$3:$J$561,10,FALSE))+(H1715/100)</f>
        <v>263.43</v>
      </c>
      <c r="L1715" s="65">
        <f>(VLOOKUP($G1715,Depth_Lookup!$A$3:$J$561,10,FALSE))+(I1715/100)</f>
        <v>263.435</v>
      </c>
      <c r="M1715" s="54" t="s">
        <v>292</v>
      </c>
      <c r="N1715" s="31">
        <v>0.5</v>
      </c>
      <c r="O1715" s="31" t="s">
        <v>748</v>
      </c>
      <c r="P1715" s="31" t="s">
        <v>749</v>
      </c>
      <c r="Q1715" s="31" t="s">
        <v>750</v>
      </c>
      <c r="R1715" s="31" t="s">
        <v>730</v>
      </c>
      <c r="S1715" s="31" t="s">
        <v>751</v>
      </c>
      <c r="T1715" s="31" t="s">
        <v>1898</v>
      </c>
      <c r="U1715" s="31" t="s">
        <v>1509</v>
      </c>
      <c r="AG1715" s="31"/>
      <c r="AS1715" s="31">
        <v>100</v>
      </c>
      <c r="AZ1715" s="19">
        <f t="shared" si="476"/>
        <v>100</v>
      </c>
      <c r="BB1715" s="55">
        <v>1</v>
      </c>
      <c r="BC1715" s="66">
        <v>30</v>
      </c>
      <c r="BD1715" s="31"/>
      <c r="BE1715" s="66"/>
      <c r="BF1715" s="66" t="s">
        <v>758</v>
      </c>
      <c r="CL1715" s="70">
        <f t="shared" si="477"/>
        <v>0</v>
      </c>
      <c r="CM1715" s="66">
        <f t="shared" si="478"/>
        <v>0</v>
      </c>
      <c r="CN1715" s="66">
        <f t="shared" si="479"/>
        <v>0</v>
      </c>
      <c r="CO1715" s="66">
        <f t="shared" si="480"/>
        <v>263.4325</v>
      </c>
      <c r="CP1715" s="104"/>
      <c r="CQ1715" s="56"/>
      <c r="CR1715" s="56"/>
      <c r="CS1715" s="56"/>
      <c r="CT1715" s="56"/>
      <c r="CU1715" s="56"/>
      <c r="CV1715" s="56"/>
      <c r="CW1715" s="116"/>
      <c r="CX1715" s="31">
        <v>2</v>
      </c>
      <c r="CY1715" s="31">
        <v>90</v>
      </c>
      <c r="CZ1715" s="31">
        <v>4</v>
      </c>
      <c r="DA1715" s="31">
        <v>0</v>
      </c>
      <c r="DB1715" s="19">
        <f t="shared" si="481"/>
        <v>-153.46290360641922</v>
      </c>
      <c r="DC1715" s="19">
        <f t="shared" si="482"/>
        <v>206.53709639358078</v>
      </c>
      <c r="DD1715" s="19">
        <f t="shared" si="483"/>
        <v>85.530762667528776</v>
      </c>
      <c r="DE1715" s="19">
        <f t="shared" si="484"/>
        <v>296.53709639358078</v>
      </c>
      <c r="DF1715" s="19">
        <f t="shared" si="485"/>
        <v>4.4692373324712236</v>
      </c>
      <c r="DG1715" s="67">
        <f t="shared" si="486"/>
        <v>26.537096393580782</v>
      </c>
      <c r="DH1715" s="67">
        <f t="shared" si="487"/>
        <v>4.4692373324712236</v>
      </c>
      <c r="DK1715" s="55"/>
    </row>
    <row r="1716" spans="1:145">
      <c r="A1716" s="57">
        <v>43333</v>
      </c>
      <c r="B1716" s="19" t="s">
        <v>1496</v>
      </c>
      <c r="C1716" s="56" t="s">
        <v>1859</v>
      </c>
      <c r="D1716" s="56"/>
      <c r="E1716" s="58">
        <v>100</v>
      </c>
      <c r="F1716" s="58">
        <v>4</v>
      </c>
      <c r="G1716" s="63" t="str">
        <f t="shared" si="475"/>
        <v>100-4</v>
      </c>
      <c r="H1716" s="31">
        <v>40</v>
      </c>
      <c r="I1716" s="58">
        <v>45</v>
      </c>
      <c r="J1716" s="64" t="str">
        <f>IF(((VLOOKUP($G1716,Depth_Lookup!$A$3:$J$5461,9,FALSE))-(I1716/100))&gt;=0,"Good","Too Long")</f>
        <v>Good</v>
      </c>
      <c r="K1716" s="65">
        <f>(VLOOKUP($G1716,Depth_Lookup!$A$3:$J$561,10,FALSE))+(H1716/100)</f>
        <v>263.45999999999998</v>
      </c>
      <c r="L1716" s="65">
        <f>(VLOOKUP($G1716,Depth_Lookup!$A$3:$J$561,10,FALSE))+(I1716/100)</f>
        <v>263.51</v>
      </c>
      <c r="M1716" s="54" t="s">
        <v>292</v>
      </c>
      <c r="N1716" s="31">
        <v>0.5</v>
      </c>
      <c r="O1716" s="31" t="s">
        <v>748</v>
      </c>
      <c r="P1716" s="31" t="s">
        <v>749</v>
      </c>
      <c r="Q1716" s="31" t="s">
        <v>750</v>
      </c>
      <c r="R1716" s="31" t="s">
        <v>730</v>
      </c>
      <c r="S1716" s="31" t="s">
        <v>751</v>
      </c>
      <c r="T1716" s="31" t="s">
        <v>1898</v>
      </c>
      <c r="U1716" s="31" t="s">
        <v>1509</v>
      </c>
      <c r="AG1716" s="31"/>
      <c r="AS1716" s="31">
        <v>100</v>
      </c>
      <c r="AZ1716" s="19">
        <f t="shared" si="476"/>
        <v>100</v>
      </c>
      <c r="BB1716" s="55">
        <v>1</v>
      </c>
      <c r="BC1716" s="66">
        <v>30</v>
      </c>
      <c r="BD1716" s="31"/>
      <c r="BE1716" s="66"/>
      <c r="BF1716" s="66" t="s">
        <v>758</v>
      </c>
      <c r="CL1716" s="70">
        <f t="shared" si="477"/>
        <v>0</v>
      </c>
      <c r="CM1716" s="66">
        <f t="shared" si="478"/>
        <v>0</v>
      </c>
      <c r="CN1716" s="66">
        <f t="shared" si="479"/>
        <v>0</v>
      </c>
      <c r="CO1716" s="66">
        <f t="shared" si="480"/>
        <v>263.48500000000001</v>
      </c>
      <c r="CP1716" s="104"/>
      <c r="CQ1716" s="56"/>
      <c r="CR1716" s="56"/>
      <c r="CS1716" s="56"/>
      <c r="CT1716" s="56"/>
      <c r="CU1716" s="56"/>
      <c r="CV1716" s="56"/>
      <c r="CX1716" s="31">
        <v>43</v>
      </c>
      <c r="CY1716" s="31">
        <v>270</v>
      </c>
      <c r="CZ1716" s="31">
        <v>62</v>
      </c>
      <c r="DA1716" s="31">
        <v>0</v>
      </c>
      <c r="DB1716" s="19">
        <f t="shared" si="481"/>
        <v>153.62654109447186</v>
      </c>
      <c r="DC1716" s="19">
        <f t="shared" si="482"/>
        <v>153.62654109447186</v>
      </c>
      <c r="DD1716" s="19">
        <f t="shared" si="483"/>
        <v>25.471628982715053</v>
      </c>
      <c r="DE1716" s="19">
        <f t="shared" si="484"/>
        <v>243.62654109447186</v>
      </c>
      <c r="DF1716" s="19">
        <f t="shared" si="485"/>
        <v>64.52837101728494</v>
      </c>
      <c r="DG1716" s="67">
        <f t="shared" si="486"/>
        <v>333.62654109447186</v>
      </c>
      <c r="DH1716" s="67">
        <f t="shared" si="487"/>
        <v>64.52837101728494</v>
      </c>
      <c r="DK1716" s="55" t="s">
        <v>1904</v>
      </c>
    </row>
    <row r="1717" spans="1:145" s="21" customFormat="1" ht="15" thickBot="1">
      <c r="A1717" s="120">
        <v>43333</v>
      </c>
      <c r="B1717" s="21" t="s">
        <v>1496</v>
      </c>
      <c r="C1717" s="121" t="s">
        <v>1859</v>
      </c>
      <c r="D1717" s="121"/>
      <c r="E1717" s="122">
        <v>100</v>
      </c>
      <c r="F1717" s="122">
        <v>4</v>
      </c>
      <c r="G1717" s="123" t="str">
        <f t="shared" si="475"/>
        <v>100-4</v>
      </c>
      <c r="H1717" s="124">
        <v>54</v>
      </c>
      <c r="I1717" s="122">
        <v>67.5</v>
      </c>
      <c r="J1717" s="64" t="str">
        <f>IF(((VLOOKUP($G1717,Depth_Lookup!$A$3:$J$5461,9,FALSE))-(I1717/100))&gt;=0,"Good","Too Long")</f>
        <v>Good</v>
      </c>
      <c r="K1717" s="65">
        <f>(VLOOKUP($G1717,Depth_Lookup!$A$3:$J$561,10,FALSE))+(H1717/100)</f>
        <v>263.60000000000002</v>
      </c>
      <c r="L1717" s="65">
        <f>(VLOOKUP($G1717,Depth_Lookup!$A$3:$J$561,10,FALSE))+(I1717/100)</f>
        <v>263.73500000000001</v>
      </c>
      <c r="M1717" s="125" t="s">
        <v>292</v>
      </c>
      <c r="N1717" s="124">
        <v>1</v>
      </c>
      <c r="O1717" s="124" t="s">
        <v>295</v>
      </c>
      <c r="P1717" s="124" t="s">
        <v>749</v>
      </c>
      <c r="Q1717" s="124" t="s">
        <v>1511</v>
      </c>
      <c r="R1717" s="124" t="s">
        <v>755</v>
      </c>
      <c r="S1717" s="124" t="s">
        <v>751</v>
      </c>
      <c r="T1717" s="124" t="s">
        <v>1524</v>
      </c>
      <c r="U1717" s="124" t="s">
        <v>1498</v>
      </c>
      <c r="AG1717" s="124"/>
      <c r="AS1717" s="124">
        <v>100</v>
      </c>
      <c r="AZ1717" s="21">
        <f t="shared" si="476"/>
        <v>100</v>
      </c>
      <c r="BB1717" s="126">
        <v>1</v>
      </c>
      <c r="BC1717" s="128">
        <v>1</v>
      </c>
      <c r="BD1717" s="124"/>
      <c r="BE1717" s="128"/>
      <c r="BF1717" s="128"/>
      <c r="BG1717" s="127"/>
      <c r="BH1717" s="127"/>
      <c r="BI1717" s="127"/>
      <c r="BJ1717" s="127"/>
      <c r="BK1717" s="127"/>
      <c r="BL1717" s="127"/>
      <c r="BM1717" s="127"/>
      <c r="BN1717" s="127"/>
      <c r="BO1717" s="127"/>
      <c r="BP1717" s="127"/>
      <c r="BQ1717" s="127"/>
      <c r="BR1717" s="127"/>
      <c r="BS1717" s="127"/>
      <c r="BT1717" s="127"/>
      <c r="BU1717" s="127"/>
      <c r="BV1717" s="127"/>
      <c r="BW1717" s="127"/>
      <c r="BX1717" s="127"/>
      <c r="BY1717" s="127"/>
      <c r="BZ1717" s="127"/>
      <c r="CA1717" s="127"/>
      <c r="CB1717" s="127"/>
      <c r="CC1717" s="127"/>
      <c r="CD1717" s="127"/>
      <c r="CE1717" s="127"/>
      <c r="CF1717" s="127"/>
      <c r="CG1717" s="127"/>
      <c r="CH1717" s="127"/>
      <c r="CI1717" s="127"/>
      <c r="CJ1717" s="127"/>
      <c r="CK1717" s="127"/>
      <c r="CL1717" s="129">
        <f t="shared" si="477"/>
        <v>0</v>
      </c>
      <c r="CM1717" s="128">
        <f t="shared" si="478"/>
        <v>0</v>
      </c>
      <c r="CN1717" s="128">
        <f t="shared" si="479"/>
        <v>0</v>
      </c>
      <c r="CO1717" s="128">
        <f t="shared" si="480"/>
        <v>263.66750000000002</v>
      </c>
      <c r="CP1717" s="130"/>
      <c r="CQ1717" s="121"/>
      <c r="CR1717" s="121"/>
      <c r="CS1717" s="121"/>
      <c r="CT1717" s="121"/>
      <c r="CU1717" s="121"/>
      <c r="CV1717" s="121"/>
      <c r="CW1717" s="131"/>
      <c r="DB1717" s="21" t="e">
        <f t="shared" si="481"/>
        <v>#DIV/0!</v>
      </c>
      <c r="DC1717" s="21" t="e">
        <f t="shared" si="482"/>
        <v>#DIV/0!</v>
      </c>
      <c r="DD1717" s="21" t="e">
        <f t="shared" si="483"/>
        <v>#DIV/0!</v>
      </c>
      <c r="DE1717" s="21" t="e">
        <f t="shared" si="484"/>
        <v>#DIV/0!</v>
      </c>
      <c r="DF1717" s="21" t="e">
        <f t="shared" si="485"/>
        <v>#DIV/0!</v>
      </c>
      <c r="DG1717" s="133" t="e">
        <f t="shared" si="486"/>
        <v>#DIV/0!</v>
      </c>
      <c r="DH1717" s="133" t="e">
        <f t="shared" si="487"/>
        <v>#DIV/0!</v>
      </c>
      <c r="DJ1717" s="124"/>
      <c r="DK1717" s="126"/>
      <c r="DL1717" s="127"/>
      <c r="DM1717" s="127"/>
      <c r="DN1717" s="127"/>
      <c r="DO1717" s="127"/>
      <c r="DP1717" s="127"/>
      <c r="DQ1717" s="127"/>
      <c r="DR1717" s="127"/>
      <c r="DS1717" s="127"/>
      <c r="DT1717" s="127"/>
      <c r="DU1717" s="127"/>
      <c r="DV1717" s="127"/>
      <c r="DW1717" s="127"/>
      <c r="DX1717" s="127"/>
      <c r="DY1717" s="127"/>
      <c r="DZ1717" s="127"/>
      <c r="EA1717" s="127"/>
      <c r="EB1717" s="127"/>
      <c r="EC1717" s="127"/>
      <c r="ED1717" s="127"/>
      <c r="EE1717" s="127"/>
      <c r="EF1717" s="127"/>
      <c r="EG1717" s="127"/>
      <c r="EH1717" s="127"/>
      <c r="EI1717" s="127"/>
      <c r="EJ1717" s="127"/>
      <c r="EK1717" s="127"/>
      <c r="EL1717" s="127"/>
      <c r="EM1717" s="127"/>
      <c r="EN1717" s="127"/>
      <c r="EO1717" s="127"/>
    </row>
    <row r="1718" spans="1:145">
      <c r="A1718" s="118">
        <v>43334</v>
      </c>
      <c r="B1718" t="s">
        <v>1614</v>
      </c>
      <c r="C1718" s="56"/>
      <c r="D1718" s="56" t="s">
        <v>1363</v>
      </c>
      <c r="E1718" s="58">
        <v>101</v>
      </c>
      <c r="F1718" s="58">
        <v>1</v>
      </c>
      <c r="G1718" s="63" t="str">
        <f t="shared" ref="G1718:G1790" si="491">E1718&amp;"-"&amp;F1718</f>
        <v>101-1</v>
      </c>
      <c r="H1718" s="31">
        <v>0</v>
      </c>
      <c r="I1718" s="58">
        <v>6</v>
      </c>
      <c r="J1718" s="64" t="str">
        <f>IF(((VLOOKUP($G1718,Depth_Lookup!$A$3:$J$5461,9,FALSE))-(I1718/100))&gt;=0,"Good","Too Long")</f>
        <v>Good</v>
      </c>
      <c r="K1718" s="65">
        <f>(VLOOKUP($G1718,Depth_Lookup!$A$3:$J$561,10,FALSE))+(H1718/100)</f>
        <v>263.7</v>
      </c>
      <c r="L1718" s="65">
        <f>(VLOOKUP($G1718,Depth_Lookup!$A$3:$J$561,10,FALSE))+(I1718/100)</f>
        <v>263.76</v>
      </c>
      <c r="M1718" s="54" t="s">
        <v>293</v>
      </c>
      <c r="N1718" s="31">
        <v>2</v>
      </c>
      <c r="O1718" s="31" t="s">
        <v>295</v>
      </c>
      <c r="P1718" s="31" t="s">
        <v>179</v>
      </c>
      <c r="Q1718" s="31" t="s">
        <v>569</v>
      </c>
      <c r="R1718" s="31" t="s">
        <v>188</v>
      </c>
      <c r="S1718" s="31" t="s">
        <v>165</v>
      </c>
      <c r="T1718" s="31" t="s">
        <v>745</v>
      </c>
      <c r="U1718" s="31" t="s">
        <v>753</v>
      </c>
      <c r="AS1718" s="19">
        <v>100</v>
      </c>
      <c r="AZ1718" s="19">
        <f t="shared" ref="AZ1718:AZ1765" si="492">SUM(V1718:AY1718)</f>
        <v>100</v>
      </c>
      <c r="BB1718" s="55">
        <v>2</v>
      </c>
      <c r="BC1718" s="55">
        <v>5</v>
      </c>
      <c r="BD1718" s="31"/>
      <c r="BE1718" s="66" t="s">
        <v>747</v>
      </c>
      <c r="BF1718" s="66"/>
      <c r="CL1718" s="70">
        <f t="shared" ref="CL1718:CL1790" si="493">SUM(BK1718:CK1718)</f>
        <v>0</v>
      </c>
      <c r="CM1718" s="66">
        <f t="shared" ref="CM1718:CM1790" si="494">IF(COUNTA(BG1718:BJ1718)&gt;0,1,0)</f>
        <v>0</v>
      </c>
      <c r="CN1718" s="66">
        <f t="shared" ref="CN1718:CN1790" si="495">IF(COUNTA(BE1718)&gt;0,1,0)</f>
        <v>1</v>
      </c>
      <c r="CO1718" s="66">
        <f t="shared" si="480"/>
        <v>263.73</v>
      </c>
      <c r="CP1718" s="104"/>
      <c r="CQ1718" s="56"/>
      <c r="CR1718" s="56"/>
      <c r="CS1718" s="56"/>
      <c r="CT1718" s="56"/>
      <c r="CU1718" s="56"/>
      <c r="CV1718" s="56"/>
      <c r="DB1718" s="19" t="e">
        <f t="shared" si="481"/>
        <v>#DIV/0!</v>
      </c>
      <c r="DC1718" s="19" t="e">
        <f t="shared" si="482"/>
        <v>#DIV/0!</v>
      </c>
      <c r="DD1718" s="19" t="e">
        <f t="shared" si="483"/>
        <v>#DIV/0!</v>
      </c>
      <c r="DE1718" s="19" t="e">
        <f t="shared" si="484"/>
        <v>#DIV/0!</v>
      </c>
      <c r="DF1718" s="19" t="e">
        <f t="shared" si="485"/>
        <v>#DIV/0!</v>
      </c>
      <c r="DG1718" s="67" t="e">
        <f t="shared" si="486"/>
        <v>#DIV/0!</v>
      </c>
      <c r="DH1718" s="67" t="e">
        <f t="shared" si="487"/>
        <v>#DIV/0!</v>
      </c>
      <c r="DK1718" s="55"/>
    </row>
    <row r="1719" spans="1:145">
      <c r="A1719" s="118">
        <v>43334</v>
      </c>
      <c r="B1719" t="s">
        <v>1614</v>
      </c>
      <c r="C1719" s="56"/>
      <c r="D1719" s="56" t="s">
        <v>1363</v>
      </c>
      <c r="E1719" s="58">
        <v>101</v>
      </c>
      <c r="F1719" s="58">
        <v>1</v>
      </c>
      <c r="G1719" s="63" t="str">
        <f t="shared" si="491"/>
        <v>101-1</v>
      </c>
      <c r="H1719" s="31">
        <v>0</v>
      </c>
      <c r="I1719" s="58">
        <v>10</v>
      </c>
      <c r="J1719" s="64" t="str">
        <f>IF(((VLOOKUP($G1719,Depth_Lookup!$A$3:$J$5461,9,FALSE))-(I1719/100))&gt;=0,"Good","Too Long")</f>
        <v>Good</v>
      </c>
      <c r="K1719" s="65">
        <f>(VLOOKUP($G1719,Depth_Lookup!$A$3:$J$561,10,FALSE))+(H1719/100)</f>
        <v>263.7</v>
      </c>
      <c r="L1719" s="65">
        <f>(VLOOKUP($G1719,Depth_Lookup!$A$3:$J$561,10,FALSE))+(I1719/100)</f>
        <v>263.8</v>
      </c>
      <c r="M1719" s="54" t="s">
        <v>725</v>
      </c>
      <c r="N1719" s="31">
        <v>0.5</v>
      </c>
      <c r="O1719" s="31" t="s">
        <v>1227</v>
      </c>
      <c r="P1719" s="31" t="s">
        <v>749</v>
      </c>
      <c r="Q1719" s="31" t="s">
        <v>750</v>
      </c>
      <c r="R1719" s="31" t="s">
        <v>191</v>
      </c>
      <c r="S1719" s="31" t="s">
        <v>751</v>
      </c>
      <c r="T1719" s="31" t="s">
        <v>752</v>
      </c>
      <c r="U1719" s="31" t="s">
        <v>747</v>
      </c>
      <c r="AS1719" s="19">
        <v>100</v>
      </c>
      <c r="AZ1719" s="19">
        <f t="shared" si="492"/>
        <v>100</v>
      </c>
      <c r="BB1719" s="55">
        <v>3</v>
      </c>
      <c r="BC1719" s="55">
        <v>0.5</v>
      </c>
      <c r="BD1719" s="31"/>
      <c r="BE1719" s="66"/>
      <c r="BF1719" s="66" t="s">
        <v>753</v>
      </c>
      <c r="CL1719" s="70">
        <f t="shared" si="493"/>
        <v>0</v>
      </c>
      <c r="CM1719" s="66">
        <f t="shared" si="494"/>
        <v>0</v>
      </c>
      <c r="CN1719" s="66">
        <f t="shared" si="495"/>
        <v>0</v>
      </c>
      <c r="CO1719" s="66">
        <f t="shared" si="480"/>
        <v>263.75</v>
      </c>
      <c r="CP1719" s="104"/>
      <c r="CQ1719" s="56"/>
      <c r="CR1719" s="56"/>
      <c r="CS1719" s="56"/>
      <c r="CT1719" s="56"/>
      <c r="CU1719" s="56"/>
      <c r="CV1719" s="56"/>
      <c r="DB1719" s="19" t="e">
        <f t="shared" si="481"/>
        <v>#DIV/0!</v>
      </c>
      <c r="DC1719" s="19" t="e">
        <f t="shared" si="482"/>
        <v>#DIV/0!</v>
      </c>
      <c r="DD1719" s="19" t="e">
        <f t="shared" si="483"/>
        <v>#DIV/0!</v>
      </c>
      <c r="DE1719" s="19" t="e">
        <f t="shared" si="484"/>
        <v>#DIV/0!</v>
      </c>
      <c r="DF1719" s="19" t="e">
        <f t="shared" si="485"/>
        <v>#DIV/0!</v>
      </c>
      <c r="DG1719" s="67" t="e">
        <f t="shared" si="486"/>
        <v>#DIV/0!</v>
      </c>
      <c r="DH1719" s="67" t="e">
        <f t="shared" si="487"/>
        <v>#DIV/0!</v>
      </c>
      <c r="DK1719" s="55"/>
    </row>
    <row r="1720" spans="1:145">
      <c r="A1720" s="118">
        <v>43334</v>
      </c>
      <c r="B1720" t="s">
        <v>1614</v>
      </c>
      <c r="C1720" s="56"/>
      <c r="D1720" s="56" t="s">
        <v>1363</v>
      </c>
      <c r="E1720" s="58">
        <v>101</v>
      </c>
      <c r="F1720" s="58">
        <v>1</v>
      </c>
      <c r="G1720" s="63" t="str">
        <f t="shared" ref="G1720" si="496">E1720&amp;"-"&amp;F1720</f>
        <v>101-1</v>
      </c>
      <c r="H1720" s="31">
        <v>0</v>
      </c>
      <c r="I1720" s="58">
        <v>10</v>
      </c>
      <c r="J1720" s="64" t="str">
        <f>IF(((VLOOKUP($G1720,Depth_Lookup!$A$3:$J$5461,9,FALSE))-(I1720/100))&gt;=0,"Good","Too Long")</f>
        <v>Good</v>
      </c>
      <c r="K1720" s="65">
        <f>(VLOOKUP($G1720,Depth_Lookup!$A$3:$J$561,10,FALSE))+(H1720/100)</f>
        <v>263.7</v>
      </c>
      <c r="L1720" s="65">
        <f>(VLOOKUP($G1720,Depth_Lookup!$A$3:$J$561,10,FALSE))+(I1720/100)</f>
        <v>263.8</v>
      </c>
      <c r="M1720" s="54" t="s">
        <v>725</v>
      </c>
      <c r="N1720" s="31">
        <v>0.5</v>
      </c>
      <c r="O1720" s="31" t="s">
        <v>1227</v>
      </c>
      <c r="P1720" s="31" t="s">
        <v>749</v>
      </c>
      <c r="Q1720" s="31" t="s">
        <v>750</v>
      </c>
      <c r="R1720" s="31" t="s">
        <v>191</v>
      </c>
      <c r="S1720" s="31" t="s">
        <v>751</v>
      </c>
      <c r="T1720" s="31" t="s">
        <v>1815</v>
      </c>
      <c r="U1720" s="31" t="s">
        <v>1386</v>
      </c>
      <c r="AS1720" s="19">
        <v>100</v>
      </c>
      <c r="AZ1720" s="19">
        <f t="shared" ref="AZ1720" si="497">SUM(V1720:AY1720)</f>
        <v>100</v>
      </c>
      <c r="BB1720" s="55">
        <v>3</v>
      </c>
      <c r="BC1720" s="55">
        <v>0.5</v>
      </c>
      <c r="BD1720" s="31"/>
      <c r="BE1720" s="66"/>
      <c r="BF1720" s="66"/>
      <c r="CL1720" s="70"/>
      <c r="CM1720" s="66"/>
      <c r="CN1720" s="66"/>
      <c r="CO1720" s="66">
        <f t="shared" si="480"/>
        <v>263.75</v>
      </c>
      <c r="CP1720" s="104"/>
      <c r="CQ1720" s="56"/>
      <c r="CR1720" s="56"/>
      <c r="CS1720" s="56"/>
      <c r="CT1720" s="56"/>
      <c r="CU1720" s="56"/>
      <c r="CV1720" s="56"/>
      <c r="CX1720" s="19">
        <v>15</v>
      </c>
      <c r="CY1720" s="19">
        <v>270</v>
      </c>
      <c r="CZ1720" s="19">
        <v>37</v>
      </c>
      <c r="DA1720" s="31">
        <v>180</v>
      </c>
      <c r="DB1720" s="19">
        <f t="shared" si="481"/>
        <v>19.574399119277416</v>
      </c>
      <c r="DC1720" s="19">
        <f t="shared" si="482"/>
        <v>19.574399119277416</v>
      </c>
      <c r="DD1720" s="19">
        <f t="shared" si="483"/>
        <v>51.348044014045151</v>
      </c>
      <c r="DE1720" s="19">
        <f t="shared" si="484"/>
        <v>109.57439911927742</v>
      </c>
      <c r="DF1720" s="19">
        <f t="shared" si="485"/>
        <v>38.651955985954849</v>
      </c>
      <c r="DG1720" s="67">
        <f t="shared" si="486"/>
        <v>199.57439911927742</v>
      </c>
      <c r="DH1720" s="67">
        <f t="shared" si="487"/>
        <v>38.651955985954849</v>
      </c>
      <c r="DK1720" s="55"/>
    </row>
    <row r="1721" spans="1:145">
      <c r="A1721" s="118">
        <v>43334</v>
      </c>
      <c r="B1721" t="s">
        <v>1614</v>
      </c>
      <c r="C1721" s="56"/>
      <c r="D1721" s="56" t="s">
        <v>1363</v>
      </c>
      <c r="E1721" s="58">
        <v>101</v>
      </c>
      <c r="F1721" s="58">
        <v>1</v>
      </c>
      <c r="G1721" s="63" t="str">
        <f t="shared" si="491"/>
        <v>101-1</v>
      </c>
      <c r="H1721" s="31">
        <v>23</v>
      </c>
      <c r="I1721" s="58">
        <v>30</v>
      </c>
      <c r="J1721" s="64" t="str">
        <f>IF(((VLOOKUP($G1721,Depth_Lookup!$A$3:$J$5461,9,FALSE))-(I1721/100))&gt;=0,"Good","Too Long")</f>
        <v>Good</v>
      </c>
      <c r="K1721" s="65">
        <f>(VLOOKUP($G1721,Depth_Lookup!$A$3:$J$561,10,FALSE))+(H1721/100)</f>
        <v>263.93</v>
      </c>
      <c r="L1721" s="65">
        <f>(VLOOKUP($G1721,Depth_Lookup!$A$3:$J$561,10,FALSE))+(I1721/100)</f>
        <v>264</v>
      </c>
      <c r="M1721" s="54" t="s">
        <v>1225</v>
      </c>
      <c r="N1721" s="31">
        <v>0.5</v>
      </c>
      <c r="O1721" s="31" t="s">
        <v>295</v>
      </c>
      <c r="P1721" s="31" t="s">
        <v>179</v>
      </c>
      <c r="Q1721" s="31" t="s">
        <v>750</v>
      </c>
      <c r="R1721" s="31" t="s">
        <v>191</v>
      </c>
      <c r="S1721" s="31" t="s">
        <v>751</v>
      </c>
      <c r="T1721" s="31" t="s">
        <v>752</v>
      </c>
      <c r="U1721" s="31" t="s">
        <v>747</v>
      </c>
      <c r="AS1721" s="19">
        <v>100</v>
      </c>
      <c r="AZ1721" s="19">
        <f t="shared" si="492"/>
        <v>100</v>
      </c>
      <c r="BB1721" s="55">
        <v>1</v>
      </c>
      <c r="BC1721" s="55">
        <v>0.5</v>
      </c>
      <c r="BD1721" s="31"/>
      <c r="BE1721" s="66" t="s">
        <v>757</v>
      </c>
      <c r="BF1721" s="66"/>
      <c r="CL1721" s="70">
        <f t="shared" si="493"/>
        <v>0</v>
      </c>
      <c r="CM1721" s="66">
        <f t="shared" si="494"/>
        <v>0</v>
      </c>
      <c r="CN1721" s="66">
        <f t="shared" si="495"/>
        <v>1</v>
      </c>
      <c r="CO1721" s="66">
        <f t="shared" si="480"/>
        <v>263.96500000000003</v>
      </c>
      <c r="CP1721" s="104"/>
      <c r="CQ1721" s="56"/>
      <c r="CR1721" s="56"/>
      <c r="CS1721" s="56"/>
      <c r="CT1721" s="56"/>
      <c r="CU1721" s="56"/>
      <c r="CV1721" s="56"/>
      <c r="CW1721" s="116"/>
      <c r="CX1721" s="31">
        <v>77</v>
      </c>
      <c r="CY1721" s="31">
        <v>270</v>
      </c>
      <c r="CZ1721" s="31">
        <v>56</v>
      </c>
      <c r="DA1721" s="31">
        <v>0</v>
      </c>
      <c r="DB1721" s="19">
        <f t="shared" si="481"/>
        <v>108.89485313258592</v>
      </c>
      <c r="DC1721" s="19">
        <f t="shared" si="482"/>
        <v>108.89485313258592</v>
      </c>
      <c r="DD1721" s="19">
        <f t="shared" si="483"/>
        <v>12.321464720584817</v>
      </c>
      <c r="DE1721" s="19">
        <f t="shared" si="484"/>
        <v>198.89485313258592</v>
      </c>
      <c r="DF1721" s="19">
        <f t="shared" si="485"/>
        <v>77.678535279415186</v>
      </c>
      <c r="DG1721" s="67">
        <f t="shared" si="486"/>
        <v>288.89485313258592</v>
      </c>
      <c r="DH1721" s="67">
        <f t="shared" si="487"/>
        <v>77.678535279415186</v>
      </c>
      <c r="DK1721" s="55" t="s">
        <v>1433</v>
      </c>
    </row>
    <row r="1722" spans="1:145">
      <c r="A1722" s="118">
        <v>43334</v>
      </c>
      <c r="B1722" t="s">
        <v>1614</v>
      </c>
      <c r="C1722" s="56"/>
      <c r="D1722" s="56" t="s">
        <v>1363</v>
      </c>
      <c r="E1722" s="58">
        <v>101</v>
      </c>
      <c r="F1722" s="58">
        <v>1</v>
      </c>
      <c r="G1722" s="63" t="str">
        <f t="shared" si="491"/>
        <v>101-1</v>
      </c>
      <c r="H1722" s="31">
        <v>23</v>
      </c>
      <c r="I1722" s="58">
        <v>50</v>
      </c>
      <c r="J1722" s="64" t="str">
        <f>IF(((VLOOKUP($G1722,Depth_Lookup!$A$3:$J$5461,9,FALSE))-(I1722/100))&gt;=0,"Good","Too Long")</f>
        <v>Good</v>
      </c>
      <c r="K1722" s="65">
        <f>(VLOOKUP($G1722,Depth_Lookup!$A$3:$J$561,10,FALSE))+(H1722/100)</f>
        <v>263.93</v>
      </c>
      <c r="L1722" s="65">
        <f>(VLOOKUP($G1722,Depth_Lookup!$A$3:$J$561,10,FALSE))+(I1722/100)</f>
        <v>264.2</v>
      </c>
      <c r="M1722" s="54" t="s">
        <v>1226</v>
      </c>
      <c r="N1722" s="31">
        <v>1</v>
      </c>
      <c r="O1722" s="31" t="s">
        <v>295</v>
      </c>
      <c r="P1722" s="31" t="s">
        <v>179</v>
      </c>
      <c r="Q1722" s="31" t="s">
        <v>569</v>
      </c>
      <c r="R1722" s="31" t="s">
        <v>730</v>
      </c>
      <c r="S1722" s="31" t="s">
        <v>165</v>
      </c>
      <c r="T1722" s="31" t="s">
        <v>1320</v>
      </c>
      <c r="U1722" s="31" t="s">
        <v>1509</v>
      </c>
      <c r="AS1722" s="31">
        <v>100</v>
      </c>
      <c r="AZ1722" s="19">
        <f t="shared" si="492"/>
        <v>100</v>
      </c>
      <c r="BB1722" s="55">
        <v>1</v>
      </c>
      <c r="BC1722" s="55">
        <v>1</v>
      </c>
      <c r="BD1722" s="31"/>
      <c r="BE1722" s="66"/>
      <c r="BF1722" s="66" t="s">
        <v>747</v>
      </c>
      <c r="CL1722" s="70">
        <f t="shared" si="493"/>
        <v>0</v>
      </c>
      <c r="CM1722" s="66">
        <f t="shared" si="494"/>
        <v>0</v>
      </c>
      <c r="CN1722" s="66">
        <f t="shared" si="495"/>
        <v>0</v>
      </c>
      <c r="CO1722" s="66">
        <f t="shared" si="480"/>
        <v>264.065</v>
      </c>
      <c r="CP1722" s="104"/>
      <c r="CQ1722" s="56"/>
      <c r="CR1722" s="56"/>
      <c r="CS1722" s="56"/>
      <c r="CT1722" s="56"/>
      <c r="CU1722" s="56"/>
      <c r="CV1722" s="56"/>
      <c r="CX1722" s="19">
        <v>73</v>
      </c>
      <c r="CY1722" s="19">
        <v>90</v>
      </c>
      <c r="CZ1722" s="19">
        <v>23</v>
      </c>
      <c r="DA1722" s="31">
        <v>180</v>
      </c>
      <c r="DB1722" s="19">
        <f t="shared" si="481"/>
        <v>-82.605766958621757</v>
      </c>
      <c r="DC1722" s="19">
        <f t="shared" si="482"/>
        <v>277.39423304137824</v>
      </c>
      <c r="DD1722" s="19">
        <f t="shared" si="483"/>
        <v>16.866687615295689</v>
      </c>
      <c r="DE1722" s="19">
        <f t="shared" si="484"/>
        <v>7.3942330413782429</v>
      </c>
      <c r="DF1722" s="19">
        <f t="shared" si="485"/>
        <v>73.133312384704311</v>
      </c>
      <c r="DG1722" s="67">
        <f t="shared" si="486"/>
        <v>97.394233041378243</v>
      </c>
      <c r="DH1722" s="67">
        <f t="shared" si="487"/>
        <v>73.133312384704311</v>
      </c>
      <c r="DK1722" s="55" t="s">
        <v>1434</v>
      </c>
    </row>
    <row r="1723" spans="1:145">
      <c r="A1723" s="118">
        <v>43334</v>
      </c>
      <c r="B1723" t="s">
        <v>1614</v>
      </c>
      <c r="C1723" s="56"/>
      <c r="D1723" s="56" t="s">
        <v>1363</v>
      </c>
      <c r="E1723" s="58">
        <v>101</v>
      </c>
      <c r="F1723" s="58">
        <v>1</v>
      </c>
      <c r="G1723" s="63" t="str">
        <f t="shared" si="491"/>
        <v>101-1</v>
      </c>
      <c r="H1723" s="31">
        <v>90</v>
      </c>
      <c r="I1723" s="58">
        <v>93</v>
      </c>
      <c r="J1723" s="64" t="str">
        <f>IF(((VLOOKUP($G1723,Depth_Lookup!$A$3:$J$5461,9,FALSE))-(I1723/100))&gt;=0,"Good","Too Long")</f>
        <v>Good</v>
      </c>
      <c r="K1723" s="65">
        <f>(VLOOKUP($G1723,Depth_Lookup!$A$3:$J$561,10,FALSE))+(H1723/100)</f>
        <v>264.59999999999997</v>
      </c>
      <c r="L1723" s="65">
        <f>(VLOOKUP($G1723,Depth_Lookup!$A$3:$J$561,10,FALSE))+(I1723/100)</f>
        <v>264.63</v>
      </c>
      <c r="M1723" s="54" t="s">
        <v>725</v>
      </c>
      <c r="N1723" s="31">
        <v>0.5</v>
      </c>
      <c r="O1723" s="31" t="s">
        <v>295</v>
      </c>
      <c r="P1723" s="31" t="s">
        <v>749</v>
      </c>
      <c r="Q1723" s="31" t="s">
        <v>750</v>
      </c>
      <c r="R1723" s="31" t="s">
        <v>755</v>
      </c>
      <c r="S1723" s="31" t="s">
        <v>751</v>
      </c>
      <c r="T1723" s="31" t="s">
        <v>752</v>
      </c>
      <c r="U1723" s="31" t="s">
        <v>747</v>
      </c>
      <c r="AS1723" s="31">
        <v>100</v>
      </c>
      <c r="AZ1723" s="19">
        <f t="shared" si="492"/>
        <v>100</v>
      </c>
      <c r="BB1723" s="55">
        <v>2</v>
      </c>
      <c r="BC1723" s="55">
        <v>0.5</v>
      </c>
      <c r="BD1723" s="31"/>
      <c r="BE1723" s="66"/>
      <c r="BF1723" s="66"/>
      <c r="CL1723" s="70">
        <f t="shared" si="493"/>
        <v>0</v>
      </c>
      <c r="CM1723" s="66">
        <f t="shared" si="494"/>
        <v>0</v>
      </c>
      <c r="CN1723" s="66">
        <f t="shared" si="495"/>
        <v>0</v>
      </c>
      <c r="CO1723" s="66">
        <f t="shared" si="480"/>
        <v>264.61500000000001</v>
      </c>
      <c r="CP1723" s="104"/>
      <c r="CQ1723" s="56"/>
      <c r="CR1723" s="56"/>
      <c r="CS1723" s="56"/>
      <c r="CT1723" s="56"/>
      <c r="CU1723" s="56"/>
      <c r="CV1723" s="56"/>
      <c r="DB1723" s="19" t="e">
        <f t="shared" si="481"/>
        <v>#DIV/0!</v>
      </c>
      <c r="DC1723" s="19" t="e">
        <f t="shared" si="482"/>
        <v>#DIV/0!</v>
      </c>
      <c r="DD1723" s="19" t="e">
        <f t="shared" si="483"/>
        <v>#DIV/0!</v>
      </c>
      <c r="DE1723" s="19" t="e">
        <f t="shared" si="484"/>
        <v>#DIV/0!</v>
      </c>
      <c r="DF1723" s="19" t="e">
        <f t="shared" si="485"/>
        <v>#DIV/0!</v>
      </c>
      <c r="DG1723" s="67" t="e">
        <f t="shared" si="486"/>
        <v>#DIV/0!</v>
      </c>
      <c r="DH1723" s="67" t="e">
        <f t="shared" si="487"/>
        <v>#DIV/0!</v>
      </c>
      <c r="DK1723" s="55"/>
    </row>
    <row r="1724" spans="1:145">
      <c r="A1724" s="118">
        <v>43334</v>
      </c>
      <c r="B1724" t="s">
        <v>1614</v>
      </c>
      <c r="C1724" s="56"/>
      <c r="D1724" s="56" t="s">
        <v>1363</v>
      </c>
      <c r="E1724" s="58">
        <v>101</v>
      </c>
      <c r="F1724" s="58">
        <v>2</v>
      </c>
      <c r="G1724" s="63" t="str">
        <f t="shared" si="491"/>
        <v>101-2</v>
      </c>
      <c r="H1724" s="31">
        <v>0</v>
      </c>
      <c r="I1724" s="58">
        <v>11</v>
      </c>
      <c r="J1724" s="64" t="str">
        <f>IF(((VLOOKUP($G1724,Depth_Lookup!$A$3:$J$5461,9,FALSE))-(I1724/100))&gt;=0,"Good","Too Long")</f>
        <v>Good</v>
      </c>
      <c r="K1724" s="65">
        <f>(VLOOKUP($G1724,Depth_Lookup!$A$3:$J$561,10,FALSE))+(H1724/100)</f>
        <v>264.64</v>
      </c>
      <c r="L1724" s="65">
        <f>(VLOOKUP($G1724,Depth_Lookup!$A$3:$J$561,10,FALSE))+(I1724/100)</f>
        <v>264.75</v>
      </c>
      <c r="M1724" s="54" t="s">
        <v>1226</v>
      </c>
      <c r="N1724" s="31">
        <v>5</v>
      </c>
      <c r="O1724" s="31" t="s">
        <v>296</v>
      </c>
      <c r="P1724" s="31" t="s">
        <v>179</v>
      </c>
      <c r="Q1724" s="31" t="s">
        <v>569</v>
      </c>
      <c r="R1724" s="31" t="s">
        <v>730</v>
      </c>
      <c r="S1724" s="31" t="s">
        <v>751</v>
      </c>
      <c r="T1724" s="31" t="s">
        <v>1320</v>
      </c>
      <c r="U1724" s="31" t="s">
        <v>1509</v>
      </c>
      <c r="AS1724" s="31">
        <v>100</v>
      </c>
      <c r="AZ1724" s="19">
        <f t="shared" si="492"/>
        <v>100</v>
      </c>
      <c r="BB1724" s="55">
        <v>1</v>
      </c>
      <c r="BC1724" s="55">
        <v>5</v>
      </c>
      <c r="BD1724" s="31"/>
      <c r="BE1724" s="66"/>
      <c r="BF1724" s="66" t="s">
        <v>753</v>
      </c>
      <c r="CL1724" s="70">
        <f t="shared" si="493"/>
        <v>0</v>
      </c>
      <c r="CM1724" s="66">
        <f t="shared" si="494"/>
        <v>0</v>
      </c>
      <c r="CN1724" s="66">
        <f t="shared" si="495"/>
        <v>0</v>
      </c>
      <c r="CO1724" s="66">
        <f t="shared" si="480"/>
        <v>264.69499999999999</v>
      </c>
      <c r="CP1724" s="104"/>
      <c r="CQ1724" s="56"/>
      <c r="CR1724" s="56"/>
      <c r="CS1724" s="56"/>
      <c r="CT1724" s="56"/>
      <c r="CU1724" s="56"/>
      <c r="CV1724" s="56"/>
      <c r="CX1724" s="31">
        <v>57</v>
      </c>
      <c r="CY1724" s="31">
        <v>270</v>
      </c>
      <c r="CZ1724" s="31">
        <v>16</v>
      </c>
      <c r="DA1724" s="31">
        <v>180</v>
      </c>
      <c r="DB1724" s="19">
        <f t="shared" si="481"/>
        <v>79.451506291315809</v>
      </c>
      <c r="DC1724" s="19">
        <f t="shared" si="482"/>
        <v>79.451506291315809</v>
      </c>
      <c r="DD1724" s="19">
        <f t="shared" si="483"/>
        <v>32.555496423240555</v>
      </c>
      <c r="DE1724" s="19">
        <f t="shared" si="484"/>
        <v>169.45150629131581</v>
      </c>
      <c r="DF1724" s="19">
        <f t="shared" si="485"/>
        <v>57.444503576759445</v>
      </c>
      <c r="DG1724" s="67">
        <f t="shared" si="486"/>
        <v>259.45150629131581</v>
      </c>
      <c r="DH1724" s="67">
        <f t="shared" si="487"/>
        <v>57.444503576759445</v>
      </c>
      <c r="DK1724" s="55"/>
    </row>
    <row r="1725" spans="1:145">
      <c r="A1725" s="118">
        <v>43334</v>
      </c>
      <c r="B1725" t="s">
        <v>1614</v>
      </c>
      <c r="C1725" s="56"/>
      <c r="D1725" s="56" t="s">
        <v>1363</v>
      </c>
      <c r="E1725" s="58">
        <v>101</v>
      </c>
      <c r="F1725" s="58">
        <v>2</v>
      </c>
      <c r="G1725" s="63" t="str">
        <f t="shared" si="491"/>
        <v>101-2</v>
      </c>
      <c r="H1725" s="31">
        <v>0</v>
      </c>
      <c r="I1725" s="58">
        <v>9</v>
      </c>
      <c r="J1725" s="64" t="str">
        <f>IF(((VLOOKUP($G1725,Depth_Lookup!$A$3:$J$5461,9,FALSE))-(I1725/100))&gt;=0,"Good","Too Long")</f>
        <v>Good</v>
      </c>
      <c r="K1725" s="65">
        <f>(VLOOKUP($G1725,Depth_Lookup!$A$3:$J$561,10,FALSE))+(H1725/100)</f>
        <v>264.64</v>
      </c>
      <c r="L1725" s="65">
        <f>(VLOOKUP($G1725,Depth_Lookup!$A$3:$J$561,10,FALSE))+(I1725/100)</f>
        <v>264.72999999999996</v>
      </c>
      <c r="M1725" s="54" t="s">
        <v>1226</v>
      </c>
      <c r="N1725" s="31">
        <v>6</v>
      </c>
      <c r="O1725" s="31" t="s">
        <v>296</v>
      </c>
      <c r="P1725" s="31" t="s">
        <v>193</v>
      </c>
      <c r="Q1725" s="31" t="s">
        <v>206</v>
      </c>
      <c r="R1725" s="31" t="s">
        <v>731</v>
      </c>
      <c r="S1725" s="31" t="s">
        <v>139</v>
      </c>
      <c r="T1725" s="31" t="s">
        <v>745</v>
      </c>
      <c r="U1725" s="31" t="s">
        <v>753</v>
      </c>
      <c r="AS1725" s="31">
        <v>100</v>
      </c>
      <c r="AZ1725" s="19">
        <f t="shared" si="492"/>
        <v>100</v>
      </c>
      <c r="BB1725" s="55">
        <v>1</v>
      </c>
      <c r="BC1725" s="55">
        <v>7</v>
      </c>
      <c r="BD1725" s="31"/>
      <c r="BE1725" s="66" t="s">
        <v>1912</v>
      </c>
      <c r="BF1725" s="66"/>
      <c r="CL1725" s="70">
        <f t="shared" si="493"/>
        <v>0</v>
      </c>
      <c r="CM1725" s="66">
        <f t="shared" si="494"/>
        <v>0</v>
      </c>
      <c r="CN1725" s="66">
        <f t="shared" si="495"/>
        <v>1</v>
      </c>
      <c r="CO1725" s="66">
        <f t="shared" si="480"/>
        <v>264.68499999999995</v>
      </c>
      <c r="CP1725" s="104"/>
      <c r="CQ1725" s="56"/>
      <c r="CR1725" s="56"/>
      <c r="CS1725" s="56"/>
      <c r="CT1725" s="56"/>
      <c r="CU1725" s="56"/>
      <c r="CV1725" s="56"/>
      <c r="CX1725" s="31">
        <v>54</v>
      </c>
      <c r="CY1725" s="31">
        <v>270</v>
      </c>
      <c r="CZ1725" s="31">
        <v>35</v>
      </c>
      <c r="DA1725" s="31">
        <v>0</v>
      </c>
      <c r="DB1725" s="19">
        <f t="shared" si="481"/>
        <v>116.96383124737525</v>
      </c>
      <c r="DC1725" s="19">
        <f t="shared" si="482"/>
        <v>116.96383124737525</v>
      </c>
      <c r="DD1725" s="19">
        <f t="shared" si="483"/>
        <v>32.925568766902522</v>
      </c>
      <c r="DE1725" s="19">
        <f t="shared" si="484"/>
        <v>206.96383124737525</v>
      </c>
      <c r="DF1725" s="19">
        <f t="shared" si="485"/>
        <v>57.074431233097478</v>
      </c>
      <c r="DG1725" s="67">
        <f t="shared" si="486"/>
        <v>296.96383124737525</v>
      </c>
      <c r="DH1725" s="67">
        <f t="shared" si="487"/>
        <v>57.074431233097478</v>
      </c>
      <c r="DK1725" s="55"/>
    </row>
    <row r="1726" spans="1:145">
      <c r="A1726" s="118">
        <v>43334</v>
      </c>
      <c r="B1726" t="s">
        <v>1614</v>
      </c>
      <c r="C1726" s="56"/>
      <c r="D1726" s="56" t="s">
        <v>1363</v>
      </c>
      <c r="E1726" s="58">
        <v>101</v>
      </c>
      <c r="F1726" s="58">
        <v>2</v>
      </c>
      <c r="G1726" s="63" t="str">
        <f t="shared" si="491"/>
        <v>101-2</v>
      </c>
      <c r="H1726" s="31">
        <v>36</v>
      </c>
      <c r="I1726" s="58">
        <v>43</v>
      </c>
      <c r="J1726" s="64" t="str">
        <f>IF(((VLOOKUP($G1726,Depth_Lookup!$A$3:$J$5461,9,FALSE))-(I1726/100))&gt;=0,"Good","Too Long")</f>
        <v>Good</v>
      </c>
      <c r="K1726" s="65">
        <f>(VLOOKUP($G1726,Depth_Lookup!$A$3:$J$561,10,FALSE))+(H1726/100)</f>
        <v>265</v>
      </c>
      <c r="L1726" s="65">
        <f>(VLOOKUP($G1726,Depth_Lookup!$A$3:$J$561,10,FALSE))+(I1726/100)</f>
        <v>265.07</v>
      </c>
      <c r="M1726" s="54" t="s">
        <v>1226</v>
      </c>
      <c r="N1726" s="31">
        <v>2</v>
      </c>
      <c r="O1726" s="31" t="s">
        <v>295</v>
      </c>
      <c r="P1726" s="31" t="s">
        <v>179</v>
      </c>
      <c r="Q1726" s="31" t="s">
        <v>569</v>
      </c>
      <c r="R1726" s="31" t="s">
        <v>731</v>
      </c>
      <c r="S1726" s="31" t="s">
        <v>780</v>
      </c>
      <c r="T1726" s="31" t="s">
        <v>745</v>
      </c>
      <c r="U1726" s="31" t="s">
        <v>753</v>
      </c>
      <c r="AS1726" s="31">
        <v>100</v>
      </c>
      <c r="AZ1726" s="19">
        <f t="shared" si="492"/>
        <v>100</v>
      </c>
      <c r="BB1726" s="55">
        <v>1</v>
      </c>
      <c r="BC1726" s="55">
        <v>1</v>
      </c>
      <c r="BD1726" s="31"/>
      <c r="BE1726" s="66"/>
      <c r="BF1726" s="66"/>
      <c r="CL1726" s="70">
        <f t="shared" si="493"/>
        <v>0</v>
      </c>
      <c r="CM1726" s="66">
        <f t="shared" si="494"/>
        <v>0</v>
      </c>
      <c r="CN1726" s="66">
        <f t="shared" si="495"/>
        <v>0</v>
      </c>
      <c r="CO1726" s="66">
        <f t="shared" si="480"/>
        <v>265.03499999999997</v>
      </c>
      <c r="CP1726" s="104"/>
      <c r="CQ1726" s="56"/>
      <c r="CR1726" s="56" t="s">
        <v>218</v>
      </c>
      <c r="CS1726" s="56">
        <v>30</v>
      </c>
      <c r="CT1726" s="56"/>
      <c r="CU1726" s="56"/>
      <c r="CV1726" s="56"/>
      <c r="CX1726" s="31">
        <v>38</v>
      </c>
      <c r="CY1726" s="31">
        <v>270</v>
      </c>
      <c r="CZ1726" s="31">
        <v>34</v>
      </c>
      <c r="DA1726" s="31">
        <v>180</v>
      </c>
      <c r="DB1726" s="19">
        <f t="shared" si="481"/>
        <v>49.194921580195512</v>
      </c>
      <c r="DC1726" s="19">
        <f t="shared" si="482"/>
        <v>49.194921580195512</v>
      </c>
      <c r="DD1726" s="19">
        <f t="shared" si="483"/>
        <v>44.093142265772975</v>
      </c>
      <c r="DE1726" s="19">
        <f t="shared" si="484"/>
        <v>139.19492158019551</v>
      </c>
      <c r="DF1726" s="19">
        <f t="shared" si="485"/>
        <v>45.906857734227025</v>
      </c>
      <c r="DG1726" s="67">
        <f t="shared" si="486"/>
        <v>229.19492158019551</v>
      </c>
      <c r="DH1726" s="67">
        <f t="shared" si="487"/>
        <v>45.906857734227025</v>
      </c>
      <c r="DK1726" s="55"/>
    </row>
    <row r="1727" spans="1:145">
      <c r="A1727" s="118">
        <v>43334</v>
      </c>
      <c r="B1727" t="s">
        <v>1614</v>
      </c>
      <c r="C1727" s="56"/>
      <c r="D1727" s="56" t="s">
        <v>1363</v>
      </c>
      <c r="E1727" s="58">
        <v>101</v>
      </c>
      <c r="F1727" s="58">
        <v>2</v>
      </c>
      <c r="G1727" s="63" t="str">
        <f t="shared" si="491"/>
        <v>101-2</v>
      </c>
      <c r="H1727" s="31">
        <v>39</v>
      </c>
      <c r="I1727" s="58">
        <v>43</v>
      </c>
      <c r="J1727" s="64" t="str">
        <f>IF(((VLOOKUP($G1727,Depth_Lookup!$A$3:$J$5461,9,FALSE))-(I1727/100))&gt;=0,"Good","Too Long")</f>
        <v>Good</v>
      </c>
      <c r="K1727" s="65">
        <f>(VLOOKUP($G1727,Depth_Lookup!$A$3:$J$561,10,FALSE))+(H1727/100)</f>
        <v>265.02999999999997</v>
      </c>
      <c r="L1727" s="65">
        <f>(VLOOKUP($G1727,Depth_Lookup!$A$3:$J$561,10,FALSE))+(I1727/100)</f>
        <v>265.07</v>
      </c>
      <c r="M1727" s="54" t="s">
        <v>292</v>
      </c>
      <c r="N1727" s="31">
        <v>7</v>
      </c>
      <c r="O1727" s="31" t="s">
        <v>295</v>
      </c>
      <c r="P1727" s="31" t="s">
        <v>179</v>
      </c>
      <c r="Q1727" s="31" t="s">
        <v>569</v>
      </c>
      <c r="R1727" s="31" t="s">
        <v>187</v>
      </c>
      <c r="S1727" s="31" t="s">
        <v>780</v>
      </c>
      <c r="T1727" s="31" t="s">
        <v>1222</v>
      </c>
      <c r="U1727" s="31" t="s">
        <v>1913</v>
      </c>
      <c r="AS1727" s="31">
        <v>100</v>
      </c>
      <c r="AZ1727" s="19">
        <f t="shared" si="492"/>
        <v>100</v>
      </c>
      <c r="BB1727" s="55">
        <v>1</v>
      </c>
      <c r="BC1727" s="55">
        <v>50</v>
      </c>
      <c r="BD1727" s="31"/>
      <c r="BE1727" s="66"/>
      <c r="BF1727" s="66" t="s">
        <v>753</v>
      </c>
      <c r="CL1727" s="70">
        <f t="shared" si="493"/>
        <v>0</v>
      </c>
      <c r="CM1727" s="66">
        <f t="shared" si="494"/>
        <v>0</v>
      </c>
      <c r="CN1727" s="66">
        <f t="shared" si="495"/>
        <v>0</v>
      </c>
      <c r="CO1727" s="66">
        <f t="shared" si="480"/>
        <v>265.04999999999995</v>
      </c>
      <c r="CP1727" s="104"/>
      <c r="CQ1727" s="56"/>
      <c r="CR1727" s="56"/>
      <c r="CS1727" s="56"/>
      <c r="CT1727" s="56"/>
      <c r="CU1727" s="56"/>
      <c r="CV1727" s="56"/>
      <c r="DB1727" s="19" t="e">
        <f t="shared" si="481"/>
        <v>#DIV/0!</v>
      </c>
      <c r="DC1727" s="19" t="e">
        <f t="shared" si="482"/>
        <v>#DIV/0!</v>
      </c>
      <c r="DD1727" s="19" t="e">
        <f t="shared" si="483"/>
        <v>#DIV/0!</v>
      </c>
      <c r="DE1727" s="19" t="e">
        <f t="shared" si="484"/>
        <v>#DIV/0!</v>
      </c>
      <c r="DF1727" s="19" t="e">
        <f t="shared" si="485"/>
        <v>#DIV/0!</v>
      </c>
      <c r="DG1727" s="67" t="e">
        <f t="shared" si="486"/>
        <v>#DIV/0!</v>
      </c>
      <c r="DH1727" s="67" t="e">
        <f t="shared" si="487"/>
        <v>#DIV/0!</v>
      </c>
      <c r="DK1727" s="55"/>
    </row>
    <row r="1728" spans="1:145">
      <c r="A1728" s="118">
        <v>43334</v>
      </c>
      <c r="B1728" t="s">
        <v>1614</v>
      </c>
      <c r="C1728" s="56"/>
      <c r="D1728" s="56" t="s">
        <v>1363</v>
      </c>
      <c r="E1728" s="58">
        <v>101</v>
      </c>
      <c r="F1728" s="58">
        <v>3</v>
      </c>
      <c r="G1728" s="63" t="str">
        <f t="shared" si="491"/>
        <v>101-3</v>
      </c>
      <c r="H1728" s="31">
        <v>7</v>
      </c>
      <c r="I1728" s="58">
        <v>12</v>
      </c>
      <c r="J1728" s="64" t="str">
        <f>IF(((VLOOKUP($G1728,Depth_Lookup!$A$3:$J$5461,9,FALSE))-(I1728/100))&gt;=0,"Good","Too Long")</f>
        <v>Good</v>
      </c>
      <c r="K1728" s="65">
        <f>(VLOOKUP($G1728,Depth_Lookup!$A$3:$J$561,10,FALSE))+(H1728/100)</f>
        <v>265.37</v>
      </c>
      <c r="L1728" s="65">
        <f>(VLOOKUP($G1728,Depth_Lookup!$A$3:$J$561,10,FALSE))+(I1728/100)</f>
        <v>265.42</v>
      </c>
      <c r="M1728" s="54" t="s">
        <v>1226</v>
      </c>
      <c r="N1728" s="31">
        <v>1</v>
      </c>
      <c r="O1728" s="31" t="s">
        <v>296</v>
      </c>
      <c r="P1728" s="31" t="s">
        <v>749</v>
      </c>
      <c r="Q1728" s="31" t="s">
        <v>750</v>
      </c>
      <c r="R1728" s="31" t="s">
        <v>1205</v>
      </c>
      <c r="S1728" s="31" t="s">
        <v>780</v>
      </c>
      <c r="T1728" s="31" t="s">
        <v>760</v>
      </c>
      <c r="U1728" s="31" t="s">
        <v>746</v>
      </c>
      <c r="AS1728" s="31">
        <v>100</v>
      </c>
      <c r="AZ1728" s="19">
        <f t="shared" si="492"/>
        <v>100</v>
      </c>
      <c r="BB1728" s="55">
        <v>1</v>
      </c>
      <c r="BC1728" s="55">
        <v>1</v>
      </c>
      <c r="BD1728" s="31"/>
      <c r="BE1728" s="66"/>
      <c r="BF1728" s="66"/>
      <c r="CL1728" s="70">
        <f t="shared" si="493"/>
        <v>0</v>
      </c>
      <c r="CM1728" s="66">
        <f t="shared" si="494"/>
        <v>0</v>
      </c>
      <c r="CN1728" s="66">
        <f t="shared" si="495"/>
        <v>0</v>
      </c>
      <c r="CO1728" s="66">
        <f t="shared" si="480"/>
        <v>265.39499999999998</v>
      </c>
      <c r="CP1728" s="104"/>
      <c r="CQ1728" s="56"/>
      <c r="CR1728" s="56"/>
      <c r="CS1728" s="56"/>
      <c r="CT1728" s="56"/>
      <c r="CU1728" s="56"/>
      <c r="CV1728" s="56"/>
      <c r="CX1728" s="31">
        <v>36</v>
      </c>
      <c r="CY1728" s="31">
        <v>270</v>
      </c>
      <c r="CZ1728" s="31">
        <v>38</v>
      </c>
      <c r="DA1728" s="31">
        <v>180</v>
      </c>
      <c r="DB1728" s="19">
        <f t="shared" si="481"/>
        <v>42.920736879064805</v>
      </c>
      <c r="DC1728" s="19">
        <f t="shared" si="482"/>
        <v>42.920736879064805</v>
      </c>
      <c r="DD1728" s="19">
        <f t="shared" si="483"/>
        <v>43.146191199464425</v>
      </c>
      <c r="DE1728" s="19">
        <f t="shared" si="484"/>
        <v>132.9207368790648</v>
      </c>
      <c r="DF1728" s="19">
        <f t="shared" si="485"/>
        <v>46.853808800535575</v>
      </c>
      <c r="DG1728" s="67">
        <f t="shared" si="486"/>
        <v>222.9207368790648</v>
      </c>
      <c r="DH1728" s="67">
        <f t="shared" si="487"/>
        <v>46.853808800535575</v>
      </c>
      <c r="DK1728" s="55"/>
    </row>
    <row r="1729" spans="1:115">
      <c r="A1729" s="118">
        <v>43334</v>
      </c>
      <c r="B1729" t="s">
        <v>1614</v>
      </c>
      <c r="C1729" s="56"/>
      <c r="D1729" s="56" t="s">
        <v>1363</v>
      </c>
      <c r="E1729" s="58">
        <v>101</v>
      </c>
      <c r="F1729" s="58">
        <v>3</v>
      </c>
      <c r="G1729" s="63" t="str">
        <f t="shared" si="491"/>
        <v>101-3</v>
      </c>
      <c r="H1729" s="31">
        <v>16</v>
      </c>
      <c r="I1729" s="58">
        <v>32</v>
      </c>
      <c r="J1729" s="64" t="str">
        <f>IF(((VLOOKUP($G1729,Depth_Lookup!$A$3:$J$5461,9,FALSE))-(I1729/100))&gt;=0,"Good","Too Long")</f>
        <v>Good</v>
      </c>
      <c r="K1729" s="65">
        <f>(VLOOKUP($G1729,Depth_Lookup!$A$3:$J$561,10,FALSE))+(H1729/100)</f>
        <v>265.46000000000004</v>
      </c>
      <c r="L1729" s="65">
        <f>(VLOOKUP($G1729,Depth_Lookup!$A$3:$J$561,10,FALSE))+(I1729/100)</f>
        <v>265.62</v>
      </c>
      <c r="M1729" s="54" t="s">
        <v>292</v>
      </c>
      <c r="N1729" s="31">
        <v>1</v>
      </c>
      <c r="O1729" s="31" t="s">
        <v>296</v>
      </c>
      <c r="P1729" s="31" t="s">
        <v>749</v>
      </c>
      <c r="Q1729" s="31" t="s">
        <v>571</v>
      </c>
      <c r="R1729" s="31" t="s">
        <v>730</v>
      </c>
      <c r="S1729" s="31" t="s">
        <v>780</v>
      </c>
      <c r="T1729" s="31" t="s">
        <v>1335</v>
      </c>
      <c r="U1729" s="31" t="s">
        <v>1409</v>
      </c>
      <c r="AS1729" s="31">
        <v>100</v>
      </c>
      <c r="AZ1729" s="19">
        <f t="shared" si="492"/>
        <v>100</v>
      </c>
      <c r="BB1729" s="55">
        <v>1</v>
      </c>
      <c r="BC1729" s="55">
        <v>4</v>
      </c>
      <c r="BD1729" s="31"/>
      <c r="BE1729" s="66"/>
      <c r="BF1729" s="66"/>
      <c r="BG1729" s="59">
        <v>3</v>
      </c>
      <c r="BH1729" s="59" t="s">
        <v>752</v>
      </c>
      <c r="BI1729" s="59" t="s">
        <v>749</v>
      </c>
      <c r="CL1729" s="70">
        <f t="shared" si="493"/>
        <v>0</v>
      </c>
      <c r="CM1729" s="66">
        <f t="shared" si="494"/>
        <v>1</v>
      </c>
      <c r="CN1729" s="66">
        <f t="shared" si="495"/>
        <v>0</v>
      </c>
      <c r="CO1729" s="66">
        <f t="shared" si="480"/>
        <v>265.54000000000002</v>
      </c>
      <c r="CP1729" s="104"/>
      <c r="CQ1729" s="56"/>
      <c r="CR1729" s="56"/>
      <c r="CS1729" s="56"/>
      <c r="CT1729" s="56"/>
      <c r="CU1729" s="56"/>
      <c r="CV1729" s="56"/>
      <c r="DB1729" s="19" t="e">
        <f t="shared" si="481"/>
        <v>#DIV/0!</v>
      </c>
      <c r="DC1729" s="19" t="e">
        <f t="shared" si="482"/>
        <v>#DIV/0!</v>
      </c>
      <c r="DD1729" s="19" t="e">
        <f t="shared" si="483"/>
        <v>#DIV/0!</v>
      </c>
      <c r="DE1729" s="19" t="e">
        <f t="shared" si="484"/>
        <v>#DIV/0!</v>
      </c>
      <c r="DF1729" s="19" t="e">
        <f t="shared" si="485"/>
        <v>#DIV/0!</v>
      </c>
      <c r="DG1729" s="67" t="e">
        <f t="shared" si="486"/>
        <v>#DIV/0!</v>
      </c>
      <c r="DH1729" s="67" t="e">
        <f t="shared" si="487"/>
        <v>#DIV/0!</v>
      </c>
      <c r="DK1729" s="55"/>
    </row>
    <row r="1730" spans="1:115">
      <c r="A1730" s="118">
        <v>43334</v>
      </c>
      <c r="B1730" t="s">
        <v>1614</v>
      </c>
      <c r="C1730" s="56"/>
      <c r="D1730" s="56" t="s">
        <v>1363</v>
      </c>
      <c r="E1730" s="58">
        <v>101</v>
      </c>
      <c r="F1730" s="58">
        <v>3</v>
      </c>
      <c r="G1730" s="63" t="str">
        <f t="shared" si="491"/>
        <v>101-3</v>
      </c>
      <c r="H1730" s="31">
        <v>28</v>
      </c>
      <c r="I1730" s="58">
        <v>38</v>
      </c>
      <c r="J1730" s="64" t="str">
        <f>IF(((VLOOKUP($G1730,Depth_Lookup!$A$3:$J$5461,9,FALSE))-(I1730/100))&gt;=0,"Good","Too Long")</f>
        <v>Good</v>
      </c>
      <c r="K1730" s="65">
        <f>(VLOOKUP($G1730,Depth_Lookup!$A$3:$J$561,10,FALSE))+(H1730/100)</f>
        <v>265.58</v>
      </c>
      <c r="L1730" s="65">
        <f>(VLOOKUP($G1730,Depth_Lookup!$A$3:$J$561,10,FALSE))+(I1730/100)</f>
        <v>265.68</v>
      </c>
      <c r="M1730" s="54" t="s">
        <v>1226</v>
      </c>
      <c r="N1730" s="31">
        <v>2</v>
      </c>
      <c r="O1730" s="31" t="s">
        <v>748</v>
      </c>
      <c r="P1730" s="31" t="s">
        <v>749</v>
      </c>
      <c r="Q1730" s="31" t="s">
        <v>750</v>
      </c>
      <c r="R1730" s="31" t="s">
        <v>1205</v>
      </c>
      <c r="S1730" s="31" t="s">
        <v>780</v>
      </c>
      <c r="T1730" s="31" t="s">
        <v>1320</v>
      </c>
      <c r="U1730" s="31" t="s">
        <v>757</v>
      </c>
      <c r="AS1730" s="31">
        <v>100</v>
      </c>
      <c r="AZ1730" s="19">
        <f t="shared" si="492"/>
        <v>100</v>
      </c>
      <c r="BB1730" s="55">
        <v>1</v>
      </c>
      <c r="BC1730" s="55">
        <v>2</v>
      </c>
      <c r="BD1730" s="31"/>
      <c r="BE1730" s="66"/>
      <c r="BF1730" s="66" t="s">
        <v>747</v>
      </c>
      <c r="CL1730" s="70">
        <f t="shared" si="493"/>
        <v>0</v>
      </c>
      <c r="CM1730" s="66">
        <f t="shared" si="494"/>
        <v>0</v>
      </c>
      <c r="CN1730" s="66">
        <f t="shared" si="495"/>
        <v>0</v>
      </c>
      <c r="CO1730" s="66">
        <f t="shared" si="480"/>
        <v>265.63</v>
      </c>
      <c r="CP1730" s="104"/>
      <c r="CQ1730" s="56"/>
      <c r="CR1730" s="56"/>
      <c r="CS1730" s="56"/>
      <c r="CT1730" s="56"/>
      <c r="CU1730" s="56"/>
      <c r="CV1730" s="56"/>
      <c r="CX1730" s="31">
        <v>56</v>
      </c>
      <c r="CY1730" s="31">
        <v>270</v>
      </c>
      <c r="CZ1730" s="31">
        <v>35</v>
      </c>
      <c r="DA1730" s="31">
        <v>180</v>
      </c>
      <c r="DB1730" s="19">
        <f t="shared" si="481"/>
        <v>64.718823895645613</v>
      </c>
      <c r="DC1730" s="19">
        <f t="shared" si="482"/>
        <v>64.718823895645613</v>
      </c>
      <c r="DD1730" s="19">
        <f t="shared" si="483"/>
        <v>31.379267764672896</v>
      </c>
      <c r="DE1730" s="19">
        <f t="shared" si="484"/>
        <v>154.71882389564561</v>
      </c>
      <c r="DF1730" s="19">
        <f t="shared" si="485"/>
        <v>58.620732235327104</v>
      </c>
      <c r="DG1730" s="67">
        <f t="shared" si="486"/>
        <v>244.71882389564561</v>
      </c>
      <c r="DH1730" s="67">
        <f t="shared" si="487"/>
        <v>58.620732235327104</v>
      </c>
      <c r="DK1730" s="55"/>
    </row>
    <row r="1731" spans="1:115">
      <c r="A1731" s="118">
        <v>43334</v>
      </c>
      <c r="B1731" t="s">
        <v>1614</v>
      </c>
      <c r="C1731" s="56"/>
      <c r="D1731" s="56" t="s">
        <v>1363</v>
      </c>
      <c r="E1731" s="58">
        <v>101</v>
      </c>
      <c r="F1731" s="58">
        <v>3</v>
      </c>
      <c r="G1731" s="63" t="str">
        <f t="shared" si="491"/>
        <v>101-3</v>
      </c>
      <c r="H1731" s="31">
        <v>35</v>
      </c>
      <c r="I1731" s="58">
        <v>81</v>
      </c>
      <c r="J1731" s="64" t="str">
        <f>IF(((VLOOKUP($G1731,Depth_Lookup!$A$3:$J$5461,9,FALSE))-(I1731/100))&gt;=0,"Good","Too Long")</f>
        <v>Good</v>
      </c>
      <c r="K1731" s="65">
        <f>(VLOOKUP($G1731,Depth_Lookup!$A$3:$J$561,10,FALSE))+(H1731/100)</f>
        <v>265.65000000000003</v>
      </c>
      <c r="L1731" s="65">
        <f>(VLOOKUP($G1731,Depth_Lookup!$A$3:$J$561,10,FALSE))+(I1731/100)</f>
        <v>266.11</v>
      </c>
      <c r="M1731" s="54" t="s">
        <v>293</v>
      </c>
      <c r="N1731" s="31">
        <v>0.5</v>
      </c>
      <c r="O1731" s="31" t="s">
        <v>736</v>
      </c>
      <c r="P1731" s="31" t="s">
        <v>749</v>
      </c>
      <c r="Q1731" s="31" t="s">
        <v>750</v>
      </c>
      <c r="R1731" s="31" t="s">
        <v>119</v>
      </c>
      <c r="S1731" s="31" t="s">
        <v>165</v>
      </c>
      <c r="T1731" s="31" t="s">
        <v>752</v>
      </c>
      <c r="U1731" s="31" t="s">
        <v>747</v>
      </c>
      <c r="AS1731" s="31">
        <v>100</v>
      </c>
      <c r="AZ1731" s="19">
        <f t="shared" si="492"/>
        <v>100</v>
      </c>
      <c r="BB1731" s="55">
        <v>1</v>
      </c>
      <c r="BC1731" s="55">
        <v>0.5</v>
      </c>
      <c r="BD1731" s="31"/>
      <c r="BE1731" s="66"/>
      <c r="BF1731" s="66"/>
      <c r="CL1731" s="70">
        <f t="shared" si="493"/>
        <v>0</v>
      </c>
      <c r="CM1731" s="66">
        <f t="shared" si="494"/>
        <v>0</v>
      </c>
      <c r="CN1731" s="66">
        <f t="shared" si="495"/>
        <v>0</v>
      </c>
      <c r="CO1731" s="66">
        <f t="shared" si="480"/>
        <v>265.88</v>
      </c>
      <c r="CP1731" s="104"/>
      <c r="CQ1731" s="56"/>
      <c r="CR1731" s="56"/>
      <c r="CS1731" s="56"/>
      <c r="CT1731" s="56"/>
      <c r="CU1731" s="56"/>
      <c r="CV1731" s="56"/>
      <c r="CX1731" s="31">
        <v>12</v>
      </c>
      <c r="CY1731" s="31">
        <v>90</v>
      </c>
      <c r="CZ1731" s="31">
        <v>52</v>
      </c>
      <c r="DA1731" s="31">
        <v>180</v>
      </c>
      <c r="DB1731" s="19">
        <f t="shared" si="481"/>
        <v>-9.4289107439840336</v>
      </c>
      <c r="DC1731" s="19">
        <f t="shared" si="482"/>
        <v>350.57108925601597</v>
      </c>
      <c r="DD1731" s="19">
        <f t="shared" si="483"/>
        <v>37.622525486114064</v>
      </c>
      <c r="DE1731" s="19">
        <f t="shared" si="484"/>
        <v>80.571089256015966</v>
      </c>
      <c r="DF1731" s="19">
        <f t="shared" si="485"/>
        <v>52.377474513885936</v>
      </c>
      <c r="DG1731" s="67">
        <f t="shared" si="486"/>
        <v>170.57108925601597</v>
      </c>
      <c r="DH1731" s="67">
        <f t="shared" si="487"/>
        <v>52.377474513885936</v>
      </c>
      <c r="DK1731" s="55" t="s">
        <v>1589</v>
      </c>
    </row>
    <row r="1732" spans="1:115">
      <c r="A1732" s="118">
        <v>43334</v>
      </c>
      <c r="B1732" t="s">
        <v>1614</v>
      </c>
      <c r="C1732" s="56"/>
      <c r="D1732" s="56" t="s">
        <v>1363</v>
      </c>
      <c r="E1732" s="58">
        <v>101</v>
      </c>
      <c r="F1732" s="58">
        <v>3</v>
      </c>
      <c r="G1732" s="63" t="str">
        <f t="shared" si="491"/>
        <v>101-3</v>
      </c>
      <c r="H1732" s="31">
        <v>46</v>
      </c>
      <c r="I1732" s="58">
        <v>64</v>
      </c>
      <c r="J1732" s="64" t="str">
        <f>IF(((VLOOKUP($G1732,Depth_Lookup!$A$3:$J$5461,9,FALSE))-(I1732/100))&gt;=0,"Good","Too Long")</f>
        <v>Good</v>
      </c>
      <c r="K1732" s="65">
        <f>(VLOOKUP($G1732,Depth_Lookup!$A$3:$J$561,10,FALSE))+(H1732/100)</f>
        <v>265.76</v>
      </c>
      <c r="L1732" s="65">
        <f>(VLOOKUP($G1732,Depth_Lookup!$A$3:$J$561,10,FALSE))+(I1732/100)</f>
        <v>265.94</v>
      </c>
      <c r="M1732" s="54" t="s">
        <v>1226</v>
      </c>
      <c r="N1732" s="31">
        <v>1</v>
      </c>
      <c r="O1732" s="31" t="s">
        <v>1227</v>
      </c>
      <c r="P1732" s="31" t="s">
        <v>749</v>
      </c>
      <c r="Q1732" s="31" t="s">
        <v>750</v>
      </c>
      <c r="R1732" s="31" t="s">
        <v>189</v>
      </c>
      <c r="S1732" s="31" t="s">
        <v>751</v>
      </c>
      <c r="T1732" s="31" t="s">
        <v>776</v>
      </c>
      <c r="U1732" s="31" t="s">
        <v>757</v>
      </c>
      <c r="AS1732" s="31">
        <v>100</v>
      </c>
      <c r="AZ1732" s="19">
        <f t="shared" si="492"/>
        <v>100</v>
      </c>
      <c r="BB1732" s="55">
        <v>1</v>
      </c>
      <c r="BC1732" s="55">
        <v>1</v>
      </c>
      <c r="BD1732" s="31"/>
      <c r="BE1732" s="66"/>
      <c r="BF1732" s="66"/>
      <c r="CL1732" s="70">
        <f t="shared" si="493"/>
        <v>0</v>
      </c>
      <c r="CM1732" s="66">
        <f t="shared" si="494"/>
        <v>0</v>
      </c>
      <c r="CN1732" s="66">
        <f t="shared" si="495"/>
        <v>0</v>
      </c>
      <c r="CO1732" s="66">
        <f t="shared" si="480"/>
        <v>265.85000000000002</v>
      </c>
      <c r="CP1732" s="104"/>
      <c r="CQ1732" s="56"/>
      <c r="CR1732" s="56"/>
      <c r="CS1732" s="56"/>
      <c r="CT1732" s="56"/>
      <c r="CU1732" s="56"/>
      <c r="CV1732" s="56"/>
      <c r="DB1732" s="19" t="e">
        <f t="shared" si="481"/>
        <v>#DIV/0!</v>
      </c>
      <c r="DC1732" s="19" t="e">
        <f t="shared" si="482"/>
        <v>#DIV/0!</v>
      </c>
      <c r="DD1732" s="19" t="e">
        <f t="shared" si="483"/>
        <v>#DIV/0!</v>
      </c>
      <c r="DE1732" s="19" t="e">
        <f t="shared" si="484"/>
        <v>#DIV/0!</v>
      </c>
      <c r="DF1732" s="19" t="e">
        <f t="shared" si="485"/>
        <v>#DIV/0!</v>
      </c>
      <c r="DG1732" s="67" t="e">
        <f t="shared" si="486"/>
        <v>#DIV/0!</v>
      </c>
      <c r="DH1732" s="67" t="e">
        <f t="shared" si="487"/>
        <v>#DIV/0!</v>
      </c>
      <c r="DK1732" s="55" t="s">
        <v>1452</v>
      </c>
    </row>
    <row r="1733" spans="1:115">
      <c r="A1733" s="118">
        <v>43334</v>
      </c>
      <c r="B1733" t="s">
        <v>1614</v>
      </c>
      <c r="C1733" s="56"/>
      <c r="D1733" s="56" t="s">
        <v>1363</v>
      </c>
      <c r="E1733" s="58">
        <v>101</v>
      </c>
      <c r="F1733" s="58">
        <v>4</v>
      </c>
      <c r="G1733" s="63" t="str">
        <f t="shared" si="491"/>
        <v>101-4</v>
      </c>
      <c r="H1733" s="31">
        <v>8</v>
      </c>
      <c r="I1733" s="58">
        <v>37</v>
      </c>
      <c r="J1733" s="64" t="str">
        <f>IF(((VLOOKUP($G1733,Depth_Lookup!$A$3:$J$5461,9,FALSE))-(I1733/100))&gt;=0,"Good","Too Long")</f>
        <v>Good</v>
      </c>
      <c r="K1733" s="65">
        <f>(VLOOKUP($G1733,Depth_Lookup!$A$3:$J$561,10,FALSE))+(H1733/100)</f>
        <v>266.19</v>
      </c>
      <c r="L1733" s="65">
        <f>(VLOOKUP($G1733,Depth_Lookup!$A$3:$J$561,10,FALSE))+(I1733/100)</f>
        <v>266.48</v>
      </c>
      <c r="M1733" s="54" t="s">
        <v>725</v>
      </c>
      <c r="N1733" s="31">
        <v>0.5</v>
      </c>
      <c r="O1733" s="31" t="s">
        <v>724</v>
      </c>
      <c r="P1733" s="31" t="s">
        <v>749</v>
      </c>
      <c r="Q1733" s="31" t="s">
        <v>750</v>
      </c>
      <c r="R1733" s="31" t="s">
        <v>755</v>
      </c>
      <c r="S1733" s="31" t="s">
        <v>751</v>
      </c>
      <c r="T1733" s="31" t="s">
        <v>752</v>
      </c>
      <c r="U1733" s="31" t="s">
        <v>747</v>
      </c>
      <c r="AS1733" s="31">
        <v>100</v>
      </c>
      <c r="AZ1733" s="19">
        <f t="shared" si="492"/>
        <v>100</v>
      </c>
      <c r="BB1733" s="55">
        <v>2</v>
      </c>
      <c r="BC1733" s="55">
        <v>1</v>
      </c>
      <c r="BD1733" s="31"/>
      <c r="BE1733" s="66"/>
      <c r="BF1733" s="66"/>
      <c r="CL1733" s="70">
        <f t="shared" si="493"/>
        <v>0</v>
      </c>
      <c r="CM1733" s="66">
        <f t="shared" si="494"/>
        <v>0</v>
      </c>
      <c r="CN1733" s="66">
        <f t="shared" si="495"/>
        <v>0</v>
      </c>
      <c r="CO1733" s="66">
        <f t="shared" si="480"/>
        <v>266.33500000000004</v>
      </c>
      <c r="CP1733" s="104"/>
      <c r="CQ1733" s="56"/>
      <c r="CR1733" s="56"/>
      <c r="CS1733" s="56"/>
      <c r="CT1733" s="56"/>
      <c r="CU1733" s="56"/>
      <c r="CV1733" s="56"/>
      <c r="CX1733" s="31">
        <v>2</v>
      </c>
      <c r="CY1733" s="31">
        <v>270</v>
      </c>
      <c r="CZ1733" s="31">
        <v>8</v>
      </c>
      <c r="DA1733" s="31">
        <v>180</v>
      </c>
      <c r="DB1733" s="19">
        <f t="shared" si="481"/>
        <v>13.95393377939871</v>
      </c>
      <c r="DC1733" s="19">
        <f t="shared" si="482"/>
        <v>13.95393377939871</v>
      </c>
      <c r="DD1733" s="19">
        <f t="shared" si="483"/>
        <v>81.760032831371518</v>
      </c>
      <c r="DE1733" s="19">
        <f t="shared" si="484"/>
        <v>103.95393377939871</v>
      </c>
      <c r="DF1733" s="19">
        <f t="shared" si="485"/>
        <v>8.2399671686284819</v>
      </c>
      <c r="DG1733" s="67">
        <f t="shared" si="486"/>
        <v>193.95393377939871</v>
      </c>
      <c r="DH1733" s="67">
        <f t="shared" si="487"/>
        <v>8.2399671686284819</v>
      </c>
      <c r="DK1733" s="55"/>
    </row>
    <row r="1734" spans="1:115">
      <c r="A1734" s="118">
        <v>43334</v>
      </c>
      <c r="B1734" t="s">
        <v>1614</v>
      </c>
      <c r="C1734" s="56"/>
      <c r="D1734" s="56" t="s">
        <v>1363</v>
      </c>
      <c r="E1734" s="58">
        <v>101</v>
      </c>
      <c r="F1734" s="58">
        <v>4</v>
      </c>
      <c r="G1734" s="63" t="str">
        <f t="shared" si="491"/>
        <v>101-4</v>
      </c>
      <c r="H1734" s="31">
        <v>12</v>
      </c>
      <c r="I1734" s="58">
        <v>35</v>
      </c>
      <c r="J1734" s="64" t="str">
        <f>IF(((VLOOKUP($G1734,Depth_Lookup!$A$3:$J$5461,9,FALSE))-(I1734/100))&gt;=0,"Good","Too Long")</f>
        <v>Good</v>
      </c>
      <c r="K1734" s="65">
        <f>(VLOOKUP($G1734,Depth_Lookup!$A$3:$J$561,10,FALSE))+(H1734/100)</f>
        <v>266.23</v>
      </c>
      <c r="L1734" s="65">
        <f>(VLOOKUP($G1734,Depth_Lookup!$A$3:$J$561,10,FALSE))+(I1734/100)</f>
        <v>266.46000000000004</v>
      </c>
      <c r="M1734" s="54" t="s">
        <v>725</v>
      </c>
      <c r="N1734" s="31">
        <v>1</v>
      </c>
      <c r="O1734" s="31" t="s">
        <v>1227</v>
      </c>
      <c r="P1734" s="31" t="s">
        <v>749</v>
      </c>
      <c r="Q1734" s="31" t="s">
        <v>1258</v>
      </c>
      <c r="R1734" s="31" t="s">
        <v>119</v>
      </c>
      <c r="S1734" s="31" t="s">
        <v>751</v>
      </c>
      <c r="T1734" s="31" t="s">
        <v>1521</v>
      </c>
      <c r="U1734" s="31" t="s">
        <v>1255</v>
      </c>
      <c r="AS1734" s="31">
        <v>100</v>
      </c>
      <c r="AZ1734" s="19">
        <f t="shared" si="492"/>
        <v>100</v>
      </c>
      <c r="BB1734" s="55">
        <v>2</v>
      </c>
      <c r="BC1734" s="55">
        <v>1</v>
      </c>
      <c r="BD1734" s="31"/>
      <c r="BE1734" s="66"/>
      <c r="BF1734" s="66"/>
      <c r="CL1734" s="70">
        <f t="shared" si="493"/>
        <v>0</v>
      </c>
      <c r="CM1734" s="66">
        <f t="shared" si="494"/>
        <v>0</v>
      </c>
      <c r="CN1734" s="66">
        <f t="shared" si="495"/>
        <v>0</v>
      </c>
      <c r="CO1734" s="66">
        <f t="shared" si="480"/>
        <v>266.34500000000003</v>
      </c>
      <c r="CP1734" s="104"/>
      <c r="CQ1734" s="56"/>
      <c r="CR1734" s="56"/>
      <c r="CS1734" s="56"/>
      <c r="CT1734" s="56"/>
      <c r="CU1734" s="56"/>
      <c r="CV1734" s="56"/>
      <c r="CX1734" s="31">
        <v>68</v>
      </c>
      <c r="CY1734" s="31">
        <v>270</v>
      </c>
      <c r="CZ1734" s="31">
        <v>57</v>
      </c>
      <c r="DA1734" s="31">
        <v>180</v>
      </c>
      <c r="DB1734" s="19">
        <f t="shared" si="481"/>
        <v>58.11236365375234</v>
      </c>
      <c r="DC1734" s="19">
        <f t="shared" si="482"/>
        <v>58.11236365375234</v>
      </c>
      <c r="DD1734" s="19">
        <f t="shared" si="483"/>
        <v>18.934679575911694</v>
      </c>
      <c r="DE1734" s="19">
        <f t="shared" si="484"/>
        <v>148.11236365375234</v>
      </c>
      <c r="DF1734" s="19">
        <f t="shared" si="485"/>
        <v>71.065320424088299</v>
      </c>
      <c r="DG1734" s="67">
        <f t="shared" si="486"/>
        <v>238.11236365375234</v>
      </c>
      <c r="DH1734" s="67">
        <f t="shared" si="487"/>
        <v>71.065320424088299</v>
      </c>
      <c r="DK1734" s="55"/>
    </row>
    <row r="1735" spans="1:115">
      <c r="A1735" s="118">
        <v>43334</v>
      </c>
      <c r="B1735" t="s">
        <v>1614</v>
      </c>
      <c r="C1735" s="56"/>
      <c r="D1735" s="56" t="s">
        <v>1363</v>
      </c>
      <c r="E1735" s="58">
        <v>101</v>
      </c>
      <c r="F1735" s="58">
        <v>4</v>
      </c>
      <c r="G1735" s="63" t="str">
        <f t="shared" si="491"/>
        <v>101-4</v>
      </c>
      <c r="H1735" s="31">
        <v>26</v>
      </c>
      <c r="I1735" s="58">
        <v>31</v>
      </c>
      <c r="J1735" s="64" t="str">
        <f>IF(((VLOOKUP($G1735,Depth_Lookup!$A$3:$J$5461,9,FALSE))-(I1735/100))&gt;=0,"Good","Too Long")</f>
        <v>Good</v>
      </c>
      <c r="K1735" s="65">
        <f>(VLOOKUP($G1735,Depth_Lookup!$A$3:$J$561,10,FALSE))+(H1735/100)</f>
        <v>266.37</v>
      </c>
      <c r="L1735" s="65">
        <f>(VLOOKUP($G1735,Depth_Lookup!$A$3:$J$561,10,FALSE))+(I1735/100)</f>
        <v>266.42</v>
      </c>
      <c r="M1735" s="54" t="s">
        <v>292</v>
      </c>
      <c r="N1735" s="31">
        <v>4</v>
      </c>
      <c r="O1735" s="31" t="s">
        <v>724</v>
      </c>
      <c r="P1735" s="31" t="s">
        <v>749</v>
      </c>
      <c r="Q1735" s="31" t="s">
        <v>750</v>
      </c>
      <c r="R1735" s="31" t="s">
        <v>731</v>
      </c>
      <c r="S1735" s="31" t="s">
        <v>780</v>
      </c>
      <c r="T1735" s="31" t="s">
        <v>745</v>
      </c>
      <c r="U1735" s="31" t="s">
        <v>753</v>
      </c>
      <c r="AS1735" s="31">
        <v>100</v>
      </c>
      <c r="AZ1735" s="19">
        <f t="shared" si="492"/>
        <v>100</v>
      </c>
      <c r="BB1735" s="55">
        <v>1</v>
      </c>
      <c r="BC1735" s="55">
        <v>20</v>
      </c>
      <c r="BD1735" s="31"/>
      <c r="BE1735" s="66" t="s">
        <v>1914</v>
      </c>
      <c r="BF1735" s="66"/>
      <c r="CL1735" s="70">
        <f t="shared" si="493"/>
        <v>0</v>
      </c>
      <c r="CM1735" s="66">
        <f t="shared" si="494"/>
        <v>0</v>
      </c>
      <c r="CN1735" s="66">
        <f t="shared" si="495"/>
        <v>1</v>
      </c>
      <c r="CO1735" s="66">
        <f t="shared" si="480"/>
        <v>266.39499999999998</v>
      </c>
      <c r="CP1735" s="104"/>
      <c r="CQ1735" s="56"/>
      <c r="CR1735" s="56"/>
      <c r="CS1735" s="56"/>
      <c r="CT1735" s="56"/>
      <c r="CU1735" s="56"/>
      <c r="CV1735" s="56"/>
      <c r="CX1735" s="31">
        <v>9</v>
      </c>
      <c r="CY1735" s="31">
        <v>270</v>
      </c>
      <c r="CZ1735" s="31">
        <v>46</v>
      </c>
      <c r="DA1735" s="31">
        <v>180</v>
      </c>
      <c r="DB1735" s="19">
        <f t="shared" si="481"/>
        <v>8.6960011346753845</v>
      </c>
      <c r="DC1735" s="19">
        <f t="shared" si="482"/>
        <v>8.6960011346753845</v>
      </c>
      <c r="DD1735" s="19">
        <f t="shared" si="483"/>
        <v>43.669044911011518</v>
      </c>
      <c r="DE1735" s="19">
        <f t="shared" si="484"/>
        <v>98.696001134675384</v>
      </c>
      <c r="DF1735" s="19">
        <f t="shared" si="485"/>
        <v>46.330955088988482</v>
      </c>
      <c r="DG1735" s="67">
        <f t="shared" si="486"/>
        <v>188.69600113467538</v>
      </c>
      <c r="DH1735" s="67">
        <f t="shared" si="487"/>
        <v>46.330955088988482</v>
      </c>
      <c r="DK1735" s="55"/>
    </row>
    <row r="1736" spans="1:115">
      <c r="A1736" s="118">
        <v>43334</v>
      </c>
      <c r="B1736" t="s">
        <v>1614</v>
      </c>
      <c r="C1736" s="56"/>
      <c r="D1736" s="56" t="s">
        <v>1363</v>
      </c>
      <c r="E1736" s="58">
        <v>102</v>
      </c>
      <c r="F1736" s="58">
        <v>1</v>
      </c>
      <c r="G1736" s="63" t="str">
        <f t="shared" si="491"/>
        <v>102-1</v>
      </c>
      <c r="H1736" s="31">
        <v>12</v>
      </c>
      <c r="I1736" s="58">
        <v>16</v>
      </c>
      <c r="J1736" s="64" t="str">
        <f>IF(((VLOOKUP($G1736,Depth_Lookup!$A$3:$J$5461,9,FALSE))-(I1736/100))&gt;=0,"Good","Too Long")</f>
        <v>Good</v>
      </c>
      <c r="K1736" s="65">
        <f>(VLOOKUP($G1736,Depth_Lookup!$A$3:$J$561,10,FALSE))+(H1736/100)</f>
        <v>266.82</v>
      </c>
      <c r="L1736" s="65">
        <f>(VLOOKUP($G1736,Depth_Lookup!$A$3:$J$561,10,FALSE))+(I1736/100)</f>
        <v>266.86</v>
      </c>
      <c r="M1736" s="54" t="s">
        <v>292</v>
      </c>
      <c r="N1736" s="31">
        <v>4</v>
      </c>
      <c r="O1736" s="31" t="s">
        <v>724</v>
      </c>
      <c r="P1736" s="31" t="s">
        <v>749</v>
      </c>
      <c r="Q1736" s="31" t="s">
        <v>750</v>
      </c>
      <c r="R1736" s="31" t="s">
        <v>731</v>
      </c>
      <c r="S1736" s="31" t="s">
        <v>780</v>
      </c>
      <c r="T1736" s="31" t="s">
        <v>745</v>
      </c>
      <c r="U1736" s="31" t="s">
        <v>753</v>
      </c>
      <c r="AS1736" s="31">
        <v>100</v>
      </c>
      <c r="AZ1736" s="19">
        <f t="shared" si="492"/>
        <v>100</v>
      </c>
      <c r="BB1736" s="55">
        <v>1</v>
      </c>
      <c r="BC1736" s="55">
        <v>20</v>
      </c>
      <c r="BD1736" s="31"/>
      <c r="BE1736" s="66"/>
      <c r="BF1736" s="66"/>
      <c r="CL1736" s="70">
        <f t="shared" si="493"/>
        <v>0</v>
      </c>
      <c r="CM1736" s="66">
        <f t="shared" si="494"/>
        <v>0</v>
      </c>
      <c r="CN1736" s="66">
        <f t="shared" si="495"/>
        <v>0</v>
      </c>
      <c r="CO1736" s="66">
        <f t="shared" si="480"/>
        <v>266.84000000000003</v>
      </c>
      <c r="CP1736" s="104"/>
      <c r="CQ1736" s="56"/>
      <c r="CR1736" s="56"/>
      <c r="CS1736" s="56"/>
      <c r="CT1736" s="56"/>
      <c r="CU1736" s="56"/>
      <c r="CV1736" s="56"/>
      <c r="CX1736" s="31">
        <v>5</v>
      </c>
      <c r="CY1736" s="31">
        <v>90</v>
      </c>
      <c r="CZ1736" s="31">
        <v>70</v>
      </c>
      <c r="DA1736" s="31">
        <v>0</v>
      </c>
      <c r="DB1736" s="19">
        <f t="shared" si="481"/>
        <v>-178.17613135705324</v>
      </c>
      <c r="DC1736" s="19">
        <f t="shared" si="482"/>
        <v>181.82386864294676</v>
      </c>
      <c r="DD1736" s="19">
        <f t="shared" si="483"/>
        <v>19.990670442460157</v>
      </c>
      <c r="DE1736" s="19">
        <f t="shared" si="484"/>
        <v>271.82386864294676</v>
      </c>
      <c r="DF1736" s="19">
        <f t="shared" si="485"/>
        <v>70.009329557539843</v>
      </c>
      <c r="DG1736" s="67">
        <f t="shared" si="486"/>
        <v>1.8238686429467634</v>
      </c>
      <c r="DH1736" s="67">
        <f t="shared" si="487"/>
        <v>70.009329557539843</v>
      </c>
      <c r="DK1736" s="55"/>
    </row>
    <row r="1737" spans="1:115">
      <c r="A1737" s="118">
        <v>43334</v>
      </c>
      <c r="B1737" t="s">
        <v>1614</v>
      </c>
      <c r="C1737" s="56"/>
      <c r="D1737" s="56" t="s">
        <v>1363</v>
      </c>
      <c r="E1737" s="58">
        <v>102</v>
      </c>
      <c r="F1737" s="58">
        <v>1</v>
      </c>
      <c r="G1737" s="63" t="str">
        <f t="shared" si="491"/>
        <v>102-1</v>
      </c>
      <c r="H1737" s="31">
        <v>12</v>
      </c>
      <c r="I1737" s="58">
        <v>18</v>
      </c>
      <c r="J1737" s="64" t="str">
        <f>IF(((VLOOKUP($G1737,Depth_Lookup!$A$3:$J$5461,9,FALSE))-(I1737/100))&gt;=0,"Good","Too Long")</f>
        <v>Good</v>
      </c>
      <c r="K1737" s="65">
        <f>(VLOOKUP($G1737,Depth_Lookup!$A$3:$J$561,10,FALSE))+(H1737/100)</f>
        <v>266.82</v>
      </c>
      <c r="L1737" s="65">
        <f>(VLOOKUP($G1737,Depth_Lookup!$A$3:$J$561,10,FALSE))+(I1737/100)</f>
        <v>266.88</v>
      </c>
      <c r="M1737" s="54" t="s">
        <v>725</v>
      </c>
      <c r="N1737" s="31">
        <v>0.5</v>
      </c>
      <c r="O1737" s="31" t="s">
        <v>1227</v>
      </c>
      <c r="P1737" s="31" t="s">
        <v>749</v>
      </c>
      <c r="Q1737" s="31" t="s">
        <v>750</v>
      </c>
      <c r="R1737" s="31" t="s">
        <v>1232</v>
      </c>
      <c r="S1737" s="31" t="s">
        <v>751</v>
      </c>
      <c r="T1737" s="31" t="s">
        <v>752</v>
      </c>
      <c r="U1737" s="31" t="s">
        <v>747</v>
      </c>
      <c r="AS1737" s="31">
        <v>100</v>
      </c>
      <c r="AZ1737" s="19">
        <f t="shared" si="492"/>
        <v>100</v>
      </c>
      <c r="BB1737" s="55">
        <v>3</v>
      </c>
      <c r="BC1737" s="55">
        <v>0.5</v>
      </c>
      <c r="BD1737" s="31"/>
      <c r="BE1737" s="66"/>
      <c r="BF1737" s="66"/>
      <c r="CL1737" s="70">
        <f t="shared" si="493"/>
        <v>0</v>
      </c>
      <c r="CM1737" s="66">
        <f t="shared" si="494"/>
        <v>0</v>
      </c>
      <c r="CN1737" s="66">
        <f t="shared" si="495"/>
        <v>0</v>
      </c>
      <c r="CO1737" s="66">
        <f t="shared" si="480"/>
        <v>266.85000000000002</v>
      </c>
      <c r="CP1737" s="104"/>
      <c r="CQ1737" s="56"/>
      <c r="CR1737" s="56"/>
      <c r="CS1737" s="56"/>
      <c r="CT1737" s="56"/>
      <c r="CU1737" s="56"/>
      <c r="CV1737" s="56"/>
      <c r="DB1737" s="19" t="e">
        <f t="shared" si="481"/>
        <v>#DIV/0!</v>
      </c>
      <c r="DC1737" s="19" t="e">
        <f t="shared" si="482"/>
        <v>#DIV/0!</v>
      </c>
      <c r="DD1737" s="19" t="e">
        <f t="shared" si="483"/>
        <v>#DIV/0!</v>
      </c>
      <c r="DE1737" s="19" t="e">
        <f t="shared" si="484"/>
        <v>#DIV/0!</v>
      </c>
      <c r="DF1737" s="19" t="e">
        <f t="shared" si="485"/>
        <v>#DIV/0!</v>
      </c>
      <c r="DG1737" s="67" t="e">
        <f t="shared" si="486"/>
        <v>#DIV/0!</v>
      </c>
      <c r="DH1737" s="67" t="e">
        <f t="shared" si="487"/>
        <v>#DIV/0!</v>
      </c>
      <c r="DK1737" s="55" t="s">
        <v>295</v>
      </c>
    </row>
    <row r="1738" spans="1:115">
      <c r="A1738" s="118">
        <v>43334</v>
      </c>
      <c r="B1738" t="s">
        <v>1614</v>
      </c>
      <c r="C1738" s="56"/>
      <c r="D1738" s="56" t="s">
        <v>1363</v>
      </c>
      <c r="E1738" s="58">
        <v>102</v>
      </c>
      <c r="F1738" s="58">
        <v>1</v>
      </c>
      <c r="G1738" s="63" t="str">
        <f t="shared" si="491"/>
        <v>102-1</v>
      </c>
      <c r="H1738" s="31">
        <v>78</v>
      </c>
      <c r="I1738" s="58">
        <v>91</v>
      </c>
      <c r="J1738" s="64" t="str">
        <f>IF(((VLOOKUP($G1738,Depth_Lookup!$A$3:$J$5461,9,FALSE))-(I1738/100))&gt;=0,"Good","Too Long")</f>
        <v>Good</v>
      </c>
      <c r="K1738" s="65">
        <f>(VLOOKUP($G1738,Depth_Lookup!$A$3:$J$561,10,FALSE))+(H1738/100)</f>
        <v>267.47999999999996</v>
      </c>
      <c r="L1738" s="65">
        <f>(VLOOKUP($G1738,Depth_Lookup!$A$3:$J$561,10,FALSE))+(I1738/100)</f>
        <v>267.61</v>
      </c>
      <c r="M1738" s="54" t="s">
        <v>1225</v>
      </c>
      <c r="N1738" s="31">
        <v>1</v>
      </c>
      <c r="O1738" s="31" t="s">
        <v>1250</v>
      </c>
      <c r="P1738" s="31" t="s">
        <v>179</v>
      </c>
      <c r="Q1738" s="31" t="s">
        <v>569</v>
      </c>
      <c r="R1738" s="31" t="s">
        <v>755</v>
      </c>
      <c r="S1738" s="31" t="s">
        <v>751</v>
      </c>
      <c r="T1738" s="31" t="s">
        <v>760</v>
      </c>
      <c r="U1738" s="31" t="s">
        <v>746</v>
      </c>
      <c r="AS1738" s="31">
        <v>100</v>
      </c>
      <c r="AZ1738" s="19">
        <f t="shared" si="492"/>
        <v>100</v>
      </c>
      <c r="BB1738" s="55">
        <v>1</v>
      </c>
      <c r="BC1738" s="55">
        <v>0.5</v>
      </c>
      <c r="BD1738" s="31"/>
      <c r="BE1738" s="66"/>
      <c r="BF1738" s="66"/>
      <c r="CL1738" s="70">
        <f t="shared" si="493"/>
        <v>0</v>
      </c>
      <c r="CM1738" s="66">
        <f t="shared" si="494"/>
        <v>0</v>
      </c>
      <c r="CN1738" s="66">
        <f t="shared" si="495"/>
        <v>0</v>
      </c>
      <c r="CO1738" s="66">
        <f t="shared" si="480"/>
        <v>267.54499999999996</v>
      </c>
      <c r="CP1738" s="104"/>
      <c r="CQ1738" s="56"/>
      <c r="CR1738" s="56"/>
      <c r="CS1738" s="56"/>
      <c r="CT1738" s="56"/>
      <c r="CU1738" s="56"/>
      <c r="CV1738" s="56"/>
      <c r="CX1738" s="31">
        <v>6</v>
      </c>
      <c r="CY1738" s="31">
        <v>270</v>
      </c>
      <c r="CZ1738" s="31">
        <v>62</v>
      </c>
      <c r="DA1738" s="31">
        <v>0</v>
      </c>
      <c r="DB1738" s="19">
        <f t="shared" si="481"/>
        <v>176.80135748510293</v>
      </c>
      <c r="DC1738" s="19">
        <f t="shared" si="482"/>
        <v>176.80135748510293</v>
      </c>
      <c r="DD1738" s="19">
        <f t="shared" si="483"/>
        <v>27.962986573500299</v>
      </c>
      <c r="DE1738" s="19">
        <f t="shared" si="484"/>
        <v>266.80135748510293</v>
      </c>
      <c r="DF1738" s="19">
        <f t="shared" si="485"/>
        <v>62.037013426499698</v>
      </c>
      <c r="DG1738" s="67">
        <f t="shared" si="486"/>
        <v>356.80135748510293</v>
      </c>
      <c r="DH1738" s="67">
        <f t="shared" si="487"/>
        <v>62.037013426499698</v>
      </c>
      <c r="DK1738" s="55"/>
    </row>
    <row r="1739" spans="1:115">
      <c r="A1739" s="118">
        <v>43334</v>
      </c>
      <c r="B1739" t="s">
        <v>1614</v>
      </c>
      <c r="C1739" s="56"/>
      <c r="D1739" s="56" t="s">
        <v>1363</v>
      </c>
      <c r="E1739" s="58">
        <v>102</v>
      </c>
      <c r="F1739" s="58">
        <v>2</v>
      </c>
      <c r="G1739" s="63" t="str">
        <f t="shared" si="491"/>
        <v>102-2</v>
      </c>
      <c r="H1739" s="31">
        <v>9</v>
      </c>
      <c r="I1739" s="58">
        <v>14</v>
      </c>
      <c r="J1739" s="64" t="str">
        <f>IF(((VLOOKUP($G1739,Depth_Lookup!$A$3:$J$5461,9,FALSE))-(I1739/100))&gt;=0,"Good","Too Long")</f>
        <v>Good</v>
      </c>
      <c r="K1739" s="65">
        <f>(VLOOKUP($G1739,Depth_Lookup!$A$3:$J$561,10,FALSE))+(H1739/100)</f>
        <v>267.73499999999996</v>
      </c>
      <c r="L1739" s="65">
        <f>(VLOOKUP($G1739,Depth_Lookup!$A$3:$J$561,10,FALSE))+(I1739/100)</f>
        <v>267.78499999999997</v>
      </c>
      <c r="M1739" s="54" t="s">
        <v>1225</v>
      </c>
      <c r="N1739" s="31">
        <v>1</v>
      </c>
      <c r="O1739" s="31" t="s">
        <v>1250</v>
      </c>
      <c r="P1739" s="31" t="s">
        <v>179</v>
      </c>
      <c r="Q1739" s="31" t="s">
        <v>569</v>
      </c>
      <c r="R1739" s="31" t="s">
        <v>755</v>
      </c>
      <c r="S1739" s="31" t="s">
        <v>751</v>
      </c>
      <c r="T1739" s="31" t="s">
        <v>760</v>
      </c>
      <c r="U1739" s="31" t="s">
        <v>746</v>
      </c>
      <c r="AS1739" s="31">
        <v>100</v>
      </c>
      <c r="AZ1739" s="19">
        <f t="shared" si="492"/>
        <v>100</v>
      </c>
      <c r="BB1739" s="55">
        <v>1</v>
      </c>
      <c r="BC1739" s="55">
        <v>2</v>
      </c>
      <c r="BD1739" s="31"/>
      <c r="BE1739" s="66"/>
      <c r="BF1739" s="66" t="s">
        <v>747</v>
      </c>
      <c r="CL1739" s="70">
        <f t="shared" si="493"/>
        <v>0</v>
      </c>
      <c r="CM1739" s="66">
        <f t="shared" si="494"/>
        <v>0</v>
      </c>
      <c r="CN1739" s="66">
        <f t="shared" si="495"/>
        <v>0</v>
      </c>
      <c r="CO1739" s="66">
        <f t="shared" si="480"/>
        <v>267.76</v>
      </c>
      <c r="CP1739" s="104"/>
      <c r="CQ1739" s="56"/>
      <c r="CR1739" s="56"/>
      <c r="CS1739" s="56"/>
      <c r="CT1739" s="56"/>
      <c r="CU1739" s="56"/>
      <c r="CV1739" s="56"/>
      <c r="CX1739" s="31">
        <v>5</v>
      </c>
      <c r="CY1739" s="31">
        <v>90</v>
      </c>
      <c r="CZ1739" s="31">
        <v>35</v>
      </c>
      <c r="DA1739" s="31">
        <v>180</v>
      </c>
      <c r="DB1739" s="19">
        <f t="shared" si="481"/>
        <v>-7.1220128556668953</v>
      </c>
      <c r="DC1739" s="19">
        <f t="shared" si="482"/>
        <v>352.87798714433313</v>
      </c>
      <c r="DD1739" s="19">
        <f t="shared" si="483"/>
        <v>54.791213792248818</v>
      </c>
      <c r="DE1739" s="19">
        <f t="shared" si="484"/>
        <v>82.877987144333105</v>
      </c>
      <c r="DF1739" s="19">
        <f t="shared" si="485"/>
        <v>35.208786207751182</v>
      </c>
      <c r="DG1739" s="67">
        <f t="shared" si="486"/>
        <v>172.87798714433313</v>
      </c>
      <c r="DH1739" s="67">
        <f t="shared" si="487"/>
        <v>35.208786207751182</v>
      </c>
      <c r="DK1739" s="55"/>
    </row>
    <row r="1740" spans="1:115">
      <c r="A1740" s="118">
        <v>43334</v>
      </c>
      <c r="B1740" t="s">
        <v>1614</v>
      </c>
      <c r="C1740" s="56"/>
      <c r="D1740" s="56" t="s">
        <v>1363</v>
      </c>
      <c r="E1740" s="58">
        <v>102</v>
      </c>
      <c r="F1740" s="58">
        <v>2</v>
      </c>
      <c r="G1740" s="63" t="str">
        <f t="shared" si="491"/>
        <v>102-2</v>
      </c>
      <c r="H1740" s="31">
        <v>9</v>
      </c>
      <c r="I1740" s="58">
        <v>11</v>
      </c>
      <c r="J1740" s="64" t="str">
        <f>IF(((VLOOKUP($G1740,Depth_Lookup!$A$3:$J$5461,9,FALSE))-(I1740/100))&gt;=0,"Good","Too Long")</f>
        <v>Good</v>
      </c>
      <c r="K1740" s="65">
        <f>(VLOOKUP($G1740,Depth_Lookup!$A$3:$J$561,10,FALSE))+(H1740/100)</f>
        <v>267.73499999999996</v>
      </c>
      <c r="L1740" s="65">
        <f>(VLOOKUP($G1740,Depth_Lookup!$A$3:$J$561,10,FALSE))+(I1740/100)</f>
        <v>267.755</v>
      </c>
      <c r="M1740" s="54" t="s">
        <v>293</v>
      </c>
      <c r="N1740" s="31">
        <v>0.5</v>
      </c>
      <c r="O1740" s="31" t="s">
        <v>1915</v>
      </c>
      <c r="P1740" s="31" t="s">
        <v>749</v>
      </c>
      <c r="Q1740" s="31" t="s">
        <v>750</v>
      </c>
      <c r="R1740" s="31" t="s">
        <v>770</v>
      </c>
      <c r="S1740" s="31" t="s">
        <v>751</v>
      </c>
      <c r="T1740" s="31" t="s">
        <v>752</v>
      </c>
      <c r="U1740" s="31" t="s">
        <v>747</v>
      </c>
      <c r="AS1740" s="31">
        <v>100</v>
      </c>
      <c r="AZ1740" s="19">
        <f t="shared" si="492"/>
        <v>100</v>
      </c>
      <c r="BB1740" s="55">
        <v>2</v>
      </c>
      <c r="BC1740" s="55">
        <v>1</v>
      </c>
      <c r="BD1740" s="31"/>
      <c r="BE1740" s="66" t="s">
        <v>746</v>
      </c>
      <c r="BF1740" s="66"/>
      <c r="CL1740" s="70">
        <f t="shared" si="493"/>
        <v>0</v>
      </c>
      <c r="CM1740" s="66">
        <f t="shared" si="494"/>
        <v>0</v>
      </c>
      <c r="CN1740" s="66">
        <f t="shared" si="495"/>
        <v>1</v>
      </c>
      <c r="CO1740" s="66">
        <f t="shared" si="480"/>
        <v>267.745</v>
      </c>
      <c r="CP1740" s="104"/>
      <c r="CQ1740" s="56"/>
      <c r="CR1740" s="56"/>
      <c r="CS1740" s="56"/>
      <c r="CT1740" s="56"/>
      <c r="CU1740" s="56"/>
      <c r="CV1740" s="56"/>
      <c r="CX1740" s="31">
        <v>4</v>
      </c>
      <c r="CY1740" s="31">
        <v>90</v>
      </c>
      <c r="CZ1740" s="31">
        <v>57</v>
      </c>
      <c r="DA1740" s="31">
        <v>180</v>
      </c>
      <c r="DB1740" s="19">
        <f t="shared" si="481"/>
        <v>-2.600072522280783</v>
      </c>
      <c r="DC1740" s="19">
        <f t="shared" si="482"/>
        <v>357.39992747771919</v>
      </c>
      <c r="DD1740" s="19">
        <f t="shared" si="483"/>
        <v>32.973048897004531</v>
      </c>
      <c r="DE1740" s="19">
        <f t="shared" si="484"/>
        <v>87.399927477719217</v>
      </c>
      <c r="DF1740" s="19">
        <f t="shared" si="485"/>
        <v>57.026951102995469</v>
      </c>
      <c r="DG1740" s="67">
        <f t="shared" si="486"/>
        <v>177.39992747771919</v>
      </c>
      <c r="DH1740" s="67">
        <f t="shared" si="487"/>
        <v>57.026951102995469</v>
      </c>
      <c r="DK1740" s="55" t="s">
        <v>1433</v>
      </c>
    </row>
    <row r="1741" spans="1:115">
      <c r="A1741" s="118">
        <v>43334</v>
      </c>
      <c r="B1741" t="s">
        <v>1437</v>
      </c>
      <c r="C1741" s="56"/>
      <c r="D1741" s="56" t="s">
        <v>1363</v>
      </c>
      <c r="E1741" s="58">
        <v>102</v>
      </c>
      <c r="F1741" s="58">
        <v>2</v>
      </c>
      <c r="G1741" s="63" t="str">
        <f t="shared" ref="G1741" si="498">E1741&amp;"-"&amp;F1741</f>
        <v>102-2</v>
      </c>
      <c r="H1741" s="31">
        <v>9</v>
      </c>
      <c r="I1741" s="58">
        <v>11</v>
      </c>
      <c r="J1741" s="64" t="str">
        <f>IF(((VLOOKUP($G1741,Depth_Lookup!$A$3:$J$5461,9,FALSE))-(I1741/100))&gt;=0,"Good","Too Long")</f>
        <v>Good</v>
      </c>
      <c r="K1741" s="65">
        <f>(VLOOKUP($G1741,Depth_Lookup!$A$3:$J$561,10,FALSE))+(H1741/100)</f>
        <v>267.73499999999996</v>
      </c>
      <c r="L1741" s="65">
        <f>(VLOOKUP($G1741,Depth_Lookup!$A$3:$J$561,10,FALSE))+(I1741/100)</f>
        <v>267.755</v>
      </c>
      <c r="M1741" s="54" t="s">
        <v>293</v>
      </c>
      <c r="N1741" s="31">
        <v>0.5</v>
      </c>
      <c r="O1741" s="31" t="s">
        <v>1915</v>
      </c>
      <c r="P1741" s="31" t="s">
        <v>749</v>
      </c>
      <c r="Q1741" s="31" t="s">
        <v>750</v>
      </c>
      <c r="R1741" s="31" t="s">
        <v>770</v>
      </c>
      <c r="S1741" s="31" t="s">
        <v>751</v>
      </c>
      <c r="T1741" s="31" t="s">
        <v>752</v>
      </c>
      <c r="U1741" s="31" t="s">
        <v>747</v>
      </c>
      <c r="AS1741" s="31">
        <v>100</v>
      </c>
      <c r="AZ1741" s="19">
        <f t="shared" ref="AZ1741" si="499">SUM(V1741:AY1741)</f>
        <v>100</v>
      </c>
      <c r="BB1741" s="55">
        <v>2</v>
      </c>
      <c r="BC1741" s="55">
        <v>1</v>
      </c>
      <c r="BD1741" s="31"/>
      <c r="BE1741" s="66"/>
      <c r="BF1741" s="66"/>
      <c r="CL1741" s="70"/>
      <c r="CM1741" s="66"/>
      <c r="CN1741" s="66"/>
      <c r="CO1741" s="66">
        <f t="shared" si="480"/>
        <v>267.745</v>
      </c>
      <c r="CP1741" s="104"/>
      <c r="CQ1741" s="56"/>
      <c r="CR1741" s="56"/>
      <c r="CS1741" s="56"/>
      <c r="CT1741" s="56"/>
      <c r="CU1741" s="56"/>
      <c r="CV1741" s="56"/>
      <c r="CX1741" s="31">
        <v>53</v>
      </c>
      <c r="CY1741" s="31">
        <v>270</v>
      </c>
      <c r="CZ1741" s="31">
        <v>49</v>
      </c>
      <c r="DA1741" s="31">
        <v>0</v>
      </c>
      <c r="DB1741" s="19">
        <f t="shared" si="481"/>
        <v>130.9208645380221</v>
      </c>
      <c r="DC1741" s="19">
        <f t="shared" si="482"/>
        <v>130.9208645380221</v>
      </c>
      <c r="DD1741" s="19">
        <f t="shared" si="483"/>
        <v>29.657045104809463</v>
      </c>
      <c r="DE1741" s="19">
        <f t="shared" si="484"/>
        <v>220.9208645380221</v>
      </c>
      <c r="DF1741" s="19">
        <f t="shared" si="485"/>
        <v>60.342954895190537</v>
      </c>
      <c r="DG1741" s="67">
        <f t="shared" si="486"/>
        <v>310.9208645380221</v>
      </c>
      <c r="DH1741" s="67">
        <f t="shared" si="487"/>
        <v>60.342954895190537</v>
      </c>
      <c r="DK1741" s="55" t="s">
        <v>1434</v>
      </c>
    </row>
    <row r="1742" spans="1:115">
      <c r="A1742" s="118">
        <v>43334</v>
      </c>
      <c r="B1742" t="s">
        <v>1614</v>
      </c>
      <c r="C1742" s="56"/>
      <c r="D1742" s="56" t="s">
        <v>1363</v>
      </c>
      <c r="E1742" s="58">
        <v>102</v>
      </c>
      <c r="F1742" s="58">
        <v>2</v>
      </c>
      <c r="G1742" s="63" t="str">
        <f t="shared" si="491"/>
        <v>102-2</v>
      </c>
      <c r="H1742" s="31">
        <v>25</v>
      </c>
      <c r="I1742" s="58">
        <v>45</v>
      </c>
      <c r="J1742" s="64" t="str">
        <f>IF(((VLOOKUP($G1742,Depth_Lookup!$A$3:$J$5461,9,FALSE))-(I1742/100))&gt;=0,"Good","Too Long")</f>
        <v>Good</v>
      </c>
      <c r="K1742" s="65">
        <f>(VLOOKUP($G1742,Depth_Lookup!$A$3:$J$561,10,FALSE))+(H1742/100)</f>
        <v>267.89499999999998</v>
      </c>
      <c r="L1742" s="65">
        <f>(VLOOKUP($G1742,Depth_Lookup!$A$3:$J$561,10,FALSE))+(I1742/100)</f>
        <v>268.09499999999997</v>
      </c>
      <c r="M1742" s="54" t="s">
        <v>1402</v>
      </c>
      <c r="N1742" s="31">
        <v>0.5</v>
      </c>
      <c r="O1742" s="31" t="s">
        <v>1915</v>
      </c>
      <c r="P1742" s="31" t="s">
        <v>749</v>
      </c>
      <c r="Q1742" s="31" t="s">
        <v>750</v>
      </c>
      <c r="R1742" s="31" t="s">
        <v>770</v>
      </c>
      <c r="S1742" s="31" t="s">
        <v>751</v>
      </c>
      <c r="T1742" s="31" t="s">
        <v>752</v>
      </c>
      <c r="U1742" s="31" t="s">
        <v>747</v>
      </c>
      <c r="AS1742" s="31">
        <v>100</v>
      </c>
      <c r="AZ1742" s="19">
        <f t="shared" si="492"/>
        <v>100</v>
      </c>
      <c r="BB1742" s="55">
        <v>4</v>
      </c>
      <c r="BC1742" s="55">
        <v>1</v>
      </c>
      <c r="BD1742" s="31"/>
      <c r="BE1742" s="66"/>
      <c r="BF1742" s="66"/>
      <c r="CL1742" s="70">
        <f t="shared" si="493"/>
        <v>0</v>
      </c>
      <c r="CM1742" s="66">
        <f t="shared" si="494"/>
        <v>0</v>
      </c>
      <c r="CN1742" s="66">
        <f t="shared" si="495"/>
        <v>0</v>
      </c>
      <c r="CO1742" s="66">
        <f t="shared" si="480"/>
        <v>267.995</v>
      </c>
      <c r="CP1742" s="104"/>
      <c r="CQ1742" s="56"/>
      <c r="CR1742" s="56"/>
      <c r="CS1742" s="56"/>
      <c r="CT1742" s="56"/>
      <c r="CU1742" s="56"/>
      <c r="CV1742" s="56"/>
      <c r="CX1742" s="31">
        <v>9</v>
      </c>
      <c r="CY1742" s="31">
        <v>90</v>
      </c>
      <c r="CZ1742" s="31">
        <v>52</v>
      </c>
      <c r="DA1742" s="31">
        <v>180</v>
      </c>
      <c r="DB1742" s="19">
        <f t="shared" si="481"/>
        <v>-7.0541200946688889</v>
      </c>
      <c r="DC1742" s="19">
        <f t="shared" si="482"/>
        <v>352.94587990533114</v>
      </c>
      <c r="DD1742" s="19">
        <f t="shared" si="483"/>
        <v>37.788989337411671</v>
      </c>
      <c r="DE1742" s="19">
        <f t="shared" si="484"/>
        <v>82.945879905331111</v>
      </c>
      <c r="DF1742" s="19">
        <f t="shared" si="485"/>
        <v>52.211010662588329</v>
      </c>
      <c r="DG1742" s="67">
        <f t="shared" si="486"/>
        <v>172.94587990533114</v>
      </c>
      <c r="DH1742" s="67">
        <f t="shared" si="487"/>
        <v>52.211010662588329</v>
      </c>
      <c r="DK1742" s="55"/>
    </row>
    <row r="1743" spans="1:115">
      <c r="A1743" s="118">
        <v>43334</v>
      </c>
      <c r="B1743" t="s">
        <v>1614</v>
      </c>
      <c r="C1743" s="56"/>
      <c r="D1743" s="56" t="s">
        <v>1363</v>
      </c>
      <c r="E1743" s="58">
        <v>102</v>
      </c>
      <c r="F1743" s="58">
        <v>2</v>
      </c>
      <c r="G1743" s="63" t="str">
        <f t="shared" si="491"/>
        <v>102-2</v>
      </c>
      <c r="H1743" s="31">
        <v>26</v>
      </c>
      <c r="I1743" s="58">
        <v>34</v>
      </c>
      <c r="J1743" s="64" t="str">
        <f>IF(((VLOOKUP($G1743,Depth_Lookup!$A$3:$J$5461,9,FALSE))-(I1743/100))&gt;=0,"Good","Too Long")</f>
        <v>Good</v>
      </c>
      <c r="K1743" s="65">
        <f>(VLOOKUP($G1743,Depth_Lookup!$A$3:$J$561,10,FALSE))+(H1743/100)</f>
        <v>267.90499999999997</v>
      </c>
      <c r="L1743" s="65">
        <f>(VLOOKUP($G1743,Depth_Lookup!$A$3:$J$561,10,FALSE))+(I1743/100)</f>
        <v>267.98499999999996</v>
      </c>
      <c r="M1743" s="54" t="s">
        <v>292</v>
      </c>
      <c r="N1743" s="31">
        <v>9</v>
      </c>
      <c r="O1743" s="31" t="s">
        <v>748</v>
      </c>
      <c r="P1743" s="31" t="s">
        <v>749</v>
      </c>
      <c r="Q1743" s="31" t="s">
        <v>571</v>
      </c>
      <c r="R1743" s="31" t="s">
        <v>1205</v>
      </c>
      <c r="S1743" s="31" t="s">
        <v>780</v>
      </c>
      <c r="T1743" s="31" t="s">
        <v>776</v>
      </c>
      <c r="U1743" s="31" t="s">
        <v>757</v>
      </c>
      <c r="AS1743" s="31">
        <v>100</v>
      </c>
      <c r="AZ1743" s="19">
        <f t="shared" si="492"/>
        <v>100</v>
      </c>
      <c r="BB1743" s="55">
        <v>1</v>
      </c>
      <c r="BC1743" s="55">
        <v>7</v>
      </c>
      <c r="BD1743" s="31"/>
      <c r="BE1743" s="66"/>
      <c r="BF1743" s="66"/>
      <c r="BG1743" s="59">
        <v>20</v>
      </c>
      <c r="BH1743" s="59" t="s">
        <v>1887</v>
      </c>
      <c r="BI1743" s="59" t="s">
        <v>749</v>
      </c>
      <c r="CD1743" s="59">
        <v>100</v>
      </c>
      <c r="CL1743" s="70">
        <f t="shared" si="493"/>
        <v>100</v>
      </c>
      <c r="CM1743" s="66">
        <f t="shared" si="494"/>
        <v>1</v>
      </c>
      <c r="CN1743" s="66">
        <f t="shared" si="495"/>
        <v>0</v>
      </c>
      <c r="CO1743" s="66">
        <f t="shared" si="480"/>
        <v>267.94499999999994</v>
      </c>
      <c r="CP1743" s="104"/>
      <c r="CQ1743" s="56"/>
      <c r="CR1743" s="56"/>
      <c r="CS1743" s="56"/>
      <c r="CT1743" s="56"/>
      <c r="CU1743" s="56"/>
      <c r="CV1743" s="56"/>
      <c r="CX1743" s="31">
        <v>42</v>
      </c>
      <c r="CY1743" s="31">
        <v>270</v>
      </c>
      <c r="CZ1743" s="31">
        <v>33</v>
      </c>
      <c r="DA1743" s="31">
        <v>0</v>
      </c>
      <c r="DB1743" s="19">
        <f t="shared" si="481"/>
        <v>125.80065784165947</v>
      </c>
      <c r="DC1743" s="19">
        <f t="shared" si="482"/>
        <v>125.80065784165947</v>
      </c>
      <c r="DD1743" s="19">
        <f t="shared" si="483"/>
        <v>42.011582944535547</v>
      </c>
      <c r="DE1743" s="19">
        <f t="shared" si="484"/>
        <v>215.80065784165947</v>
      </c>
      <c r="DF1743" s="19">
        <f t="shared" si="485"/>
        <v>47.988417055464453</v>
      </c>
      <c r="DG1743" s="67">
        <f t="shared" si="486"/>
        <v>305.80065784165947</v>
      </c>
      <c r="DH1743" s="67">
        <f t="shared" si="487"/>
        <v>47.988417055464453</v>
      </c>
      <c r="DK1743" s="55"/>
    </row>
    <row r="1744" spans="1:115">
      <c r="A1744" s="118">
        <v>43334</v>
      </c>
      <c r="B1744" t="s">
        <v>1614</v>
      </c>
      <c r="C1744" s="56"/>
      <c r="D1744" s="56" t="s">
        <v>1363</v>
      </c>
      <c r="E1744" s="58">
        <v>102</v>
      </c>
      <c r="F1744" s="58">
        <v>2</v>
      </c>
      <c r="G1744" s="63" t="str">
        <f t="shared" si="491"/>
        <v>102-2</v>
      </c>
      <c r="H1744" s="31">
        <v>28</v>
      </c>
      <c r="I1744" s="58">
        <v>32</v>
      </c>
      <c r="J1744" s="64" t="str">
        <f>IF(((VLOOKUP($G1744,Depth_Lookup!$A$3:$J$5461,9,FALSE))-(I1744/100))&gt;=0,"Good","Too Long")</f>
        <v>Good</v>
      </c>
      <c r="K1744" s="65">
        <f>(VLOOKUP($G1744,Depth_Lookup!$A$3:$J$561,10,FALSE))+(H1744/100)</f>
        <v>267.92499999999995</v>
      </c>
      <c r="L1744" s="65">
        <f>(VLOOKUP($G1744,Depth_Lookup!$A$3:$J$561,10,FALSE))+(I1744/100)</f>
        <v>267.96499999999997</v>
      </c>
      <c r="M1744" s="54" t="s">
        <v>725</v>
      </c>
      <c r="N1744" s="31">
        <v>1</v>
      </c>
      <c r="O1744" s="31" t="s">
        <v>748</v>
      </c>
      <c r="P1744" s="31" t="s">
        <v>749</v>
      </c>
      <c r="Q1744" s="31" t="s">
        <v>750</v>
      </c>
      <c r="R1744" s="31" t="s">
        <v>1232</v>
      </c>
      <c r="S1744" s="31" t="s">
        <v>751</v>
      </c>
      <c r="T1744" s="31" t="s">
        <v>745</v>
      </c>
      <c r="U1744" s="31" t="s">
        <v>753</v>
      </c>
      <c r="AS1744" s="31">
        <v>100</v>
      </c>
      <c r="AZ1744" s="19">
        <f t="shared" si="492"/>
        <v>100</v>
      </c>
      <c r="BB1744" s="55">
        <v>2</v>
      </c>
      <c r="BC1744" s="55">
        <v>1</v>
      </c>
      <c r="BD1744" s="31"/>
      <c r="BE1744" s="66" t="s">
        <v>757</v>
      </c>
      <c r="BF1744" s="66"/>
      <c r="CL1744" s="70">
        <f t="shared" si="493"/>
        <v>0</v>
      </c>
      <c r="CM1744" s="66">
        <f t="shared" si="494"/>
        <v>0</v>
      </c>
      <c r="CN1744" s="66">
        <f t="shared" si="495"/>
        <v>1</v>
      </c>
      <c r="CO1744" s="66">
        <f t="shared" si="480"/>
        <v>267.94499999999994</v>
      </c>
      <c r="CP1744" s="104"/>
      <c r="CQ1744" s="56"/>
      <c r="CR1744" s="56"/>
      <c r="CS1744" s="56"/>
      <c r="CT1744" s="56"/>
      <c r="CU1744" s="56"/>
      <c r="CV1744" s="56"/>
      <c r="DB1744" s="19" t="e">
        <f t="shared" si="481"/>
        <v>#DIV/0!</v>
      </c>
      <c r="DC1744" s="19" t="e">
        <f t="shared" si="482"/>
        <v>#DIV/0!</v>
      </c>
      <c r="DD1744" s="19" t="e">
        <f t="shared" si="483"/>
        <v>#DIV/0!</v>
      </c>
      <c r="DE1744" s="19" t="e">
        <f t="shared" si="484"/>
        <v>#DIV/0!</v>
      </c>
      <c r="DF1744" s="19" t="e">
        <f t="shared" si="485"/>
        <v>#DIV/0!</v>
      </c>
      <c r="DG1744" s="67" t="e">
        <f t="shared" si="486"/>
        <v>#DIV/0!</v>
      </c>
      <c r="DH1744" s="67" t="e">
        <f t="shared" si="487"/>
        <v>#DIV/0!</v>
      </c>
      <c r="DK1744" s="55"/>
    </row>
    <row r="1745" spans="1:115">
      <c r="A1745" s="118">
        <v>43334</v>
      </c>
      <c r="B1745" t="s">
        <v>1614</v>
      </c>
      <c r="C1745" s="56"/>
      <c r="D1745" s="56" t="s">
        <v>1363</v>
      </c>
      <c r="E1745" s="58">
        <v>102</v>
      </c>
      <c r="F1745" s="58">
        <v>2</v>
      </c>
      <c r="G1745" s="63" t="str">
        <f t="shared" si="491"/>
        <v>102-2</v>
      </c>
      <c r="H1745" s="31">
        <v>53</v>
      </c>
      <c r="I1745" s="58">
        <v>61</v>
      </c>
      <c r="J1745" s="64" t="str">
        <f>IF(((VLOOKUP($G1745,Depth_Lookup!$A$3:$J$5461,9,FALSE))-(I1745/100))&gt;=0,"Good","Too Long")</f>
        <v>Good</v>
      </c>
      <c r="K1745" s="65">
        <f>(VLOOKUP($G1745,Depth_Lookup!$A$3:$J$561,10,FALSE))+(H1745/100)</f>
        <v>268.17499999999995</v>
      </c>
      <c r="L1745" s="65">
        <f>(VLOOKUP($G1745,Depth_Lookup!$A$3:$J$561,10,FALSE))+(I1745/100)</f>
        <v>268.255</v>
      </c>
      <c r="M1745" s="54" t="s">
        <v>1225</v>
      </c>
      <c r="N1745" s="31">
        <v>0.5</v>
      </c>
      <c r="O1745" s="31" t="s">
        <v>1250</v>
      </c>
      <c r="P1745" s="31" t="s">
        <v>749</v>
      </c>
      <c r="Q1745" s="31" t="s">
        <v>750</v>
      </c>
      <c r="R1745" s="31" t="s">
        <v>1205</v>
      </c>
      <c r="S1745" s="31" t="s">
        <v>165</v>
      </c>
      <c r="T1745" s="31" t="s">
        <v>760</v>
      </c>
      <c r="U1745" s="31" t="s">
        <v>746</v>
      </c>
      <c r="AS1745" s="31">
        <v>100</v>
      </c>
      <c r="AZ1745" s="19">
        <f t="shared" si="492"/>
        <v>100</v>
      </c>
      <c r="BB1745" s="55">
        <v>1</v>
      </c>
      <c r="BC1745" s="55">
        <v>7</v>
      </c>
      <c r="BD1745" s="31"/>
      <c r="BE1745" s="66"/>
      <c r="BF1745" s="66"/>
      <c r="CL1745" s="70">
        <f t="shared" si="493"/>
        <v>0</v>
      </c>
      <c r="CM1745" s="66">
        <f t="shared" si="494"/>
        <v>0</v>
      </c>
      <c r="CN1745" s="66">
        <f t="shared" si="495"/>
        <v>0</v>
      </c>
      <c r="CO1745" s="66">
        <f t="shared" si="480"/>
        <v>268.21499999999997</v>
      </c>
      <c r="CP1745" s="104"/>
      <c r="CQ1745" s="56"/>
      <c r="CR1745" s="56"/>
      <c r="CS1745" s="56"/>
      <c r="CT1745" s="56"/>
      <c r="CU1745" s="56"/>
      <c r="CV1745" s="56"/>
      <c r="DB1745" s="19" t="e">
        <f t="shared" si="481"/>
        <v>#DIV/0!</v>
      </c>
      <c r="DC1745" s="19" t="e">
        <f t="shared" si="482"/>
        <v>#DIV/0!</v>
      </c>
      <c r="DD1745" s="19" t="e">
        <f t="shared" si="483"/>
        <v>#DIV/0!</v>
      </c>
      <c r="DE1745" s="19" t="e">
        <f t="shared" si="484"/>
        <v>#DIV/0!</v>
      </c>
      <c r="DF1745" s="19" t="e">
        <f t="shared" si="485"/>
        <v>#DIV/0!</v>
      </c>
      <c r="DG1745" s="67" t="e">
        <f t="shared" si="486"/>
        <v>#DIV/0!</v>
      </c>
      <c r="DH1745" s="67" t="e">
        <f t="shared" si="487"/>
        <v>#DIV/0!</v>
      </c>
      <c r="DK1745" s="55"/>
    </row>
    <row r="1746" spans="1:115">
      <c r="A1746" s="118">
        <v>43334</v>
      </c>
      <c r="B1746" t="s">
        <v>1614</v>
      </c>
      <c r="C1746" s="56"/>
      <c r="D1746" s="56" t="s">
        <v>1363</v>
      </c>
      <c r="E1746" s="58">
        <v>102</v>
      </c>
      <c r="F1746" s="58">
        <v>2</v>
      </c>
      <c r="G1746" s="63" t="str">
        <f t="shared" si="491"/>
        <v>102-2</v>
      </c>
      <c r="H1746" s="31">
        <v>55</v>
      </c>
      <c r="I1746" s="58">
        <v>60</v>
      </c>
      <c r="J1746" s="64" t="str">
        <f>IF(((VLOOKUP($G1746,Depth_Lookup!$A$3:$J$5461,9,FALSE))-(I1746/100))&gt;=0,"Good","Too Long")</f>
        <v>Good</v>
      </c>
      <c r="K1746" s="65">
        <f>(VLOOKUP($G1746,Depth_Lookup!$A$3:$J$561,10,FALSE))+(H1746/100)</f>
        <v>268.19499999999999</v>
      </c>
      <c r="L1746" s="65">
        <f>(VLOOKUP($G1746,Depth_Lookup!$A$3:$J$561,10,FALSE))+(I1746/100)</f>
        <v>268.245</v>
      </c>
      <c r="M1746" s="54" t="s">
        <v>292</v>
      </c>
      <c r="N1746" s="31">
        <v>4</v>
      </c>
      <c r="O1746" s="31" t="s">
        <v>748</v>
      </c>
      <c r="P1746" s="31" t="s">
        <v>749</v>
      </c>
      <c r="Q1746" s="31" t="s">
        <v>750</v>
      </c>
      <c r="R1746" s="31" t="s">
        <v>1205</v>
      </c>
      <c r="S1746" s="31" t="s">
        <v>780</v>
      </c>
      <c r="T1746" s="31" t="s">
        <v>1222</v>
      </c>
      <c r="U1746" s="31" t="s">
        <v>1913</v>
      </c>
      <c r="AS1746" s="31">
        <v>100</v>
      </c>
      <c r="AZ1746" s="19">
        <f t="shared" si="492"/>
        <v>100</v>
      </c>
      <c r="BB1746" s="55">
        <v>1</v>
      </c>
      <c r="BC1746" s="55">
        <v>3</v>
      </c>
      <c r="BD1746" s="31"/>
      <c r="BE1746" s="66"/>
      <c r="BF1746" s="66" t="s">
        <v>746</v>
      </c>
      <c r="CL1746" s="70">
        <f t="shared" si="493"/>
        <v>0</v>
      </c>
      <c r="CM1746" s="66">
        <f t="shared" si="494"/>
        <v>0</v>
      </c>
      <c r="CN1746" s="66">
        <f t="shared" si="495"/>
        <v>0</v>
      </c>
      <c r="CO1746" s="66">
        <f t="shared" si="480"/>
        <v>268.22000000000003</v>
      </c>
      <c r="CP1746" s="104"/>
      <c r="CQ1746" s="56"/>
      <c r="CR1746" s="56"/>
      <c r="CS1746" s="56"/>
      <c r="CT1746" s="56"/>
      <c r="CU1746" s="56"/>
      <c r="CV1746" s="56"/>
      <c r="DB1746" s="19" t="e">
        <f t="shared" si="481"/>
        <v>#DIV/0!</v>
      </c>
      <c r="DC1746" s="19" t="e">
        <f t="shared" si="482"/>
        <v>#DIV/0!</v>
      </c>
      <c r="DD1746" s="19" t="e">
        <f t="shared" si="483"/>
        <v>#DIV/0!</v>
      </c>
      <c r="DE1746" s="19" t="e">
        <f t="shared" si="484"/>
        <v>#DIV/0!</v>
      </c>
      <c r="DF1746" s="19" t="e">
        <f t="shared" si="485"/>
        <v>#DIV/0!</v>
      </c>
      <c r="DG1746" s="67" t="e">
        <f t="shared" si="486"/>
        <v>#DIV/0!</v>
      </c>
      <c r="DH1746" s="67" t="e">
        <f t="shared" si="487"/>
        <v>#DIV/0!</v>
      </c>
      <c r="DK1746" s="55"/>
    </row>
    <row r="1747" spans="1:115">
      <c r="A1747" s="118">
        <v>43334</v>
      </c>
      <c r="B1747" t="s">
        <v>1614</v>
      </c>
      <c r="C1747" s="56"/>
      <c r="D1747" s="56" t="s">
        <v>1363</v>
      </c>
      <c r="E1747" s="58">
        <v>102</v>
      </c>
      <c r="F1747" s="58">
        <v>3</v>
      </c>
      <c r="G1747" s="63" t="str">
        <f t="shared" si="491"/>
        <v>102-3</v>
      </c>
      <c r="H1747" s="31">
        <v>31</v>
      </c>
      <c r="I1747" s="58">
        <v>32.5</v>
      </c>
      <c r="J1747" s="64" t="str">
        <f>IF(((VLOOKUP($G1747,Depth_Lookup!$A$3:$J$5461,9,FALSE))-(I1747/100))&gt;=0,"Good","Too Long")</f>
        <v>Good</v>
      </c>
      <c r="K1747" s="65">
        <f>(VLOOKUP($G1747,Depth_Lookup!$A$3:$J$561,10,FALSE))+(H1747/100)</f>
        <v>268.90500000000003</v>
      </c>
      <c r="L1747" s="65">
        <f>(VLOOKUP($G1747,Depth_Lookup!$A$3:$J$561,10,FALSE))+(I1747/100)</f>
        <v>268.92</v>
      </c>
      <c r="M1747" s="54" t="s">
        <v>292</v>
      </c>
      <c r="N1747" s="31">
        <v>1</v>
      </c>
      <c r="O1747" s="31" t="s">
        <v>724</v>
      </c>
      <c r="P1747" s="31" t="s">
        <v>749</v>
      </c>
      <c r="Q1747" s="31" t="s">
        <v>750</v>
      </c>
      <c r="R1747" s="31" t="s">
        <v>1205</v>
      </c>
      <c r="S1747" s="31" t="s">
        <v>780</v>
      </c>
      <c r="T1747" s="31" t="s">
        <v>1222</v>
      </c>
      <c r="U1747" s="31" t="s">
        <v>1913</v>
      </c>
      <c r="AS1747" s="31">
        <v>100</v>
      </c>
      <c r="AZ1747" s="19">
        <f t="shared" si="492"/>
        <v>100</v>
      </c>
      <c r="BB1747" s="55">
        <v>1</v>
      </c>
      <c r="BC1747" s="55">
        <v>5</v>
      </c>
      <c r="BD1747" s="31"/>
      <c r="BE1747" s="66"/>
      <c r="BF1747" s="66"/>
      <c r="CL1747" s="70">
        <f t="shared" si="493"/>
        <v>0</v>
      </c>
      <c r="CM1747" s="66">
        <f t="shared" si="494"/>
        <v>0</v>
      </c>
      <c r="CN1747" s="66">
        <f t="shared" si="495"/>
        <v>0</v>
      </c>
      <c r="CO1747" s="66">
        <f t="shared" si="480"/>
        <v>268.91250000000002</v>
      </c>
      <c r="CP1747" s="104"/>
      <c r="CQ1747" s="56"/>
      <c r="CR1747" s="56"/>
      <c r="CS1747" s="56"/>
      <c r="CT1747" s="56"/>
      <c r="CU1747" s="56"/>
      <c r="CV1747" s="56"/>
      <c r="DB1747" s="19" t="e">
        <f t="shared" si="481"/>
        <v>#DIV/0!</v>
      </c>
      <c r="DC1747" s="19" t="e">
        <f t="shared" si="482"/>
        <v>#DIV/0!</v>
      </c>
      <c r="DD1747" s="19" t="e">
        <f t="shared" si="483"/>
        <v>#DIV/0!</v>
      </c>
      <c r="DE1747" s="19" t="e">
        <f t="shared" si="484"/>
        <v>#DIV/0!</v>
      </c>
      <c r="DF1747" s="19" t="e">
        <f t="shared" si="485"/>
        <v>#DIV/0!</v>
      </c>
      <c r="DG1747" s="67" t="e">
        <f t="shared" si="486"/>
        <v>#DIV/0!</v>
      </c>
      <c r="DH1747" s="67" t="e">
        <f t="shared" si="487"/>
        <v>#DIV/0!</v>
      </c>
      <c r="DK1747" s="55"/>
    </row>
    <row r="1748" spans="1:115">
      <c r="A1748" s="118">
        <v>43334</v>
      </c>
      <c r="B1748" t="s">
        <v>1614</v>
      </c>
      <c r="C1748" s="56"/>
      <c r="D1748" s="56" t="s">
        <v>1363</v>
      </c>
      <c r="E1748" s="58">
        <v>102</v>
      </c>
      <c r="F1748" s="58">
        <v>3</v>
      </c>
      <c r="G1748" s="63" t="str">
        <f t="shared" si="491"/>
        <v>102-3</v>
      </c>
      <c r="H1748" s="31">
        <v>43</v>
      </c>
      <c r="I1748" s="58">
        <v>45</v>
      </c>
      <c r="J1748" s="64" t="str">
        <f>IF(((VLOOKUP($G1748,Depth_Lookup!$A$3:$J$5461,9,FALSE))-(I1748/100))&gt;=0,"Good","Too Long")</f>
        <v>Good</v>
      </c>
      <c r="K1748" s="65">
        <f>(VLOOKUP($G1748,Depth_Lookup!$A$3:$J$561,10,FALSE))+(H1748/100)</f>
        <v>269.02500000000003</v>
      </c>
      <c r="L1748" s="65">
        <f>(VLOOKUP($G1748,Depth_Lookup!$A$3:$J$561,10,FALSE))+(I1748/100)</f>
        <v>269.04500000000002</v>
      </c>
      <c r="M1748" s="54" t="s">
        <v>292</v>
      </c>
      <c r="N1748" s="31">
        <v>2</v>
      </c>
      <c r="O1748" s="31" t="s">
        <v>1250</v>
      </c>
      <c r="P1748" s="31" t="s">
        <v>749</v>
      </c>
      <c r="Q1748" s="31" t="s">
        <v>750</v>
      </c>
      <c r="R1748" s="31" t="s">
        <v>1205</v>
      </c>
      <c r="S1748" s="31" t="s">
        <v>780</v>
      </c>
      <c r="T1748" s="31" t="s">
        <v>1222</v>
      </c>
      <c r="U1748" s="31" t="s">
        <v>1913</v>
      </c>
      <c r="AS1748" s="31">
        <v>100</v>
      </c>
      <c r="AZ1748" s="19">
        <f t="shared" si="492"/>
        <v>100</v>
      </c>
      <c r="BB1748" s="55">
        <v>1</v>
      </c>
      <c r="BC1748" s="55">
        <v>10</v>
      </c>
      <c r="BD1748" s="31"/>
      <c r="BE1748" s="66"/>
      <c r="BF1748" s="66"/>
      <c r="CL1748" s="70">
        <f t="shared" si="493"/>
        <v>0</v>
      </c>
      <c r="CM1748" s="66">
        <f t="shared" si="494"/>
        <v>0</v>
      </c>
      <c r="CN1748" s="66">
        <f t="shared" si="495"/>
        <v>0</v>
      </c>
      <c r="CO1748" s="66">
        <f t="shared" si="480"/>
        <v>269.03500000000003</v>
      </c>
      <c r="CP1748" s="104"/>
      <c r="CQ1748" s="56"/>
      <c r="CR1748" s="56"/>
      <c r="CS1748" s="56"/>
      <c r="CT1748" s="56"/>
      <c r="CU1748" s="56"/>
      <c r="CV1748" s="56"/>
      <c r="CW1748" s="116"/>
      <c r="CX1748" s="31"/>
      <c r="CY1748" s="31"/>
      <c r="CZ1748" s="31"/>
      <c r="DB1748" s="19" t="e">
        <f t="shared" si="481"/>
        <v>#DIV/0!</v>
      </c>
      <c r="DC1748" s="19" t="e">
        <f t="shared" si="482"/>
        <v>#DIV/0!</v>
      </c>
      <c r="DD1748" s="19" t="e">
        <f t="shared" si="483"/>
        <v>#DIV/0!</v>
      </c>
      <c r="DE1748" s="19" t="e">
        <f t="shared" si="484"/>
        <v>#DIV/0!</v>
      </c>
      <c r="DF1748" s="19" t="e">
        <f t="shared" si="485"/>
        <v>#DIV/0!</v>
      </c>
      <c r="DG1748" s="67" t="e">
        <f t="shared" si="486"/>
        <v>#DIV/0!</v>
      </c>
      <c r="DH1748" s="67" t="e">
        <f t="shared" si="487"/>
        <v>#DIV/0!</v>
      </c>
      <c r="DK1748" s="55"/>
    </row>
    <row r="1749" spans="1:115">
      <c r="A1749" s="118">
        <v>43334</v>
      </c>
      <c r="B1749" t="s">
        <v>1614</v>
      </c>
      <c r="C1749" s="56"/>
      <c r="D1749" s="56" t="s">
        <v>1363</v>
      </c>
      <c r="E1749" s="58">
        <v>102</v>
      </c>
      <c r="F1749" s="58">
        <v>3</v>
      </c>
      <c r="G1749" s="63" t="str">
        <f t="shared" si="491"/>
        <v>102-3</v>
      </c>
      <c r="H1749" s="31">
        <v>58</v>
      </c>
      <c r="I1749" s="58">
        <v>85</v>
      </c>
      <c r="J1749" s="64" t="str">
        <f>IF(((VLOOKUP($G1749,Depth_Lookup!$A$3:$J$5461,9,FALSE))-(I1749/100))&gt;=0,"Good","Too Long")</f>
        <v>Good</v>
      </c>
      <c r="K1749" s="65">
        <f>(VLOOKUP($G1749,Depth_Lookup!$A$3:$J$561,10,FALSE))+(H1749/100)</f>
        <v>269.17500000000001</v>
      </c>
      <c r="L1749" s="65">
        <f>(VLOOKUP($G1749,Depth_Lookup!$A$3:$J$561,10,FALSE))+(I1749/100)</f>
        <v>269.44500000000005</v>
      </c>
      <c r="M1749" s="54" t="s">
        <v>1226</v>
      </c>
      <c r="N1749" s="31">
        <v>0.5</v>
      </c>
      <c r="O1749" s="31" t="s">
        <v>1227</v>
      </c>
      <c r="P1749" s="31" t="s">
        <v>749</v>
      </c>
      <c r="Q1749" s="31" t="s">
        <v>1281</v>
      </c>
      <c r="R1749" s="31" t="s">
        <v>731</v>
      </c>
      <c r="S1749" s="31" t="s">
        <v>165</v>
      </c>
      <c r="T1749" s="31" t="s">
        <v>752</v>
      </c>
      <c r="U1749" s="31" t="s">
        <v>747</v>
      </c>
      <c r="AS1749" s="31">
        <v>100</v>
      </c>
      <c r="AZ1749" s="19">
        <f t="shared" si="492"/>
        <v>100</v>
      </c>
      <c r="BB1749" s="55">
        <v>1</v>
      </c>
      <c r="BC1749" s="55">
        <v>2</v>
      </c>
      <c r="BD1749" s="31"/>
      <c r="BE1749" s="66"/>
      <c r="BF1749" s="66"/>
      <c r="BG1749" s="59">
        <v>5</v>
      </c>
      <c r="BH1749" s="59" t="s">
        <v>1887</v>
      </c>
      <c r="BI1749" s="59" t="s">
        <v>749</v>
      </c>
      <c r="CD1749" s="59">
        <v>100</v>
      </c>
      <c r="CL1749" s="70">
        <f t="shared" si="493"/>
        <v>100</v>
      </c>
      <c r="CM1749" s="66">
        <f t="shared" si="494"/>
        <v>1</v>
      </c>
      <c r="CN1749" s="66">
        <f t="shared" si="495"/>
        <v>0</v>
      </c>
      <c r="CO1749" s="66">
        <f t="shared" si="480"/>
        <v>269.31000000000006</v>
      </c>
      <c r="CP1749" s="104"/>
      <c r="CQ1749" s="56"/>
      <c r="CR1749" s="56"/>
      <c r="CS1749" s="56"/>
      <c r="CT1749" s="56"/>
      <c r="CU1749" s="56"/>
      <c r="CV1749" s="56"/>
      <c r="CX1749" s="19">
        <v>72</v>
      </c>
      <c r="CY1749" s="19">
        <v>90</v>
      </c>
      <c r="CZ1749" s="19">
        <v>13</v>
      </c>
      <c r="DA1749" s="31">
        <v>180</v>
      </c>
      <c r="DB1749" s="19">
        <f t="shared" si="481"/>
        <v>-85.710070524304356</v>
      </c>
      <c r="DC1749" s="19">
        <f t="shared" si="482"/>
        <v>274.28992947569566</v>
      </c>
      <c r="DD1749" s="19">
        <f t="shared" si="483"/>
        <v>17.952810043546918</v>
      </c>
      <c r="DE1749" s="19">
        <f t="shared" si="484"/>
        <v>4.2899294756956436</v>
      </c>
      <c r="DF1749" s="19">
        <f t="shared" si="485"/>
        <v>72.047189956453082</v>
      </c>
      <c r="DG1749" s="67">
        <f t="shared" si="486"/>
        <v>94.289929475695658</v>
      </c>
      <c r="DH1749" s="67">
        <f t="shared" si="487"/>
        <v>72.047189956453082</v>
      </c>
      <c r="DK1749" s="55"/>
    </row>
    <row r="1750" spans="1:115">
      <c r="A1750" s="118">
        <v>43334</v>
      </c>
      <c r="B1750" t="s">
        <v>1614</v>
      </c>
      <c r="C1750" s="56"/>
      <c r="D1750" s="56" t="s">
        <v>1363</v>
      </c>
      <c r="E1750" s="58">
        <v>102</v>
      </c>
      <c r="F1750" s="58">
        <v>4</v>
      </c>
      <c r="G1750" s="63" t="str">
        <f t="shared" si="491"/>
        <v>102-4</v>
      </c>
      <c r="H1750" s="31">
        <v>0</v>
      </c>
      <c r="I1750" s="58">
        <v>3</v>
      </c>
      <c r="J1750" s="64" t="str">
        <f>IF(((VLOOKUP($G1750,Depth_Lookup!$A$3:$J$5461,9,FALSE))-(I1750/100))&gt;=0,"Good","Too Long")</f>
        <v>Good</v>
      </c>
      <c r="K1750" s="65">
        <f>(VLOOKUP($G1750,Depth_Lookup!$A$3:$J$561,10,FALSE))+(H1750/100)</f>
        <v>269.48500000000001</v>
      </c>
      <c r="L1750" s="65">
        <f>(VLOOKUP($G1750,Depth_Lookup!$A$3:$J$561,10,FALSE))+(I1750/100)</f>
        <v>269.51499999999999</v>
      </c>
      <c r="M1750" s="54" t="s">
        <v>1226</v>
      </c>
      <c r="N1750" s="31">
        <v>25</v>
      </c>
      <c r="O1750" s="31" t="s">
        <v>1250</v>
      </c>
      <c r="P1750" s="31" t="s">
        <v>179</v>
      </c>
      <c r="Q1750" s="31" t="s">
        <v>570</v>
      </c>
      <c r="R1750" s="31" t="s">
        <v>1205</v>
      </c>
      <c r="S1750" s="31" t="s">
        <v>780</v>
      </c>
      <c r="T1750" s="31" t="s">
        <v>1521</v>
      </c>
      <c r="U1750" s="31" t="s">
        <v>1255</v>
      </c>
      <c r="AS1750" s="31">
        <v>100</v>
      </c>
      <c r="AZ1750" s="19">
        <f t="shared" si="492"/>
        <v>100</v>
      </c>
      <c r="BB1750" s="55">
        <v>1</v>
      </c>
      <c r="BC1750" s="55">
        <v>90</v>
      </c>
      <c r="BD1750" s="31"/>
      <c r="BE1750" s="66"/>
      <c r="BF1750" s="66" t="s">
        <v>753</v>
      </c>
      <c r="CL1750" s="70">
        <f t="shared" si="493"/>
        <v>0</v>
      </c>
      <c r="CM1750" s="66">
        <f t="shared" si="494"/>
        <v>0</v>
      </c>
      <c r="CN1750" s="66">
        <f t="shared" si="495"/>
        <v>0</v>
      </c>
      <c r="CO1750" s="66">
        <f t="shared" si="480"/>
        <v>269.5</v>
      </c>
      <c r="CP1750" s="104"/>
      <c r="CQ1750" s="56"/>
      <c r="CR1750" s="56"/>
      <c r="CS1750" s="56"/>
      <c r="CT1750" s="56"/>
      <c r="CU1750" s="56"/>
      <c r="CV1750" s="56"/>
      <c r="CX1750" s="19">
        <v>6</v>
      </c>
      <c r="CY1750" s="19">
        <v>270</v>
      </c>
      <c r="CZ1750" s="19">
        <v>21</v>
      </c>
      <c r="DA1750" s="31">
        <v>0</v>
      </c>
      <c r="DB1750" s="19">
        <f t="shared" si="481"/>
        <v>164.68737511051722</v>
      </c>
      <c r="DC1750" s="19">
        <f t="shared" si="482"/>
        <v>164.68737511051722</v>
      </c>
      <c r="DD1750" s="19">
        <f t="shared" si="483"/>
        <v>68.297786319283105</v>
      </c>
      <c r="DE1750" s="19">
        <f t="shared" si="484"/>
        <v>254.68737511051722</v>
      </c>
      <c r="DF1750" s="19">
        <f t="shared" si="485"/>
        <v>21.702213680716895</v>
      </c>
      <c r="DG1750" s="67">
        <f t="shared" si="486"/>
        <v>344.68737511051722</v>
      </c>
      <c r="DH1750" s="67">
        <f t="shared" si="487"/>
        <v>21.702213680716895</v>
      </c>
      <c r="DK1750" s="55"/>
    </row>
    <row r="1751" spans="1:115">
      <c r="A1751" s="118">
        <v>43334</v>
      </c>
      <c r="B1751" t="s">
        <v>1614</v>
      </c>
      <c r="C1751" s="56"/>
      <c r="D1751" s="56" t="s">
        <v>1363</v>
      </c>
      <c r="E1751" s="58">
        <v>102</v>
      </c>
      <c r="F1751" s="58">
        <v>4</v>
      </c>
      <c r="G1751" s="63" t="str">
        <f t="shared" si="491"/>
        <v>102-4</v>
      </c>
      <c r="H1751" s="31">
        <v>0</v>
      </c>
      <c r="I1751" s="58">
        <v>5</v>
      </c>
      <c r="J1751" s="64" t="str">
        <f>IF(((VLOOKUP($G1751,Depth_Lookup!$A$3:$J$5461,9,FALSE))-(I1751/100))&gt;=0,"Good","Too Long")</f>
        <v>Good</v>
      </c>
      <c r="K1751" s="65">
        <f>(VLOOKUP($G1751,Depth_Lookup!$A$3:$J$561,10,FALSE))+(H1751/100)</f>
        <v>269.48500000000001</v>
      </c>
      <c r="L1751" s="65">
        <f>(VLOOKUP($G1751,Depth_Lookup!$A$3:$J$561,10,FALSE))+(I1751/100)</f>
        <v>269.53500000000003</v>
      </c>
      <c r="M1751" s="54" t="s">
        <v>1225</v>
      </c>
      <c r="N1751" s="31">
        <v>1</v>
      </c>
      <c r="O1751" s="31" t="s">
        <v>736</v>
      </c>
      <c r="P1751" s="31" t="s">
        <v>749</v>
      </c>
      <c r="Q1751" s="31" t="s">
        <v>750</v>
      </c>
      <c r="R1751" s="31" t="s">
        <v>755</v>
      </c>
      <c r="S1751" s="31" t="s">
        <v>751</v>
      </c>
      <c r="T1751" s="31" t="s">
        <v>745</v>
      </c>
      <c r="U1751" s="31" t="s">
        <v>753</v>
      </c>
      <c r="AS1751" s="31">
        <v>100</v>
      </c>
      <c r="AZ1751" s="19">
        <f t="shared" si="492"/>
        <v>100</v>
      </c>
      <c r="BB1751" s="55">
        <v>2</v>
      </c>
      <c r="BC1751" s="55">
        <v>2</v>
      </c>
      <c r="BD1751" s="31"/>
      <c r="BE1751" s="66" t="s">
        <v>1255</v>
      </c>
      <c r="BF1751" s="66"/>
      <c r="CL1751" s="70">
        <f t="shared" si="493"/>
        <v>0</v>
      </c>
      <c r="CM1751" s="66">
        <f t="shared" si="494"/>
        <v>0</v>
      </c>
      <c r="CN1751" s="66">
        <f t="shared" si="495"/>
        <v>1</v>
      </c>
      <c r="CO1751" s="66">
        <f t="shared" si="480"/>
        <v>269.51</v>
      </c>
      <c r="CP1751" s="104"/>
      <c r="CQ1751" s="56"/>
      <c r="CR1751" s="56"/>
      <c r="CS1751" s="56"/>
      <c r="CT1751" s="56"/>
      <c r="CU1751" s="56"/>
      <c r="CV1751" s="56"/>
      <c r="DB1751" s="19" t="e">
        <f t="shared" si="481"/>
        <v>#DIV/0!</v>
      </c>
      <c r="DC1751" s="19" t="e">
        <f t="shared" si="482"/>
        <v>#DIV/0!</v>
      </c>
      <c r="DD1751" s="19" t="e">
        <f t="shared" si="483"/>
        <v>#DIV/0!</v>
      </c>
      <c r="DE1751" s="19" t="e">
        <f t="shared" si="484"/>
        <v>#DIV/0!</v>
      </c>
      <c r="DF1751" s="19" t="e">
        <f t="shared" si="485"/>
        <v>#DIV/0!</v>
      </c>
      <c r="DG1751" s="67" t="e">
        <f t="shared" si="486"/>
        <v>#DIV/0!</v>
      </c>
      <c r="DH1751" s="67" t="e">
        <f t="shared" si="487"/>
        <v>#DIV/0!</v>
      </c>
      <c r="DK1751" s="55"/>
    </row>
    <row r="1752" spans="1:115">
      <c r="A1752" s="118">
        <v>43334</v>
      </c>
      <c r="B1752" t="s">
        <v>1614</v>
      </c>
      <c r="C1752" s="56"/>
      <c r="D1752" s="56" t="s">
        <v>1363</v>
      </c>
      <c r="E1752" s="58">
        <v>102</v>
      </c>
      <c r="F1752" s="58">
        <v>4</v>
      </c>
      <c r="G1752" s="63" t="str">
        <f t="shared" si="491"/>
        <v>102-4</v>
      </c>
      <c r="H1752" s="31">
        <v>25</v>
      </c>
      <c r="I1752" s="58">
        <v>25.5</v>
      </c>
      <c r="J1752" s="64" t="str">
        <f>IF(((VLOOKUP($G1752,Depth_Lookup!$A$3:$J$5461,9,FALSE))-(I1752/100))&gt;=0,"Good","Too Long")</f>
        <v>Good</v>
      </c>
      <c r="K1752" s="65">
        <f>(VLOOKUP($G1752,Depth_Lookup!$A$3:$J$561,10,FALSE))+(H1752/100)</f>
        <v>269.73500000000001</v>
      </c>
      <c r="L1752" s="65">
        <f>(VLOOKUP($G1752,Depth_Lookup!$A$3:$J$561,10,FALSE))+(I1752/100)</f>
        <v>269.74</v>
      </c>
      <c r="M1752" s="54" t="s">
        <v>1226</v>
      </c>
      <c r="N1752" s="31">
        <v>2</v>
      </c>
      <c r="O1752" s="31" t="s">
        <v>1250</v>
      </c>
      <c r="P1752" s="31" t="s">
        <v>749</v>
      </c>
      <c r="Q1752" s="31" t="s">
        <v>750</v>
      </c>
      <c r="R1752" s="31" t="s">
        <v>1205</v>
      </c>
      <c r="S1752" s="31" t="s">
        <v>139</v>
      </c>
      <c r="T1752" s="31" t="s">
        <v>1222</v>
      </c>
      <c r="U1752" s="31" t="s">
        <v>1913</v>
      </c>
      <c r="AS1752" s="31">
        <v>100</v>
      </c>
      <c r="AZ1752" s="19">
        <f t="shared" si="492"/>
        <v>100</v>
      </c>
      <c r="BB1752" s="55">
        <v>1</v>
      </c>
      <c r="BC1752" s="55">
        <v>10</v>
      </c>
      <c r="BD1752" s="31"/>
      <c r="BE1752" s="66"/>
      <c r="BF1752" s="66"/>
      <c r="CL1752" s="70">
        <f t="shared" si="493"/>
        <v>0</v>
      </c>
      <c r="CM1752" s="66">
        <f t="shared" si="494"/>
        <v>0</v>
      </c>
      <c r="CN1752" s="66">
        <f t="shared" si="495"/>
        <v>0</v>
      </c>
      <c r="CO1752" s="66">
        <f t="shared" si="480"/>
        <v>269.73750000000001</v>
      </c>
      <c r="CP1752" s="104"/>
      <c r="CQ1752" s="56"/>
      <c r="CR1752" s="56"/>
      <c r="CS1752" s="56"/>
      <c r="CT1752" s="56"/>
      <c r="CU1752" s="56"/>
      <c r="CV1752" s="56"/>
      <c r="DB1752" s="19" t="e">
        <f t="shared" si="481"/>
        <v>#DIV/0!</v>
      </c>
      <c r="DC1752" s="19" t="e">
        <f t="shared" si="482"/>
        <v>#DIV/0!</v>
      </c>
      <c r="DD1752" s="19" t="e">
        <f t="shared" si="483"/>
        <v>#DIV/0!</v>
      </c>
      <c r="DE1752" s="19" t="e">
        <f t="shared" si="484"/>
        <v>#DIV/0!</v>
      </c>
      <c r="DF1752" s="19" t="e">
        <f t="shared" si="485"/>
        <v>#DIV/0!</v>
      </c>
      <c r="DG1752" s="67" t="e">
        <f t="shared" si="486"/>
        <v>#DIV/0!</v>
      </c>
      <c r="DH1752" s="67" t="e">
        <f t="shared" si="487"/>
        <v>#DIV/0!</v>
      </c>
      <c r="DK1752" s="55"/>
    </row>
    <row r="1753" spans="1:115">
      <c r="A1753" s="118">
        <v>43334</v>
      </c>
      <c r="B1753" t="s">
        <v>1614</v>
      </c>
      <c r="C1753" s="56"/>
      <c r="D1753" s="56" t="s">
        <v>1363</v>
      </c>
      <c r="E1753" s="58">
        <v>103</v>
      </c>
      <c r="F1753" s="58">
        <v>1</v>
      </c>
      <c r="G1753" s="63" t="str">
        <f t="shared" si="491"/>
        <v>103-1</v>
      </c>
      <c r="H1753" s="31">
        <v>25.5</v>
      </c>
      <c r="I1753" s="58">
        <v>26.5</v>
      </c>
      <c r="J1753" s="64" t="str">
        <f>IF(((VLOOKUP($G1753,Depth_Lookup!$A$3:$J$5461,9,FALSE))-(I1753/100))&gt;=0,"Good","Too Long")</f>
        <v>Good</v>
      </c>
      <c r="K1753" s="65">
        <f>(VLOOKUP($G1753,Depth_Lookup!$A$3:$J$561,10,FALSE))+(H1753/100)</f>
        <v>269.95499999999998</v>
      </c>
      <c r="L1753" s="65">
        <f>(VLOOKUP($G1753,Depth_Lookup!$A$3:$J$561,10,FALSE))+(I1753/100)</f>
        <v>269.96499999999997</v>
      </c>
      <c r="M1753" s="54" t="s">
        <v>1226</v>
      </c>
      <c r="N1753" s="31">
        <v>2</v>
      </c>
      <c r="O1753" s="31" t="s">
        <v>1250</v>
      </c>
      <c r="P1753" s="31" t="s">
        <v>749</v>
      </c>
      <c r="Q1753" s="31" t="s">
        <v>750</v>
      </c>
      <c r="R1753" s="31" t="s">
        <v>1205</v>
      </c>
      <c r="S1753" s="31" t="s">
        <v>139</v>
      </c>
      <c r="T1753" s="31" t="s">
        <v>1222</v>
      </c>
      <c r="U1753" s="31" t="s">
        <v>1913</v>
      </c>
      <c r="AS1753" s="31">
        <v>100</v>
      </c>
      <c r="AZ1753" s="19">
        <f t="shared" si="492"/>
        <v>100</v>
      </c>
      <c r="BB1753" s="55">
        <v>1</v>
      </c>
      <c r="BC1753" s="55">
        <v>10</v>
      </c>
      <c r="BD1753" s="31"/>
      <c r="BE1753" s="66"/>
      <c r="BF1753" s="66"/>
      <c r="CL1753" s="70">
        <f t="shared" si="493"/>
        <v>0</v>
      </c>
      <c r="CM1753" s="66">
        <f t="shared" si="494"/>
        <v>0</v>
      </c>
      <c r="CN1753" s="66">
        <f t="shared" si="495"/>
        <v>0</v>
      </c>
      <c r="CO1753" s="66">
        <f t="shared" ref="CO1753:CO1816" si="500">(L1753+K1753)/2</f>
        <v>269.95999999999998</v>
      </c>
      <c r="CP1753" s="104"/>
      <c r="CQ1753" s="56"/>
      <c r="CR1753" s="56"/>
      <c r="CS1753" s="56"/>
      <c r="CT1753" s="56"/>
      <c r="CU1753" s="56"/>
      <c r="CV1753" s="56"/>
      <c r="DB1753" s="19" t="e">
        <f t="shared" si="481"/>
        <v>#DIV/0!</v>
      </c>
      <c r="DC1753" s="19" t="e">
        <f t="shared" si="482"/>
        <v>#DIV/0!</v>
      </c>
      <c r="DD1753" s="19" t="e">
        <f t="shared" si="483"/>
        <v>#DIV/0!</v>
      </c>
      <c r="DE1753" s="19" t="e">
        <f t="shared" si="484"/>
        <v>#DIV/0!</v>
      </c>
      <c r="DF1753" s="19" t="e">
        <f t="shared" si="485"/>
        <v>#DIV/0!</v>
      </c>
      <c r="DG1753" s="67" t="e">
        <f t="shared" si="486"/>
        <v>#DIV/0!</v>
      </c>
      <c r="DH1753" s="67" t="e">
        <f t="shared" si="487"/>
        <v>#DIV/0!</v>
      </c>
      <c r="DK1753" s="55"/>
    </row>
    <row r="1754" spans="1:115">
      <c r="A1754" s="118">
        <v>43334</v>
      </c>
      <c r="B1754" t="s">
        <v>1614</v>
      </c>
      <c r="C1754" s="56"/>
      <c r="D1754" s="56" t="s">
        <v>1363</v>
      </c>
      <c r="E1754" s="58">
        <v>103</v>
      </c>
      <c r="F1754" s="58">
        <v>1</v>
      </c>
      <c r="G1754" s="63" t="str">
        <f t="shared" si="491"/>
        <v>103-1</v>
      </c>
      <c r="H1754" s="31">
        <v>60.5</v>
      </c>
      <c r="I1754" s="58">
        <v>62</v>
      </c>
      <c r="J1754" s="64" t="str">
        <f>IF(((VLOOKUP($G1754,Depth_Lookup!$A$3:$J$5461,9,FALSE))-(I1754/100))&gt;=0,"Good","Too Long")</f>
        <v>Good</v>
      </c>
      <c r="K1754" s="65">
        <f>(VLOOKUP($G1754,Depth_Lookup!$A$3:$J$561,10,FALSE))+(H1754/100)</f>
        <v>270.30500000000001</v>
      </c>
      <c r="L1754" s="65">
        <f>(VLOOKUP($G1754,Depth_Lookup!$A$3:$J$561,10,FALSE))+(I1754/100)</f>
        <v>270.32</v>
      </c>
      <c r="M1754" s="54" t="s">
        <v>1226</v>
      </c>
      <c r="N1754" s="31">
        <v>4</v>
      </c>
      <c r="O1754" s="31" t="s">
        <v>1250</v>
      </c>
      <c r="P1754" s="31" t="s">
        <v>749</v>
      </c>
      <c r="Q1754" s="31" t="s">
        <v>750</v>
      </c>
      <c r="R1754" s="31" t="s">
        <v>1205</v>
      </c>
      <c r="S1754" s="31" t="s">
        <v>139</v>
      </c>
      <c r="T1754" s="31" t="s">
        <v>1222</v>
      </c>
      <c r="U1754" s="31" t="s">
        <v>1913</v>
      </c>
      <c r="AS1754" s="31">
        <v>100</v>
      </c>
      <c r="AZ1754" s="19">
        <f t="shared" si="492"/>
        <v>100</v>
      </c>
      <c r="BB1754" s="55">
        <v>1</v>
      </c>
      <c r="BC1754" s="55">
        <v>50</v>
      </c>
      <c r="BD1754" s="31"/>
      <c r="BE1754" s="66"/>
      <c r="BF1754" s="66"/>
      <c r="CL1754" s="70">
        <f t="shared" si="493"/>
        <v>0</v>
      </c>
      <c r="CM1754" s="66">
        <f t="shared" si="494"/>
        <v>0</v>
      </c>
      <c r="CN1754" s="66">
        <f t="shared" si="495"/>
        <v>0</v>
      </c>
      <c r="CO1754" s="66">
        <f t="shared" si="500"/>
        <v>270.3125</v>
      </c>
      <c r="CP1754" s="104"/>
      <c r="CQ1754" s="56"/>
      <c r="CR1754" s="56"/>
      <c r="CS1754" s="56"/>
      <c r="CT1754" s="56"/>
      <c r="CU1754" s="56"/>
      <c r="CV1754" s="56"/>
      <c r="DB1754" s="19" t="e">
        <f t="shared" ref="DB1754:DB1817" si="501">+(IF($CY1754&lt;$DA1754,((MIN($DA1754,$CY1754)+(DEGREES(ATAN((TAN(RADIANS($CZ1754))/((TAN(RADIANS($CX1754))*SIN(RADIANS(ABS($CY1754-$DA1754))))))-(COS(RADIANS(ABS($CY1754-$DA1754)))/SIN(RADIANS(ABS($CY1754-$DA1754)))))))-180)),((MAX($DA1754,$CY1754)-(DEGREES(ATAN((TAN(RADIANS($CZ1754))/((TAN(RADIANS($CX1754))*SIN(RADIANS(ABS($CY1754-$DA1754))))))-(COS(RADIANS(ABS($CY1754-$DA1754)))/SIN(RADIANS(ABS($CY1754-$DA1754)))))))-180))))</f>
        <v>#DIV/0!</v>
      </c>
      <c r="DC1754" s="19" t="e">
        <f t="shared" ref="DC1754:DC1817" si="502">IF($DB1754&gt;0,$DB1754,360+$DB1754)</f>
        <v>#DIV/0!</v>
      </c>
      <c r="DD1754" s="19" t="e">
        <f t="shared" ref="DD1754:DD1817" si="503">+ABS(DEGREES(ATAN((COS(RADIANS(ABS($DB1754+180-(IF($CY1754&gt;$DA1754,MAX($CZ1754,$CY1754),MIN($CY1754,$DA1754))))))/(TAN(RADIANS($CX1754)))))))</f>
        <v>#DIV/0!</v>
      </c>
      <c r="DE1754" s="19" t="e">
        <f t="shared" ref="DE1754:DE1817" si="504">+IF(($DB1754+90)&gt;0,$DB1754+90,$DB1754+450)</f>
        <v>#DIV/0!</v>
      </c>
      <c r="DF1754" s="19" t="e">
        <f t="shared" ref="DF1754:DF1817" si="505">-$DD1754+90</f>
        <v>#DIV/0!</v>
      </c>
      <c r="DG1754" s="67" t="e">
        <f t="shared" ref="DG1754:DG1817" si="506">IF(($DC1754&lt;180),$DC1754+180,$DC1754-180)</f>
        <v>#DIV/0!</v>
      </c>
      <c r="DH1754" s="67" t="e">
        <f t="shared" ref="DH1754:DH1817" si="507">-$DD1754+90</f>
        <v>#DIV/0!</v>
      </c>
      <c r="DK1754" s="55"/>
    </row>
    <row r="1755" spans="1:115">
      <c r="A1755" s="118">
        <v>43334</v>
      </c>
      <c r="B1755" t="s">
        <v>1614</v>
      </c>
      <c r="C1755" s="56"/>
      <c r="D1755" s="56" t="s">
        <v>1363</v>
      </c>
      <c r="E1755" s="58">
        <v>103</v>
      </c>
      <c r="F1755" s="58">
        <v>2</v>
      </c>
      <c r="G1755" s="63" t="str">
        <f t="shared" si="491"/>
        <v>103-2</v>
      </c>
      <c r="H1755" s="31">
        <v>0</v>
      </c>
      <c r="I1755" s="58">
        <v>3</v>
      </c>
      <c r="J1755" s="64" t="str">
        <f>IF(((VLOOKUP($G1755,Depth_Lookup!$A$3:$J$5461,9,FALSE))-(I1755/100))&gt;=0,"Good","Too Long")</f>
        <v>Good</v>
      </c>
      <c r="K1755" s="65">
        <f>(VLOOKUP($G1755,Depth_Lookup!$A$3:$J$561,10,FALSE))+(H1755/100)</f>
        <v>270.54500000000002</v>
      </c>
      <c r="L1755" s="65">
        <f>(VLOOKUP($G1755,Depth_Lookup!$A$3:$J$561,10,FALSE))+(I1755/100)</f>
        <v>270.57499999999999</v>
      </c>
      <c r="M1755" s="54" t="s">
        <v>292</v>
      </c>
      <c r="N1755" s="31">
        <v>7</v>
      </c>
      <c r="O1755" s="31" t="s">
        <v>748</v>
      </c>
      <c r="P1755" s="31" t="s">
        <v>179</v>
      </c>
      <c r="Q1755" s="31" t="s">
        <v>570</v>
      </c>
      <c r="R1755" s="31" t="s">
        <v>187</v>
      </c>
      <c r="S1755" s="31" t="s">
        <v>139</v>
      </c>
      <c r="T1755" s="31" t="s">
        <v>1916</v>
      </c>
      <c r="U1755" s="31" t="s">
        <v>1255</v>
      </c>
      <c r="AS1755" s="31">
        <v>100</v>
      </c>
      <c r="AZ1755" s="19">
        <f t="shared" si="492"/>
        <v>100</v>
      </c>
      <c r="BB1755" s="55">
        <v>1</v>
      </c>
      <c r="BC1755" s="55">
        <v>20</v>
      </c>
      <c r="BD1755" s="31"/>
      <c r="BE1755" s="66"/>
      <c r="BF1755" s="66" t="s">
        <v>753</v>
      </c>
      <c r="CL1755" s="70">
        <f t="shared" si="493"/>
        <v>0</v>
      </c>
      <c r="CM1755" s="66">
        <f t="shared" si="494"/>
        <v>0</v>
      </c>
      <c r="CN1755" s="66">
        <f t="shared" si="495"/>
        <v>0</v>
      </c>
      <c r="CO1755" s="66">
        <f t="shared" si="500"/>
        <v>270.56</v>
      </c>
      <c r="CP1755" s="104"/>
      <c r="CQ1755" s="56"/>
      <c r="CR1755" s="56"/>
      <c r="CS1755" s="56"/>
      <c r="CT1755" s="56"/>
      <c r="CU1755" s="56"/>
      <c r="CV1755" s="56"/>
      <c r="CX1755" s="19">
        <v>20</v>
      </c>
      <c r="CY1755" s="19">
        <v>90</v>
      </c>
      <c r="CZ1755" s="19">
        <v>0</v>
      </c>
      <c r="DA1755" s="31">
        <v>0</v>
      </c>
      <c r="DB1755" s="19">
        <f t="shared" si="501"/>
        <v>-90</v>
      </c>
      <c r="DC1755" s="19">
        <f t="shared" si="502"/>
        <v>270</v>
      </c>
      <c r="DD1755" s="19">
        <f t="shared" si="503"/>
        <v>70.000000000000014</v>
      </c>
      <c r="DE1755" s="19">
        <f t="shared" si="504"/>
        <v>360</v>
      </c>
      <c r="DF1755" s="19">
        <f t="shared" si="505"/>
        <v>19.999999999999986</v>
      </c>
      <c r="DG1755" s="67">
        <f t="shared" si="506"/>
        <v>90</v>
      </c>
      <c r="DH1755" s="67">
        <f t="shared" si="507"/>
        <v>19.999999999999986</v>
      </c>
      <c r="DK1755" s="55"/>
    </row>
    <row r="1756" spans="1:115">
      <c r="A1756" s="118">
        <v>43334</v>
      </c>
      <c r="B1756" t="s">
        <v>1614</v>
      </c>
      <c r="C1756" s="56"/>
      <c r="D1756" s="56" t="s">
        <v>1363</v>
      </c>
      <c r="E1756" s="58">
        <v>103</v>
      </c>
      <c r="F1756" s="58">
        <v>2</v>
      </c>
      <c r="G1756" s="63" t="str">
        <f t="shared" si="491"/>
        <v>103-2</v>
      </c>
      <c r="H1756" s="31">
        <v>0</v>
      </c>
      <c r="I1756" s="58">
        <v>3</v>
      </c>
      <c r="J1756" s="64" t="str">
        <f>IF(((VLOOKUP($G1756,Depth_Lookup!$A$3:$J$5461,9,FALSE))-(I1756/100))&gt;=0,"Good","Too Long")</f>
        <v>Good</v>
      </c>
      <c r="K1756" s="65">
        <f>(VLOOKUP($G1756,Depth_Lookup!$A$3:$J$561,10,FALSE))+(H1756/100)</f>
        <v>270.54500000000002</v>
      </c>
      <c r="L1756" s="65">
        <f>(VLOOKUP($G1756,Depth_Lookup!$A$3:$J$561,10,FALSE))+(I1756/100)</f>
        <v>270.57499999999999</v>
      </c>
      <c r="M1756" s="54" t="s">
        <v>725</v>
      </c>
      <c r="N1756" s="31">
        <v>0.5</v>
      </c>
      <c r="O1756" s="31" t="s">
        <v>1227</v>
      </c>
      <c r="P1756" s="31" t="s">
        <v>749</v>
      </c>
      <c r="Q1756" s="31" t="s">
        <v>750</v>
      </c>
      <c r="R1756" s="31" t="s">
        <v>1232</v>
      </c>
      <c r="S1756" s="31" t="s">
        <v>751</v>
      </c>
      <c r="T1756" s="31" t="s">
        <v>745</v>
      </c>
      <c r="U1756" s="31" t="s">
        <v>753</v>
      </c>
      <c r="AS1756" s="31">
        <v>100</v>
      </c>
      <c r="AZ1756" s="19">
        <f t="shared" si="492"/>
        <v>100</v>
      </c>
      <c r="BB1756" s="55">
        <v>2</v>
      </c>
      <c r="BC1756" s="55">
        <v>0.5</v>
      </c>
      <c r="BD1756" s="31"/>
      <c r="BE1756" s="66" t="s">
        <v>1255</v>
      </c>
      <c r="BF1756" s="66"/>
      <c r="CL1756" s="70">
        <f t="shared" si="493"/>
        <v>0</v>
      </c>
      <c r="CM1756" s="66">
        <f t="shared" si="494"/>
        <v>0</v>
      </c>
      <c r="CN1756" s="66">
        <f t="shared" si="495"/>
        <v>1</v>
      </c>
      <c r="CO1756" s="66">
        <f t="shared" si="500"/>
        <v>270.56</v>
      </c>
      <c r="CP1756" s="104"/>
      <c r="CQ1756" s="56"/>
      <c r="CR1756" s="56"/>
      <c r="CS1756" s="56"/>
      <c r="CT1756" s="56"/>
      <c r="CU1756" s="56"/>
      <c r="CV1756" s="56"/>
      <c r="DB1756" s="19" t="e">
        <f t="shared" si="501"/>
        <v>#DIV/0!</v>
      </c>
      <c r="DC1756" s="19" t="e">
        <f t="shared" si="502"/>
        <v>#DIV/0!</v>
      </c>
      <c r="DD1756" s="19" t="e">
        <f t="shared" si="503"/>
        <v>#DIV/0!</v>
      </c>
      <c r="DE1756" s="19" t="e">
        <f t="shared" si="504"/>
        <v>#DIV/0!</v>
      </c>
      <c r="DF1756" s="19" t="e">
        <f t="shared" si="505"/>
        <v>#DIV/0!</v>
      </c>
      <c r="DG1756" s="67" t="e">
        <f t="shared" si="506"/>
        <v>#DIV/0!</v>
      </c>
      <c r="DH1756" s="67" t="e">
        <f t="shared" si="507"/>
        <v>#DIV/0!</v>
      </c>
      <c r="DK1756" s="55"/>
    </row>
    <row r="1757" spans="1:115">
      <c r="A1757" s="118">
        <v>43334</v>
      </c>
      <c r="B1757" t="s">
        <v>1614</v>
      </c>
      <c r="C1757" s="56"/>
      <c r="D1757" s="56" t="s">
        <v>1363</v>
      </c>
      <c r="E1757" s="58">
        <v>103</v>
      </c>
      <c r="F1757" s="58">
        <v>2</v>
      </c>
      <c r="G1757" s="63" t="str">
        <f t="shared" si="491"/>
        <v>103-2</v>
      </c>
      <c r="H1757" s="31">
        <v>7</v>
      </c>
      <c r="I1757" s="58">
        <v>18</v>
      </c>
      <c r="J1757" s="64" t="str">
        <f>IF(((VLOOKUP($G1757,Depth_Lookup!$A$3:$J$5461,9,FALSE))-(I1757/100))&gt;=0,"Good","Too Long")</f>
        <v>Good</v>
      </c>
      <c r="K1757" s="65">
        <f>(VLOOKUP($G1757,Depth_Lookup!$A$3:$J$561,10,FALSE))+(H1757/100)</f>
        <v>270.61500000000001</v>
      </c>
      <c r="L1757" s="65">
        <f>(VLOOKUP($G1757,Depth_Lookup!$A$3:$J$561,10,FALSE))+(I1757/100)</f>
        <v>270.72500000000002</v>
      </c>
      <c r="M1757" s="54" t="s">
        <v>1225</v>
      </c>
      <c r="N1757" s="31">
        <v>1</v>
      </c>
      <c r="O1757" s="31" t="s">
        <v>748</v>
      </c>
      <c r="P1757" s="31" t="s">
        <v>749</v>
      </c>
      <c r="Q1757" s="31" t="s">
        <v>750</v>
      </c>
      <c r="R1757" s="31" t="s">
        <v>755</v>
      </c>
      <c r="S1757" s="31" t="s">
        <v>751</v>
      </c>
      <c r="T1757" s="31" t="s">
        <v>752</v>
      </c>
      <c r="U1757" s="31" t="s">
        <v>747</v>
      </c>
      <c r="AS1757" s="31">
        <v>100</v>
      </c>
      <c r="AZ1757" s="19">
        <f t="shared" si="492"/>
        <v>100</v>
      </c>
      <c r="BB1757" s="55">
        <v>2</v>
      </c>
      <c r="BC1757" s="55">
        <v>2</v>
      </c>
      <c r="BD1757" s="31"/>
      <c r="BE1757" s="66"/>
      <c r="BF1757" s="66"/>
      <c r="CL1757" s="70">
        <f t="shared" si="493"/>
        <v>0</v>
      </c>
      <c r="CM1757" s="66">
        <f t="shared" si="494"/>
        <v>0</v>
      </c>
      <c r="CN1757" s="66">
        <f t="shared" si="495"/>
        <v>0</v>
      </c>
      <c r="CO1757" s="66">
        <f t="shared" si="500"/>
        <v>270.67</v>
      </c>
      <c r="CP1757" s="104"/>
      <c r="CQ1757" s="56"/>
      <c r="CR1757" s="56"/>
      <c r="CS1757" s="56"/>
      <c r="CT1757" s="56"/>
      <c r="CU1757" s="56"/>
      <c r="CV1757" s="56"/>
      <c r="CX1757" s="19">
        <v>57</v>
      </c>
      <c r="CY1757" s="19">
        <v>270</v>
      </c>
      <c r="CZ1757" s="19">
        <v>62</v>
      </c>
      <c r="DA1757" s="31">
        <v>180</v>
      </c>
      <c r="DB1757" s="19">
        <f t="shared" si="501"/>
        <v>39.309269727375209</v>
      </c>
      <c r="DC1757" s="19">
        <f t="shared" si="502"/>
        <v>39.309269727375209</v>
      </c>
      <c r="DD1757" s="19">
        <f t="shared" si="503"/>
        <v>22.362444672839743</v>
      </c>
      <c r="DE1757" s="19">
        <f t="shared" si="504"/>
        <v>129.30926972737521</v>
      </c>
      <c r="DF1757" s="19">
        <f t="shared" si="505"/>
        <v>67.637555327160257</v>
      </c>
      <c r="DG1757" s="67">
        <f t="shared" si="506"/>
        <v>219.30926972737521</v>
      </c>
      <c r="DH1757" s="67">
        <f t="shared" si="507"/>
        <v>67.637555327160257</v>
      </c>
      <c r="DK1757" s="55"/>
    </row>
    <row r="1758" spans="1:115">
      <c r="A1758" s="118">
        <v>43334</v>
      </c>
      <c r="B1758" t="s">
        <v>1614</v>
      </c>
      <c r="C1758" s="56"/>
      <c r="D1758" s="56" t="s">
        <v>1363</v>
      </c>
      <c r="E1758" s="58">
        <v>103</v>
      </c>
      <c r="F1758" s="58">
        <v>2</v>
      </c>
      <c r="G1758" s="63" t="str">
        <f t="shared" si="491"/>
        <v>103-2</v>
      </c>
      <c r="H1758" s="31">
        <v>20</v>
      </c>
      <c r="I1758" s="58">
        <v>21</v>
      </c>
      <c r="J1758" s="64" t="str">
        <f>IF(((VLOOKUP($G1758,Depth_Lookup!$A$3:$J$5461,9,FALSE))-(I1758/100))&gt;=0,"Good","Too Long")</f>
        <v>Good</v>
      </c>
      <c r="K1758" s="65">
        <f>(VLOOKUP($G1758,Depth_Lookup!$A$3:$J$561,10,FALSE))+(H1758/100)</f>
        <v>270.745</v>
      </c>
      <c r="L1758" s="65">
        <f>(VLOOKUP($G1758,Depth_Lookup!$A$3:$J$561,10,FALSE))+(I1758/100)</f>
        <v>270.755</v>
      </c>
      <c r="M1758" s="54" t="s">
        <v>1226</v>
      </c>
      <c r="N1758" s="31">
        <v>5</v>
      </c>
      <c r="O1758" s="31" t="s">
        <v>1250</v>
      </c>
      <c r="P1758" s="31" t="s">
        <v>749</v>
      </c>
      <c r="Q1758" s="31" t="s">
        <v>750</v>
      </c>
      <c r="R1758" s="31" t="s">
        <v>1205</v>
      </c>
      <c r="S1758" s="31" t="s">
        <v>139</v>
      </c>
      <c r="T1758" s="31" t="s">
        <v>1222</v>
      </c>
      <c r="U1758" s="31" t="s">
        <v>1913</v>
      </c>
      <c r="AS1758" s="31">
        <v>100</v>
      </c>
      <c r="AZ1758" s="19">
        <f t="shared" si="492"/>
        <v>100</v>
      </c>
      <c r="BB1758" s="55">
        <v>1</v>
      </c>
      <c r="BC1758" s="55">
        <v>50</v>
      </c>
      <c r="BD1758" s="31"/>
      <c r="BE1758" s="66"/>
      <c r="BF1758" s="66"/>
      <c r="CL1758" s="70">
        <f t="shared" si="493"/>
        <v>0</v>
      </c>
      <c r="CM1758" s="66">
        <f t="shared" si="494"/>
        <v>0</v>
      </c>
      <c r="CN1758" s="66">
        <f t="shared" si="495"/>
        <v>0</v>
      </c>
      <c r="CO1758" s="66">
        <f t="shared" si="500"/>
        <v>270.75</v>
      </c>
      <c r="CP1758" s="104"/>
      <c r="CQ1758" s="56"/>
      <c r="CR1758" s="56"/>
      <c r="CS1758" s="56"/>
      <c r="CT1758" s="56"/>
      <c r="CU1758" s="56"/>
      <c r="CV1758" s="56"/>
      <c r="DB1758" s="19" t="e">
        <f t="shared" si="501"/>
        <v>#DIV/0!</v>
      </c>
      <c r="DC1758" s="19" t="e">
        <f t="shared" si="502"/>
        <v>#DIV/0!</v>
      </c>
      <c r="DD1758" s="19" t="e">
        <f t="shared" si="503"/>
        <v>#DIV/0!</v>
      </c>
      <c r="DE1758" s="19" t="e">
        <f t="shared" si="504"/>
        <v>#DIV/0!</v>
      </c>
      <c r="DF1758" s="19" t="e">
        <f t="shared" si="505"/>
        <v>#DIV/0!</v>
      </c>
      <c r="DG1758" s="67" t="e">
        <f t="shared" si="506"/>
        <v>#DIV/0!</v>
      </c>
      <c r="DH1758" s="67" t="e">
        <f t="shared" si="507"/>
        <v>#DIV/0!</v>
      </c>
      <c r="DK1758" s="55"/>
    </row>
    <row r="1759" spans="1:115">
      <c r="A1759" s="118">
        <v>43334</v>
      </c>
      <c r="B1759" t="s">
        <v>1614</v>
      </c>
      <c r="C1759" s="56"/>
      <c r="D1759" s="56" t="s">
        <v>1363</v>
      </c>
      <c r="E1759" s="58">
        <v>103</v>
      </c>
      <c r="F1759" s="58">
        <v>2</v>
      </c>
      <c r="G1759" s="63" t="str">
        <f t="shared" si="491"/>
        <v>103-2</v>
      </c>
      <c r="H1759" s="31">
        <v>55.5</v>
      </c>
      <c r="I1759" s="58">
        <v>57</v>
      </c>
      <c r="J1759" s="64" t="str">
        <f>IF(((VLOOKUP($G1759,Depth_Lookup!$A$3:$J$5461,9,FALSE))-(I1759/100))&gt;=0,"Good","Too Long")</f>
        <v>Good</v>
      </c>
      <c r="K1759" s="65">
        <f>(VLOOKUP($G1759,Depth_Lookup!$A$3:$J$561,10,FALSE))+(H1759/100)</f>
        <v>271.10000000000002</v>
      </c>
      <c r="L1759" s="65">
        <f>(VLOOKUP($G1759,Depth_Lookup!$A$3:$J$561,10,FALSE))+(I1759/100)</f>
        <v>271.11500000000001</v>
      </c>
      <c r="M1759" s="54" t="s">
        <v>1226</v>
      </c>
      <c r="N1759" s="31">
        <v>1</v>
      </c>
      <c r="O1759" s="31" t="s">
        <v>1250</v>
      </c>
      <c r="P1759" s="31" t="s">
        <v>42</v>
      </c>
      <c r="Q1759" s="31" t="s">
        <v>750</v>
      </c>
      <c r="R1759" s="31" t="s">
        <v>1205</v>
      </c>
      <c r="S1759" s="31" t="s">
        <v>780</v>
      </c>
      <c r="T1759" s="31" t="s">
        <v>1222</v>
      </c>
      <c r="U1759" s="31" t="s">
        <v>1913</v>
      </c>
      <c r="AS1759" s="31">
        <v>100</v>
      </c>
      <c r="AZ1759" s="19">
        <f t="shared" si="492"/>
        <v>100</v>
      </c>
      <c r="BB1759" s="55">
        <v>1</v>
      </c>
      <c r="BC1759" s="55">
        <v>5</v>
      </c>
      <c r="BD1759" s="31"/>
      <c r="BE1759" s="66"/>
      <c r="BF1759" s="66"/>
      <c r="CL1759" s="70">
        <f t="shared" si="493"/>
        <v>0</v>
      </c>
      <c r="CM1759" s="66">
        <f t="shared" si="494"/>
        <v>0</v>
      </c>
      <c r="CN1759" s="66">
        <f t="shared" si="495"/>
        <v>0</v>
      </c>
      <c r="CO1759" s="66">
        <f t="shared" si="500"/>
        <v>271.10750000000002</v>
      </c>
      <c r="CP1759" s="104"/>
      <c r="CQ1759" s="56"/>
      <c r="CR1759" s="56"/>
      <c r="CS1759" s="56"/>
      <c r="CT1759" s="56"/>
      <c r="CU1759" s="56"/>
      <c r="CV1759" s="56"/>
      <c r="DB1759" s="19" t="e">
        <f t="shared" si="501"/>
        <v>#DIV/0!</v>
      </c>
      <c r="DC1759" s="19" t="e">
        <f t="shared" si="502"/>
        <v>#DIV/0!</v>
      </c>
      <c r="DD1759" s="19" t="e">
        <f t="shared" si="503"/>
        <v>#DIV/0!</v>
      </c>
      <c r="DE1759" s="19" t="e">
        <f t="shared" si="504"/>
        <v>#DIV/0!</v>
      </c>
      <c r="DF1759" s="19" t="e">
        <f t="shared" si="505"/>
        <v>#DIV/0!</v>
      </c>
      <c r="DG1759" s="67" t="e">
        <f t="shared" si="506"/>
        <v>#DIV/0!</v>
      </c>
      <c r="DH1759" s="67" t="e">
        <f t="shared" si="507"/>
        <v>#DIV/0!</v>
      </c>
      <c r="DK1759" s="55"/>
    </row>
    <row r="1760" spans="1:115">
      <c r="A1760" s="118">
        <v>43334</v>
      </c>
      <c r="B1760" t="s">
        <v>1614</v>
      </c>
      <c r="C1760" s="56"/>
      <c r="D1760" s="56" t="s">
        <v>1363</v>
      </c>
      <c r="E1760" s="58">
        <v>103</v>
      </c>
      <c r="F1760" s="58">
        <v>3</v>
      </c>
      <c r="G1760" s="63" t="str">
        <f t="shared" si="491"/>
        <v>103-3</v>
      </c>
      <c r="H1760" s="31"/>
      <c r="I1760" s="31"/>
      <c r="J1760" s="64" t="str">
        <f>IF(((VLOOKUP($G1760,Depth_Lookup!$A$3:$J$5461,9,FALSE))-(I1760/100))&gt;=0,"Good","Too Long")</f>
        <v>Good</v>
      </c>
      <c r="K1760" s="65">
        <f>(VLOOKUP($G1760,Depth_Lookup!$A$3:$J$561,10,FALSE))+(H1760/100)</f>
        <v>271.23</v>
      </c>
      <c r="L1760" s="65">
        <f>(VLOOKUP($G1760,Depth_Lookup!$A$3:$J$561,10,FALSE))+(I1760/100)</f>
        <v>271.23</v>
      </c>
      <c r="N1760" s="31"/>
      <c r="O1760" s="31"/>
      <c r="P1760" s="31"/>
      <c r="Q1760" s="31"/>
      <c r="R1760" s="31"/>
      <c r="S1760" s="31"/>
      <c r="T1760" s="31"/>
      <c r="AZ1760" s="19">
        <f t="shared" si="492"/>
        <v>0</v>
      </c>
      <c r="BA1760" s="19" t="s">
        <v>1917</v>
      </c>
      <c r="BB1760" s="55"/>
      <c r="BC1760" s="55"/>
      <c r="BD1760" s="31"/>
      <c r="BE1760" s="66"/>
      <c r="BF1760" s="66"/>
      <c r="CL1760" s="70">
        <f t="shared" si="493"/>
        <v>0</v>
      </c>
      <c r="CM1760" s="66">
        <f t="shared" si="494"/>
        <v>0</v>
      </c>
      <c r="CN1760" s="66">
        <f t="shared" si="495"/>
        <v>0</v>
      </c>
      <c r="CO1760" s="66">
        <f t="shared" si="500"/>
        <v>271.23</v>
      </c>
      <c r="CP1760" s="104"/>
      <c r="CQ1760" s="56"/>
      <c r="CR1760" s="56"/>
      <c r="CS1760" s="56"/>
      <c r="CT1760" s="56"/>
      <c r="CU1760" s="56"/>
      <c r="CV1760" s="56"/>
      <c r="CW1760" s="116"/>
      <c r="CX1760" s="31"/>
      <c r="CY1760" s="31"/>
      <c r="CZ1760" s="31"/>
      <c r="DB1760" s="19" t="e">
        <f t="shared" si="501"/>
        <v>#DIV/0!</v>
      </c>
      <c r="DC1760" s="19" t="e">
        <f t="shared" si="502"/>
        <v>#DIV/0!</v>
      </c>
      <c r="DD1760" s="19" t="e">
        <f t="shared" si="503"/>
        <v>#DIV/0!</v>
      </c>
      <c r="DE1760" s="19" t="e">
        <f t="shared" si="504"/>
        <v>#DIV/0!</v>
      </c>
      <c r="DF1760" s="19" t="e">
        <f t="shared" si="505"/>
        <v>#DIV/0!</v>
      </c>
      <c r="DG1760" s="67" t="e">
        <f t="shared" si="506"/>
        <v>#DIV/0!</v>
      </c>
      <c r="DH1760" s="67" t="e">
        <f t="shared" si="507"/>
        <v>#DIV/0!</v>
      </c>
      <c r="DK1760" s="55"/>
    </row>
    <row r="1761" spans="1:115">
      <c r="A1761" s="118">
        <v>43334</v>
      </c>
      <c r="B1761" t="s">
        <v>1614</v>
      </c>
      <c r="C1761" s="56"/>
      <c r="D1761" s="56" t="s">
        <v>1363</v>
      </c>
      <c r="E1761" s="58">
        <v>103</v>
      </c>
      <c r="F1761" s="58">
        <v>4</v>
      </c>
      <c r="G1761" s="63" t="str">
        <f t="shared" si="491"/>
        <v>103-4</v>
      </c>
      <c r="H1761" s="31">
        <v>2</v>
      </c>
      <c r="I1761" s="58">
        <v>5</v>
      </c>
      <c r="J1761" s="64" t="str">
        <f>IF(((VLOOKUP($G1761,Depth_Lookup!$A$3:$J$5461,9,FALSE))-(I1761/100))&gt;=0,"Good","Too Long")</f>
        <v>Good</v>
      </c>
      <c r="K1761" s="65">
        <f>(VLOOKUP($G1761,Depth_Lookup!$A$3:$J$561,10,FALSE))+(H1761/100)</f>
        <v>272.04999999999995</v>
      </c>
      <c r="L1761" s="65">
        <f>(VLOOKUP($G1761,Depth_Lookup!$A$3:$J$561,10,FALSE))+(I1761/100)</f>
        <v>272.08</v>
      </c>
      <c r="M1761" s="54" t="s">
        <v>1226</v>
      </c>
      <c r="N1761" s="31">
        <v>1</v>
      </c>
      <c r="O1761" s="31" t="s">
        <v>1250</v>
      </c>
      <c r="P1761" s="31" t="s">
        <v>749</v>
      </c>
      <c r="Q1761" s="31" t="s">
        <v>750</v>
      </c>
      <c r="R1761" s="31" t="s">
        <v>1205</v>
      </c>
      <c r="S1761" s="31" t="s">
        <v>1918</v>
      </c>
      <c r="T1761" s="31" t="s">
        <v>760</v>
      </c>
      <c r="U1761" s="31" t="s">
        <v>746</v>
      </c>
      <c r="AS1761" s="31">
        <v>100</v>
      </c>
      <c r="AZ1761" s="19">
        <f t="shared" si="492"/>
        <v>100</v>
      </c>
      <c r="BB1761" s="55">
        <v>1</v>
      </c>
      <c r="BC1761" s="55">
        <v>5</v>
      </c>
      <c r="BD1761" s="31"/>
      <c r="BE1761" s="66"/>
      <c r="BF1761" s="66" t="s">
        <v>747</v>
      </c>
      <c r="CL1761" s="70">
        <f t="shared" si="493"/>
        <v>0</v>
      </c>
      <c r="CM1761" s="66">
        <f t="shared" si="494"/>
        <v>0</v>
      </c>
      <c r="CN1761" s="66">
        <f t="shared" si="495"/>
        <v>0</v>
      </c>
      <c r="CO1761" s="66">
        <f t="shared" si="500"/>
        <v>272.06499999999994</v>
      </c>
      <c r="CP1761" s="104"/>
      <c r="CQ1761" s="56"/>
      <c r="CR1761" s="56"/>
      <c r="CS1761" s="56"/>
      <c r="CT1761" s="56"/>
      <c r="CU1761" s="56"/>
      <c r="CV1761" s="56"/>
      <c r="DB1761" s="19" t="e">
        <f t="shared" si="501"/>
        <v>#DIV/0!</v>
      </c>
      <c r="DC1761" s="19" t="e">
        <f t="shared" si="502"/>
        <v>#DIV/0!</v>
      </c>
      <c r="DD1761" s="19" t="e">
        <f t="shared" si="503"/>
        <v>#DIV/0!</v>
      </c>
      <c r="DE1761" s="19" t="e">
        <f t="shared" si="504"/>
        <v>#DIV/0!</v>
      </c>
      <c r="DF1761" s="19" t="e">
        <f t="shared" si="505"/>
        <v>#DIV/0!</v>
      </c>
      <c r="DG1761" s="67" t="e">
        <f t="shared" si="506"/>
        <v>#DIV/0!</v>
      </c>
      <c r="DH1761" s="67" t="e">
        <f t="shared" si="507"/>
        <v>#DIV/0!</v>
      </c>
      <c r="DK1761" s="55"/>
    </row>
    <row r="1762" spans="1:115">
      <c r="A1762" s="118">
        <v>43334</v>
      </c>
      <c r="B1762" t="s">
        <v>1614</v>
      </c>
      <c r="C1762" s="56"/>
      <c r="D1762" s="56" t="s">
        <v>1363</v>
      </c>
      <c r="E1762" s="58">
        <v>103</v>
      </c>
      <c r="F1762" s="58">
        <v>4</v>
      </c>
      <c r="G1762" s="63" t="str">
        <f t="shared" si="491"/>
        <v>103-4</v>
      </c>
      <c r="H1762" s="31">
        <v>3</v>
      </c>
      <c r="I1762" s="58">
        <v>5</v>
      </c>
      <c r="J1762" s="64" t="str">
        <f>IF(((VLOOKUP($G1762,Depth_Lookup!$A$3:$J$5461,9,FALSE))-(I1762/100))&gt;=0,"Good","Too Long")</f>
        <v>Good</v>
      </c>
      <c r="K1762" s="65">
        <f>(VLOOKUP($G1762,Depth_Lookup!$A$3:$J$561,10,FALSE))+(H1762/100)</f>
        <v>272.05999999999995</v>
      </c>
      <c r="L1762" s="65">
        <f>(VLOOKUP($G1762,Depth_Lookup!$A$3:$J$561,10,FALSE))+(I1762/100)</f>
        <v>272.08</v>
      </c>
      <c r="M1762" s="54" t="s">
        <v>1225</v>
      </c>
      <c r="N1762" s="31">
        <v>0.5</v>
      </c>
      <c r="O1762" s="31" t="s">
        <v>1915</v>
      </c>
      <c r="P1762" s="31" t="s">
        <v>749</v>
      </c>
      <c r="Q1762" s="31" t="s">
        <v>750</v>
      </c>
      <c r="R1762" s="31" t="s">
        <v>755</v>
      </c>
      <c r="S1762" s="31" t="s">
        <v>751</v>
      </c>
      <c r="T1762" s="31" t="s">
        <v>752</v>
      </c>
      <c r="U1762" s="31" t="s">
        <v>747</v>
      </c>
      <c r="AS1762" s="31">
        <v>100</v>
      </c>
      <c r="AZ1762" s="19">
        <f t="shared" si="492"/>
        <v>100</v>
      </c>
      <c r="BB1762" s="55">
        <v>1</v>
      </c>
      <c r="BC1762" s="55">
        <v>1</v>
      </c>
      <c r="BD1762" s="31"/>
      <c r="BE1762" s="66" t="s">
        <v>746</v>
      </c>
      <c r="BF1762" s="66"/>
      <c r="CL1762" s="70">
        <f t="shared" si="493"/>
        <v>0</v>
      </c>
      <c r="CM1762" s="66">
        <f t="shared" si="494"/>
        <v>0</v>
      </c>
      <c r="CN1762" s="66">
        <f t="shared" si="495"/>
        <v>1</v>
      </c>
      <c r="CO1762" s="66">
        <f t="shared" si="500"/>
        <v>272.06999999999994</v>
      </c>
      <c r="CP1762" s="104"/>
      <c r="CQ1762" s="56"/>
      <c r="CR1762" s="56"/>
      <c r="CS1762" s="56"/>
      <c r="CT1762" s="56"/>
      <c r="CU1762" s="56"/>
      <c r="CV1762" s="56"/>
      <c r="CX1762" s="19">
        <v>19</v>
      </c>
      <c r="CY1762" s="19">
        <v>90</v>
      </c>
      <c r="CZ1762" s="19">
        <v>46</v>
      </c>
      <c r="DA1762" s="31">
        <v>0</v>
      </c>
      <c r="DB1762" s="19">
        <f t="shared" si="501"/>
        <v>-161.60734701086855</v>
      </c>
      <c r="DC1762" s="19">
        <f t="shared" si="502"/>
        <v>198.39265298913145</v>
      </c>
      <c r="DD1762" s="19">
        <f t="shared" si="503"/>
        <v>42.500835238491042</v>
      </c>
      <c r="DE1762" s="19">
        <f t="shared" si="504"/>
        <v>288.39265298913142</v>
      </c>
      <c r="DF1762" s="19">
        <f t="shared" si="505"/>
        <v>47.499164761508958</v>
      </c>
      <c r="DG1762" s="67">
        <f t="shared" si="506"/>
        <v>18.392652989131449</v>
      </c>
      <c r="DH1762" s="67">
        <f t="shared" si="507"/>
        <v>47.499164761508958</v>
      </c>
      <c r="DK1762" s="55" t="s">
        <v>1952</v>
      </c>
    </row>
    <row r="1763" spans="1:115">
      <c r="A1763" s="118">
        <v>43334</v>
      </c>
      <c r="B1763" t="s">
        <v>1614</v>
      </c>
      <c r="C1763" s="56"/>
      <c r="D1763" s="56" t="s">
        <v>1363</v>
      </c>
      <c r="E1763" s="58">
        <v>103</v>
      </c>
      <c r="F1763" s="58">
        <v>4</v>
      </c>
      <c r="G1763" s="63" t="str">
        <f t="shared" si="491"/>
        <v>103-4</v>
      </c>
      <c r="H1763" s="31">
        <v>21</v>
      </c>
      <c r="I1763" s="58">
        <v>25</v>
      </c>
      <c r="J1763" s="64" t="str">
        <f>IF(((VLOOKUP($G1763,Depth_Lookup!$A$3:$J$5461,9,FALSE))-(I1763/100))&gt;=0,"Good","Too Long")</f>
        <v>Good</v>
      </c>
      <c r="K1763" s="65">
        <f>(VLOOKUP($G1763,Depth_Lookup!$A$3:$J$561,10,FALSE))+(H1763/100)</f>
        <v>272.23999999999995</v>
      </c>
      <c r="L1763" s="65">
        <f>(VLOOKUP($G1763,Depth_Lookup!$A$3:$J$561,10,FALSE))+(I1763/100)</f>
        <v>272.27999999999997</v>
      </c>
      <c r="M1763" s="54" t="s">
        <v>1225</v>
      </c>
      <c r="N1763" s="31">
        <v>0.5</v>
      </c>
      <c r="O1763" s="31" t="s">
        <v>1915</v>
      </c>
      <c r="P1763" s="31" t="s">
        <v>749</v>
      </c>
      <c r="Q1763" s="31" t="s">
        <v>750</v>
      </c>
      <c r="R1763" s="31" t="s">
        <v>755</v>
      </c>
      <c r="S1763" s="31" t="s">
        <v>751</v>
      </c>
      <c r="T1763" s="31" t="s">
        <v>752</v>
      </c>
      <c r="U1763" s="31" t="s">
        <v>747</v>
      </c>
      <c r="AS1763" s="31">
        <v>100</v>
      </c>
      <c r="AZ1763" s="19">
        <f t="shared" si="492"/>
        <v>100</v>
      </c>
      <c r="BB1763" s="55">
        <v>2</v>
      </c>
      <c r="BC1763" s="55">
        <v>1</v>
      </c>
      <c r="BD1763" s="31"/>
      <c r="BE1763" s="66"/>
      <c r="BF1763" s="66"/>
      <c r="CL1763" s="70">
        <f t="shared" si="493"/>
        <v>0</v>
      </c>
      <c r="CM1763" s="66">
        <f t="shared" si="494"/>
        <v>0</v>
      </c>
      <c r="CN1763" s="66">
        <f t="shared" si="495"/>
        <v>0</v>
      </c>
      <c r="CO1763" s="66">
        <f t="shared" si="500"/>
        <v>272.26</v>
      </c>
      <c r="CP1763" s="104"/>
      <c r="CQ1763" s="56"/>
      <c r="CR1763" s="56"/>
      <c r="CS1763" s="56"/>
      <c r="CT1763" s="56"/>
      <c r="CU1763" s="56"/>
      <c r="CV1763" s="56"/>
      <c r="CX1763" s="19">
        <v>3</v>
      </c>
      <c r="CY1763" s="19">
        <v>270</v>
      </c>
      <c r="CZ1763" s="19">
        <v>65</v>
      </c>
      <c r="DA1763" s="31">
        <v>180</v>
      </c>
      <c r="DB1763" s="19">
        <f t="shared" si="501"/>
        <v>1.3999241422251316</v>
      </c>
      <c r="DC1763" s="19">
        <f t="shared" si="502"/>
        <v>1.3999241422251316</v>
      </c>
      <c r="DD1763" s="19">
        <f t="shared" si="503"/>
        <v>24.993449387729317</v>
      </c>
      <c r="DE1763" s="19">
        <f t="shared" si="504"/>
        <v>91.399924142225132</v>
      </c>
      <c r="DF1763" s="19">
        <f t="shared" si="505"/>
        <v>65.006550612270686</v>
      </c>
      <c r="DG1763" s="67">
        <f t="shared" si="506"/>
        <v>181.39992414222513</v>
      </c>
      <c r="DH1763" s="67">
        <f t="shared" si="507"/>
        <v>65.006550612270686</v>
      </c>
      <c r="DK1763" s="55" t="s">
        <v>1433</v>
      </c>
    </row>
    <row r="1764" spans="1:115">
      <c r="A1764" s="118">
        <v>43334</v>
      </c>
      <c r="B1764" t="s">
        <v>1614</v>
      </c>
      <c r="C1764" s="56"/>
      <c r="D1764" s="56" t="s">
        <v>1363</v>
      </c>
      <c r="E1764" s="58">
        <v>103</v>
      </c>
      <c r="F1764" s="58">
        <v>4</v>
      </c>
      <c r="G1764" s="63" t="str">
        <f t="shared" si="491"/>
        <v>103-4</v>
      </c>
      <c r="H1764" s="31">
        <v>43</v>
      </c>
      <c r="I1764" s="58">
        <v>54</v>
      </c>
      <c r="J1764" s="64" t="str">
        <f>IF(((VLOOKUP($G1764,Depth_Lookup!$A$3:$J$5461,9,FALSE))-(I1764/100))&gt;=0,"Good","Too Long")</f>
        <v>Good</v>
      </c>
      <c r="K1764" s="65">
        <f>(VLOOKUP($G1764,Depth_Lookup!$A$3:$J$561,10,FALSE))+(H1764/100)</f>
        <v>272.45999999999998</v>
      </c>
      <c r="L1764" s="65">
        <f>(VLOOKUP($G1764,Depth_Lookup!$A$3:$J$561,10,FALSE))+(I1764/100)</f>
        <v>272.57</v>
      </c>
      <c r="M1764" s="54" t="s">
        <v>1225</v>
      </c>
      <c r="N1764" s="31">
        <v>0.5</v>
      </c>
      <c r="O1764" s="31" t="s">
        <v>1915</v>
      </c>
      <c r="P1764" s="31" t="s">
        <v>749</v>
      </c>
      <c r="Q1764" s="31" t="s">
        <v>750</v>
      </c>
      <c r="R1764" s="31" t="s">
        <v>755</v>
      </c>
      <c r="S1764" s="31" t="s">
        <v>751</v>
      </c>
      <c r="T1764" s="31" t="s">
        <v>752</v>
      </c>
      <c r="U1764" s="31" t="s">
        <v>747</v>
      </c>
      <c r="AS1764" s="31">
        <v>100</v>
      </c>
      <c r="AZ1764" s="19">
        <f t="shared" si="492"/>
        <v>100</v>
      </c>
      <c r="BB1764" s="55">
        <v>2</v>
      </c>
      <c r="BC1764" s="55">
        <v>1</v>
      </c>
      <c r="BD1764" s="31"/>
      <c r="BE1764" s="66"/>
      <c r="BF1764" s="66" t="s">
        <v>753</v>
      </c>
      <c r="CL1764" s="70">
        <f t="shared" si="493"/>
        <v>0</v>
      </c>
      <c r="CM1764" s="66">
        <f t="shared" si="494"/>
        <v>0</v>
      </c>
      <c r="CN1764" s="66">
        <f t="shared" si="495"/>
        <v>0</v>
      </c>
      <c r="CO1764" s="66">
        <f t="shared" si="500"/>
        <v>272.51499999999999</v>
      </c>
      <c r="CP1764" s="104"/>
      <c r="CQ1764" s="56"/>
      <c r="CR1764" s="56"/>
      <c r="CS1764" s="56"/>
      <c r="CT1764" s="56"/>
      <c r="CU1764" s="56"/>
      <c r="CV1764" s="56"/>
      <c r="CX1764" s="19">
        <v>44</v>
      </c>
      <c r="CY1764" s="19">
        <v>90</v>
      </c>
      <c r="CZ1764" s="19">
        <v>46</v>
      </c>
      <c r="DA1764" s="31">
        <v>0</v>
      </c>
      <c r="DB1764" s="19">
        <f t="shared" si="501"/>
        <v>-136.99878264257242</v>
      </c>
      <c r="DC1764" s="19">
        <f t="shared" si="502"/>
        <v>223.00121735742758</v>
      </c>
      <c r="DD1764" s="19">
        <f t="shared" si="503"/>
        <v>35.231499471299131</v>
      </c>
      <c r="DE1764" s="19">
        <f t="shared" si="504"/>
        <v>313.00121735742755</v>
      </c>
      <c r="DF1764" s="19">
        <f t="shared" si="505"/>
        <v>54.768500528700869</v>
      </c>
      <c r="DG1764" s="67">
        <f t="shared" si="506"/>
        <v>43.001217357427578</v>
      </c>
      <c r="DH1764" s="67">
        <f t="shared" si="507"/>
        <v>54.768500528700869</v>
      </c>
      <c r="DK1764" s="55" t="s">
        <v>1434</v>
      </c>
    </row>
    <row r="1765" spans="1:115">
      <c r="A1765" s="118">
        <v>43334</v>
      </c>
      <c r="B1765" t="s">
        <v>1614</v>
      </c>
      <c r="C1765" s="56"/>
      <c r="D1765" s="56" t="s">
        <v>1363</v>
      </c>
      <c r="E1765" s="58">
        <v>103</v>
      </c>
      <c r="F1765" s="58">
        <v>4</v>
      </c>
      <c r="G1765" s="63" t="str">
        <f t="shared" si="491"/>
        <v>103-4</v>
      </c>
      <c r="H1765" s="31">
        <v>48</v>
      </c>
      <c r="I1765" s="58">
        <v>53</v>
      </c>
      <c r="J1765" s="64" t="str">
        <f>IF(((VLOOKUP($G1765,Depth_Lookup!$A$3:$J$5461,9,FALSE))-(I1765/100))&gt;=0,"Good","Too Long")</f>
        <v>Good</v>
      </c>
      <c r="K1765" s="65">
        <f>(VLOOKUP($G1765,Depth_Lookup!$A$3:$J$561,10,FALSE))+(H1765/100)</f>
        <v>272.51</v>
      </c>
      <c r="L1765" s="65">
        <f>(VLOOKUP($G1765,Depth_Lookup!$A$3:$J$561,10,FALSE))+(I1765/100)</f>
        <v>272.55999999999995</v>
      </c>
      <c r="M1765" s="54" t="s">
        <v>1225</v>
      </c>
      <c r="N1765" s="31">
        <v>0.5</v>
      </c>
      <c r="O1765" s="31" t="s">
        <v>748</v>
      </c>
      <c r="P1765" s="31" t="s">
        <v>749</v>
      </c>
      <c r="Q1765" s="31" t="s">
        <v>750</v>
      </c>
      <c r="R1765" s="31" t="s">
        <v>1232</v>
      </c>
      <c r="S1765" s="31" t="s">
        <v>751</v>
      </c>
      <c r="T1765" s="31" t="s">
        <v>745</v>
      </c>
      <c r="U1765" s="31" t="s">
        <v>753</v>
      </c>
      <c r="AS1765" s="31">
        <v>100</v>
      </c>
      <c r="AZ1765" s="19">
        <f t="shared" si="492"/>
        <v>100</v>
      </c>
      <c r="BB1765" s="55">
        <v>2</v>
      </c>
      <c r="BC1765" s="55">
        <v>1</v>
      </c>
      <c r="BD1765" s="31"/>
      <c r="BE1765" s="66" t="s">
        <v>747</v>
      </c>
      <c r="BF1765" s="66"/>
      <c r="CL1765" s="70">
        <f t="shared" si="493"/>
        <v>0</v>
      </c>
      <c r="CM1765" s="66">
        <f t="shared" si="494"/>
        <v>0</v>
      </c>
      <c r="CN1765" s="66">
        <f t="shared" si="495"/>
        <v>1</v>
      </c>
      <c r="CO1765" s="66">
        <f t="shared" si="500"/>
        <v>272.53499999999997</v>
      </c>
      <c r="CP1765" s="104"/>
      <c r="CQ1765" s="56"/>
      <c r="CR1765" s="56"/>
      <c r="CS1765" s="56"/>
      <c r="CT1765" s="56"/>
      <c r="CU1765" s="56"/>
      <c r="CV1765" s="56"/>
      <c r="DB1765" s="19" t="e">
        <f t="shared" si="501"/>
        <v>#DIV/0!</v>
      </c>
      <c r="DC1765" s="19" t="e">
        <f t="shared" si="502"/>
        <v>#DIV/0!</v>
      </c>
      <c r="DD1765" s="19" t="e">
        <f t="shared" si="503"/>
        <v>#DIV/0!</v>
      </c>
      <c r="DE1765" s="19" t="e">
        <f t="shared" si="504"/>
        <v>#DIV/0!</v>
      </c>
      <c r="DF1765" s="19" t="e">
        <f t="shared" si="505"/>
        <v>#DIV/0!</v>
      </c>
      <c r="DG1765" s="67" t="e">
        <f t="shared" si="506"/>
        <v>#DIV/0!</v>
      </c>
      <c r="DH1765" s="67" t="e">
        <f t="shared" si="507"/>
        <v>#DIV/0!</v>
      </c>
      <c r="DK1765" s="55"/>
    </row>
    <row r="1766" spans="1:115">
      <c r="A1766" s="118">
        <v>43334</v>
      </c>
      <c r="B1766" t="s">
        <v>1614</v>
      </c>
      <c r="C1766" s="56"/>
      <c r="D1766" s="56" t="s">
        <v>1363</v>
      </c>
      <c r="E1766" s="58">
        <v>103</v>
      </c>
      <c r="F1766" s="58">
        <v>4</v>
      </c>
      <c r="G1766" s="63" t="str">
        <f t="shared" ref="G1766" si="508">E1766&amp;"-"&amp;F1766</f>
        <v>103-4</v>
      </c>
      <c r="H1766" s="31">
        <v>48</v>
      </c>
      <c r="I1766" s="58">
        <v>53</v>
      </c>
      <c r="J1766" s="64" t="str">
        <f>IF(((VLOOKUP($G1766,Depth_Lookup!$A$3:$J$5461,9,FALSE))-(I1766/100))&gt;=0,"Good","Too Long")</f>
        <v>Good</v>
      </c>
      <c r="K1766" s="65">
        <f>(VLOOKUP($G1766,Depth_Lookup!$A$3:$J$561,10,FALSE))+(H1766/100)</f>
        <v>272.51</v>
      </c>
      <c r="L1766" s="65">
        <f>(VLOOKUP($G1766,Depth_Lookup!$A$3:$J$561,10,FALSE))+(I1766/100)</f>
        <v>272.55999999999995</v>
      </c>
      <c r="M1766" s="54" t="s">
        <v>292</v>
      </c>
      <c r="N1766" s="31">
        <v>0.5</v>
      </c>
      <c r="O1766" s="31" t="s">
        <v>748</v>
      </c>
      <c r="P1766" s="31" t="s">
        <v>749</v>
      </c>
      <c r="Q1766" s="31" t="s">
        <v>750</v>
      </c>
      <c r="R1766" s="31" t="s">
        <v>1232</v>
      </c>
      <c r="S1766" s="31" t="s">
        <v>751</v>
      </c>
      <c r="T1766" s="31" t="s">
        <v>745</v>
      </c>
      <c r="U1766" s="31" t="s">
        <v>1368</v>
      </c>
      <c r="AS1766" s="31"/>
      <c r="BB1766" s="55">
        <v>1</v>
      </c>
      <c r="BC1766" s="55">
        <v>0.5</v>
      </c>
      <c r="BD1766" s="31"/>
      <c r="BE1766" s="66"/>
      <c r="BF1766" s="66"/>
      <c r="CL1766" s="70"/>
      <c r="CM1766" s="66"/>
      <c r="CN1766" s="66"/>
      <c r="CO1766" s="66">
        <f t="shared" si="500"/>
        <v>272.53499999999997</v>
      </c>
      <c r="CP1766" s="104"/>
      <c r="CQ1766" s="56"/>
      <c r="CR1766" s="56"/>
      <c r="CS1766" s="56"/>
      <c r="CT1766" s="56"/>
      <c r="CU1766" s="56"/>
      <c r="CV1766" s="56"/>
      <c r="CX1766" s="31">
        <v>20</v>
      </c>
      <c r="CY1766" s="31">
        <v>90</v>
      </c>
      <c r="CZ1766" s="31">
        <v>10</v>
      </c>
      <c r="DA1766" s="31">
        <v>180</v>
      </c>
      <c r="DB1766" s="19">
        <f t="shared" si="501"/>
        <v>-64.151927888120838</v>
      </c>
      <c r="DC1766" s="19">
        <f t="shared" si="502"/>
        <v>295.84807211187916</v>
      </c>
      <c r="DD1766" s="19">
        <f t="shared" si="503"/>
        <v>67.979998392282752</v>
      </c>
      <c r="DE1766" s="19">
        <f t="shared" si="504"/>
        <v>25.848072111879162</v>
      </c>
      <c r="DF1766" s="19">
        <f t="shared" si="505"/>
        <v>22.020001607717248</v>
      </c>
      <c r="DG1766" s="67">
        <f t="shared" si="506"/>
        <v>115.84807211187916</v>
      </c>
      <c r="DH1766" s="67">
        <f t="shared" si="507"/>
        <v>22.020001607717248</v>
      </c>
      <c r="DK1766" s="55" t="s">
        <v>1953</v>
      </c>
    </row>
    <row r="1767" spans="1:115">
      <c r="A1767" s="118">
        <v>43334</v>
      </c>
      <c r="B1767" t="s">
        <v>1362</v>
      </c>
      <c r="C1767" s="56"/>
      <c r="D1767" s="56" t="s">
        <v>1363</v>
      </c>
      <c r="E1767" s="58">
        <v>104</v>
      </c>
      <c r="F1767" s="58">
        <v>1</v>
      </c>
      <c r="G1767" s="63" t="str">
        <f t="shared" si="491"/>
        <v>104-1</v>
      </c>
      <c r="H1767" s="31">
        <v>32</v>
      </c>
      <c r="I1767" s="31">
        <v>36.5</v>
      </c>
      <c r="J1767" s="64" t="str">
        <f>IF(((VLOOKUP($G1767,Depth_Lookup!$A$3:$J$5461,9,FALSE))-(I1767/100))&gt;=0,"Good","Too Long")</f>
        <v>Good</v>
      </c>
      <c r="K1767" s="65">
        <f>(VLOOKUP($G1767,Depth_Lookup!$A$3:$J$561,10,FALSE))+(H1767/100)</f>
        <v>273.02</v>
      </c>
      <c r="L1767" s="65">
        <f>(VLOOKUP($G1767,Depth_Lookup!$A$3:$J$561,10,FALSE))+(I1767/100)</f>
        <v>273.065</v>
      </c>
      <c r="M1767" s="54" t="s">
        <v>293</v>
      </c>
      <c r="N1767" s="31">
        <v>0.5</v>
      </c>
      <c r="O1767" s="31" t="s">
        <v>736</v>
      </c>
      <c r="P1767" s="31" t="s">
        <v>180</v>
      </c>
      <c r="Q1767" s="31" t="s">
        <v>569</v>
      </c>
      <c r="R1767" s="31" t="s">
        <v>188</v>
      </c>
      <c r="S1767" s="31" t="s">
        <v>165</v>
      </c>
      <c r="T1767" s="31" t="s">
        <v>1364</v>
      </c>
      <c r="U1767" s="31" t="s">
        <v>1365</v>
      </c>
      <c r="AS1767" s="31">
        <v>100</v>
      </c>
      <c r="BB1767" s="55">
        <v>2</v>
      </c>
      <c r="BC1767" s="55">
        <v>0.5</v>
      </c>
      <c r="BD1767" s="31"/>
      <c r="BE1767" s="66"/>
      <c r="BF1767" s="66"/>
      <c r="CL1767" s="70">
        <f t="shared" si="493"/>
        <v>0</v>
      </c>
      <c r="CM1767" s="66">
        <f t="shared" si="494"/>
        <v>0</v>
      </c>
      <c r="CN1767" s="66">
        <f t="shared" si="495"/>
        <v>0</v>
      </c>
      <c r="CO1767" s="66">
        <f t="shared" si="500"/>
        <v>273.04250000000002</v>
      </c>
      <c r="CP1767" s="104"/>
      <c r="CQ1767" s="56"/>
      <c r="CR1767" s="56"/>
      <c r="CS1767" s="56"/>
      <c r="CT1767" s="56"/>
      <c r="CU1767" s="56"/>
      <c r="CV1767" s="56"/>
      <c r="CX1767" s="19">
        <v>70</v>
      </c>
      <c r="CY1767" s="19">
        <v>90</v>
      </c>
      <c r="CZ1767" s="19">
        <v>71</v>
      </c>
      <c r="DA1767" s="31">
        <v>180</v>
      </c>
      <c r="DB1767" s="19">
        <f t="shared" si="501"/>
        <v>-43.411472090673129</v>
      </c>
      <c r="DC1767" s="19">
        <f t="shared" si="502"/>
        <v>316.5885279093269</v>
      </c>
      <c r="DD1767" s="19">
        <f t="shared" si="503"/>
        <v>14.043380130214276</v>
      </c>
      <c r="DE1767" s="19">
        <f t="shared" si="504"/>
        <v>46.588527909326871</v>
      </c>
      <c r="DF1767" s="19">
        <f t="shared" si="505"/>
        <v>75.956619869785726</v>
      </c>
      <c r="DG1767" s="67">
        <f t="shared" si="506"/>
        <v>136.5885279093269</v>
      </c>
      <c r="DH1767" s="67">
        <f t="shared" si="507"/>
        <v>75.956619869785726</v>
      </c>
      <c r="DK1767" s="55" t="s">
        <v>1433</v>
      </c>
    </row>
    <row r="1768" spans="1:115">
      <c r="A1768" s="118">
        <v>43334</v>
      </c>
      <c r="B1768" t="s">
        <v>1437</v>
      </c>
      <c r="C1768" s="56"/>
      <c r="D1768" s="56" t="s">
        <v>1363</v>
      </c>
      <c r="E1768" s="58">
        <v>104</v>
      </c>
      <c r="F1768" s="58">
        <v>1</v>
      </c>
      <c r="G1768" s="63" t="str">
        <f t="shared" ref="G1768" si="509">E1768&amp;"-"&amp;F1768</f>
        <v>104-1</v>
      </c>
      <c r="H1768" s="31">
        <v>32</v>
      </c>
      <c r="I1768" s="31">
        <v>36.5</v>
      </c>
      <c r="J1768" s="64" t="str">
        <f>IF(((VLOOKUP($G1768,Depth_Lookup!$A$3:$J$5461,9,FALSE))-(I1768/100))&gt;=0,"Good","Too Long")</f>
        <v>Good</v>
      </c>
      <c r="K1768" s="65">
        <f>(VLOOKUP($G1768,Depth_Lookup!$A$3:$J$561,10,FALSE))+(H1768/100)</f>
        <v>273.02</v>
      </c>
      <c r="L1768" s="65">
        <f>(VLOOKUP($G1768,Depth_Lookup!$A$3:$J$561,10,FALSE))+(I1768/100)</f>
        <v>273.065</v>
      </c>
      <c r="M1768" s="54" t="s">
        <v>293</v>
      </c>
      <c r="N1768" s="31">
        <v>0.5</v>
      </c>
      <c r="O1768" s="31" t="s">
        <v>736</v>
      </c>
      <c r="P1768" s="31" t="s">
        <v>180</v>
      </c>
      <c r="Q1768" s="31" t="s">
        <v>569</v>
      </c>
      <c r="R1768" s="31" t="s">
        <v>188</v>
      </c>
      <c r="S1768" s="31" t="s">
        <v>165</v>
      </c>
      <c r="T1768" s="31" t="s">
        <v>1364</v>
      </c>
      <c r="U1768" s="31" t="s">
        <v>1365</v>
      </c>
      <c r="AS1768" s="31">
        <v>100</v>
      </c>
      <c r="BB1768" s="55">
        <v>2</v>
      </c>
      <c r="BC1768" s="55">
        <v>0.5</v>
      </c>
      <c r="BD1768" s="31"/>
      <c r="BE1768" s="66"/>
      <c r="BF1768" s="66"/>
      <c r="CL1768" s="70"/>
      <c r="CM1768" s="66"/>
      <c r="CN1768" s="66"/>
      <c r="CO1768" s="66">
        <f t="shared" si="500"/>
        <v>273.04250000000002</v>
      </c>
      <c r="CP1768" s="104"/>
      <c r="CQ1768" s="56"/>
      <c r="CR1768" s="56"/>
      <c r="CS1768" s="56"/>
      <c r="CT1768" s="56"/>
      <c r="CU1768" s="56"/>
      <c r="CV1768" s="56"/>
      <c r="CX1768" s="19">
        <v>12</v>
      </c>
      <c r="CY1768" s="19">
        <v>90</v>
      </c>
      <c r="CZ1768" s="19">
        <v>76</v>
      </c>
      <c r="DA1768" s="31">
        <v>0</v>
      </c>
      <c r="DB1768" s="19">
        <f t="shared" si="501"/>
        <v>-176.96637347297596</v>
      </c>
      <c r="DC1768" s="19">
        <f t="shared" si="502"/>
        <v>183.03362652702404</v>
      </c>
      <c r="DD1768" s="19">
        <f t="shared" si="503"/>
        <v>13.981151142146938</v>
      </c>
      <c r="DE1768" s="19">
        <f t="shared" si="504"/>
        <v>273.03362652702401</v>
      </c>
      <c r="DF1768" s="19">
        <f t="shared" si="505"/>
        <v>76.018848857853058</v>
      </c>
      <c r="DG1768" s="67">
        <f t="shared" si="506"/>
        <v>3.0336265270240403</v>
      </c>
      <c r="DH1768" s="67">
        <f t="shared" si="507"/>
        <v>76.018848857853058</v>
      </c>
      <c r="DK1768" s="55" t="s">
        <v>1434</v>
      </c>
    </row>
    <row r="1769" spans="1:115">
      <c r="A1769" s="118">
        <v>43334</v>
      </c>
      <c r="B1769" t="s">
        <v>1362</v>
      </c>
      <c r="C1769" s="56"/>
      <c r="D1769" s="56" t="s">
        <v>1363</v>
      </c>
      <c r="E1769" s="58">
        <v>104</v>
      </c>
      <c r="F1769" s="58">
        <v>1</v>
      </c>
      <c r="G1769" s="63" t="str">
        <f t="shared" si="491"/>
        <v>104-1</v>
      </c>
      <c r="H1769" s="31">
        <v>48.5</v>
      </c>
      <c r="I1769" s="31">
        <v>51.5</v>
      </c>
      <c r="J1769" s="64" t="str">
        <f>IF(((VLOOKUP($G1769,Depth_Lookup!$A$3:$J$5461,9,FALSE))-(I1769/100))&gt;=0,"Good","Too Long")</f>
        <v>Good</v>
      </c>
      <c r="K1769" s="65">
        <f>(VLOOKUP($G1769,Depth_Lookup!$A$3:$J$561,10,FALSE))+(H1769/100)</f>
        <v>273.185</v>
      </c>
      <c r="L1769" s="65">
        <f>(VLOOKUP($G1769,Depth_Lookup!$A$3:$J$561,10,FALSE))+(I1769/100)</f>
        <v>273.21499999999997</v>
      </c>
      <c r="M1769" s="54" t="s">
        <v>293</v>
      </c>
      <c r="N1769" s="31">
        <v>0.5</v>
      </c>
      <c r="O1769" s="31" t="s">
        <v>734</v>
      </c>
      <c r="P1769" s="31" t="s">
        <v>180</v>
      </c>
      <c r="Q1769" s="31" t="s">
        <v>569</v>
      </c>
      <c r="R1769" s="31" t="s">
        <v>188</v>
      </c>
      <c r="S1769" s="31" t="s">
        <v>165</v>
      </c>
      <c r="T1769" s="31" t="s">
        <v>1364</v>
      </c>
      <c r="U1769" s="31" t="s">
        <v>1365</v>
      </c>
      <c r="AS1769" s="19">
        <v>100</v>
      </c>
      <c r="AZ1769" s="19">
        <f t="shared" ref="AZ1769:AZ1848" si="510">SUM(V1769:AY1769)</f>
        <v>100</v>
      </c>
      <c r="BB1769" s="55">
        <v>3</v>
      </c>
      <c r="BC1769" s="55">
        <v>1</v>
      </c>
      <c r="BD1769" s="31"/>
      <c r="BE1769" s="66"/>
      <c r="BF1769" s="66"/>
      <c r="CL1769" s="70">
        <f t="shared" si="493"/>
        <v>0</v>
      </c>
      <c r="CM1769" s="66">
        <f t="shared" si="494"/>
        <v>0</v>
      </c>
      <c r="CN1769" s="66">
        <f t="shared" si="495"/>
        <v>0</v>
      </c>
      <c r="CO1769" s="66">
        <f t="shared" si="500"/>
        <v>273.2</v>
      </c>
      <c r="CP1769" s="104"/>
      <c r="CQ1769" s="56"/>
      <c r="CR1769" s="56"/>
      <c r="CS1769" s="56"/>
      <c r="CT1769" s="56"/>
      <c r="CU1769" s="56"/>
      <c r="CV1769" s="56"/>
      <c r="DB1769" s="19" t="e">
        <f t="shared" si="501"/>
        <v>#DIV/0!</v>
      </c>
      <c r="DC1769" s="19" t="e">
        <f t="shared" si="502"/>
        <v>#DIV/0!</v>
      </c>
      <c r="DD1769" s="19" t="e">
        <f t="shared" si="503"/>
        <v>#DIV/0!</v>
      </c>
      <c r="DE1769" s="19" t="e">
        <f t="shared" si="504"/>
        <v>#DIV/0!</v>
      </c>
      <c r="DF1769" s="19" t="e">
        <f t="shared" si="505"/>
        <v>#DIV/0!</v>
      </c>
      <c r="DG1769" s="67" t="e">
        <f t="shared" si="506"/>
        <v>#DIV/0!</v>
      </c>
      <c r="DH1769" s="67" t="e">
        <f t="shared" si="507"/>
        <v>#DIV/0!</v>
      </c>
      <c r="DK1769" s="55"/>
    </row>
    <row r="1770" spans="1:115">
      <c r="A1770" s="118">
        <v>43334</v>
      </c>
      <c r="B1770" t="s">
        <v>1362</v>
      </c>
      <c r="C1770" s="56"/>
      <c r="D1770" s="56" t="s">
        <v>1363</v>
      </c>
      <c r="E1770" s="58">
        <v>104</v>
      </c>
      <c r="F1770" s="58">
        <v>2</v>
      </c>
      <c r="G1770" s="63" t="str">
        <f t="shared" si="491"/>
        <v>104-2</v>
      </c>
      <c r="H1770" s="31">
        <v>0.5</v>
      </c>
      <c r="I1770" s="31">
        <v>9</v>
      </c>
      <c r="J1770" s="64" t="str">
        <f>IF(((VLOOKUP($G1770,Depth_Lookup!$A$3:$J$5461,9,FALSE))-(I1770/100))&gt;=0,"Good","Too Long")</f>
        <v>Good</v>
      </c>
      <c r="K1770" s="65">
        <f>(VLOOKUP($G1770,Depth_Lookup!$A$3:$J$561,10,FALSE))+(H1770/100)</f>
        <v>273.63499999999999</v>
      </c>
      <c r="L1770" s="65">
        <f>(VLOOKUP($G1770,Depth_Lookup!$A$3:$J$561,10,FALSE))+(I1770/100)</f>
        <v>273.71999999999997</v>
      </c>
      <c r="M1770" s="54" t="s">
        <v>725</v>
      </c>
      <c r="N1770" s="31">
        <v>0.5</v>
      </c>
      <c r="O1770" s="31" t="s">
        <v>296</v>
      </c>
      <c r="P1770" s="31" t="s">
        <v>180</v>
      </c>
      <c r="Q1770" s="31" t="s">
        <v>569</v>
      </c>
      <c r="R1770" s="31" t="s">
        <v>119</v>
      </c>
      <c r="S1770" s="31" t="s">
        <v>165</v>
      </c>
      <c r="T1770" s="31" t="s">
        <v>1364</v>
      </c>
      <c r="U1770" s="31" t="s">
        <v>1365</v>
      </c>
      <c r="AS1770" s="19">
        <v>100</v>
      </c>
      <c r="AZ1770" s="19">
        <f t="shared" si="510"/>
        <v>100</v>
      </c>
      <c r="BB1770" s="55">
        <v>4</v>
      </c>
      <c r="BC1770" s="55">
        <v>0.5</v>
      </c>
      <c r="BD1770" s="31"/>
      <c r="BE1770" s="66"/>
      <c r="BF1770" s="66"/>
      <c r="CL1770" s="70">
        <f t="shared" si="493"/>
        <v>0</v>
      </c>
      <c r="CM1770" s="66">
        <f t="shared" si="494"/>
        <v>0</v>
      </c>
      <c r="CN1770" s="66">
        <f t="shared" si="495"/>
        <v>0</v>
      </c>
      <c r="CO1770" s="66">
        <f t="shared" si="500"/>
        <v>273.67750000000001</v>
      </c>
      <c r="CP1770" s="104"/>
      <c r="CQ1770" s="56"/>
      <c r="CR1770" s="56"/>
      <c r="CS1770" s="56"/>
      <c r="CT1770" s="56"/>
      <c r="CU1770" s="56"/>
      <c r="CV1770" s="56"/>
      <c r="DB1770" s="19" t="e">
        <f t="shared" si="501"/>
        <v>#DIV/0!</v>
      </c>
      <c r="DC1770" s="19" t="e">
        <f t="shared" si="502"/>
        <v>#DIV/0!</v>
      </c>
      <c r="DD1770" s="19" t="e">
        <f t="shared" si="503"/>
        <v>#DIV/0!</v>
      </c>
      <c r="DE1770" s="19" t="e">
        <f t="shared" si="504"/>
        <v>#DIV/0!</v>
      </c>
      <c r="DF1770" s="19" t="e">
        <f t="shared" si="505"/>
        <v>#DIV/0!</v>
      </c>
      <c r="DG1770" s="67" t="e">
        <f t="shared" si="506"/>
        <v>#DIV/0!</v>
      </c>
      <c r="DH1770" s="67" t="e">
        <f t="shared" si="507"/>
        <v>#DIV/0!</v>
      </c>
      <c r="DK1770" s="55"/>
    </row>
    <row r="1771" spans="1:115">
      <c r="A1771" s="118">
        <v>43334</v>
      </c>
      <c r="B1771" t="s">
        <v>1437</v>
      </c>
      <c r="C1771" s="56"/>
      <c r="D1771" s="56" t="s">
        <v>1363</v>
      </c>
      <c r="E1771" s="58">
        <v>104</v>
      </c>
      <c r="F1771" s="58">
        <v>2</v>
      </c>
      <c r="G1771" s="63" t="str">
        <f t="shared" ref="G1771" si="511">E1771&amp;"-"&amp;F1771</f>
        <v>104-2</v>
      </c>
      <c r="H1771" s="31">
        <v>0.5</v>
      </c>
      <c r="I1771" s="31">
        <v>9</v>
      </c>
      <c r="J1771" s="64" t="str">
        <f>IF(((VLOOKUP($G1771,Depth_Lookup!$A$3:$J$5461,9,FALSE))-(I1771/100))&gt;=0,"Good","Too Long")</f>
        <v>Good</v>
      </c>
      <c r="K1771" s="65">
        <f>(VLOOKUP($G1771,Depth_Lookup!$A$3:$J$561,10,FALSE))+(H1771/100)</f>
        <v>273.63499999999999</v>
      </c>
      <c r="L1771" s="65">
        <f>(VLOOKUP($G1771,Depth_Lookup!$A$3:$J$561,10,FALSE))+(I1771/100)</f>
        <v>273.71999999999997</v>
      </c>
      <c r="M1771" s="54" t="s">
        <v>292</v>
      </c>
      <c r="N1771" s="31">
        <v>2</v>
      </c>
      <c r="O1771" s="31"/>
      <c r="P1771" s="31"/>
      <c r="Q1771" s="31"/>
      <c r="R1771" s="31"/>
      <c r="S1771" s="31"/>
      <c r="T1771" s="31" t="s">
        <v>1581</v>
      </c>
      <c r="U1771" s="31" t="s">
        <v>1467</v>
      </c>
      <c r="BB1771" s="55">
        <v>1</v>
      </c>
      <c r="BC1771" s="55">
        <v>1</v>
      </c>
      <c r="BD1771" s="31"/>
      <c r="BE1771" s="66"/>
      <c r="BF1771" s="66"/>
      <c r="CL1771" s="70"/>
      <c r="CM1771" s="66"/>
      <c r="CN1771" s="66"/>
      <c r="CO1771" s="66">
        <f t="shared" si="500"/>
        <v>273.67750000000001</v>
      </c>
      <c r="CP1771" s="104"/>
      <c r="CQ1771" s="56"/>
      <c r="CR1771" s="56"/>
      <c r="CS1771" s="56"/>
      <c r="CT1771" s="56"/>
      <c r="CU1771" s="56"/>
      <c r="CV1771" s="56"/>
      <c r="CX1771" s="19">
        <v>53</v>
      </c>
      <c r="CY1771" s="19">
        <v>270</v>
      </c>
      <c r="CZ1771" s="19">
        <v>35</v>
      </c>
      <c r="DA1771" s="31">
        <v>180</v>
      </c>
      <c r="DB1771" s="19">
        <f t="shared" si="501"/>
        <v>62.181888801946855</v>
      </c>
      <c r="DC1771" s="19">
        <f t="shared" si="502"/>
        <v>62.181888801946855</v>
      </c>
      <c r="DD1771" s="19">
        <f t="shared" si="503"/>
        <v>33.682204308362735</v>
      </c>
      <c r="DE1771" s="19">
        <f t="shared" si="504"/>
        <v>152.18188880194685</v>
      </c>
      <c r="DF1771" s="19">
        <f t="shared" si="505"/>
        <v>56.317795691637265</v>
      </c>
      <c r="DG1771" s="67">
        <f t="shared" si="506"/>
        <v>242.18188880194685</v>
      </c>
      <c r="DH1771" s="67">
        <f t="shared" si="507"/>
        <v>56.317795691637265</v>
      </c>
      <c r="DK1771" s="55"/>
    </row>
    <row r="1772" spans="1:115">
      <c r="A1772" s="118">
        <v>43334</v>
      </c>
      <c r="B1772" t="s">
        <v>1362</v>
      </c>
      <c r="C1772" s="56"/>
      <c r="D1772" s="56" t="s">
        <v>1363</v>
      </c>
      <c r="E1772" s="58">
        <v>104</v>
      </c>
      <c r="F1772" s="58">
        <v>2</v>
      </c>
      <c r="G1772" s="63" t="str">
        <f t="shared" si="491"/>
        <v>104-2</v>
      </c>
      <c r="H1772" s="31">
        <v>48</v>
      </c>
      <c r="I1772" s="31">
        <v>62</v>
      </c>
      <c r="J1772" s="64" t="str">
        <f>IF(((VLOOKUP($G1772,Depth_Lookup!$A$3:$J$5461,9,FALSE))-(I1772/100))&gt;=0,"Good","Too Long")</f>
        <v>Good</v>
      </c>
      <c r="K1772" s="65">
        <f>(VLOOKUP($G1772,Depth_Lookup!$A$3:$J$561,10,FALSE))+(H1772/100)</f>
        <v>274.11</v>
      </c>
      <c r="L1772" s="65">
        <f>(VLOOKUP($G1772,Depth_Lookup!$A$3:$J$561,10,FALSE))+(I1772/100)</f>
        <v>274.25</v>
      </c>
      <c r="M1772" s="54" t="s">
        <v>293</v>
      </c>
      <c r="N1772" s="31">
        <v>0.5</v>
      </c>
      <c r="O1772" s="31" t="s">
        <v>734</v>
      </c>
      <c r="P1772" s="31" t="s">
        <v>180</v>
      </c>
      <c r="Q1772" s="31" t="s">
        <v>569</v>
      </c>
      <c r="R1772" s="31" t="s">
        <v>188</v>
      </c>
      <c r="S1772" s="31" t="s">
        <v>165</v>
      </c>
      <c r="T1772" s="31" t="s">
        <v>1364</v>
      </c>
      <c r="U1772" s="31" t="s">
        <v>1365</v>
      </c>
      <c r="AS1772" s="31">
        <v>100</v>
      </c>
      <c r="AZ1772" s="19">
        <f t="shared" si="510"/>
        <v>100</v>
      </c>
      <c r="BB1772" s="55">
        <v>4</v>
      </c>
      <c r="BC1772" s="55">
        <v>0.5</v>
      </c>
      <c r="BD1772" s="31"/>
      <c r="BE1772" s="66"/>
      <c r="BF1772" s="66" t="s">
        <v>1365</v>
      </c>
      <c r="CL1772" s="70">
        <f t="shared" si="493"/>
        <v>0</v>
      </c>
      <c r="CM1772" s="66">
        <f t="shared" si="494"/>
        <v>0</v>
      </c>
      <c r="CN1772" s="66">
        <f t="shared" si="495"/>
        <v>0</v>
      </c>
      <c r="CO1772" s="66">
        <f t="shared" si="500"/>
        <v>274.18</v>
      </c>
      <c r="CP1772" s="104"/>
      <c r="CQ1772" s="56"/>
      <c r="CR1772" s="56"/>
      <c r="CS1772" s="56"/>
      <c r="CT1772" s="56"/>
      <c r="CU1772" s="56"/>
      <c r="CV1772" s="56"/>
      <c r="CX1772" s="31">
        <v>49</v>
      </c>
      <c r="CY1772" s="31">
        <v>270</v>
      </c>
      <c r="CZ1772" s="31">
        <v>24</v>
      </c>
      <c r="DA1772" s="31">
        <v>0</v>
      </c>
      <c r="DB1772" s="19">
        <f t="shared" si="501"/>
        <v>111.15800177581463</v>
      </c>
      <c r="DC1772" s="19">
        <f t="shared" si="502"/>
        <v>111.15800177581463</v>
      </c>
      <c r="DD1772" s="19">
        <f t="shared" si="503"/>
        <v>39.031229908525006</v>
      </c>
      <c r="DE1772" s="19">
        <f t="shared" si="504"/>
        <v>201.15800177581463</v>
      </c>
      <c r="DF1772" s="19">
        <f t="shared" si="505"/>
        <v>50.968770091474994</v>
      </c>
      <c r="DG1772" s="67">
        <f t="shared" si="506"/>
        <v>291.15800177581463</v>
      </c>
      <c r="DH1772" s="67">
        <f t="shared" si="507"/>
        <v>50.968770091474994</v>
      </c>
      <c r="DK1772" s="55" t="s">
        <v>1605</v>
      </c>
    </row>
    <row r="1773" spans="1:115">
      <c r="A1773" s="118">
        <v>43334</v>
      </c>
      <c r="B1773" t="s">
        <v>1362</v>
      </c>
      <c r="C1773" s="56"/>
      <c r="D1773" s="56" t="s">
        <v>1363</v>
      </c>
      <c r="E1773" s="58">
        <v>104</v>
      </c>
      <c r="F1773" s="58">
        <v>2</v>
      </c>
      <c r="G1773" s="63" t="str">
        <f t="shared" si="491"/>
        <v>104-2</v>
      </c>
      <c r="H1773" s="31">
        <v>54</v>
      </c>
      <c r="I1773" s="31">
        <v>57</v>
      </c>
      <c r="J1773" s="64" t="str">
        <f>IF(((VLOOKUP($G1773,Depth_Lookup!$A$3:$J$5461,9,FALSE))-(I1773/100))&gt;=0,"Good","Too Long")</f>
        <v>Good</v>
      </c>
      <c r="K1773" s="65">
        <f>(VLOOKUP($G1773,Depth_Lookup!$A$3:$J$561,10,FALSE))+(H1773/100)</f>
        <v>274.17</v>
      </c>
      <c r="L1773" s="65">
        <f>(VLOOKUP($G1773,Depth_Lookup!$A$3:$J$561,10,FALSE))+(I1773/100)</f>
        <v>274.2</v>
      </c>
      <c r="M1773" s="54" t="s">
        <v>725</v>
      </c>
      <c r="N1773" s="31">
        <v>2</v>
      </c>
      <c r="O1773" s="31" t="s">
        <v>734</v>
      </c>
      <c r="P1773" s="31" t="s">
        <v>179</v>
      </c>
      <c r="Q1773" s="31" t="s">
        <v>569</v>
      </c>
      <c r="R1773" s="31" t="s">
        <v>188</v>
      </c>
      <c r="S1773" s="31" t="s">
        <v>165</v>
      </c>
      <c r="T1773" s="31" t="s">
        <v>1364</v>
      </c>
      <c r="U1773" s="31" t="s">
        <v>1365</v>
      </c>
      <c r="AS1773" s="31">
        <v>100</v>
      </c>
      <c r="AZ1773" s="19">
        <f t="shared" si="510"/>
        <v>100</v>
      </c>
      <c r="BB1773" s="55">
        <v>3</v>
      </c>
      <c r="BC1773" s="55">
        <v>3</v>
      </c>
      <c r="BD1773" s="31"/>
      <c r="BE1773" s="66" t="s">
        <v>1365</v>
      </c>
      <c r="BF1773" s="66"/>
      <c r="CL1773" s="70">
        <f t="shared" si="493"/>
        <v>0</v>
      </c>
      <c r="CM1773" s="66">
        <f t="shared" si="494"/>
        <v>0</v>
      </c>
      <c r="CN1773" s="66">
        <f t="shared" si="495"/>
        <v>1</v>
      </c>
      <c r="CO1773" s="66">
        <f t="shared" si="500"/>
        <v>274.185</v>
      </c>
      <c r="CP1773" s="104"/>
      <c r="CQ1773" s="56"/>
      <c r="CR1773" s="56"/>
      <c r="CS1773" s="56"/>
      <c r="CT1773" s="56"/>
      <c r="CU1773" s="56"/>
      <c r="CV1773" s="56"/>
      <c r="CX1773" s="19">
        <v>28</v>
      </c>
      <c r="CY1773" s="19">
        <v>90</v>
      </c>
      <c r="CZ1773" s="19">
        <v>80</v>
      </c>
      <c r="DA1773" s="31">
        <v>180</v>
      </c>
      <c r="DB1773" s="19">
        <f t="shared" si="501"/>
        <v>-5.3560930487582255</v>
      </c>
      <c r="DC1773" s="19">
        <f t="shared" si="502"/>
        <v>354.64390695124177</v>
      </c>
      <c r="DD1773" s="19">
        <f t="shared" si="503"/>
        <v>9.9572135653925784</v>
      </c>
      <c r="DE1773" s="19">
        <f t="shared" si="504"/>
        <v>84.643906951241775</v>
      </c>
      <c r="DF1773" s="19">
        <f t="shared" si="505"/>
        <v>80.042786434607422</v>
      </c>
      <c r="DG1773" s="67">
        <f t="shared" si="506"/>
        <v>174.64390695124177</v>
      </c>
      <c r="DH1773" s="67">
        <f t="shared" si="507"/>
        <v>80.042786434607422</v>
      </c>
      <c r="DK1773" s="55"/>
    </row>
    <row r="1774" spans="1:115">
      <c r="A1774" s="118">
        <v>43334</v>
      </c>
      <c r="B1774" t="s">
        <v>1362</v>
      </c>
      <c r="C1774" s="56"/>
      <c r="D1774" s="56" t="s">
        <v>1363</v>
      </c>
      <c r="E1774" s="58">
        <v>104</v>
      </c>
      <c r="F1774" s="58">
        <v>3</v>
      </c>
      <c r="G1774" s="63" t="str">
        <f t="shared" si="491"/>
        <v>104-3</v>
      </c>
      <c r="H1774" s="31">
        <v>0.5</v>
      </c>
      <c r="I1774" s="31">
        <v>3</v>
      </c>
      <c r="J1774" s="64" t="str">
        <f>IF(((VLOOKUP($G1774,Depth_Lookup!$A$3:$J$5461,9,FALSE))-(I1774/100))&gt;=0,"Good","Too Long")</f>
        <v>Good</v>
      </c>
      <c r="K1774" s="65">
        <f>(VLOOKUP($G1774,Depth_Lookup!$A$3:$J$561,10,FALSE))+(H1774/100)</f>
        <v>274.26499999999999</v>
      </c>
      <c r="L1774" s="65">
        <f>(VLOOKUP($G1774,Depth_Lookup!$A$3:$J$561,10,FALSE))+(I1774/100)</f>
        <v>274.28999999999996</v>
      </c>
      <c r="M1774" s="54" t="s">
        <v>725</v>
      </c>
      <c r="N1774" s="31">
        <v>0.5</v>
      </c>
      <c r="O1774" s="31" t="s">
        <v>296</v>
      </c>
      <c r="P1774" s="31" t="s">
        <v>179</v>
      </c>
      <c r="Q1774" s="31" t="s">
        <v>569</v>
      </c>
      <c r="R1774" s="31" t="s">
        <v>119</v>
      </c>
      <c r="S1774" s="31" t="s">
        <v>165</v>
      </c>
      <c r="T1774" s="31" t="s">
        <v>1370</v>
      </c>
      <c r="U1774" s="31" t="s">
        <v>1368</v>
      </c>
      <c r="AS1774" s="31">
        <v>100</v>
      </c>
      <c r="AZ1774" s="19">
        <f t="shared" si="510"/>
        <v>100</v>
      </c>
      <c r="BB1774" s="55">
        <v>4</v>
      </c>
      <c r="BC1774" s="55">
        <v>5</v>
      </c>
      <c r="BD1774" s="31"/>
      <c r="BE1774" s="66" t="s">
        <v>1919</v>
      </c>
      <c r="BF1774" s="66"/>
      <c r="CL1774" s="70">
        <f t="shared" si="493"/>
        <v>0</v>
      </c>
      <c r="CM1774" s="66">
        <f t="shared" si="494"/>
        <v>0</v>
      </c>
      <c r="CN1774" s="66">
        <f t="shared" si="495"/>
        <v>1</v>
      </c>
      <c r="CO1774" s="66">
        <f t="shared" si="500"/>
        <v>274.27749999999997</v>
      </c>
      <c r="CP1774" s="104"/>
      <c r="CQ1774" s="56"/>
      <c r="CR1774" s="56"/>
      <c r="CS1774" s="56"/>
      <c r="CT1774" s="56"/>
      <c r="CU1774" s="56"/>
      <c r="CV1774" s="56"/>
      <c r="DB1774" s="19" t="e">
        <f t="shared" si="501"/>
        <v>#DIV/0!</v>
      </c>
      <c r="DC1774" s="19" t="e">
        <f t="shared" si="502"/>
        <v>#DIV/0!</v>
      </c>
      <c r="DD1774" s="19" t="e">
        <f t="shared" si="503"/>
        <v>#DIV/0!</v>
      </c>
      <c r="DE1774" s="19" t="e">
        <f t="shared" si="504"/>
        <v>#DIV/0!</v>
      </c>
      <c r="DF1774" s="19" t="e">
        <f t="shared" si="505"/>
        <v>#DIV/0!</v>
      </c>
      <c r="DG1774" s="67" t="e">
        <f t="shared" si="506"/>
        <v>#DIV/0!</v>
      </c>
      <c r="DH1774" s="67" t="e">
        <f t="shared" si="507"/>
        <v>#DIV/0!</v>
      </c>
      <c r="DK1774" s="55"/>
    </row>
    <row r="1775" spans="1:115">
      <c r="A1775" s="118">
        <v>43334</v>
      </c>
      <c r="B1775" t="s">
        <v>1437</v>
      </c>
      <c r="C1775" s="56"/>
      <c r="D1775" s="56" t="s">
        <v>1363</v>
      </c>
      <c r="E1775" s="58">
        <v>104</v>
      </c>
      <c r="F1775" s="58">
        <v>3</v>
      </c>
      <c r="G1775" s="63" t="str">
        <f t="shared" ref="G1775" si="512">E1775&amp;"-"&amp;F1775</f>
        <v>104-3</v>
      </c>
      <c r="H1775" s="31">
        <v>24</v>
      </c>
      <c r="I1775" s="31">
        <v>42</v>
      </c>
      <c r="J1775" s="64" t="str">
        <f>IF(((VLOOKUP($G1775,Depth_Lookup!$A$3:$J$5461,9,FALSE))-(I1775/100))&gt;=0,"Good","Too Long")</f>
        <v>Good</v>
      </c>
      <c r="K1775" s="65">
        <f>(VLOOKUP($G1775,Depth_Lookup!$A$3:$J$561,10,FALSE))+(H1775/100)</f>
        <v>274.5</v>
      </c>
      <c r="L1775" s="65">
        <f>(VLOOKUP($G1775,Depth_Lookup!$A$3:$J$561,10,FALSE))+(I1775/100)</f>
        <v>274.68</v>
      </c>
      <c r="M1775" s="54" t="s">
        <v>725</v>
      </c>
      <c r="N1775" s="31">
        <v>0.5</v>
      </c>
      <c r="O1775" s="31" t="s">
        <v>296</v>
      </c>
      <c r="P1775" s="31" t="s">
        <v>179</v>
      </c>
      <c r="Q1775" s="31" t="s">
        <v>569</v>
      </c>
      <c r="R1775" s="31"/>
      <c r="S1775" s="31"/>
      <c r="T1775" s="31" t="s">
        <v>1385</v>
      </c>
      <c r="U1775" s="31" t="s">
        <v>1386</v>
      </c>
      <c r="AS1775" s="31"/>
      <c r="BB1775" s="55">
        <v>2</v>
      </c>
      <c r="BC1775" s="55">
        <v>0.5</v>
      </c>
      <c r="BD1775" s="31"/>
      <c r="BE1775" s="66"/>
      <c r="BF1775" s="66"/>
      <c r="CL1775" s="70"/>
      <c r="CM1775" s="66"/>
      <c r="CN1775" s="66"/>
      <c r="CO1775" s="66">
        <f t="shared" si="500"/>
        <v>274.59000000000003</v>
      </c>
      <c r="CP1775" s="104"/>
      <c r="CQ1775" s="56"/>
      <c r="CR1775" s="56"/>
      <c r="CS1775" s="56"/>
      <c r="CT1775" s="56"/>
      <c r="CU1775" s="56"/>
      <c r="CV1775" s="56"/>
      <c r="CX1775" s="31">
        <v>66</v>
      </c>
      <c r="CY1775" s="31">
        <v>90</v>
      </c>
      <c r="CZ1775" s="31">
        <v>66</v>
      </c>
      <c r="DA1775" s="31">
        <v>180</v>
      </c>
      <c r="DB1775" s="19">
        <f t="shared" si="501"/>
        <v>-45</v>
      </c>
      <c r="DC1775" s="19">
        <f t="shared" si="502"/>
        <v>315</v>
      </c>
      <c r="DD1775" s="19">
        <f t="shared" si="503"/>
        <v>17.475264674382121</v>
      </c>
      <c r="DE1775" s="19">
        <f t="shared" si="504"/>
        <v>45</v>
      </c>
      <c r="DF1775" s="19">
        <f t="shared" si="505"/>
        <v>72.524735325617883</v>
      </c>
      <c r="DG1775" s="67">
        <f t="shared" si="506"/>
        <v>135</v>
      </c>
      <c r="DH1775" s="67">
        <f t="shared" si="507"/>
        <v>72.524735325617883</v>
      </c>
      <c r="DK1775" s="55"/>
    </row>
    <row r="1776" spans="1:115">
      <c r="A1776" s="118">
        <v>43334</v>
      </c>
      <c r="B1776" t="s">
        <v>1362</v>
      </c>
      <c r="C1776" s="56"/>
      <c r="D1776" s="56" t="s">
        <v>1363</v>
      </c>
      <c r="E1776" s="58">
        <v>104</v>
      </c>
      <c r="F1776" s="58">
        <v>4</v>
      </c>
      <c r="G1776" s="63" t="str">
        <f t="shared" si="491"/>
        <v>104-4</v>
      </c>
      <c r="H1776" s="31">
        <v>27.5</v>
      </c>
      <c r="I1776" s="31">
        <v>30.5</v>
      </c>
      <c r="J1776" s="64" t="str">
        <f>IF(((VLOOKUP($G1776,Depth_Lookup!$A$3:$J$5461,9,FALSE))-(I1776/100))&gt;=0,"Good","Too Long")</f>
        <v>Good</v>
      </c>
      <c r="K1776" s="65">
        <f>(VLOOKUP($G1776,Depth_Lookup!$A$3:$J$561,10,FALSE))+(H1776/100)</f>
        <v>275.44499999999999</v>
      </c>
      <c r="L1776" s="65">
        <f>(VLOOKUP($G1776,Depth_Lookup!$A$3:$J$561,10,FALSE))+(I1776/100)</f>
        <v>275.47500000000002</v>
      </c>
      <c r="M1776" s="54" t="s">
        <v>292</v>
      </c>
      <c r="N1776" s="31">
        <v>0.5</v>
      </c>
      <c r="O1776" s="31" t="s">
        <v>296</v>
      </c>
      <c r="P1776" s="31" t="s">
        <v>180</v>
      </c>
      <c r="Q1776" s="31" t="s">
        <v>569</v>
      </c>
      <c r="R1776" s="31" t="s">
        <v>730</v>
      </c>
      <c r="S1776" s="31" t="s">
        <v>165</v>
      </c>
      <c r="T1776" s="31" t="s">
        <v>1364</v>
      </c>
      <c r="U1776" s="31" t="s">
        <v>1687</v>
      </c>
      <c r="AS1776" s="31">
        <v>100</v>
      </c>
      <c r="AZ1776" s="19">
        <f t="shared" si="510"/>
        <v>100</v>
      </c>
      <c r="BB1776" s="55">
        <v>1</v>
      </c>
      <c r="BC1776" s="55">
        <v>0.5</v>
      </c>
      <c r="BD1776" s="31"/>
      <c r="BE1776" s="66" t="s">
        <v>1365</v>
      </c>
      <c r="BF1776" s="66" t="s">
        <v>1365</v>
      </c>
      <c r="CL1776" s="70">
        <f t="shared" si="493"/>
        <v>0</v>
      </c>
      <c r="CM1776" s="66">
        <f t="shared" si="494"/>
        <v>0</v>
      </c>
      <c r="CN1776" s="66">
        <f t="shared" si="495"/>
        <v>1</v>
      </c>
      <c r="CO1776" s="66">
        <f t="shared" si="500"/>
        <v>275.46000000000004</v>
      </c>
      <c r="CP1776" s="104"/>
      <c r="CQ1776" s="56"/>
      <c r="CR1776" s="56"/>
      <c r="CS1776" s="56"/>
      <c r="CT1776" s="56"/>
      <c r="CU1776" s="56"/>
      <c r="CV1776" s="56"/>
      <c r="CX1776" s="31">
        <v>10</v>
      </c>
      <c r="CY1776" s="31">
        <v>90</v>
      </c>
      <c r="CZ1776" s="31">
        <v>27</v>
      </c>
      <c r="DA1776" s="31">
        <v>0</v>
      </c>
      <c r="DB1776" s="19">
        <f t="shared" si="501"/>
        <v>-160.91124916155457</v>
      </c>
      <c r="DC1776" s="19">
        <f t="shared" si="502"/>
        <v>199.08875083844543</v>
      </c>
      <c r="DD1776" s="19">
        <f t="shared" si="503"/>
        <v>61.667657972418326</v>
      </c>
      <c r="DE1776" s="19">
        <f t="shared" si="504"/>
        <v>289.08875083844543</v>
      </c>
      <c r="DF1776" s="19">
        <f t="shared" si="505"/>
        <v>28.332342027581674</v>
      </c>
      <c r="DG1776" s="67">
        <f t="shared" si="506"/>
        <v>19.088750838445435</v>
      </c>
      <c r="DH1776" s="67">
        <f t="shared" si="507"/>
        <v>28.332342027581674</v>
      </c>
      <c r="DK1776" s="55"/>
    </row>
    <row r="1777" spans="1:115">
      <c r="A1777" s="118">
        <v>43334</v>
      </c>
      <c r="B1777" t="s">
        <v>1437</v>
      </c>
      <c r="C1777" s="56"/>
      <c r="D1777" s="56" t="s">
        <v>1363</v>
      </c>
      <c r="E1777" s="58">
        <v>104</v>
      </c>
      <c r="F1777" s="58">
        <v>4</v>
      </c>
      <c r="G1777" s="63" t="str">
        <f t="shared" ref="G1777:G1778" si="513">E1777&amp;"-"&amp;F1777</f>
        <v>104-4</v>
      </c>
      <c r="H1777" s="31">
        <v>38</v>
      </c>
      <c r="I1777" s="31">
        <v>42</v>
      </c>
      <c r="J1777" s="64" t="str">
        <f>IF(((VLOOKUP($G1777,Depth_Lookup!$A$3:$J$5461,9,FALSE))-(I1777/100))&gt;=0,"Good","Too Long")</f>
        <v>Good</v>
      </c>
      <c r="K1777" s="65">
        <f>(VLOOKUP($G1777,Depth_Lookup!$A$3:$J$561,10,FALSE))+(H1777/100)</f>
        <v>275.55</v>
      </c>
      <c r="L1777" s="65">
        <f>(VLOOKUP($G1777,Depth_Lookup!$A$3:$J$561,10,FALSE))+(I1777/100)</f>
        <v>275.59000000000003</v>
      </c>
      <c r="M1777" s="54" t="s">
        <v>292</v>
      </c>
      <c r="N1777" s="31">
        <v>0.5</v>
      </c>
      <c r="O1777" s="31" t="s">
        <v>296</v>
      </c>
      <c r="P1777" s="31"/>
      <c r="Q1777" s="31"/>
      <c r="R1777" s="31"/>
      <c r="S1777" s="31"/>
      <c r="T1777" s="31" t="s">
        <v>1389</v>
      </c>
      <c r="U1777" s="31" t="s">
        <v>1368</v>
      </c>
      <c r="AS1777" s="31"/>
      <c r="BB1777" s="55">
        <v>1</v>
      </c>
      <c r="BC1777" s="55">
        <v>1</v>
      </c>
      <c r="BD1777" s="31"/>
      <c r="BE1777" s="66"/>
      <c r="BF1777" s="66"/>
      <c r="CL1777" s="70"/>
      <c r="CM1777" s="66"/>
      <c r="CN1777" s="66"/>
      <c r="CO1777" s="66">
        <f t="shared" si="500"/>
        <v>275.57000000000005</v>
      </c>
      <c r="CP1777" s="104"/>
      <c r="CQ1777" s="56"/>
      <c r="CR1777" s="56"/>
      <c r="CS1777" s="56"/>
      <c r="CT1777" s="56"/>
      <c r="CU1777" s="56"/>
      <c r="CV1777" s="56"/>
      <c r="CX1777" s="19">
        <v>24</v>
      </c>
      <c r="CY1777" s="31">
        <v>90</v>
      </c>
      <c r="CZ1777" s="31">
        <v>54</v>
      </c>
      <c r="DA1777" s="31">
        <v>0</v>
      </c>
      <c r="DB1777" s="19">
        <f t="shared" si="501"/>
        <v>-162.07476890921279</v>
      </c>
      <c r="DC1777" s="19">
        <f t="shared" si="502"/>
        <v>197.92523109078721</v>
      </c>
      <c r="DD1777" s="19">
        <f t="shared" si="503"/>
        <v>34.655151513065327</v>
      </c>
      <c r="DE1777" s="19">
        <f t="shared" si="504"/>
        <v>287.92523109078718</v>
      </c>
      <c r="DF1777" s="19">
        <f t="shared" si="505"/>
        <v>55.344848486934673</v>
      </c>
      <c r="DG1777" s="67">
        <f t="shared" si="506"/>
        <v>17.925231090787207</v>
      </c>
      <c r="DH1777" s="67">
        <f t="shared" si="507"/>
        <v>55.344848486934673</v>
      </c>
      <c r="DK1777" s="55" t="s">
        <v>1944</v>
      </c>
    </row>
    <row r="1778" spans="1:115">
      <c r="A1778" s="118">
        <v>43334</v>
      </c>
      <c r="B1778" t="s">
        <v>1437</v>
      </c>
      <c r="C1778" s="56"/>
      <c r="D1778" s="56" t="s">
        <v>1363</v>
      </c>
      <c r="E1778" s="58">
        <v>105</v>
      </c>
      <c r="F1778" s="58">
        <v>1</v>
      </c>
      <c r="G1778" s="63" t="str">
        <f t="shared" si="513"/>
        <v>105-1</v>
      </c>
      <c r="H1778" s="31">
        <v>56</v>
      </c>
      <c r="I1778" s="31">
        <v>62</v>
      </c>
      <c r="J1778" s="64" t="str">
        <f>IF(((VLOOKUP($G1778,Depth_Lookup!$A$3:$J$5461,9,FALSE))-(I1778/100))&gt;=0,"Good","Too Long")</f>
        <v>Good</v>
      </c>
      <c r="K1778" s="65">
        <f>(VLOOKUP($G1778,Depth_Lookup!$A$3:$J$561,10,FALSE))+(H1778/100)</f>
        <v>276.26</v>
      </c>
      <c r="L1778" s="65">
        <f>(VLOOKUP($G1778,Depth_Lookup!$A$3:$J$561,10,FALSE))+(I1778/100)</f>
        <v>276.32</v>
      </c>
      <c r="M1778" s="54" t="s">
        <v>292</v>
      </c>
      <c r="N1778" s="31">
        <v>1</v>
      </c>
      <c r="O1778" s="31"/>
      <c r="P1778" s="31"/>
      <c r="Q1778" s="31"/>
      <c r="R1778" s="31"/>
      <c r="S1778" s="31"/>
      <c r="T1778" s="31" t="s">
        <v>1385</v>
      </c>
      <c r="U1778" s="31" t="s">
        <v>1386</v>
      </c>
      <c r="AS1778" s="31"/>
      <c r="BB1778" s="55">
        <v>1</v>
      </c>
      <c r="BC1778" s="55">
        <v>1</v>
      </c>
      <c r="BD1778" s="31"/>
      <c r="BE1778" s="66"/>
      <c r="BF1778" s="66"/>
      <c r="CL1778" s="70"/>
      <c r="CM1778" s="66"/>
      <c r="CN1778" s="66"/>
      <c r="CO1778" s="66">
        <f t="shared" si="500"/>
        <v>276.28999999999996</v>
      </c>
      <c r="CP1778" s="104"/>
      <c r="CQ1778" s="56"/>
      <c r="CR1778" s="56"/>
      <c r="CS1778" s="56"/>
      <c r="CT1778" s="56"/>
      <c r="CU1778" s="56"/>
      <c r="CV1778" s="56"/>
      <c r="CX1778" s="31">
        <v>41</v>
      </c>
      <c r="CY1778" s="31">
        <v>90</v>
      </c>
      <c r="CZ1778" s="31">
        <v>72</v>
      </c>
      <c r="DA1778" s="31">
        <v>180</v>
      </c>
      <c r="DB1778" s="19">
        <f t="shared" si="501"/>
        <v>-15.772247049070216</v>
      </c>
      <c r="DC1778" s="19">
        <f t="shared" si="502"/>
        <v>344.22775295092981</v>
      </c>
      <c r="DD1778" s="19">
        <f t="shared" si="503"/>
        <v>17.36375358053164</v>
      </c>
      <c r="DE1778" s="19">
        <f t="shared" si="504"/>
        <v>74.227752950929784</v>
      </c>
      <c r="DF1778" s="19">
        <f t="shared" si="505"/>
        <v>72.636246419468364</v>
      </c>
      <c r="DG1778" s="67">
        <f t="shared" si="506"/>
        <v>164.22775295092981</v>
      </c>
      <c r="DH1778" s="67">
        <f t="shared" si="507"/>
        <v>72.636246419468364</v>
      </c>
      <c r="DK1778" s="55"/>
    </row>
    <row r="1779" spans="1:115">
      <c r="A1779" s="118">
        <v>43334</v>
      </c>
      <c r="B1779" t="s">
        <v>1362</v>
      </c>
      <c r="C1779" s="56"/>
      <c r="D1779" s="56" t="s">
        <v>1363</v>
      </c>
      <c r="E1779" s="58">
        <v>105</v>
      </c>
      <c r="F1779" s="58">
        <v>1</v>
      </c>
      <c r="G1779" s="63" t="str">
        <f t="shared" si="491"/>
        <v>105-1</v>
      </c>
      <c r="H1779" s="31">
        <v>71</v>
      </c>
      <c r="I1779" s="31">
        <v>83.5</v>
      </c>
      <c r="J1779" s="64" t="str">
        <f>IF(((VLOOKUP($G1779,Depth_Lookup!$A$3:$J$5461,9,FALSE))-(I1779/100))&gt;=0,"Good","Too Long")</f>
        <v>Good</v>
      </c>
      <c r="K1779" s="65">
        <f>(VLOOKUP($G1779,Depth_Lookup!$A$3:$J$561,10,FALSE))+(H1779/100)</f>
        <v>276.40999999999997</v>
      </c>
      <c r="L1779" s="65">
        <f>(VLOOKUP($G1779,Depth_Lookup!$A$3:$J$561,10,FALSE))+(I1779/100)</f>
        <v>276.53499999999997</v>
      </c>
      <c r="M1779" s="54" t="s">
        <v>725</v>
      </c>
      <c r="N1779" s="31">
        <v>0.5</v>
      </c>
      <c r="O1779" s="31" t="s">
        <v>296</v>
      </c>
      <c r="P1779" s="31" t="s">
        <v>180</v>
      </c>
      <c r="Q1779" s="31" t="s">
        <v>569</v>
      </c>
      <c r="R1779" s="31" t="s">
        <v>188</v>
      </c>
      <c r="S1779" s="31" t="s">
        <v>165</v>
      </c>
      <c r="T1779" s="31" t="s">
        <v>1364</v>
      </c>
      <c r="U1779" s="31" t="s">
        <v>1365</v>
      </c>
      <c r="AS1779" s="31">
        <v>100</v>
      </c>
      <c r="AZ1779" s="19">
        <f t="shared" si="510"/>
        <v>100</v>
      </c>
      <c r="BB1779" s="55">
        <v>2</v>
      </c>
      <c r="BC1779" s="55">
        <v>0.5</v>
      </c>
      <c r="BD1779" s="31"/>
      <c r="BE1779" s="66"/>
      <c r="BF1779" s="66"/>
      <c r="CL1779" s="70">
        <f t="shared" si="493"/>
        <v>0</v>
      </c>
      <c r="CM1779" s="66">
        <f t="shared" si="494"/>
        <v>0</v>
      </c>
      <c r="CN1779" s="66">
        <f t="shared" si="495"/>
        <v>0</v>
      </c>
      <c r="CO1779" s="66">
        <f t="shared" si="500"/>
        <v>276.47249999999997</v>
      </c>
      <c r="CP1779" s="104"/>
      <c r="CQ1779" s="56"/>
      <c r="CR1779" s="56" t="s">
        <v>217</v>
      </c>
      <c r="CS1779" s="56"/>
      <c r="CT1779" s="56"/>
      <c r="CU1779" s="56"/>
      <c r="CV1779" s="56"/>
      <c r="CX1779" s="31">
        <v>32</v>
      </c>
      <c r="CY1779" s="31">
        <v>270</v>
      </c>
      <c r="CZ1779" s="31">
        <v>11</v>
      </c>
      <c r="DA1779" s="31">
        <v>0</v>
      </c>
      <c r="DB1779" s="19">
        <f t="shared" si="501"/>
        <v>107.27953463463354</v>
      </c>
      <c r="DC1779" s="19">
        <f t="shared" si="502"/>
        <v>107.27953463463354</v>
      </c>
      <c r="DD1779" s="19">
        <f t="shared" si="503"/>
        <v>56.799078918324788</v>
      </c>
      <c r="DE1779" s="19">
        <f t="shared" si="504"/>
        <v>197.27953463463354</v>
      </c>
      <c r="DF1779" s="19">
        <f t="shared" si="505"/>
        <v>33.200921081675212</v>
      </c>
      <c r="DG1779" s="67">
        <f t="shared" si="506"/>
        <v>287.27953463463354</v>
      </c>
      <c r="DH1779" s="67">
        <f t="shared" si="507"/>
        <v>33.200921081675212</v>
      </c>
      <c r="DK1779" s="55" t="s">
        <v>1752</v>
      </c>
    </row>
    <row r="1780" spans="1:115">
      <c r="A1780" s="118">
        <v>43334</v>
      </c>
      <c r="B1780" t="s">
        <v>1362</v>
      </c>
      <c r="C1780" s="56"/>
      <c r="D1780" s="56" t="s">
        <v>1363</v>
      </c>
      <c r="E1780" s="58">
        <v>105</v>
      </c>
      <c r="F1780" s="58">
        <v>2</v>
      </c>
      <c r="G1780" s="63" t="str">
        <f t="shared" si="491"/>
        <v>105-2</v>
      </c>
      <c r="H1780" s="31">
        <v>17.5</v>
      </c>
      <c r="I1780" s="31">
        <v>32</v>
      </c>
      <c r="J1780" s="64" t="str">
        <f>IF(((VLOOKUP($G1780,Depth_Lookup!$A$3:$J$5461,9,FALSE))-(I1780/100))&gt;=0,"Good","Too Long")</f>
        <v>Good</v>
      </c>
      <c r="K1780" s="65">
        <f>(VLOOKUP($G1780,Depth_Lookup!$A$3:$J$561,10,FALSE))+(H1780/100)</f>
        <v>276.74</v>
      </c>
      <c r="L1780" s="65">
        <f>(VLOOKUP($G1780,Depth_Lookup!$A$3:$J$561,10,FALSE))+(I1780/100)</f>
        <v>276.88499999999999</v>
      </c>
      <c r="M1780" s="54" t="s">
        <v>293</v>
      </c>
      <c r="N1780" s="31">
        <v>0.5</v>
      </c>
      <c r="O1780" s="31" t="s">
        <v>734</v>
      </c>
      <c r="P1780" s="31" t="s">
        <v>180</v>
      </c>
      <c r="Q1780" s="31" t="s">
        <v>569</v>
      </c>
      <c r="R1780" s="31" t="s">
        <v>188</v>
      </c>
      <c r="S1780" s="31" t="s">
        <v>165</v>
      </c>
      <c r="T1780" s="31" t="s">
        <v>1364</v>
      </c>
      <c r="U1780" s="31" t="s">
        <v>1365</v>
      </c>
      <c r="AS1780" s="31">
        <v>100</v>
      </c>
      <c r="AZ1780" s="19">
        <f t="shared" si="510"/>
        <v>100</v>
      </c>
      <c r="BB1780" s="55">
        <v>5</v>
      </c>
      <c r="BC1780" s="55">
        <v>1</v>
      </c>
      <c r="BD1780" s="31"/>
      <c r="BE1780" s="66"/>
      <c r="BF1780" s="66"/>
      <c r="BG1780" s="59">
        <f>32-17.5</f>
        <v>14.5</v>
      </c>
      <c r="BH1780" s="59" t="s">
        <v>1920</v>
      </c>
      <c r="BI1780" s="59" t="s">
        <v>179</v>
      </c>
      <c r="CD1780" s="59">
        <v>50</v>
      </c>
      <c r="CH1780" s="59">
        <v>50</v>
      </c>
      <c r="CL1780" s="70">
        <f t="shared" si="493"/>
        <v>100</v>
      </c>
      <c r="CM1780" s="66">
        <f t="shared" si="494"/>
        <v>1</v>
      </c>
      <c r="CN1780" s="66">
        <f t="shared" si="495"/>
        <v>0</v>
      </c>
      <c r="CO1780" s="66">
        <f t="shared" si="500"/>
        <v>276.8125</v>
      </c>
      <c r="CP1780" s="104"/>
      <c r="CQ1780" s="56"/>
      <c r="CR1780" s="56"/>
      <c r="CS1780" s="56"/>
      <c r="CT1780" s="56"/>
      <c r="CU1780" s="56"/>
      <c r="CV1780" s="56"/>
      <c r="CX1780" s="31">
        <v>23</v>
      </c>
      <c r="CY1780" s="31">
        <v>270</v>
      </c>
      <c r="CZ1780" s="31">
        <v>56</v>
      </c>
      <c r="DA1780" s="31">
        <v>180</v>
      </c>
      <c r="DB1780" s="19">
        <f t="shared" si="501"/>
        <v>15.97704634102854</v>
      </c>
      <c r="DC1780" s="19">
        <f t="shared" si="502"/>
        <v>15.97704634102854</v>
      </c>
      <c r="DD1780" s="19">
        <f t="shared" si="503"/>
        <v>32.961538550933966</v>
      </c>
      <c r="DE1780" s="19">
        <f t="shared" si="504"/>
        <v>105.97704634102854</v>
      </c>
      <c r="DF1780" s="19">
        <f t="shared" si="505"/>
        <v>57.038461449066034</v>
      </c>
      <c r="DG1780" s="67">
        <f t="shared" si="506"/>
        <v>195.97704634102854</v>
      </c>
      <c r="DH1780" s="67">
        <f t="shared" si="507"/>
        <v>57.038461449066034</v>
      </c>
      <c r="DK1780" s="55" t="s">
        <v>1510</v>
      </c>
    </row>
    <row r="1781" spans="1:115">
      <c r="A1781" s="118">
        <v>43334</v>
      </c>
      <c r="B1781" t="s">
        <v>1362</v>
      </c>
      <c r="C1781" s="56"/>
      <c r="D1781" s="56" t="s">
        <v>1363</v>
      </c>
      <c r="E1781" s="58">
        <v>105</v>
      </c>
      <c r="F1781" s="58">
        <v>2</v>
      </c>
      <c r="G1781" s="63" t="str">
        <f t="shared" si="491"/>
        <v>105-2</v>
      </c>
      <c r="H1781" s="31">
        <v>70.5</v>
      </c>
      <c r="I1781" s="31">
        <v>87.5</v>
      </c>
      <c r="J1781" s="64" t="str">
        <f>IF(((VLOOKUP($G1781,Depth_Lookup!$A$3:$J$5461,9,FALSE))-(I1781/100))&gt;=0,"Good","Too Long")</f>
        <v>Good</v>
      </c>
      <c r="K1781" s="65">
        <f>(VLOOKUP($G1781,Depth_Lookup!$A$3:$J$561,10,FALSE))+(H1781/100)</f>
        <v>277.27</v>
      </c>
      <c r="L1781" s="65">
        <f>(VLOOKUP($G1781,Depth_Lookup!$A$3:$J$561,10,FALSE))+(I1781/100)</f>
        <v>277.44</v>
      </c>
      <c r="M1781" s="54" t="s">
        <v>293</v>
      </c>
      <c r="N1781" s="31">
        <v>0.5</v>
      </c>
      <c r="O1781" s="31" t="s">
        <v>734</v>
      </c>
      <c r="P1781" s="31" t="s">
        <v>180</v>
      </c>
      <c r="Q1781" s="31" t="s">
        <v>569</v>
      </c>
      <c r="R1781" s="31" t="s">
        <v>188</v>
      </c>
      <c r="S1781" s="31" t="s">
        <v>165</v>
      </c>
      <c r="T1781" s="31" t="s">
        <v>1364</v>
      </c>
      <c r="U1781" s="31" t="s">
        <v>1365</v>
      </c>
      <c r="AS1781" s="31">
        <v>100</v>
      </c>
      <c r="AZ1781" s="19">
        <f t="shared" si="510"/>
        <v>100</v>
      </c>
      <c r="BB1781" s="55">
        <v>5</v>
      </c>
      <c r="BC1781" s="55">
        <v>1</v>
      </c>
      <c r="BD1781" s="31"/>
      <c r="BE1781" s="66" t="s">
        <v>1651</v>
      </c>
      <c r="BF1781" s="66"/>
      <c r="CL1781" s="70">
        <f t="shared" si="493"/>
        <v>0</v>
      </c>
      <c r="CM1781" s="66">
        <f t="shared" si="494"/>
        <v>0</v>
      </c>
      <c r="CN1781" s="66">
        <f t="shared" si="495"/>
        <v>1</v>
      </c>
      <c r="CO1781" s="66">
        <f t="shared" si="500"/>
        <v>277.35500000000002</v>
      </c>
      <c r="CP1781" s="104"/>
      <c r="CQ1781" s="56"/>
      <c r="CR1781" s="56"/>
      <c r="CS1781" s="56"/>
      <c r="CT1781" s="56"/>
      <c r="CU1781" s="56"/>
      <c r="CV1781" s="56"/>
      <c r="DB1781" s="19" t="e">
        <f t="shared" si="501"/>
        <v>#DIV/0!</v>
      </c>
      <c r="DC1781" s="19" t="e">
        <f t="shared" si="502"/>
        <v>#DIV/0!</v>
      </c>
      <c r="DD1781" s="19" t="e">
        <f t="shared" si="503"/>
        <v>#DIV/0!</v>
      </c>
      <c r="DE1781" s="19" t="e">
        <f t="shared" si="504"/>
        <v>#DIV/0!</v>
      </c>
      <c r="DF1781" s="19" t="e">
        <f t="shared" si="505"/>
        <v>#DIV/0!</v>
      </c>
      <c r="DG1781" s="67" t="e">
        <f t="shared" si="506"/>
        <v>#DIV/0!</v>
      </c>
      <c r="DH1781" s="67" t="e">
        <f t="shared" si="507"/>
        <v>#DIV/0!</v>
      </c>
      <c r="DK1781" s="55"/>
    </row>
    <row r="1782" spans="1:115">
      <c r="A1782" s="118">
        <v>43334</v>
      </c>
      <c r="B1782" t="s">
        <v>1362</v>
      </c>
      <c r="C1782" s="56"/>
      <c r="D1782" s="56" t="s">
        <v>1363</v>
      </c>
      <c r="E1782" s="58">
        <v>105</v>
      </c>
      <c r="F1782" s="58">
        <v>2</v>
      </c>
      <c r="G1782" s="63" t="str">
        <f t="shared" si="491"/>
        <v>105-2</v>
      </c>
      <c r="H1782" s="31">
        <v>71</v>
      </c>
      <c r="I1782" s="31">
        <v>87</v>
      </c>
      <c r="J1782" s="64" t="str">
        <f>IF(((VLOOKUP($G1782,Depth_Lookup!$A$3:$J$5461,9,FALSE))-(I1782/100))&gt;=0,"Good","Too Long")</f>
        <v>Good</v>
      </c>
      <c r="K1782" s="65">
        <f>(VLOOKUP($G1782,Depth_Lookup!$A$3:$J$561,10,FALSE))+(H1782/100)</f>
        <v>277.27499999999998</v>
      </c>
      <c r="L1782" s="65">
        <f>(VLOOKUP($G1782,Depth_Lookup!$A$3:$J$561,10,FALSE))+(I1782/100)</f>
        <v>277.435</v>
      </c>
      <c r="M1782" s="54" t="s">
        <v>292</v>
      </c>
      <c r="N1782" s="31">
        <v>5</v>
      </c>
      <c r="O1782" s="31" t="s">
        <v>734</v>
      </c>
      <c r="P1782" s="31" t="s">
        <v>179</v>
      </c>
      <c r="Q1782" s="31" t="s">
        <v>569</v>
      </c>
      <c r="R1782" s="31" t="s">
        <v>170</v>
      </c>
      <c r="S1782" s="31" t="s">
        <v>165</v>
      </c>
      <c r="T1782" s="31" t="s">
        <v>1364</v>
      </c>
      <c r="U1782" s="31" t="s">
        <v>1365</v>
      </c>
      <c r="AS1782" s="31">
        <v>100</v>
      </c>
      <c r="AZ1782" s="19">
        <f t="shared" si="510"/>
        <v>100</v>
      </c>
      <c r="BB1782" s="55">
        <v>1</v>
      </c>
      <c r="BC1782" s="55">
        <v>10</v>
      </c>
      <c r="BD1782" s="31"/>
      <c r="BE1782" s="66" t="s">
        <v>1375</v>
      </c>
      <c r="BF1782" s="66" t="s">
        <v>1365</v>
      </c>
      <c r="CL1782" s="70">
        <f t="shared" si="493"/>
        <v>0</v>
      </c>
      <c r="CM1782" s="66">
        <f t="shared" si="494"/>
        <v>0</v>
      </c>
      <c r="CN1782" s="66">
        <f t="shared" si="495"/>
        <v>1</v>
      </c>
      <c r="CO1782" s="66">
        <f t="shared" si="500"/>
        <v>277.35500000000002</v>
      </c>
      <c r="CP1782" s="104"/>
      <c r="CQ1782" s="56"/>
      <c r="CR1782" s="56"/>
      <c r="CS1782" s="56"/>
      <c r="CT1782" s="56"/>
      <c r="CU1782" s="56"/>
      <c r="CV1782" s="56"/>
      <c r="CX1782" s="31">
        <v>17</v>
      </c>
      <c r="CY1782" s="31">
        <v>270</v>
      </c>
      <c r="CZ1782" s="31">
        <v>76</v>
      </c>
      <c r="DA1782" s="31">
        <v>180</v>
      </c>
      <c r="DB1782" s="19">
        <f t="shared" si="501"/>
        <v>4.3590681270241021</v>
      </c>
      <c r="DC1782" s="19">
        <f t="shared" si="502"/>
        <v>4.3590681270241021</v>
      </c>
      <c r="DD1782" s="19">
        <f t="shared" si="503"/>
        <v>13.961088501692188</v>
      </c>
      <c r="DE1782" s="19">
        <f t="shared" si="504"/>
        <v>94.359068127024102</v>
      </c>
      <c r="DF1782" s="19">
        <f t="shared" si="505"/>
        <v>76.038911498307812</v>
      </c>
      <c r="DG1782" s="67">
        <f t="shared" si="506"/>
        <v>184.3590681270241</v>
      </c>
      <c r="DH1782" s="67">
        <f t="shared" si="507"/>
        <v>76.038911498307812</v>
      </c>
      <c r="DK1782" s="55" t="s">
        <v>1945</v>
      </c>
    </row>
    <row r="1783" spans="1:115">
      <c r="A1783" s="118">
        <v>43334</v>
      </c>
      <c r="B1783" t="s">
        <v>1362</v>
      </c>
      <c r="C1783" s="56"/>
      <c r="D1783" s="56" t="s">
        <v>1363</v>
      </c>
      <c r="E1783" s="58">
        <v>105</v>
      </c>
      <c r="F1783" s="58">
        <v>3</v>
      </c>
      <c r="G1783" s="63" t="str">
        <f t="shared" si="491"/>
        <v>105-3</v>
      </c>
      <c r="H1783" s="31">
        <v>0.5</v>
      </c>
      <c r="I1783" s="31">
        <v>8.5</v>
      </c>
      <c r="J1783" s="64" t="str">
        <f>IF(((VLOOKUP($G1783,Depth_Lookup!$A$3:$J$5461,9,FALSE))-(I1783/100))&gt;=0,"Good","Too Long")</f>
        <v>Good</v>
      </c>
      <c r="K1783" s="65">
        <f>(VLOOKUP($G1783,Depth_Lookup!$A$3:$J$561,10,FALSE))+(H1783/100)</f>
        <v>277.44499999999999</v>
      </c>
      <c r="L1783" s="65">
        <f>(VLOOKUP($G1783,Depth_Lookup!$A$3:$J$561,10,FALSE))+(I1783/100)</f>
        <v>277.52499999999998</v>
      </c>
      <c r="M1783" s="54" t="s">
        <v>292</v>
      </c>
      <c r="N1783" s="31">
        <v>5</v>
      </c>
      <c r="O1783" s="31" t="s">
        <v>734</v>
      </c>
      <c r="P1783" s="31" t="s">
        <v>179</v>
      </c>
      <c r="Q1783" s="31" t="s">
        <v>569</v>
      </c>
      <c r="R1783" s="31" t="s">
        <v>170</v>
      </c>
      <c r="S1783" s="31" t="s">
        <v>165</v>
      </c>
      <c r="T1783" s="31" t="s">
        <v>1364</v>
      </c>
      <c r="U1783" s="31" t="s">
        <v>1365</v>
      </c>
      <c r="AS1783" s="31">
        <v>100</v>
      </c>
      <c r="AZ1783" s="19">
        <f t="shared" si="510"/>
        <v>100</v>
      </c>
      <c r="BB1783" s="55">
        <v>1</v>
      </c>
      <c r="BC1783" s="55">
        <v>10</v>
      </c>
      <c r="BD1783" s="31"/>
      <c r="BE1783" s="66" t="s">
        <v>1375</v>
      </c>
      <c r="BF1783" s="66" t="s">
        <v>1365</v>
      </c>
      <c r="CL1783" s="70">
        <f t="shared" si="493"/>
        <v>0</v>
      </c>
      <c r="CM1783" s="66">
        <f t="shared" si="494"/>
        <v>0</v>
      </c>
      <c r="CN1783" s="66">
        <f t="shared" si="495"/>
        <v>1</v>
      </c>
      <c r="CO1783" s="66">
        <f t="shared" si="500"/>
        <v>277.48500000000001</v>
      </c>
      <c r="CP1783" s="104"/>
      <c r="CQ1783" s="56"/>
      <c r="CR1783" s="56"/>
      <c r="CS1783" s="56"/>
      <c r="CT1783" s="56"/>
      <c r="CU1783" s="56"/>
      <c r="CV1783" s="56"/>
      <c r="DB1783" s="19" t="e">
        <f t="shared" si="501"/>
        <v>#DIV/0!</v>
      </c>
      <c r="DC1783" s="19" t="e">
        <f t="shared" si="502"/>
        <v>#DIV/0!</v>
      </c>
      <c r="DD1783" s="19" t="e">
        <f t="shared" si="503"/>
        <v>#DIV/0!</v>
      </c>
      <c r="DE1783" s="19" t="e">
        <f t="shared" si="504"/>
        <v>#DIV/0!</v>
      </c>
      <c r="DF1783" s="19" t="e">
        <f t="shared" si="505"/>
        <v>#DIV/0!</v>
      </c>
      <c r="DG1783" s="67" t="e">
        <f t="shared" si="506"/>
        <v>#DIV/0!</v>
      </c>
      <c r="DH1783" s="67" t="e">
        <f t="shared" si="507"/>
        <v>#DIV/0!</v>
      </c>
      <c r="DK1783" s="55" t="s">
        <v>295</v>
      </c>
    </row>
    <row r="1784" spans="1:115">
      <c r="A1784" s="118">
        <v>43334</v>
      </c>
      <c r="B1784" t="s">
        <v>1362</v>
      </c>
      <c r="C1784" s="56"/>
      <c r="D1784" s="56" t="s">
        <v>1363</v>
      </c>
      <c r="E1784" s="58">
        <v>105</v>
      </c>
      <c r="F1784" s="58">
        <v>3</v>
      </c>
      <c r="G1784" s="63" t="str">
        <f t="shared" si="491"/>
        <v>105-3</v>
      </c>
      <c r="H1784" s="31">
        <v>1</v>
      </c>
      <c r="I1784" s="31">
        <v>10</v>
      </c>
      <c r="J1784" s="64" t="str">
        <f>IF(((VLOOKUP($G1784,Depth_Lookup!$A$3:$J$5461,9,FALSE))-(I1784/100))&gt;=0,"Good","Too Long")</f>
        <v>Good</v>
      </c>
      <c r="K1784" s="65">
        <f>(VLOOKUP($G1784,Depth_Lookup!$A$3:$J$561,10,FALSE))+(H1784/100)</f>
        <v>277.45</v>
      </c>
      <c r="L1784" s="65">
        <f>(VLOOKUP($G1784,Depth_Lookup!$A$3:$J$561,10,FALSE))+(I1784/100)</f>
        <v>277.54000000000002</v>
      </c>
      <c r="M1784" s="54" t="s">
        <v>293</v>
      </c>
      <c r="N1784" s="31">
        <v>0.5</v>
      </c>
      <c r="O1784" s="31" t="s">
        <v>734</v>
      </c>
      <c r="P1784" s="31" t="s">
        <v>180</v>
      </c>
      <c r="Q1784" s="31" t="s">
        <v>569</v>
      </c>
      <c r="R1784" s="31" t="s">
        <v>188</v>
      </c>
      <c r="S1784" s="31" t="s">
        <v>165</v>
      </c>
      <c r="T1784" s="31" t="s">
        <v>1364</v>
      </c>
      <c r="U1784" s="31" t="s">
        <v>1365</v>
      </c>
      <c r="AS1784" s="31">
        <v>100</v>
      </c>
      <c r="AZ1784" s="19">
        <f t="shared" si="510"/>
        <v>100</v>
      </c>
      <c r="BB1784" s="55">
        <v>5</v>
      </c>
      <c r="BC1784" s="55">
        <v>1</v>
      </c>
      <c r="BD1784" s="31"/>
      <c r="BE1784" s="66" t="s">
        <v>1651</v>
      </c>
      <c r="BF1784" s="66"/>
      <c r="CL1784" s="70">
        <f t="shared" si="493"/>
        <v>0</v>
      </c>
      <c r="CM1784" s="66">
        <f t="shared" si="494"/>
        <v>0</v>
      </c>
      <c r="CN1784" s="66">
        <f t="shared" si="495"/>
        <v>1</v>
      </c>
      <c r="CO1784" s="66">
        <f t="shared" si="500"/>
        <v>277.495</v>
      </c>
      <c r="CP1784" s="104"/>
      <c r="CQ1784" s="56"/>
      <c r="CR1784" s="56"/>
      <c r="CS1784" s="56"/>
      <c r="CT1784" s="56"/>
      <c r="CU1784" s="56"/>
      <c r="CV1784" s="56"/>
      <c r="CX1784" s="31">
        <v>28</v>
      </c>
      <c r="CY1784" s="31">
        <v>270</v>
      </c>
      <c r="CZ1784" s="31">
        <v>15</v>
      </c>
      <c r="DA1784" s="31">
        <v>0</v>
      </c>
      <c r="DB1784" s="19">
        <f t="shared" si="501"/>
        <v>116.745323300895</v>
      </c>
      <c r="DC1784" s="19">
        <f t="shared" si="502"/>
        <v>116.745323300895</v>
      </c>
      <c r="DD1784" s="19">
        <f t="shared" si="503"/>
        <v>59.230057332789606</v>
      </c>
      <c r="DE1784" s="19">
        <f t="shared" si="504"/>
        <v>206.745323300895</v>
      </c>
      <c r="DF1784" s="19">
        <f t="shared" si="505"/>
        <v>30.769942667210394</v>
      </c>
      <c r="DG1784" s="67">
        <f t="shared" si="506"/>
        <v>296.745323300895</v>
      </c>
      <c r="DH1784" s="67">
        <f t="shared" si="507"/>
        <v>30.769942667210394</v>
      </c>
      <c r="DK1784" s="55" t="s">
        <v>1589</v>
      </c>
    </row>
    <row r="1785" spans="1:115">
      <c r="A1785" s="118">
        <v>43334</v>
      </c>
      <c r="B1785" t="s">
        <v>1362</v>
      </c>
      <c r="C1785" s="56"/>
      <c r="D1785" s="56" t="s">
        <v>1363</v>
      </c>
      <c r="E1785" s="58">
        <v>105</v>
      </c>
      <c r="F1785" s="58">
        <v>3</v>
      </c>
      <c r="G1785" s="63" t="str">
        <f t="shared" si="491"/>
        <v>105-3</v>
      </c>
      <c r="H1785" s="31">
        <v>12.5</v>
      </c>
      <c r="I1785" s="31">
        <v>19</v>
      </c>
      <c r="J1785" s="64" t="str">
        <f>IF(((VLOOKUP($G1785,Depth_Lookup!$A$3:$J$5461,9,FALSE))-(I1785/100))&gt;=0,"Good","Too Long")</f>
        <v>Good</v>
      </c>
      <c r="K1785" s="65">
        <f>(VLOOKUP($G1785,Depth_Lookup!$A$3:$J$561,10,FALSE))+(H1785/100)</f>
        <v>277.565</v>
      </c>
      <c r="L1785" s="65">
        <f>(VLOOKUP($G1785,Depth_Lookup!$A$3:$J$561,10,FALSE))+(I1785/100)</f>
        <v>277.63</v>
      </c>
      <c r="M1785" s="54" t="s">
        <v>293</v>
      </c>
      <c r="N1785" s="31">
        <v>0.5</v>
      </c>
      <c r="O1785" s="31" t="s">
        <v>736</v>
      </c>
      <c r="P1785" s="31" t="s">
        <v>180</v>
      </c>
      <c r="Q1785" s="31" t="s">
        <v>569</v>
      </c>
      <c r="R1785" s="31" t="s">
        <v>188</v>
      </c>
      <c r="S1785" s="31" t="s">
        <v>165</v>
      </c>
      <c r="T1785" s="31" t="s">
        <v>1364</v>
      </c>
      <c r="U1785" s="31" t="s">
        <v>1365</v>
      </c>
      <c r="AS1785" s="31">
        <v>100</v>
      </c>
      <c r="AZ1785" s="19">
        <f t="shared" si="510"/>
        <v>100</v>
      </c>
      <c r="BB1785" s="55">
        <v>3</v>
      </c>
      <c r="BC1785" s="55">
        <v>0.5</v>
      </c>
      <c r="BD1785" s="31"/>
      <c r="BE1785" s="66" t="s">
        <v>1386</v>
      </c>
      <c r="BF1785" s="66"/>
      <c r="CL1785" s="70">
        <f t="shared" si="493"/>
        <v>0</v>
      </c>
      <c r="CM1785" s="66">
        <f t="shared" si="494"/>
        <v>0</v>
      </c>
      <c r="CN1785" s="66">
        <f t="shared" si="495"/>
        <v>1</v>
      </c>
      <c r="CO1785" s="66">
        <f t="shared" si="500"/>
        <v>277.59749999999997</v>
      </c>
      <c r="CP1785" s="104"/>
      <c r="CQ1785" s="56"/>
      <c r="CR1785" s="56"/>
      <c r="CS1785" s="56"/>
      <c r="CT1785" s="56"/>
      <c r="CU1785" s="56"/>
      <c r="CV1785" s="56"/>
      <c r="CX1785" s="31">
        <v>44</v>
      </c>
      <c r="CY1785" s="31">
        <v>90</v>
      </c>
      <c r="CZ1785" s="31">
        <v>32</v>
      </c>
      <c r="DA1785" s="31">
        <v>180</v>
      </c>
      <c r="DB1785" s="19">
        <f t="shared" si="501"/>
        <v>-57.094259011576128</v>
      </c>
      <c r="DC1785" s="19">
        <f t="shared" si="502"/>
        <v>302.90574098842387</v>
      </c>
      <c r="DD1785" s="19">
        <f t="shared" si="503"/>
        <v>41.003547883357363</v>
      </c>
      <c r="DE1785" s="19">
        <f t="shared" si="504"/>
        <v>32.905740988423872</v>
      </c>
      <c r="DF1785" s="19">
        <f t="shared" si="505"/>
        <v>48.996452116642637</v>
      </c>
      <c r="DG1785" s="67">
        <f t="shared" si="506"/>
        <v>122.90574098842387</v>
      </c>
      <c r="DH1785" s="67">
        <f t="shared" si="507"/>
        <v>48.996452116642637</v>
      </c>
      <c r="DK1785" s="55" t="s">
        <v>1433</v>
      </c>
    </row>
    <row r="1786" spans="1:115">
      <c r="A1786" s="118">
        <v>43334</v>
      </c>
      <c r="B1786" t="s">
        <v>1437</v>
      </c>
      <c r="C1786" s="56"/>
      <c r="D1786" s="56" t="s">
        <v>1363</v>
      </c>
      <c r="E1786" s="58">
        <v>105</v>
      </c>
      <c r="F1786" s="58">
        <v>3</v>
      </c>
      <c r="G1786" s="63" t="str">
        <f t="shared" ref="G1786" si="514">E1786&amp;"-"&amp;F1786</f>
        <v>105-3</v>
      </c>
      <c r="H1786" s="31">
        <v>12.5</v>
      </c>
      <c r="I1786" s="31">
        <v>19</v>
      </c>
      <c r="J1786" s="64" t="str">
        <f>IF(((VLOOKUP($G1786,Depth_Lookup!$A$3:$J$5461,9,FALSE))-(I1786/100))&gt;=0,"Good","Too Long")</f>
        <v>Good</v>
      </c>
      <c r="K1786" s="65">
        <f>(VLOOKUP($G1786,Depth_Lookup!$A$3:$J$561,10,FALSE))+(H1786/100)</f>
        <v>277.565</v>
      </c>
      <c r="L1786" s="65">
        <f>(VLOOKUP($G1786,Depth_Lookup!$A$3:$J$561,10,FALSE))+(I1786/100)</f>
        <v>277.63</v>
      </c>
      <c r="M1786" s="54" t="s">
        <v>293</v>
      </c>
      <c r="N1786" s="31">
        <v>0.5</v>
      </c>
      <c r="O1786" s="31" t="s">
        <v>736</v>
      </c>
      <c r="P1786" s="31" t="s">
        <v>180</v>
      </c>
      <c r="Q1786" s="31" t="s">
        <v>569</v>
      </c>
      <c r="R1786" s="31" t="s">
        <v>188</v>
      </c>
      <c r="S1786" s="31" t="s">
        <v>165</v>
      </c>
      <c r="T1786" s="31" t="s">
        <v>1364</v>
      </c>
      <c r="U1786" s="31" t="s">
        <v>1365</v>
      </c>
      <c r="AS1786" s="31">
        <v>100</v>
      </c>
      <c r="AZ1786" s="19">
        <f t="shared" ref="AZ1786" si="515">SUM(V1786:AY1786)</f>
        <v>100</v>
      </c>
      <c r="BB1786" s="55">
        <v>3</v>
      </c>
      <c r="BC1786" s="55">
        <v>0.5</v>
      </c>
      <c r="BD1786" s="31"/>
      <c r="BE1786" s="66"/>
      <c r="BF1786" s="66"/>
      <c r="CL1786" s="70"/>
      <c r="CM1786" s="66"/>
      <c r="CN1786" s="66"/>
      <c r="CO1786" s="66">
        <f t="shared" si="500"/>
        <v>277.59749999999997</v>
      </c>
      <c r="CP1786" s="104"/>
      <c r="CQ1786" s="56"/>
      <c r="CR1786" s="56"/>
      <c r="CS1786" s="56"/>
      <c r="CT1786" s="56"/>
      <c r="CU1786" s="56"/>
      <c r="CV1786" s="56"/>
      <c r="CX1786" s="31">
        <v>6</v>
      </c>
      <c r="CY1786" s="31">
        <v>90</v>
      </c>
      <c r="CZ1786" s="31">
        <v>20</v>
      </c>
      <c r="DA1786" s="31">
        <v>0</v>
      </c>
      <c r="DB1786" s="19">
        <f t="shared" si="501"/>
        <v>-163.89278907383482</v>
      </c>
      <c r="DC1786" s="19">
        <f t="shared" si="502"/>
        <v>196.10721092616518</v>
      </c>
      <c r="DD1786" s="19">
        <f t="shared" si="503"/>
        <v>69.251209884103972</v>
      </c>
      <c r="DE1786" s="19">
        <f t="shared" si="504"/>
        <v>286.10721092616518</v>
      </c>
      <c r="DF1786" s="19">
        <f t="shared" si="505"/>
        <v>20.748790115896028</v>
      </c>
      <c r="DG1786" s="67">
        <f t="shared" si="506"/>
        <v>16.10721092616518</v>
      </c>
      <c r="DH1786" s="67">
        <f t="shared" si="507"/>
        <v>20.748790115896028</v>
      </c>
      <c r="DK1786" s="55" t="s">
        <v>1434</v>
      </c>
    </row>
    <row r="1787" spans="1:115">
      <c r="A1787" s="118">
        <v>43334</v>
      </c>
      <c r="B1787" t="s">
        <v>1362</v>
      </c>
      <c r="C1787" s="56"/>
      <c r="D1787" s="56" t="s">
        <v>1363</v>
      </c>
      <c r="E1787" s="58">
        <v>105</v>
      </c>
      <c r="F1787" s="58">
        <v>3</v>
      </c>
      <c r="G1787" s="63" t="str">
        <f t="shared" si="491"/>
        <v>105-3</v>
      </c>
      <c r="H1787" s="31">
        <v>13</v>
      </c>
      <c r="I1787" s="31">
        <v>15</v>
      </c>
      <c r="J1787" s="64" t="str">
        <f>IF(((VLOOKUP($G1787,Depth_Lookup!$A$3:$J$5461,9,FALSE))-(I1787/100))&gt;=0,"Good","Too Long")</f>
        <v>Good</v>
      </c>
      <c r="K1787" s="65">
        <f>(VLOOKUP($G1787,Depth_Lookup!$A$3:$J$561,10,FALSE))+(H1787/100)</f>
        <v>277.57</v>
      </c>
      <c r="L1787" s="65">
        <f>(VLOOKUP($G1787,Depth_Lookup!$A$3:$J$561,10,FALSE))+(I1787/100)</f>
        <v>277.58999999999997</v>
      </c>
      <c r="M1787" s="54" t="s">
        <v>292</v>
      </c>
      <c r="N1787" s="31">
        <v>1</v>
      </c>
      <c r="O1787" s="31" t="s">
        <v>296</v>
      </c>
      <c r="P1787" s="31" t="s">
        <v>179</v>
      </c>
      <c r="Q1787" s="31" t="s">
        <v>569</v>
      </c>
      <c r="R1787" s="31" t="s">
        <v>187</v>
      </c>
      <c r="S1787" s="31" t="s">
        <v>165</v>
      </c>
      <c r="T1787" s="31" t="s">
        <v>1385</v>
      </c>
      <c r="U1787" s="31" t="s">
        <v>1386</v>
      </c>
      <c r="AS1787" s="31">
        <v>100</v>
      </c>
      <c r="AZ1787" s="19">
        <f t="shared" si="510"/>
        <v>100</v>
      </c>
      <c r="BB1787" s="55">
        <v>1</v>
      </c>
      <c r="BC1787" s="55">
        <v>1</v>
      </c>
      <c r="BD1787" s="31"/>
      <c r="BE1787" s="66"/>
      <c r="BF1787" s="66" t="s">
        <v>1365</v>
      </c>
      <c r="CL1787" s="70">
        <f t="shared" si="493"/>
        <v>0</v>
      </c>
      <c r="CM1787" s="66">
        <f t="shared" si="494"/>
        <v>0</v>
      </c>
      <c r="CN1787" s="66">
        <f t="shared" si="495"/>
        <v>0</v>
      </c>
      <c r="CO1787" s="66">
        <f t="shared" si="500"/>
        <v>277.58</v>
      </c>
      <c r="CP1787" s="104"/>
      <c r="CQ1787" s="56"/>
      <c r="CR1787" s="56"/>
      <c r="CS1787" s="56"/>
      <c r="CT1787" s="56"/>
      <c r="CU1787" s="56"/>
      <c r="CV1787" s="56"/>
      <c r="CX1787" s="31">
        <v>16</v>
      </c>
      <c r="CY1787" s="31">
        <v>90</v>
      </c>
      <c r="CZ1787" s="31">
        <v>49</v>
      </c>
      <c r="DA1787" s="31">
        <v>180</v>
      </c>
      <c r="DB1787" s="19">
        <f t="shared" si="501"/>
        <v>-13.996545370931329</v>
      </c>
      <c r="DC1787" s="19">
        <f t="shared" si="502"/>
        <v>346.00345462906864</v>
      </c>
      <c r="DD1787" s="19">
        <f t="shared" si="503"/>
        <v>40.146891030155757</v>
      </c>
      <c r="DE1787" s="19">
        <f t="shared" si="504"/>
        <v>76.003454629068671</v>
      </c>
      <c r="DF1787" s="19">
        <f t="shared" si="505"/>
        <v>49.853108969844243</v>
      </c>
      <c r="DG1787" s="67">
        <f t="shared" si="506"/>
        <v>166.00345462906864</v>
      </c>
      <c r="DH1787" s="67">
        <f t="shared" si="507"/>
        <v>49.853108969844243</v>
      </c>
      <c r="DK1787" s="55"/>
    </row>
    <row r="1788" spans="1:115">
      <c r="A1788" s="118">
        <v>43334</v>
      </c>
      <c r="B1788" t="s">
        <v>1362</v>
      </c>
      <c r="C1788" s="56"/>
      <c r="D1788" s="56" t="s">
        <v>1363</v>
      </c>
      <c r="E1788" s="58">
        <v>105</v>
      </c>
      <c r="F1788" s="58">
        <v>3</v>
      </c>
      <c r="G1788" s="63" t="str">
        <f t="shared" si="491"/>
        <v>105-3</v>
      </c>
      <c r="H1788" s="31">
        <v>25.5</v>
      </c>
      <c r="I1788" s="31">
        <v>42</v>
      </c>
      <c r="J1788" s="64" t="str">
        <f>IF(((VLOOKUP($G1788,Depth_Lookup!$A$3:$J$5461,9,FALSE))-(I1788/100))&gt;=0,"Good","Too Long")</f>
        <v>Good</v>
      </c>
      <c r="K1788" s="65">
        <f>(VLOOKUP($G1788,Depth_Lookup!$A$3:$J$561,10,FALSE))+(H1788/100)</f>
        <v>277.69499999999999</v>
      </c>
      <c r="L1788" s="65">
        <f>(VLOOKUP($G1788,Depth_Lookup!$A$3:$J$561,10,FALSE))+(I1788/100)</f>
        <v>277.86</v>
      </c>
      <c r="M1788" s="54" t="s">
        <v>725</v>
      </c>
      <c r="N1788" s="31">
        <v>0.5</v>
      </c>
      <c r="O1788" s="31" t="s">
        <v>296</v>
      </c>
      <c r="P1788" s="31" t="s">
        <v>180</v>
      </c>
      <c r="Q1788" s="31" t="s">
        <v>569</v>
      </c>
      <c r="R1788" s="31" t="s">
        <v>119</v>
      </c>
      <c r="S1788" s="31" t="s">
        <v>165</v>
      </c>
      <c r="T1788" s="31" t="s">
        <v>1364</v>
      </c>
      <c r="U1788" s="31" t="s">
        <v>1365</v>
      </c>
      <c r="AS1788" s="31">
        <v>100</v>
      </c>
      <c r="AZ1788" s="19">
        <f t="shared" si="510"/>
        <v>100</v>
      </c>
      <c r="BB1788" s="55">
        <v>3</v>
      </c>
      <c r="BC1788" s="55">
        <v>0.5</v>
      </c>
      <c r="BD1788" s="31"/>
      <c r="BE1788" s="66"/>
      <c r="BF1788" s="66"/>
      <c r="CL1788" s="70">
        <f t="shared" si="493"/>
        <v>0</v>
      </c>
      <c r="CM1788" s="66">
        <f t="shared" si="494"/>
        <v>0</v>
      </c>
      <c r="CN1788" s="66">
        <f t="shared" si="495"/>
        <v>0</v>
      </c>
      <c r="CO1788" s="66">
        <f t="shared" si="500"/>
        <v>277.77750000000003</v>
      </c>
      <c r="CP1788" s="104"/>
      <c r="CQ1788" s="56"/>
      <c r="CR1788" s="56"/>
      <c r="CS1788" s="56"/>
      <c r="CT1788" s="56"/>
      <c r="CU1788" s="56"/>
      <c r="CV1788" s="56"/>
      <c r="CX1788" s="31">
        <v>19</v>
      </c>
      <c r="CY1788" s="31">
        <v>270</v>
      </c>
      <c r="CZ1788" s="31">
        <v>82</v>
      </c>
      <c r="DA1788" s="31">
        <v>180</v>
      </c>
      <c r="DB1788" s="19">
        <f t="shared" si="501"/>
        <v>2.770501230083255</v>
      </c>
      <c r="DC1788" s="19">
        <f t="shared" si="502"/>
        <v>2.770501230083255</v>
      </c>
      <c r="DD1788" s="19">
        <f t="shared" si="503"/>
        <v>7.9907700924154135</v>
      </c>
      <c r="DE1788" s="19">
        <f t="shared" si="504"/>
        <v>92.770501230083255</v>
      </c>
      <c r="DF1788" s="19">
        <f t="shared" si="505"/>
        <v>82.009229907584583</v>
      </c>
      <c r="DG1788" s="67">
        <f t="shared" si="506"/>
        <v>182.77050123008325</v>
      </c>
      <c r="DH1788" s="67">
        <f t="shared" si="507"/>
        <v>82.009229907584583</v>
      </c>
      <c r="DK1788" s="55"/>
    </row>
    <row r="1789" spans="1:115">
      <c r="A1789" s="118">
        <v>43334</v>
      </c>
      <c r="B1789" t="s">
        <v>1362</v>
      </c>
      <c r="C1789" s="56"/>
      <c r="D1789" s="56" t="s">
        <v>1363</v>
      </c>
      <c r="E1789" s="58">
        <v>105</v>
      </c>
      <c r="F1789" s="58">
        <v>3</v>
      </c>
      <c r="G1789" s="63" t="str">
        <f t="shared" si="491"/>
        <v>105-3</v>
      </c>
      <c r="H1789" s="31">
        <v>60</v>
      </c>
      <c r="I1789" s="31">
        <v>76.5</v>
      </c>
      <c r="J1789" s="64" t="str">
        <f>IF(((VLOOKUP($G1789,Depth_Lookup!$A$3:$J$5461,9,FALSE))-(I1789/100))&gt;=0,"Good","Too Long")</f>
        <v>Good</v>
      </c>
      <c r="K1789" s="65">
        <f>(VLOOKUP($G1789,Depth_Lookup!$A$3:$J$561,10,FALSE))+(H1789/100)</f>
        <v>278.04000000000002</v>
      </c>
      <c r="L1789" s="65">
        <f>(VLOOKUP($G1789,Depth_Lookup!$A$3:$J$561,10,FALSE))+(I1789/100)</f>
        <v>278.20499999999998</v>
      </c>
      <c r="M1789" s="54" t="s">
        <v>292</v>
      </c>
      <c r="N1789" s="31">
        <v>4</v>
      </c>
      <c r="O1789" s="31" t="s">
        <v>296</v>
      </c>
      <c r="P1789" s="31" t="s">
        <v>193</v>
      </c>
      <c r="Q1789" s="31" t="s">
        <v>571</v>
      </c>
      <c r="R1789" s="31" t="s">
        <v>730</v>
      </c>
      <c r="S1789" s="31" t="s">
        <v>165</v>
      </c>
      <c r="T1789" s="31" t="s">
        <v>1921</v>
      </c>
      <c r="U1789" s="31" t="s">
        <v>1687</v>
      </c>
      <c r="AS1789" s="31">
        <v>100</v>
      </c>
      <c r="AZ1789" s="19">
        <f t="shared" si="510"/>
        <v>100</v>
      </c>
      <c r="BB1789" s="55">
        <v>1</v>
      </c>
      <c r="BC1789" s="55">
        <v>4</v>
      </c>
      <c r="BD1789" s="31"/>
      <c r="BE1789" s="66" t="s">
        <v>1365</v>
      </c>
      <c r="BF1789" s="66" t="s">
        <v>1373</v>
      </c>
      <c r="CL1789" s="70">
        <f t="shared" si="493"/>
        <v>0</v>
      </c>
      <c r="CM1789" s="66">
        <f t="shared" si="494"/>
        <v>0</v>
      </c>
      <c r="CN1789" s="66">
        <f t="shared" si="495"/>
        <v>1</v>
      </c>
      <c r="CO1789" s="66">
        <f t="shared" si="500"/>
        <v>278.1225</v>
      </c>
      <c r="CP1789" s="104"/>
      <c r="CQ1789" s="56"/>
      <c r="CR1789" s="56"/>
      <c r="CS1789" s="56"/>
      <c r="CT1789" s="56"/>
      <c r="CU1789" s="56"/>
      <c r="CV1789" s="56"/>
      <c r="CX1789" s="31">
        <v>71</v>
      </c>
      <c r="CY1789" s="31">
        <v>270</v>
      </c>
      <c r="CZ1789" s="31">
        <v>81</v>
      </c>
      <c r="DA1789" s="31">
        <v>0</v>
      </c>
      <c r="DB1789" s="19">
        <f t="shared" si="501"/>
        <v>155.29842976128202</v>
      </c>
      <c r="DC1789" s="19">
        <f t="shared" si="502"/>
        <v>155.29842976128202</v>
      </c>
      <c r="DD1789" s="19">
        <f t="shared" si="503"/>
        <v>8.1881867105759145</v>
      </c>
      <c r="DE1789" s="19">
        <f t="shared" si="504"/>
        <v>245.29842976128202</v>
      </c>
      <c r="DF1789" s="19">
        <f t="shared" si="505"/>
        <v>81.81181328942408</v>
      </c>
      <c r="DG1789" s="67">
        <f t="shared" si="506"/>
        <v>335.29842976128202</v>
      </c>
      <c r="DH1789" s="67">
        <f t="shared" si="507"/>
        <v>81.81181328942408</v>
      </c>
      <c r="DK1789" s="55"/>
    </row>
    <row r="1790" spans="1:115">
      <c r="A1790" s="118">
        <v>43334</v>
      </c>
      <c r="B1790" t="s">
        <v>1362</v>
      </c>
      <c r="C1790" s="56"/>
      <c r="D1790" s="56" t="s">
        <v>1363</v>
      </c>
      <c r="E1790" s="58">
        <v>105</v>
      </c>
      <c r="F1790" s="58">
        <v>3</v>
      </c>
      <c r="G1790" s="63" t="str">
        <f t="shared" si="491"/>
        <v>105-3</v>
      </c>
      <c r="H1790" s="31">
        <v>71.5</v>
      </c>
      <c r="I1790" s="31">
        <v>76</v>
      </c>
      <c r="J1790" s="64" t="str">
        <f>IF(((VLOOKUP($G1790,Depth_Lookup!$A$3:$J$5461,9,FALSE))-(I1790/100))&gt;=0,"Good","Too Long")</f>
        <v>Good</v>
      </c>
      <c r="K1790" s="65">
        <f>(VLOOKUP($G1790,Depth_Lookup!$A$3:$J$561,10,FALSE))+(H1790/100)</f>
        <v>278.15499999999997</v>
      </c>
      <c r="L1790" s="65">
        <f>(VLOOKUP($G1790,Depth_Lookup!$A$3:$J$561,10,FALSE))+(I1790/100)</f>
        <v>278.2</v>
      </c>
      <c r="M1790" s="54" t="s">
        <v>293</v>
      </c>
      <c r="N1790" s="31">
        <v>1</v>
      </c>
      <c r="O1790" s="31" t="s">
        <v>734</v>
      </c>
      <c r="P1790" s="31" t="s">
        <v>179</v>
      </c>
      <c r="Q1790" s="31" t="s">
        <v>569</v>
      </c>
      <c r="R1790" s="31" t="s">
        <v>188</v>
      </c>
      <c r="S1790" s="31" t="s">
        <v>165</v>
      </c>
      <c r="T1790" s="31" t="s">
        <v>1370</v>
      </c>
      <c r="U1790" s="31" t="s">
        <v>1368</v>
      </c>
      <c r="AS1790" s="31">
        <v>100</v>
      </c>
      <c r="AZ1790" s="19">
        <f t="shared" si="510"/>
        <v>100</v>
      </c>
      <c r="BB1790" s="55">
        <v>5</v>
      </c>
      <c r="BC1790" s="55">
        <v>5</v>
      </c>
      <c r="BD1790" s="31"/>
      <c r="BE1790" s="66" t="s">
        <v>1922</v>
      </c>
      <c r="BF1790" s="66"/>
      <c r="CL1790" s="70">
        <f t="shared" si="493"/>
        <v>0</v>
      </c>
      <c r="CM1790" s="66">
        <f t="shared" si="494"/>
        <v>0</v>
      </c>
      <c r="CN1790" s="66">
        <f t="shared" si="495"/>
        <v>1</v>
      </c>
      <c r="CO1790" s="66">
        <f t="shared" si="500"/>
        <v>278.17750000000001</v>
      </c>
      <c r="CP1790" s="104"/>
      <c r="CQ1790" s="56"/>
      <c r="CR1790" s="56"/>
      <c r="CS1790" s="56"/>
      <c r="CT1790" s="56"/>
      <c r="CU1790" s="56"/>
      <c r="CV1790" s="56"/>
      <c r="CX1790" s="31">
        <v>25</v>
      </c>
      <c r="CY1790" s="31">
        <v>90</v>
      </c>
      <c r="CZ1790" s="31">
        <v>57</v>
      </c>
      <c r="DA1790" s="31">
        <v>0</v>
      </c>
      <c r="DB1790" s="19">
        <f t="shared" si="501"/>
        <v>-163.15244196959412</v>
      </c>
      <c r="DC1790" s="19">
        <f t="shared" si="502"/>
        <v>196.84755803040588</v>
      </c>
      <c r="DD1790" s="19">
        <f t="shared" si="503"/>
        <v>31.862378674419265</v>
      </c>
      <c r="DE1790" s="19">
        <f t="shared" si="504"/>
        <v>286.84755803040588</v>
      </c>
      <c r="DF1790" s="19">
        <f t="shared" si="505"/>
        <v>58.137621325580739</v>
      </c>
      <c r="DG1790" s="67">
        <f t="shared" si="506"/>
        <v>16.847558030405878</v>
      </c>
      <c r="DH1790" s="67">
        <f t="shared" si="507"/>
        <v>58.137621325580739</v>
      </c>
      <c r="DK1790" s="55" t="s">
        <v>1605</v>
      </c>
    </row>
    <row r="1791" spans="1:115">
      <c r="A1791" s="118">
        <v>43334</v>
      </c>
      <c r="B1791" t="s">
        <v>1362</v>
      </c>
      <c r="C1791" s="56"/>
      <c r="D1791" s="56" t="s">
        <v>1363</v>
      </c>
      <c r="E1791" s="58">
        <v>105</v>
      </c>
      <c r="F1791" s="58">
        <v>4</v>
      </c>
      <c r="G1791" s="63" t="str">
        <f t="shared" ref="G1791:G1868" si="516">E1791&amp;"-"&amp;F1791</f>
        <v>105-4</v>
      </c>
      <c r="H1791" s="31">
        <v>6.5</v>
      </c>
      <c r="I1791" s="31">
        <v>10.5</v>
      </c>
      <c r="J1791" s="64" t="str">
        <f>IF(((VLOOKUP($G1791,Depth_Lookup!$A$3:$J$5461,9,FALSE))-(I1791/100))&gt;=0,"Good","Too Long")</f>
        <v>Good</v>
      </c>
      <c r="K1791" s="65">
        <f>(VLOOKUP($G1791,Depth_Lookup!$A$3:$J$561,10,FALSE))+(H1791/100)</f>
        <v>278.33</v>
      </c>
      <c r="L1791" s="65">
        <f>(VLOOKUP($G1791,Depth_Lookup!$A$3:$J$561,10,FALSE))+(I1791/100)</f>
        <v>278.37</v>
      </c>
      <c r="M1791" s="54" t="s">
        <v>725</v>
      </c>
      <c r="N1791" s="31">
        <v>1</v>
      </c>
      <c r="O1791" s="31" t="s">
        <v>724</v>
      </c>
      <c r="P1791" s="31" t="s">
        <v>179</v>
      </c>
      <c r="Q1791" s="31" t="s">
        <v>569</v>
      </c>
      <c r="R1791" s="31" t="s">
        <v>119</v>
      </c>
      <c r="S1791" s="31" t="s">
        <v>165</v>
      </c>
      <c r="T1791" s="31" t="s">
        <v>1370</v>
      </c>
      <c r="U1791" s="31" t="s">
        <v>1368</v>
      </c>
      <c r="AS1791" s="31">
        <v>100</v>
      </c>
      <c r="AZ1791" s="19">
        <f t="shared" si="510"/>
        <v>100</v>
      </c>
      <c r="BB1791" s="55">
        <v>2</v>
      </c>
      <c r="BC1791" s="55">
        <v>1</v>
      </c>
      <c r="BD1791" s="31"/>
      <c r="BE1791" s="66" t="s">
        <v>1365</v>
      </c>
      <c r="BF1791" s="66"/>
      <c r="CL1791" s="70">
        <f t="shared" ref="CL1791:CL1868" si="517">SUM(BK1791:CK1791)</f>
        <v>0</v>
      </c>
      <c r="CM1791" s="66">
        <f t="shared" ref="CM1791:CM1868" si="518">IF(COUNTA(BG1791:BJ1791)&gt;0,1,0)</f>
        <v>0</v>
      </c>
      <c r="CN1791" s="66">
        <f t="shared" ref="CN1791:CN1868" si="519">IF(COUNTA(BE1791)&gt;0,1,0)</f>
        <v>1</v>
      </c>
      <c r="CO1791" s="66">
        <f t="shared" si="500"/>
        <v>278.35000000000002</v>
      </c>
      <c r="CP1791" s="104"/>
      <c r="CQ1791" s="56"/>
      <c r="CR1791" s="56"/>
      <c r="CS1791" s="56"/>
      <c r="CT1791" s="56"/>
      <c r="CU1791" s="56"/>
      <c r="CV1791" s="56"/>
      <c r="CX1791" s="31">
        <v>2</v>
      </c>
      <c r="CY1791" s="31">
        <v>90</v>
      </c>
      <c r="CZ1791" s="31">
        <v>4</v>
      </c>
      <c r="DA1791" s="31">
        <v>0</v>
      </c>
      <c r="DB1791" s="19">
        <f t="shared" si="501"/>
        <v>-153.46290360641922</v>
      </c>
      <c r="DC1791" s="19">
        <f t="shared" si="502"/>
        <v>206.53709639358078</v>
      </c>
      <c r="DD1791" s="19">
        <f t="shared" si="503"/>
        <v>85.530762667528776</v>
      </c>
      <c r="DE1791" s="19">
        <f t="shared" si="504"/>
        <v>296.53709639358078</v>
      </c>
      <c r="DF1791" s="19">
        <f t="shared" si="505"/>
        <v>4.4692373324712236</v>
      </c>
      <c r="DG1791" s="67">
        <f t="shared" si="506"/>
        <v>26.537096393580782</v>
      </c>
      <c r="DH1791" s="67">
        <f t="shared" si="507"/>
        <v>4.4692373324712236</v>
      </c>
      <c r="DK1791" s="55"/>
    </row>
    <row r="1792" spans="1:115">
      <c r="A1792" s="118">
        <v>43334</v>
      </c>
      <c r="B1792" t="s">
        <v>1362</v>
      </c>
      <c r="C1792" s="56"/>
      <c r="D1792" s="56" t="s">
        <v>1363</v>
      </c>
      <c r="E1792" s="58">
        <v>105</v>
      </c>
      <c r="F1792" s="58">
        <v>4</v>
      </c>
      <c r="G1792" s="63" t="str">
        <f t="shared" si="516"/>
        <v>105-4</v>
      </c>
      <c r="H1792" s="31">
        <v>6.5</v>
      </c>
      <c r="I1792" s="31">
        <v>16</v>
      </c>
      <c r="J1792" s="64" t="str">
        <f>IF(((VLOOKUP($G1792,Depth_Lookup!$A$3:$J$5461,9,FALSE))-(I1792/100))&gt;=0,"Good","Too Long")</f>
        <v>Good</v>
      </c>
      <c r="K1792" s="65">
        <f>(VLOOKUP($G1792,Depth_Lookup!$A$3:$J$561,10,FALSE))+(H1792/100)</f>
        <v>278.33</v>
      </c>
      <c r="L1792" s="65">
        <f>(VLOOKUP($G1792,Depth_Lookup!$A$3:$J$561,10,FALSE))+(I1792/100)</f>
        <v>278.42500000000001</v>
      </c>
      <c r="M1792" s="54" t="s">
        <v>293</v>
      </c>
      <c r="N1792" s="31">
        <v>0.5</v>
      </c>
      <c r="O1792" s="31" t="s">
        <v>734</v>
      </c>
      <c r="P1792" s="31" t="s">
        <v>180</v>
      </c>
      <c r="Q1792" s="31" t="s">
        <v>572</v>
      </c>
      <c r="R1792" s="31" t="s">
        <v>188</v>
      </c>
      <c r="S1792" s="31" t="s">
        <v>165</v>
      </c>
      <c r="T1792" s="31" t="s">
        <v>1782</v>
      </c>
      <c r="AS1792" s="31">
        <v>70</v>
      </c>
      <c r="AY1792" s="19">
        <v>30</v>
      </c>
      <c r="AZ1792" s="19">
        <f t="shared" si="510"/>
        <v>100</v>
      </c>
      <c r="BB1792" s="55">
        <v>5</v>
      </c>
      <c r="BC1792" s="55">
        <v>2</v>
      </c>
      <c r="BD1792" s="31"/>
      <c r="BE1792" s="66"/>
      <c r="BF1792" s="66" t="s">
        <v>1368</v>
      </c>
      <c r="CL1792" s="70">
        <f t="shared" si="517"/>
        <v>0</v>
      </c>
      <c r="CM1792" s="66">
        <f t="shared" si="518"/>
        <v>0</v>
      </c>
      <c r="CN1792" s="66">
        <f t="shared" si="519"/>
        <v>0</v>
      </c>
      <c r="CO1792" s="66">
        <f t="shared" si="500"/>
        <v>278.3775</v>
      </c>
      <c r="CP1792" s="104"/>
      <c r="CQ1792" s="56"/>
      <c r="CR1792" s="56"/>
      <c r="CS1792" s="56"/>
      <c r="CT1792" s="56"/>
      <c r="CU1792" s="56"/>
      <c r="CV1792" s="56"/>
      <c r="DB1792" s="19" t="e">
        <f t="shared" si="501"/>
        <v>#DIV/0!</v>
      </c>
      <c r="DC1792" s="19" t="e">
        <f t="shared" si="502"/>
        <v>#DIV/0!</v>
      </c>
      <c r="DD1792" s="19" t="e">
        <f t="shared" si="503"/>
        <v>#DIV/0!</v>
      </c>
      <c r="DE1792" s="19" t="e">
        <f t="shared" si="504"/>
        <v>#DIV/0!</v>
      </c>
      <c r="DF1792" s="19" t="e">
        <f t="shared" si="505"/>
        <v>#DIV/0!</v>
      </c>
      <c r="DG1792" s="67" t="e">
        <f t="shared" si="506"/>
        <v>#DIV/0!</v>
      </c>
      <c r="DH1792" s="67" t="e">
        <f t="shared" si="507"/>
        <v>#DIV/0!</v>
      </c>
      <c r="DK1792" s="55"/>
    </row>
    <row r="1793" spans="1:115">
      <c r="A1793" s="118">
        <v>43334</v>
      </c>
      <c r="B1793" t="s">
        <v>1362</v>
      </c>
      <c r="C1793" s="56"/>
      <c r="D1793" s="56" t="s">
        <v>1363</v>
      </c>
      <c r="E1793" s="58">
        <v>106</v>
      </c>
      <c r="F1793" s="58">
        <v>1</v>
      </c>
      <c r="G1793" s="63" t="str">
        <f t="shared" si="516"/>
        <v>106-1</v>
      </c>
      <c r="H1793" s="31">
        <v>4</v>
      </c>
      <c r="I1793" s="31">
        <v>8.5</v>
      </c>
      <c r="J1793" s="64" t="str">
        <f>IF(((VLOOKUP($G1793,Depth_Lookup!$A$3:$J$5461,9,FALSE))-(I1793/100))&gt;=0,"Good","Too Long")</f>
        <v>Good</v>
      </c>
      <c r="K1793" s="65">
        <f>(VLOOKUP($G1793,Depth_Lookup!$A$3:$J$561,10,FALSE))+(H1793/100)</f>
        <v>278.74</v>
      </c>
      <c r="L1793" s="65">
        <f>(VLOOKUP($G1793,Depth_Lookup!$A$3:$J$561,10,FALSE))+(I1793/100)</f>
        <v>278.78499999999997</v>
      </c>
      <c r="M1793" s="54" t="s">
        <v>293</v>
      </c>
      <c r="N1793" s="31">
        <v>0.5</v>
      </c>
      <c r="O1793" s="31" t="s">
        <v>734</v>
      </c>
      <c r="P1793" s="31" t="s">
        <v>180</v>
      </c>
      <c r="Q1793" s="31" t="s">
        <v>569</v>
      </c>
      <c r="R1793" s="31" t="s">
        <v>188</v>
      </c>
      <c r="S1793" s="31" t="s">
        <v>165</v>
      </c>
      <c r="T1793" s="31" t="s">
        <v>1364</v>
      </c>
      <c r="U1793" s="31" t="s">
        <v>1365</v>
      </c>
      <c r="AS1793" s="31">
        <v>100</v>
      </c>
      <c r="AZ1793" s="19">
        <f t="shared" si="510"/>
        <v>100</v>
      </c>
      <c r="BB1793" s="55">
        <v>4</v>
      </c>
      <c r="BC1793" s="55">
        <v>0.5</v>
      </c>
      <c r="BD1793" s="31"/>
      <c r="BE1793" s="66" t="s">
        <v>1367</v>
      </c>
      <c r="BF1793" s="66"/>
      <c r="CL1793" s="70">
        <f t="shared" si="517"/>
        <v>0</v>
      </c>
      <c r="CM1793" s="66">
        <f t="shared" si="518"/>
        <v>0</v>
      </c>
      <c r="CN1793" s="66">
        <f t="shared" si="519"/>
        <v>1</v>
      </c>
      <c r="CO1793" s="66">
        <f t="shared" si="500"/>
        <v>278.76249999999999</v>
      </c>
      <c r="CP1793" s="104"/>
      <c r="CQ1793" s="56"/>
      <c r="CR1793" s="56"/>
      <c r="CS1793" s="56"/>
      <c r="CT1793" s="56"/>
      <c r="CU1793" s="56"/>
      <c r="CV1793" s="56"/>
      <c r="DB1793" s="19" t="e">
        <f t="shared" si="501"/>
        <v>#DIV/0!</v>
      </c>
      <c r="DC1793" s="19" t="e">
        <f t="shared" si="502"/>
        <v>#DIV/0!</v>
      </c>
      <c r="DD1793" s="19" t="e">
        <f t="shared" si="503"/>
        <v>#DIV/0!</v>
      </c>
      <c r="DE1793" s="19" t="e">
        <f t="shared" si="504"/>
        <v>#DIV/0!</v>
      </c>
      <c r="DF1793" s="19" t="e">
        <f t="shared" si="505"/>
        <v>#DIV/0!</v>
      </c>
      <c r="DG1793" s="67" t="e">
        <f t="shared" si="506"/>
        <v>#DIV/0!</v>
      </c>
      <c r="DH1793" s="67" t="e">
        <f t="shared" si="507"/>
        <v>#DIV/0!</v>
      </c>
      <c r="DK1793" s="55"/>
    </row>
    <row r="1794" spans="1:115">
      <c r="A1794" s="118">
        <v>43334</v>
      </c>
      <c r="B1794" t="s">
        <v>1362</v>
      </c>
      <c r="C1794" s="56"/>
      <c r="D1794" s="56" t="s">
        <v>1363</v>
      </c>
      <c r="E1794" s="58">
        <v>106</v>
      </c>
      <c r="F1794" s="58">
        <v>1</v>
      </c>
      <c r="G1794" s="63" t="str">
        <f t="shared" si="516"/>
        <v>106-1</v>
      </c>
      <c r="H1794" s="31">
        <v>6</v>
      </c>
      <c r="I1794" s="31">
        <v>7.5</v>
      </c>
      <c r="J1794" s="64" t="str">
        <f>IF(((VLOOKUP($G1794,Depth_Lookup!$A$3:$J$5461,9,FALSE))-(I1794/100))&gt;=0,"Good","Too Long")</f>
        <v>Good</v>
      </c>
      <c r="K1794" s="65">
        <f>(VLOOKUP($G1794,Depth_Lookup!$A$3:$J$561,10,FALSE))+(H1794/100)</f>
        <v>278.76</v>
      </c>
      <c r="L1794" s="65">
        <f>(VLOOKUP($G1794,Depth_Lookup!$A$3:$J$561,10,FALSE))+(I1794/100)</f>
        <v>278.77499999999998</v>
      </c>
      <c r="M1794" s="54" t="s">
        <v>292</v>
      </c>
      <c r="N1794" s="31">
        <v>4</v>
      </c>
      <c r="O1794" s="31" t="s">
        <v>296</v>
      </c>
      <c r="P1794" s="31" t="s">
        <v>193</v>
      </c>
      <c r="Q1794" s="31" t="s">
        <v>570</v>
      </c>
      <c r="R1794" s="31" t="s">
        <v>119</v>
      </c>
      <c r="S1794" s="31" t="s">
        <v>165</v>
      </c>
      <c r="T1794" s="31" t="s">
        <v>1366</v>
      </c>
      <c r="U1794" s="31" t="s">
        <v>1367</v>
      </c>
      <c r="AS1794" s="31">
        <v>100</v>
      </c>
      <c r="AZ1794" s="19">
        <f t="shared" si="510"/>
        <v>100</v>
      </c>
      <c r="BB1794" s="55">
        <v>1</v>
      </c>
      <c r="BC1794" s="55">
        <v>60</v>
      </c>
      <c r="BD1794" s="31"/>
      <c r="BE1794" s="66"/>
      <c r="BF1794" s="66" t="s">
        <v>1365</v>
      </c>
      <c r="CL1794" s="70">
        <f t="shared" si="517"/>
        <v>0</v>
      </c>
      <c r="CM1794" s="66">
        <f t="shared" si="518"/>
        <v>0</v>
      </c>
      <c r="CN1794" s="66">
        <f t="shared" si="519"/>
        <v>0</v>
      </c>
      <c r="CO1794" s="66">
        <f t="shared" si="500"/>
        <v>278.76749999999998</v>
      </c>
      <c r="CP1794" s="104"/>
      <c r="CQ1794" s="56"/>
      <c r="CR1794" s="56"/>
      <c r="CS1794" s="56"/>
      <c r="CT1794" s="56"/>
      <c r="CU1794" s="56"/>
      <c r="CV1794" s="56"/>
      <c r="CX1794" s="31">
        <v>9</v>
      </c>
      <c r="CY1794" s="31">
        <v>90</v>
      </c>
      <c r="CZ1794" s="31">
        <v>47</v>
      </c>
      <c r="DA1794" s="31">
        <v>180</v>
      </c>
      <c r="DB1794" s="19">
        <f t="shared" si="501"/>
        <v>-8.4016108271506198</v>
      </c>
      <c r="DC1794" s="19">
        <f t="shared" si="502"/>
        <v>351.59838917284935</v>
      </c>
      <c r="DD1794" s="19">
        <f t="shared" si="503"/>
        <v>42.691770630347797</v>
      </c>
      <c r="DE1794" s="19">
        <f t="shared" si="504"/>
        <v>81.59838917284938</v>
      </c>
      <c r="DF1794" s="19">
        <f t="shared" si="505"/>
        <v>47.308229369652203</v>
      </c>
      <c r="DG1794" s="67">
        <f t="shared" si="506"/>
        <v>171.59838917284935</v>
      </c>
      <c r="DH1794" s="67">
        <f t="shared" si="507"/>
        <v>47.308229369652203</v>
      </c>
      <c r="DK1794" s="55"/>
    </row>
    <row r="1795" spans="1:115">
      <c r="A1795" s="118">
        <v>43334</v>
      </c>
      <c r="B1795" t="s">
        <v>1362</v>
      </c>
      <c r="C1795" s="56"/>
      <c r="D1795" s="56" t="s">
        <v>1363</v>
      </c>
      <c r="E1795" s="58">
        <v>106</v>
      </c>
      <c r="F1795" s="58">
        <v>1</v>
      </c>
      <c r="G1795" s="63" t="str">
        <f t="shared" si="516"/>
        <v>106-1</v>
      </c>
      <c r="H1795" s="31">
        <v>10.5</v>
      </c>
      <c r="I1795" s="31">
        <v>13.5</v>
      </c>
      <c r="J1795" s="64" t="str">
        <f>IF(((VLOOKUP($G1795,Depth_Lookup!$A$3:$J$5461,9,FALSE))-(I1795/100))&gt;=0,"Good","Too Long")</f>
        <v>Good</v>
      </c>
      <c r="K1795" s="65">
        <f>(VLOOKUP($G1795,Depth_Lookup!$A$3:$J$561,10,FALSE))+(H1795/100)</f>
        <v>278.80500000000001</v>
      </c>
      <c r="L1795" s="65">
        <f>(VLOOKUP($G1795,Depth_Lookup!$A$3:$J$561,10,FALSE))+(I1795/100)</f>
        <v>278.83499999999998</v>
      </c>
      <c r="M1795" s="54" t="s">
        <v>293</v>
      </c>
      <c r="N1795" s="31">
        <v>0.5</v>
      </c>
      <c r="O1795" s="31" t="s">
        <v>734</v>
      </c>
      <c r="P1795" s="31" t="s">
        <v>180</v>
      </c>
      <c r="Q1795" s="31" t="s">
        <v>569</v>
      </c>
      <c r="R1795" s="31" t="s">
        <v>188</v>
      </c>
      <c r="S1795" s="31" t="s">
        <v>165</v>
      </c>
      <c r="T1795" s="31" t="s">
        <v>1364</v>
      </c>
      <c r="U1795" s="31" t="s">
        <v>1365</v>
      </c>
      <c r="AS1795" s="31">
        <v>100</v>
      </c>
      <c r="AZ1795" s="19">
        <f t="shared" si="510"/>
        <v>100</v>
      </c>
      <c r="BB1795" s="55">
        <v>4</v>
      </c>
      <c r="BC1795" s="55">
        <v>0.5</v>
      </c>
      <c r="BD1795" s="31"/>
      <c r="BE1795" s="66" t="s">
        <v>1923</v>
      </c>
      <c r="BF1795" s="66"/>
      <c r="CL1795" s="70">
        <f t="shared" si="517"/>
        <v>0</v>
      </c>
      <c r="CM1795" s="66">
        <f t="shared" si="518"/>
        <v>0</v>
      </c>
      <c r="CN1795" s="66">
        <f t="shared" si="519"/>
        <v>1</v>
      </c>
      <c r="CO1795" s="66">
        <f t="shared" si="500"/>
        <v>278.82</v>
      </c>
      <c r="CP1795" s="104"/>
      <c r="CQ1795" s="56"/>
      <c r="CR1795" s="56"/>
      <c r="CS1795" s="56"/>
      <c r="CT1795" s="56"/>
      <c r="CU1795" s="56"/>
      <c r="CV1795" s="56"/>
      <c r="DB1795" s="19" t="e">
        <f t="shared" si="501"/>
        <v>#DIV/0!</v>
      </c>
      <c r="DC1795" s="19" t="e">
        <f t="shared" si="502"/>
        <v>#DIV/0!</v>
      </c>
      <c r="DD1795" s="19" t="e">
        <f t="shared" si="503"/>
        <v>#DIV/0!</v>
      </c>
      <c r="DE1795" s="19" t="e">
        <f t="shared" si="504"/>
        <v>#DIV/0!</v>
      </c>
      <c r="DF1795" s="19" t="e">
        <f t="shared" si="505"/>
        <v>#DIV/0!</v>
      </c>
      <c r="DG1795" s="67" t="e">
        <f t="shared" si="506"/>
        <v>#DIV/0!</v>
      </c>
      <c r="DH1795" s="67" t="e">
        <f t="shared" si="507"/>
        <v>#DIV/0!</v>
      </c>
      <c r="DK1795" s="55"/>
    </row>
    <row r="1796" spans="1:115">
      <c r="A1796" s="118">
        <v>43334</v>
      </c>
      <c r="B1796" t="s">
        <v>1362</v>
      </c>
      <c r="C1796" s="56"/>
      <c r="D1796" s="56" t="s">
        <v>1363</v>
      </c>
      <c r="E1796" s="58">
        <v>106</v>
      </c>
      <c r="F1796" s="58">
        <v>1</v>
      </c>
      <c r="G1796" s="63" t="str">
        <f t="shared" si="516"/>
        <v>106-1</v>
      </c>
      <c r="H1796" s="31">
        <v>42.5</v>
      </c>
      <c r="I1796" s="31">
        <v>49</v>
      </c>
      <c r="J1796" s="64" t="str">
        <f>IF(((VLOOKUP($G1796,Depth_Lookup!$A$3:$J$5461,9,FALSE))-(I1796/100))&gt;=0,"Good","Too Long")</f>
        <v>Good</v>
      </c>
      <c r="K1796" s="65">
        <f>(VLOOKUP($G1796,Depth_Lookup!$A$3:$J$561,10,FALSE))+(H1796/100)</f>
        <v>279.125</v>
      </c>
      <c r="L1796" s="65">
        <f>(VLOOKUP($G1796,Depth_Lookup!$A$3:$J$561,10,FALSE))+(I1796/100)</f>
        <v>279.19</v>
      </c>
      <c r="M1796" s="54" t="s">
        <v>293</v>
      </c>
      <c r="N1796" s="31">
        <v>0.5</v>
      </c>
      <c r="O1796" s="31" t="s">
        <v>734</v>
      </c>
      <c r="P1796" s="31" t="s">
        <v>179</v>
      </c>
      <c r="Q1796" s="31" t="s">
        <v>569</v>
      </c>
      <c r="R1796" s="31" t="s">
        <v>188</v>
      </c>
      <c r="S1796" s="31" t="s">
        <v>165</v>
      </c>
      <c r="T1796" s="31" t="s">
        <v>1924</v>
      </c>
      <c r="U1796" s="31" t="s">
        <v>1368</v>
      </c>
      <c r="AS1796" s="31">
        <v>100</v>
      </c>
      <c r="AZ1796" s="19">
        <f t="shared" si="510"/>
        <v>100</v>
      </c>
      <c r="BB1796" s="55">
        <v>4</v>
      </c>
      <c r="BC1796" s="55">
        <v>0.5</v>
      </c>
      <c r="BD1796" s="31"/>
      <c r="BE1796" s="66" t="s">
        <v>1375</v>
      </c>
      <c r="BF1796" s="66"/>
      <c r="CL1796" s="70">
        <f t="shared" si="517"/>
        <v>0</v>
      </c>
      <c r="CM1796" s="66">
        <f t="shared" si="518"/>
        <v>0</v>
      </c>
      <c r="CN1796" s="66">
        <f t="shared" si="519"/>
        <v>1</v>
      </c>
      <c r="CO1796" s="66">
        <f t="shared" si="500"/>
        <v>279.15750000000003</v>
      </c>
      <c r="CP1796" s="104"/>
      <c r="CQ1796" s="56"/>
      <c r="CR1796" s="56"/>
      <c r="CS1796" s="56"/>
      <c r="CT1796" s="56"/>
      <c r="CU1796" s="56"/>
      <c r="CV1796" s="56"/>
      <c r="DB1796" s="19" t="e">
        <f t="shared" si="501"/>
        <v>#DIV/0!</v>
      </c>
      <c r="DC1796" s="19" t="e">
        <f t="shared" si="502"/>
        <v>#DIV/0!</v>
      </c>
      <c r="DD1796" s="19" t="e">
        <f t="shared" si="503"/>
        <v>#DIV/0!</v>
      </c>
      <c r="DE1796" s="19" t="e">
        <f t="shared" si="504"/>
        <v>#DIV/0!</v>
      </c>
      <c r="DF1796" s="19" t="e">
        <f t="shared" si="505"/>
        <v>#DIV/0!</v>
      </c>
      <c r="DG1796" s="67" t="e">
        <f t="shared" si="506"/>
        <v>#DIV/0!</v>
      </c>
      <c r="DH1796" s="67" t="e">
        <f t="shared" si="507"/>
        <v>#DIV/0!</v>
      </c>
      <c r="DK1796" s="55"/>
    </row>
    <row r="1797" spans="1:115">
      <c r="A1797" s="118">
        <v>43334</v>
      </c>
      <c r="B1797" t="s">
        <v>1362</v>
      </c>
      <c r="C1797" s="56"/>
      <c r="D1797" s="56" t="s">
        <v>1363</v>
      </c>
      <c r="E1797" s="58">
        <v>106</v>
      </c>
      <c r="F1797" s="58">
        <v>1</v>
      </c>
      <c r="G1797" s="63" t="str">
        <f t="shared" si="516"/>
        <v>106-1</v>
      </c>
      <c r="H1797" s="31">
        <v>48</v>
      </c>
      <c r="I1797" s="31">
        <v>54</v>
      </c>
      <c r="J1797" s="64" t="str">
        <f>IF(((VLOOKUP($G1797,Depth_Lookup!$A$3:$J$5461,9,FALSE))-(I1797/100))&gt;=0,"Good","Too Long")</f>
        <v>Good</v>
      </c>
      <c r="K1797" s="65">
        <f>(VLOOKUP($G1797,Depth_Lookup!$A$3:$J$561,10,FALSE))+(H1797/100)</f>
        <v>279.18</v>
      </c>
      <c r="L1797" s="65">
        <f>(VLOOKUP($G1797,Depth_Lookup!$A$3:$J$561,10,FALSE))+(I1797/100)</f>
        <v>279.24</v>
      </c>
      <c r="M1797" s="54" t="s">
        <v>293</v>
      </c>
      <c r="N1797" s="31">
        <v>0.5</v>
      </c>
      <c r="O1797" s="31" t="s">
        <v>734</v>
      </c>
      <c r="P1797" s="31" t="s">
        <v>180</v>
      </c>
      <c r="Q1797" s="31" t="s">
        <v>569</v>
      </c>
      <c r="R1797" s="31" t="s">
        <v>188</v>
      </c>
      <c r="S1797" s="31" t="s">
        <v>165</v>
      </c>
      <c r="T1797" s="31" t="s">
        <v>1364</v>
      </c>
      <c r="U1797" s="31" t="s">
        <v>1365</v>
      </c>
      <c r="AS1797" s="31">
        <v>100</v>
      </c>
      <c r="AZ1797" s="19">
        <f t="shared" si="510"/>
        <v>100</v>
      </c>
      <c r="BB1797" s="55">
        <v>5</v>
      </c>
      <c r="BC1797" s="55">
        <v>0.5</v>
      </c>
      <c r="BD1797" s="31"/>
      <c r="BE1797" s="66"/>
      <c r="BF1797" s="66"/>
      <c r="CL1797" s="70">
        <f t="shared" si="517"/>
        <v>0</v>
      </c>
      <c r="CM1797" s="66">
        <f t="shared" si="518"/>
        <v>0</v>
      </c>
      <c r="CN1797" s="66">
        <f t="shared" si="519"/>
        <v>0</v>
      </c>
      <c r="CO1797" s="66">
        <f t="shared" si="500"/>
        <v>279.21000000000004</v>
      </c>
      <c r="CP1797" s="104"/>
      <c r="CQ1797" s="56"/>
      <c r="CR1797" s="56"/>
      <c r="CS1797" s="56" t="s">
        <v>218</v>
      </c>
      <c r="CT1797" s="56"/>
      <c r="CU1797" s="56"/>
      <c r="CV1797" s="56"/>
      <c r="CX1797" s="19">
        <v>31</v>
      </c>
      <c r="CY1797" s="19">
        <v>270</v>
      </c>
      <c r="CZ1797" s="19">
        <v>48</v>
      </c>
      <c r="DA1797" s="31">
        <v>180</v>
      </c>
      <c r="DB1797" s="19">
        <f t="shared" si="501"/>
        <v>28.414156237384447</v>
      </c>
      <c r="DC1797" s="19">
        <f t="shared" si="502"/>
        <v>28.414156237384447</v>
      </c>
      <c r="DD1797" s="19">
        <f t="shared" si="503"/>
        <v>38.376875286623005</v>
      </c>
      <c r="DE1797" s="19">
        <f t="shared" si="504"/>
        <v>118.41415623738445</v>
      </c>
      <c r="DF1797" s="19">
        <f t="shared" si="505"/>
        <v>51.623124713376995</v>
      </c>
      <c r="DG1797" s="67">
        <f t="shared" si="506"/>
        <v>208.41415623738445</v>
      </c>
      <c r="DH1797" s="67">
        <f t="shared" si="507"/>
        <v>51.623124713376995</v>
      </c>
      <c r="DK1797" s="55" t="s">
        <v>1752</v>
      </c>
    </row>
    <row r="1798" spans="1:115">
      <c r="A1798" s="118">
        <v>43334</v>
      </c>
      <c r="B1798" t="s">
        <v>1362</v>
      </c>
      <c r="C1798" s="56"/>
      <c r="D1798" s="56" t="s">
        <v>1363</v>
      </c>
      <c r="E1798" s="58">
        <v>106</v>
      </c>
      <c r="F1798" s="58">
        <v>1</v>
      </c>
      <c r="G1798" s="63" t="str">
        <f t="shared" si="516"/>
        <v>106-1</v>
      </c>
      <c r="H1798" s="31">
        <v>72</v>
      </c>
      <c r="I1798" s="31">
        <v>74</v>
      </c>
      <c r="J1798" s="64" t="str">
        <f>IF(((VLOOKUP($G1798,Depth_Lookup!$A$3:$J$5461,9,FALSE))-(I1798/100))&gt;=0,"Good","Too Long")</f>
        <v>Good</v>
      </c>
      <c r="K1798" s="65">
        <f>(VLOOKUP($G1798,Depth_Lookup!$A$3:$J$561,10,FALSE))+(H1798/100)</f>
        <v>279.42</v>
      </c>
      <c r="L1798" s="65">
        <f>(VLOOKUP($G1798,Depth_Lookup!$A$3:$J$561,10,FALSE))+(I1798/100)</f>
        <v>279.44</v>
      </c>
      <c r="M1798" s="54" t="s">
        <v>293</v>
      </c>
      <c r="N1798" s="31">
        <v>0.5</v>
      </c>
      <c r="O1798" s="31" t="s">
        <v>734</v>
      </c>
      <c r="P1798" s="31" t="s">
        <v>180</v>
      </c>
      <c r="Q1798" s="31" t="s">
        <v>569</v>
      </c>
      <c r="R1798" s="31" t="s">
        <v>188</v>
      </c>
      <c r="S1798" s="31" t="s">
        <v>574</v>
      </c>
      <c r="T1798" s="31" t="s">
        <v>1364</v>
      </c>
      <c r="U1798" s="31" t="s">
        <v>1365</v>
      </c>
      <c r="AS1798" s="31">
        <v>100</v>
      </c>
      <c r="AZ1798" s="19">
        <f t="shared" si="510"/>
        <v>100</v>
      </c>
      <c r="BB1798" s="55">
        <v>5</v>
      </c>
      <c r="BC1798" s="55">
        <v>0.5</v>
      </c>
      <c r="BD1798" s="31"/>
      <c r="BE1798" s="66"/>
      <c r="BF1798" s="66"/>
      <c r="CL1798" s="70">
        <f t="shared" si="517"/>
        <v>0</v>
      </c>
      <c r="CM1798" s="66">
        <f t="shared" si="518"/>
        <v>0</v>
      </c>
      <c r="CN1798" s="66">
        <f t="shared" si="519"/>
        <v>0</v>
      </c>
      <c r="CO1798" s="66">
        <f t="shared" si="500"/>
        <v>279.43</v>
      </c>
      <c r="CP1798" s="104"/>
      <c r="CQ1798" s="56"/>
      <c r="CR1798" s="56"/>
      <c r="CS1798" s="56"/>
      <c r="CT1798" s="56"/>
      <c r="CU1798" s="56"/>
      <c r="CV1798" s="56"/>
      <c r="DB1798" s="19" t="e">
        <f t="shared" si="501"/>
        <v>#DIV/0!</v>
      </c>
      <c r="DC1798" s="19" t="e">
        <f t="shared" si="502"/>
        <v>#DIV/0!</v>
      </c>
      <c r="DD1798" s="19" t="e">
        <f t="shared" si="503"/>
        <v>#DIV/0!</v>
      </c>
      <c r="DE1798" s="19" t="e">
        <f t="shared" si="504"/>
        <v>#DIV/0!</v>
      </c>
      <c r="DF1798" s="19" t="e">
        <f t="shared" si="505"/>
        <v>#DIV/0!</v>
      </c>
      <c r="DG1798" s="67" t="e">
        <f t="shared" si="506"/>
        <v>#DIV/0!</v>
      </c>
      <c r="DH1798" s="67" t="e">
        <f t="shared" si="507"/>
        <v>#DIV/0!</v>
      </c>
      <c r="DK1798" s="55"/>
    </row>
    <row r="1799" spans="1:115">
      <c r="A1799" s="118">
        <v>43334</v>
      </c>
      <c r="B1799" t="s">
        <v>1362</v>
      </c>
      <c r="C1799" s="56"/>
      <c r="D1799" s="56" t="s">
        <v>1363</v>
      </c>
      <c r="E1799" s="58">
        <v>106</v>
      </c>
      <c r="F1799" s="58">
        <v>3</v>
      </c>
      <c r="G1799" s="63" t="str">
        <f t="shared" si="516"/>
        <v>106-3</v>
      </c>
      <c r="H1799" s="31">
        <v>65</v>
      </c>
      <c r="I1799" s="31">
        <v>71</v>
      </c>
      <c r="J1799" s="64" t="str">
        <f>IF(((VLOOKUP($G1799,Depth_Lookup!$A$3:$J$5461,9,FALSE))-(I1799/100))&gt;=0,"Good","Too Long")</f>
        <v>Good</v>
      </c>
      <c r="K1799" s="65">
        <f>(VLOOKUP($G1799,Depth_Lookup!$A$3:$J$561,10,FALSE))+(H1799/100)</f>
        <v>280.73999999999995</v>
      </c>
      <c r="L1799" s="65">
        <f>(VLOOKUP($G1799,Depth_Lookup!$A$3:$J$561,10,FALSE))+(I1799/100)</f>
        <v>280.79999999999995</v>
      </c>
      <c r="M1799" s="54" t="s">
        <v>293</v>
      </c>
      <c r="N1799" s="31">
        <v>0.5</v>
      </c>
      <c r="O1799" s="31" t="s">
        <v>296</v>
      </c>
      <c r="P1799" s="31" t="s">
        <v>180</v>
      </c>
      <c r="Q1799" s="31" t="s">
        <v>569</v>
      </c>
      <c r="R1799" s="31" t="s">
        <v>188</v>
      </c>
      <c r="S1799" s="31" t="s">
        <v>165</v>
      </c>
      <c r="T1799" s="31" t="s">
        <v>1364</v>
      </c>
      <c r="U1799" s="31" t="s">
        <v>1365</v>
      </c>
      <c r="AS1799" s="31">
        <v>100</v>
      </c>
      <c r="AZ1799" s="19">
        <f t="shared" si="510"/>
        <v>100</v>
      </c>
      <c r="BB1799" s="55">
        <v>4</v>
      </c>
      <c r="BC1799" s="55">
        <v>0.5</v>
      </c>
      <c r="BD1799" s="31"/>
      <c r="BE1799" s="66"/>
      <c r="BF1799" s="66"/>
      <c r="CL1799" s="70">
        <f t="shared" si="517"/>
        <v>0</v>
      </c>
      <c r="CM1799" s="66">
        <f t="shared" si="518"/>
        <v>0</v>
      </c>
      <c r="CN1799" s="66">
        <f t="shared" si="519"/>
        <v>0</v>
      </c>
      <c r="CO1799" s="66">
        <f t="shared" si="500"/>
        <v>280.77</v>
      </c>
      <c r="CP1799" s="104"/>
      <c r="CQ1799" s="56"/>
      <c r="CR1799" s="56"/>
      <c r="CS1799" s="56"/>
      <c r="CT1799" s="56"/>
      <c r="CU1799" s="56"/>
      <c r="CV1799" s="56"/>
      <c r="DB1799" s="19" t="e">
        <f t="shared" si="501"/>
        <v>#DIV/0!</v>
      </c>
      <c r="DC1799" s="19" t="e">
        <f t="shared" si="502"/>
        <v>#DIV/0!</v>
      </c>
      <c r="DD1799" s="19" t="e">
        <f t="shared" si="503"/>
        <v>#DIV/0!</v>
      </c>
      <c r="DE1799" s="19" t="e">
        <f t="shared" si="504"/>
        <v>#DIV/0!</v>
      </c>
      <c r="DF1799" s="19" t="e">
        <f t="shared" si="505"/>
        <v>#DIV/0!</v>
      </c>
      <c r="DG1799" s="67" t="e">
        <f t="shared" si="506"/>
        <v>#DIV/0!</v>
      </c>
      <c r="DH1799" s="67" t="e">
        <f t="shared" si="507"/>
        <v>#DIV/0!</v>
      </c>
      <c r="DK1799" s="55"/>
    </row>
    <row r="1800" spans="1:115">
      <c r="A1800" s="118">
        <v>43334</v>
      </c>
      <c r="B1800" t="s">
        <v>1437</v>
      </c>
      <c r="C1800" s="56"/>
      <c r="D1800" s="56" t="s">
        <v>1363</v>
      </c>
      <c r="E1800" s="58">
        <v>106</v>
      </c>
      <c r="F1800" s="58">
        <v>3</v>
      </c>
      <c r="G1800" s="63" t="str">
        <f t="shared" ref="G1800" si="520">E1800&amp;"-"&amp;F1800</f>
        <v>106-3</v>
      </c>
      <c r="H1800" s="31">
        <v>2</v>
      </c>
      <c r="I1800" s="31">
        <v>49</v>
      </c>
      <c r="J1800" s="64" t="str">
        <f>IF(((VLOOKUP($G1800,Depth_Lookup!$A$3:$J$5461,9,FALSE))-(I1800/100))&gt;=0,"Good","Too Long")</f>
        <v>Good</v>
      </c>
      <c r="K1800" s="65">
        <f>(VLOOKUP($G1800,Depth_Lookup!$A$3:$J$561,10,FALSE))+(H1800/100)</f>
        <v>280.10999999999996</v>
      </c>
      <c r="L1800" s="65">
        <f>(VLOOKUP($G1800,Depth_Lookup!$A$3:$J$561,10,FALSE))+(I1800/100)</f>
        <v>280.58</v>
      </c>
      <c r="M1800" s="54" t="s">
        <v>293</v>
      </c>
      <c r="N1800" s="31">
        <v>0.5</v>
      </c>
      <c r="O1800" s="31" t="s">
        <v>736</v>
      </c>
      <c r="P1800" s="31"/>
      <c r="Q1800" s="31"/>
      <c r="R1800" s="31"/>
      <c r="S1800" s="31"/>
      <c r="T1800" s="31" t="s">
        <v>1385</v>
      </c>
      <c r="U1800" s="31" t="s">
        <v>1386</v>
      </c>
      <c r="AS1800" s="31"/>
      <c r="BB1800" s="55">
        <v>3</v>
      </c>
      <c r="BC1800" s="55">
        <v>1</v>
      </c>
      <c r="BD1800" s="31"/>
      <c r="BE1800" s="66"/>
      <c r="BF1800" s="66"/>
      <c r="CL1800" s="70"/>
      <c r="CM1800" s="66"/>
      <c r="CN1800" s="66"/>
      <c r="CO1800" s="66">
        <f t="shared" si="500"/>
        <v>280.34499999999997</v>
      </c>
      <c r="CP1800" s="104"/>
      <c r="CQ1800" s="56"/>
      <c r="CR1800" s="56"/>
      <c r="CS1800" s="56"/>
      <c r="CT1800" s="56"/>
      <c r="CU1800" s="56"/>
      <c r="CV1800" s="56"/>
      <c r="CX1800" s="19">
        <v>69</v>
      </c>
      <c r="CY1800" s="19">
        <v>270</v>
      </c>
      <c r="CZ1800" s="19">
        <v>23</v>
      </c>
      <c r="DA1800" s="31">
        <v>0</v>
      </c>
      <c r="DB1800" s="19">
        <f t="shared" si="501"/>
        <v>99.254480461378193</v>
      </c>
      <c r="DC1800" s="19">
        <f t="shared" si="502"/>
        <v>99.254480461378193</v>
      </c>
      <c r="DD1800" s="19">
        <f t="shared" si="503"/>
        <v>20.750073795778682</v>
      </c>
      <c r="DE1800" s="19">
        <f t="shared" si="504"/>
        <v>189.25448046137819</v>
      </c>
      <c r="DF1800" s="19">
        <f t="shared" si="505"/>
        <v>69.24992620422131</v>
      </c>
      <c r="DG1800" s="67">
        <f t="shared" si="506"/>
        <v>279.25448046137819</v>
      </c>
      <c r="DH1800" s="67">
        <f t="shared" si="507"/>
        <v>69.24992620422131</v>
      </c>
      <c r="DK1800" s="55" t="s">
        <v>1433</v>
      </c>
    </row>
    <row r="1801" spans="1:115">
      <c r="A1801" s="118">
        <v>43334</v>
      </c>
      <c r="B1801" t="s">
        <v>1437</v>
      </c>
      <c r="C1801" s="56"/>
      <c r="D1801" s="56" t="s">
        <v>1363</v>
      </c>
      <c r="E1801" s="58">
        <v>106</v>
      </c>
      <c r="F1801" s="58">
        <v>3</v>
      </c>
      <c r="G1801" s="63" t="str">
        <f t="shared" ref="G1801" si="521">E1801&amp;"-"&amp;F1801</f>
        <v>106-3</v>
      </c>
      <c r="H1801" s="31">
        <v>2</v>
      </c>
      <c r="I1801" s="31">
        <v>49</v>
      </c>
      <c r="J1801" s="64" t="str">
        <f>IF(((VLOOKUP($G1801,Depth_Lookup!$A$3:$J$5461,9,FALSE))-(I1801/100))&gt;=0,"Good","Too Long")</f>
        <v>Good</v>
      </c>
      <c r="K1801" s="65">
        <f>(VLOOKUP($G1801,Depth_Lookup!$A$3:$J$561,10,FALSE))+(H1801/100)</f>
        <v>280.10999999999996</v>
      </c>
      <c r="L1801" s="65">
        <f>(VLOOKUP($G1801,Depth_Lookup!$A$3:$J$561,10,FALSE))+(I1801/100)</f>
        <v>280.58</v>
      </c>
      <c r="M1801" s="54" t="s">
        <v>293</v>
      </c>
      <c r="N1801" s="31">
        <v>0.5</v>
      </c>
      <c r="O1801" s="31" t="s">
        <v>736</v>
      </c>
      <c r="P1801" s="31"/>
      <c r="Q1801" s="31"/>
      <c r="R1801" s="31"/>
      <c r="S1801" s="31"/>
      <c r="T1801" s="31" t="s">
        <v>1385</v>
      </c>
      <c r="U1801" s="31" t="s">
        <v>1386</v>
      </c>
      <c r="AS1801" s="31"/>
      <c r="BB1801" s="55">
        <v>3</v>
      </c>
      <c r="BC1801" s="55">
        <v>1</v>
      </c>
      <c r="BD1801" s="31"/>
      <c r="BE1801" s="66"/>
      <c r="BF1801" s="66"/>
      <c r="CL1801" s="70"/>
      <c r="CM1801" s="66"/>
      <c r="CN1801" s="66"/>
      <c r="CO1801" s="66">
        <f t="shared" si="500"/>
        <v>280.34499999999997</v>
      </c>
      <c r="CP1801" s="104"/>
      <c r="CQ1801" s="56"/>
      <c r="CR1801" s="56"/>
      <c r="CS1801" s="56"/>
      <c r="CT1801" s="56"/>
      <c r="CU1801" s="56"/>
      <c r="CV1801" s="56"/>
      <c r="CX1801" s="19">
        <v>74</v>
      </c>
      <c r="CY1801" s="19">
        <v>90</v>
      </c>
      <c r="CZ1801" s="19">
        <v>20</v>
      </c>
      <c r="DA1801" s="31">
        <v>0</v>
      </c>
      <c r="DB1801" s="19">
        <f t="shared" si="501"/>
        <v>-95.958205690936836</v>
      </c>
      <c r="DC1801" s="19">
        <f t="shared" si="502"/>
        <v>264.04179430906316</v>
      </c>
      <c r="DD1801" s="19">
        <f t="shared" si="503"/>
        <v>15.917956411178031</v>
      </c>
      <c r="DE1801" s="19">
        <f t="shared" si="504"/>
        <v>354.04179430906316</v>
      </c>
      <c r="DF1801" s="19">
        <f t="shared" si="505"/>
        <v>74.082043588821975</v>
      </c>
      <c r="DG1801" s="67">
        <f t="shared" si="506"/>
        <v>84.041794309063164</v>
      </c>
      <c r="DH1801" s="67">
        <f t="shared" si="507"/>
        <v>74.082043588821975</v>
      </c>
      <c r="DK1801" s="55" t="s">
        <v>1434</v>
      </c>
    </row>
    <row r="1802" spans="1:115">
      <c r="A1802" s="118">
        <v>43334</v>
      </c>
      <c r="B1802" t="s">
        <v>1437</v>
      </c>
      <c r="C1802" s="56"/>
      <c r="D1802" s="56" t="s">
        <v>1363</v>
      </c>
      <c r="E1802" s="58">
        <v>106</v>
      </c>
      <c r="F1802" s="58">
        <v>3</v>
      </c>
      <c r="G1802" s="63" t="str">
        <f t="shared" ref="G1802" si="522">E1802&amp;"-"&amp;F1802</f>
        <v>106-3</v>
      </c>
      <c r="H1802" s="31">
        <v>52</v>
      </c>
      <c r="I1802" s="31">
        <v>70</v>
      </c>
      <c r="J1802" s="64" t="str">
        <f>IF(((VLOOKUP($G1802,Depth_Lookup!$A$3:$J$5461,9,FALSE))-(I1802/100))&gt;=0,"Good","Too Long")</f>
        <v>Good</v>
      </c>
      <c r="K1802" s="65">
        <f>(VLOOKUP($G1802,Depth_Lookup!$A$3:$J$561,10,FALSE))+(H1802/100)</f>
        <v>280.60999999999996</v>
      </c>
      <c r="L1802" s="65">
        <f>(VLOOKUP($G1802,Depth_Lookup!$A$3:$J$561,10,FALSE))+(I1802/100)</f>
        <v>280.78999999999996</v>
      </c>
      <c r="M1802" s="54" t="s">
        <v>293</v>
      </c>
      <c r="N1802" s="31">
        <v>0.5</v>
      </c>
      <c r="O1802" s="31"/>
      <c r="P1802" s="31"/>
      <c r="Q1802" s="31"/>
      <c r="R1802" s="31"/>
      <c r="S1802" s="31"/>
      <c r="T1802" s="31" t="s">
        <v>1385</v>
      </c>
      <c r="U1802" s="31" t="s">
        <v>1386</v>
      </c>
      <c r="AS1802" s="31"/>
      <c r="BB1802" s="55">
        <v>3</v>
      </c>
      <c r="BC1802" s="55">
        <v>1</v>
      </c>
      <c r="BD1802" s="31"/>
      <c r="BE1802" s="66"/>
      <c r="BF1802" s="66"/>
      <c r="CL1802" s="70"/>
      <c r="CM1802" s="66"/>
      <c r="CN1802" s="66"/>
      <c r="CO1802" s="66">
        <f t="shared" si="500"/>
        <v>280.69999999999993</v>
      </c>
      <c r="CP1802" s="104"/>
      <c r="CQ1802" s="56"/>
      <c r="CR1802" s="56"/>
      <c r="CS1802" s="56"/>
      <c r="CT1802" s="56"/>
      <c r="CU1802" s="56"/>
      <c r="CV1802" s="56"/>
      <c r="CX1802" s="31">
        <v>10</v>
      </c>
      <c r="CY1802" s="31">
        <v>270</v>
      </c>
      <c r="CZ1802" s="31">
        <v>67</v>
      </c>
      <c r="DA1802" s="31">
        <v>180</v>
      </c>
      <c r="DB1802" s="19">
        <f t="shared" si="501"/>
        <v>4.2803996999803928</v>
      </c>
      <c r="DC1802" s="19">
        <f t="shared" si="502"/>
        <v>4.2803996999803928</v>
      </c>
      <c r="DD1802" s="19">
        <f t="shared" si="503"/>
        <v>22.942495351608915</v>
      </c>
      <c r="DE1802" s="19">
        <f t="shared" si="504"/>
        <v>94.280399699980393</v>
      </c>
      <c r="DF1802" s="19">
        <f t="shared" si="505"/>
        <v>67.057504648391088</v>
      </c>
      <c r="DG1802" s="67">
        <f t="shared" si="506"/>
        <v>184.28039969998039</v>
      </c>
      <c r="DH1802" s="67">
        <f t="shared" si="507"/>
        <v>67.057504648391088</v>
      </c>
      <c r="DK1802" s="55"/>
    </row>
    <row r="1803" spans="1:115">
      <c r="A1803" s="118">
        <v>43334</v>
      </c>
      <c r="B1803" t="s">
        <v>1362</v>
      </c>
      <c r="C1803" s="56"/>
      <c r="D1803" s="56" t="s">
        <v>1363</v>
      </c>
      <c r="E1803" s="58">
        <v>106</v>
      </c>
      <c r="F1803" s="58">
        <v>4</v>
      </c>
      <c r="G1803" s="63" t="str">
        <f t="shared" si="516"/>
        <v>106-4</v>
      </c>
      <c r="H1803" s="31">
        <v>5.5</v>
      </c>
      <c r="I1803" s="31">
        <v>20.5</v>
      </c>
      <c r="J1803" s="64" t="str">
        <f>IF(((VLOOKUP($G1803,Depth_Lookup!$A$3:$J$5461,9,FALSE))-(I1803/100))&gt;=0,"Good","Too Long")</f>
        <v>Good</v>
      </c>
      <c r="K1803" s="65">
        <f>(VLOOKUP($G1803,Depth_Lookup!$A$3:$J$561,10,FALSE))+(H1803/100)</f>
        <v>280.86500000000001</v>
      </c>
      <c r="L1803" s="65">
        <f>(VLOOKUP($G1803,Depth_Lookup!$A$3:$J$561,10,FALSE))+(I1803/100)</f>
        <v>281.01499999999999</v>
      </c>
      <c r="M1803" s="54" t="s">
        <v>293</v>
      </c>
      <c r="N1803" s="31">
        <v>0.5</v>
      </c>
      <c r="O1803" s="31" t="s">
        <v>734</v>
      </c>
      <c r="P1803" s="31" t="s">
        <v>180</v>
      </c>
      <c r="Q1803" s="31" t="s">
        <v>569</v>
      </c>
      <c r="R1803" s="31" t="s">
        <v>188</v>
      </c>
      <c r="S1803" s="31" t="s">
        <v>165</v>
      </c>
      <c r="T1803" s="31" t="s">
        <v>1364</v>
      </c>
      <c r="U1803" s="31" t="s">
        <v>1365</v>
      </c>
      <c r="AS1803" s="31">
        <v>100</v>
      </c>
      <c r="AZ1803" s="19">
        <f t="shared" si="510"/>
        <v>100</v>
      </c>
      <c r="BB1803" s="55">
        <v>5</v>
      </c>
      <c r="BC1803" s="55">
        <v>1</v>
      </c>
      <c r="BD1803" s="31"/>
      <c r="BE1803" s="66" t="s">
        <v>1375</v>
      </c>
      <c r="BF1803" s="66"/>
      <c r="CL1803" s="70">
        <f t="shared" si="517"/>
        <v>0</v>
      </c>
      <c r="CM1803" s="66">
        <f t="shared" si="518"/>
        <v>0</v>
      </c>
      <c r="CN1803" s="66">
        <f t="shared" si="519"/>
        <v>1</v>
      </c>
      <c r="CO1803" s="66">
        <f t="shared" si="500"/>
        <v>280.94</v>
      </c>
      <c r="CP1803" s="104"/>
      <c r="CQ1803" s="56"/>
      <c r="CR1803" s="56"/>
      <c r="CS1803" s="56"/>
      <c r="CT1803" s="56"/>
      <c r="CU1803" s="56"/>
      <c r="CV1803" s="56"/>
      <c r="CX1803" s="31">
        <v>49</v>
      </c>
      <c r="CY1803" s="31">
        <v>90</v>
      </c>
      <c r="CZ1803" s="31">
        <v>53</v>
      </c>
      <c r="DA1803" s="31">
        <v>0</v>
      </c>
      <c r="DB1803" s="19">
        <f t="shared" si="501"/>
        <v>-139.07913546197796</v>
      </c>
      <c r="DC1803" s="19">
        <f t="shared" si="502"/>
        <v>220.92086453802204</v>
      </c>
      <c r="DD1803" s="19">
        <f t="shared" si="503"/>
        <v>29.65704510480947</v>
      </c>
      <c r="DE1803" s="19">
        <f t="shared" si="504"/>
        <v>310.92086453802204</v>
      </c>
      <c r="DF1803" s="19">
        <f t="shared" si="505"/>
        <v>60.34295489519053</v>
      </c>
      <c r="DG1803" s="67">
        <f t="shared" si="506"/>
        <v>40.920864538022045</v>
      </c>
      <c r="DH1803" s="67">
        <f t="shared" si="507"/>
        <v>60.34295489519053</v>
      </c>
      <c r="DK1803" s="55" t="s">
        <v>1433</v>
      </c>
    </row>
    <row r="1804" spans="1:115">
      <c r="A1804" s="118">
        <v>43334</v>
      </c>
      <c r="B1804" t="s">
        <v>1437</v>
      </c>
      <c r="C1804" s="56"/>
      <c r="D1804" s="56" t="s">
        <v>1363</v>
      </c>
      <c r="E1804" s="58">
        <v>106</v>
      </c>
      <c r="F1804" s="58">
        <v>4</v>
      </c>
      <c r="G1804" s="63" t="str">
        <f t="shared" ref="G1804" si="523">E1804&amp;"-"&amp;F1804</f>
        <v>106-4</v>
      </c>
      <c r="H1804" s="31">
        <v>5.5</v>
      </c>
      <c r="I1804" s="31">
        <v>20.5</v>
      </c>
      <c r="J1804" s="64" t="str">
        <f>IF(((VLOOKUP($G1804,Depth_Lookup!$A$3:$J$5461,9,FALSE))-(I1804/100))&gt;=0,"Good","Too Long")</f>
        <v>Good</v>
      </c>
      <c r="K1804" s="65">
        <f>(VLOOKUP($G1804,Depth_Lookup!$A$3:$J$561,10,FALSE))+(H1804/100)</f>
        <v>280.86500000000001</v>
      </c>
      <c r="L1804" s="65">
        <f>(VLOOKUP($G1804,Depth_Lookup!$A$3:$J$561,10,FALSE))+(I1804/100)</f>
        <v>281.01499999999999</v>
      </c>
      <c r="M1804" s="54" t="s">
        <v>293</v>
      </c>
      <c r="N1804" s="31">
        <v>0.5</v>
      </c>
      <c r="O1804" s="31" t="s">
        <v>734</v>
      </c>
      <c r="P1804" s="31" t="s">
        <v>180</v>
      </c>
      <c r="Q1804" s="31" t="s">
        <v>569</v>
      </c>
      <c r="R1804" s="31" t="s">
        <v>188</v>
      </c>
      <c r="S1804" s="31" t="s">
        <v>165</v>
      </c>
      <c r="T1804" s="31" t="s">
        <v>1364</v>
      </c>
      <c r="U1804" s="31" t="s">
        <v>1365</v>
      </c>
      <c r="AS1804" s="31">
        <v>100</v>
      </c>
      <c r="AZ1804" s="19">
        <f t="shared" ref="AZ1804" si="524">SUM(V1804:AY1804)</f>
        <v>100</v>
      </c>
      <c r="BB1804" s="55">
        <v>5</v>
      </c>
      <c r="BC1804" s="55">
        <v>1</v>
      </c>
      <c r="BD1804" s="31"/>
      <c r="BE1804" s="66"/>
      <c r="BF1804" s="66"/>
      <c r="CL1804" s="70"/>
      <c r="CM1804" s="66"/>
      <c r="CN1804" s="66"/>
      <c r="CO1804" s="66">
        <f t="shared" si="500"/>
        <v>280.94</v>
      </c>
      <c r="CP1804" s="104"/>
      <c r="CQ1804" s="56"/>
      <c r="CR1804" s="56"/>
      <c r="CS1804" s="56"/>
      <c r="CT1804" s="56"/>
      <c r="CU1804" s="56"/>
      <c r="CV1804" s="56"/>
      <c r="CX1804" s="31">
        <v>14</v>
      </c>
      <c r="CY1804" s="31">
        <v>270</v>
      </c>
      <c r="CZ1804" s="31">
        <v>56</v>
      </c>
      <c r="DA1804" s="31">
        <v>180</v>
      </c>
      <c r="DB1804" s="19">
        <f t="shared" si="501"/>
        <v>9.5463235712953178</v>
      </c>
      <c r="DC1804" s="19">
        <f t="shared" si="502"/>
        <v>9.5463235712953178</v>
      </c>
      <c r="DD1804" s="19">
        <f t="shared" si="503"/>
        <v>33.630572433162726</v>
      </c>
      <c r="DE1804" s="19">
        <f t="shared" si="504"/>
        <v>99.546323571295318</v>
      </c>
      <c r="DF1804" s="19">
        <f t="shared" si="505"/>
        <v>56.369427566837274</v>
      </c>
      <c r="DG1804" s="67">
        <f t="shared" si="506"/>
        <v>189.54632357129532</v>
      </c>
      <c r="DH1804" s="67">
        <f t="shared" si="507"/>
        <v>56.369427566837274</v>
      </c>
      <c r="DK1804" s="55" t="s">
        <v>1434</v>
      </c>
    </row>
    <row r="1805" spans="1:115">
      <c r="A1805" s="118">
        <v>43334</v>
      </c>
      <c r="B1805" t="s">
        <v>1437</v>
      </c>
      <c r="C1805" s="56"/>
      <c r="D1805" s="56" t="s">
        <v>1363</v>
      </c>
      <c r="E1805" s="58">
        <v>106</v>
      </c>
      <c r="F1805" s="58">
        <v>4</v>
      </c>
      <c r="G1805" s="63" t="str">
        <f t="shared" ref="G1805" si="525">E1805&amp;"-"&amp;F1805</f>
        <v>106-4</v>
      </c>
      <c r="H1805" s="31">
        <v>14</v>
      </c>
      <c r="I1805" s="31">
        <v>18</v>
      </c>
      <c r="J1805" s="64" t="str">
        <f>IF(((VLOOKUP($G1805,Depth_Lookup!$A$3:$J$5461,9,FALSE))-(I1805/100))&gt;=0,"Good","Too Long")</f>
        <v>Good</v>
      </c>
      <c r="K1805" s="65">
        <f>(VLOOKUP($G1805,Depth_Lookup!$A$3:$J$561,10,FALSE))+(H1805/100)</f>
        <v>280.95</v>
      </c>
      <c r="L1805" s="65">
        <f>(VLOOKUP($G1805,Depth_Lookup!$A$3:$J$561,10,FALSE))+(I1805/100)</f>
        <v>280.99</v>
      </c>
      <c r="M1805" s="54" t="s">
        <v>292</v>
      </c>
      <c r="N1805" s="31">
        <v>2</v>
      </c>
      <c r="O1805" s="31"/>
      <c r="P1805" s="31"/>
      <c r="Q1805" s="31"/>
      <c r="R1805" s="31"/>
      <c r="S1805" s="31"/>
      <c r="T1805" s="31" t="s">
        <v>1581</v>
      </c>
      <c r="U1805" s="31" t="s">
        <v>1467</v>
      </c>
      <c r="AS1805" s="31"/>
      <c r="BB1805" s="55">
        <v>1</v>
      </c>
      <c r="BC1805" s="55">
        <v>1</v>
      </c>
      <c r="BD1805" s="31"/>
      <c r="BE1805" s="66"/>
      <c r="BF1805" s="66"/>
      <c r="CL1805" s="70"/>
      <c r="CM1805" s="66"/>
      <c r="CN1805" s="66"/>
      <c r="CO1805" s="66">
        <f t="shared" si="500"/>
        <v>280.97000000000003</v>
      </c>
      <c r="CP1805" s="104"/>
      <c r="CQ1805" s="56"/>
      <c r="CR1805" s="56"/>
      <c r="CS1805" s="56"/>
      <c r="CT1805" s="56"/>
      <c r="CU1805" s="56"/>
      <c r="CV1805" s="56"/>
      <c r="CX1805" s="31">
        <v>23</v>
      </c>
      <c r="CY1805" s="31">
        <v>270</v>
      </c>
      <c r="CZ1805" s="31">
        <v>48</v>
      </c>
      <c r="DA1805" s="31">
        <v>180</v>
      </c>
      <c r="DB1805" s="19">
        <f t="shared" si="501"/>
        <v>20.916798221030604</v>
      </c>
      <c r="DC1805" s="19">
        <f t="shared" si="502"/>
        <v>20.916798221030604</v>
      </c>
      <c r="DD1805" s="19">
        <f t="shared" si="503"/>
        <v>40.066093208736348</v>
      </c>
      <c r="DE1805" s="19">
        <f t="shared" si="504"/>
        <v>110.9167982210306</v>
      </c>
      <c r="DF1805" s="19">
        <f t="shared" si="505"/>
        <v>49.933906791263652</v>
      </c>
      <c r="DG1805" s="67">
        <f t="shared" si="506"/>
        <v>200.9167982210306</v>
      </c>
      <c r="DH1805" s="67">
        <f t="shared" si="507"/>
        <v>49.933906791263652</v>
      </c>
      <c r="DK1805" s="55"/>
    </row>
    <row r="1806" spans="1:115">
      <c r="A1806" s="118">
        <v>43334</v>
      </c>
      <c r="B1806" t="s">
        <v>1362</v>
      </c>
      <c r="C1806" s="56"/>
      <c r="D1806" s="56" t="s">
        <v>1363</v>
      </c>
      <c r="E1806" s="58">
        <v>106</v>
      </c>
      <c r="F1806" s="58">
        <v>4</v>
      </c>
      <c r="G1806" s="63" t="str">
        <f t="shared" si="516"/>
        <v>106-4</v>
      </c>
      <c r="H1806" s="31">
        <v>24</v>
      </c>
      <c r="I1806" s="31">
        <v>31.5</v>
      </c>
      <c r="J1806" s="64" t="str">
        <f>IF(((VLOOKUP($G1806,Depth_Lookup!$A$3:$J$5461,9,FALSE))-(I1806/100))&gt;=0,"Good","Too Long")</f>
        <v>Good</v>
      </c>
      <c r="K1806" s="65">
        <f>(VLOOKUP($G1806,Depth_Lookup!$A$3:$J$561,10,FALSE))+(H1806/100)</f>
        <v>281.05</v>
      </c>
      <c r="L1806" s="65">
        <f>(VLOOKUP($G1806,Depth_Lookup!$A$3:$J$561,10,FALSE))+(I1806/100)</f>
        <v>281.125</v>
      </c>
      <c r="M1806" s="54" t="s">
        <v>293</v>
      </c>
      <c r="N1806" s="31">
        <v>1</v>
      </c>
      <c r="O1806" s="31" t="s">
        <v>296</v>
      </c>
      <c r="P1806" s="31" t="s">
        <v>180</v>
      </c>
      <c r="Q1806" s="31" t="s">
        <v>572</v>
      </c>
      <c r="R1806" s="31" t="s">
        <v>188</v>
      </c>
      <c r="S1806" s="31" t="s">
        <v>165</v>
      </c>
      <c r="T1806" s="31" t="s">
        <v>1782</v>
      </c>
      <c r="U1806" s="31" t="s">
        <v>1365</v>
      </c>
      <c r="AS1806" s="31">
        <v>80</v>
      </c>
      <c r="AY1806" s="19">
        <v>20</v>
      </c>
      <c r="AZ1806" s="19">
        <f t="shared" si="510"/>
        <v>100</v>
      </c>
      <c r="BB1806" s="55">
        <v>4</v>
      </c>
      <c r="BC1806" s="55">
        <v>1</v>
      </c>
      <c r="BD1806" s="31"/>
      <c r="BE1806" s="66"/>
      <c r="BF1806" s="66"/>
      <c r="CL1806" s="70">
        <f t="shared" si="517"/>
        <v>0</v>
      </c>
      <c r="CM1806" s="66">
        <f t="shared" si="518"/>
        <v>0</v>
      </c>
      <c r="CN1806" s="66">
        <f t="shared" si="519"/>
        <v>0</v>
      </c>
      <c r="CO1806" s="66">
        <f t="shared" si="500"/>
        <v>281.08749999999998</v>
      </c>
      <c r="CP1806" s="104"/>
      <c r="CQ1806" s="56"/>
      <c r="CR1806" s="56"/>
      <c r="CS1806" s="56"/>
      <c r="CT1806" s="56"/>
      <c r="CU1806" s="56"/>
      <c r="CV1806" s="56"/>
      <c r="CX1806" s="31">
        <v>65</v>
      </c>
      <c r="CY1806" s="31">
        <v>90</v>
      </c>
      <c r="CZ1806" s="31">
        <v>61</v>
      </c>
      <c r="DA1806" s="31">
        <v>0</v>
      </c>
      <c r="DB1806" s="19">
        <f t="shared" si="501"/>
        <v>-130.07193191986815</v>
      </c>
      <c r="DC1806" s="19">
        <f t="shared" si="502"/>
        <v>229.92806808013185</v>
      </c>
      <c r="DD1806" s="19">
        <f t="shared" si="503"/>
        <v>19.638219868700759</v>
      </c>
      <c r="DE1806" s="19">
        <f t="shared" si="504"/>
        <v>319.92806808013188</v>
      </c>
      <c r="DF1806" s="19">
        <f t="shared" si="505"/>
        <v>70.361780131299241</v>
      </c>
      <c r="DG1806" s="67">
        <f t="shared" si="506"/>
        <v>49.928068080131851</v>
      </c>
      <c r="DH1806" s="67">
        <f t="shared" si="507"/>
        <v>70.361780131299241</v>
      </c>
      <c r="DK1806" s="55" t="s">
        <v>1433</v>
      </c>
    </row>
    <row r="1807" spans="1:115">
      <c r="A1807" s="118">
        <v>43334</v>
      </c>
      <c r="B1807" t="s">
        <v>1362</v>
      </c>
      <c r="C1807" s="56"/>
      <c r="D1807" s="56" t="s">
        <v>1363</v>
      </c>
      <c r="E1807" s="58">
        <v>106</v>
      </c>
      <c r="F1807" s="58">
        <v>4</v>
      </c>
      <c r="G1807" s="63" t="str">
        <f t="shared" ref="G1807" si="526">E1807&amp;"-"&amp;F1807</f>
        <v>106-4</v>
      </c>
      <c r="H1807" s="31">
        <v>24</v>
      </c>
      <c r="I1807" s="31">
        <v>31.5</v>
      </c>
      <c r="J1807" s="64" t="str">
        <f>IF(((VLOOKUP($G1807,Depth_Lookup!$A$3:$J$5461,9,FALSE))-(I1807/100))&gt;=0,"Good","Too Long")</f>
        <v>Good</v>
      </c>
      <c r="K1807" s="65">
        <f>(VLOOKUP($G1807,Depth_Lookup!$A$3:$J$561,10,FALSE))+(H1807/100)</f>
        <v>281.05</v>
      </c>
      <c r="L1807" s="65">
        <f>(VLOOKUP($G1807,Depth_Lookup!$A$3:$J$561,10,FALSE))+(I1807/100)</f>
        <v>281.125</v>
      </c>
      <c r="M1807" s="54" t="s">
        <v>293</v>
      </c>
      <c r="N1807" s="31">
        <v>1</v>
      </c>
      <c r="O1807" s="31" t="s">
        <v>296</v>
      </c>
      <c r="P1807" s="31" t="s">
        <v>180</v>
      </c>
      <c r="Q1807" s="31" t="s">
        <v>572</v>
      </c>
      <c r="R1807" s="31" t="s">
        <v>188</v>
      </c>
      <c r="S1807" s="31" t="s">
        <v>165</v>
      </c>
      <c r="T1807" s="31" t="s">
        <v>1782</v>
      </c>
      <c r="U1807" s="31" t="s">
        <v>1365</v>
      </c>
      <c r="AS1807" s="31">
        <v>80</v>
      </c>
      <c r="AY1807" s="19">
        <v>20</v>
      </c>
      <c r="AZ1807" s="19">
        <f t="shared" ref="AZ1807" si="527">SUM(V1807:AY1807)</f>
        <v>100</v>
      </c>
      <c r="BB1807" s="55">
        <v>4</v>
      </c>
      <c r="BC1807" s="55">
        <v>1</v>
      </c>
      <c r="BD1807" s="31"/>
      <c r="BE1807" s="66"/>
      <c r="BF1807" s="66"/>
      <c r="CL1807" s="70"/>
      <c r="CM1807" s="66"/>
      <c r="CN1807" s="66"/>
      <c r="CO1807" s="66">
        <f t="shared" si="500"/>
        <v>281.08749999999998</v>
      </c>
      <c r="CP1807" s="104"/>
      <c r="CQ1807" s="56"/>
      <c r="CR1807" s="56"/>
      <c r="CS1807" s="56"/>
      <c r="CT1807" s="56"/>
      <c r="CU1807" s="56"/>
      <c r="CV1807" s="56"/>
      <c r="CX1807" s="31">
        <v>32</v>
      </c>
      <c r="CY1807" s="31">
        <v>270</v>
      </c>
      <c r="CZ1807" s="31">
        <v>13</v>
      </c>
      <c r="DA1807" s="31">
        <v>180</v>
      </c>
      <c r="DB1807" s="19">
        <f t="shared" si="501"/>
        <v>69.722425660517757</v>
      </c>
      <c r="DC1807" s="19">
        <f t="shared" si="502"/>
        <v>69.722425660517757</v>
      </c>
      <c r="DD1807" s="19">
        <f t="shared" si="503"/>
        <v>56.330252717369525</v>
      </c>
      <c r="DE1807" s="19">
        <f t="shared" si="504"/>
        <v>159.72242566051776</v>
      </c>
      <c r="DF1807" s="19">
        <f t="shared" si="505"/>
        <v>33.669747282630475</v>
      </c>
      <c r="DG1807" s="67">
        <f t="shared" si="506"/>
        <v>249.72242566051776</v>
      </c>
      <c r="DH1807" s="67">
        <f t="shared" si="507"/>
        <v>33.669747282630475</v>
      </c>
      <c r="DK1807" s="55" t="s">
        <v>1434</v>
      </c>
    </row>
    <row r="1808" spans="1:115">
      <c r="A1808" s="118">
        <v>43334</v>
      </c>
      <c r="B1808" t="s">
        <v>1362</v>
      </c>
      <c r="C1808" s="56"/>
      <c r="D1808" s="56" t="s">
        <v>1363</v>
      </c>
      <c r="E1808" s="58">
        <v>106</v>
      </c>
      <c r="F1808" s="58">
        <v>4</v>
      </c>
      <c r="G1808" s="63" t="str">
        <f t="shared" si="516"/>
        <v>106-4</v>
      </c>
      <c r="H1808" s="31">
        <v>41.5</v>
      </c>
      <c r="I1808" s="31">
        <v>44.5</v>
      </c>
      <c r="J1808" s="64" t="str">
        <f>IF(((VLOOKUP($G1808,Depth_Lookup!$A$3:$J$5461,9,FALSE))-(I1808/100))&gt;=0,"Good","Too Long")</f>
        <v>Good</v>
      </c>
      <c r="K1808" s="65">
        <f>(VLOOKUP($G1808,Depth_Lookup!$A$3:$J$561,10,FALSE))+(H1808/100)</f>
        <v>281.22500000000002</v>
      </c>
      <c r="L1808" s="65">
        <f>(VLOOKUP($G1808,Depth_Lookup!$A$3:$J$561,10,FALSE))+(I1808/100)</f>
        <v>281.255</v>
      </c>
      <c r="M1808" s="54" t="s">
        <v>725</v>
      </c>
      <c r="N1808" s="31">
        <v>0.5</v>
      </c>
      <c r="O1808" s="31" t="s">
        <v>296</v>
      </c>
      <c r="P1808" s="31" t="s">
        <v>179</v>
      </c>
      <c r="Q1808" s="31" t="s">
        <v>569</v>
      </c>
      <c r="R1808" s="31" t="s">
        <v>119</v>
      </c>
      <c r="S1808" s="31" t="s">
        <v>165</v>
      </c>
      <c r="T1808" s="31" t="s">
        <v>1925</v>
      </c>
      <c r="U1808" s="31" t="s">
        <v>1386</v>
      </c>
      <c r="AS1808" s="31">
        <v>100</v>
      </c>
      <c r="AZ1808" s="19">
        <f t="shared" si="510"/>
        <v>100</v>
      </c>
      <c r="BB1808" s="55">
        <v>4</v>
      </c>
      <c r="BC1808" s="55">
        <v>0.5</v>
      </c>
      <c r="BD1808" s="31"/>
      <c r="BE1808" s="66" t="s">
        <v>1375</v>
      </c>
      <c r="BF1808" s="66"/>
      <c r="CL1808" s="70">
        <f t="shared" si="517"/>
        <v>0</v>
      </c>
      <c r="CM1808" s="66">
        <f t="shared" si="518"/>
        <v>0</v>
      </c>
      <c r="CN1808" s="66">
        <f t="shared" si="519"/>
        <v>1</v>
      </c>
      <c r="CO1808" s="66">
        <f t="shared" si="500"/>
        <v>281.24</v>
      </c>
      <c r="CP1808" s="104"/>
      <c r="CQ1808" s="56"/>
      <c r="CR1808" s="56"/>
      <c r="CS1808" s="56"/>
      <c r="CT1808" s="56"/>
      <c r="CU1808" s="56"/>
      <c r="CV1808" s="56"/>
      <c r="DB1808" s="19" t="e">
        <f t="shared" si="501"/>
        <v>#DIV/0!</v>
      </c>
      <c r="DC1808" s="19" t="e">
        <f t="shared" si="502"/>
        <v>#DIV/0!</v>
      </c>
      <c r="DD1808" s="19" t="e">
        <f t="shared" si="503"/>
        <v>#DIV/0!</v>
      </c>
      <c r="DE1808" s="19" t="e">
        <f t="shared" si="504"/>
        <v>#DIV/0!</v>
      </c>
      <c r="DF1808" s="19" t="e">
        <f t="shared" si="505"/>
        <v>#DIV/0!</v>
      </c>
      <c r="DG1808" s="67" t="e">
        <f t="shared" si="506"/>
        <v>#DIV/0!</v>
      </c>
      <c r="DH1808" s="67" t="e">
        <f t="shared" si="507"/>
        <v>#DIV/0!</v>
      </c>
      <c r="DK1808" s="55"/>
    </row>
    <row r="1809" spans="1:115">
      <c r="A1809" s="118">
        <v>43334</v>
      </c>
      <c r="B1809" t="s">
        <v>1437</v>
      </c>
      <c r="C1809" s="56"/>
      <c r="D1809" s="56" t="s">
        <v>1363</v>
      </c>
      <c r="E1809" s="58">
        <v>107</v>
      </c>
      <c r="F1809" s="58">
        <v>1</v>
      </c>
      <c r="G1809" s="63" t="str">
        <f t="shared" ref="G1809" si="528">E1809&amp;"-"&amp;F1809</f>
        <v>107-1</v>
      </c>
      <c r="H1809" s="31">
        <v>1</v>
      </c>
      <c r="I1809" s="31">
        <v>22</v>
      </c>
      <c r="J1809" s="64" t="str">
        <f>IF(((VLOOKUP($G1809,Depth_Lookup!$A$3:$J$5461,9,FALSE))-(I1809/100))&gt;=0,"Good","Too Long")</f>
        <v>Good</v>
      </c>
      <c r="K1809" s="65">
        <f>(VLOOKUP($G1809,Depth_Lookup!$A$3:$J$561,10,FALSE))+(H1809/100)</f>
        <v>281.70999999999998</v>
      </c>
      <c r="L1809" s="65">
        <f>(VLOOKUP($G1809,Depth_Lookup!$A$3:$J$561,10,FALSE))+(I1809/100)</f>
        <v>281.92</v>
      </c>
      <c r="M1809" s="54" t="s">
        <v>725</v>
      </c>
      <c r="N1809" s="31">
        <v>0.5</v>
      </c>
      <c r="O1809" s="31" t="s">
        <v>296</v>
      </c>
      <c r="P1809" s="31"/>
      <c r="Q1809" s="31"/>
      <c r="R1809" s="31"/>
      <c r="S1809" s="31"/>
      <c r="T1809" s="31" t="s">
        <v>1925</v>
      </c>
      <c r="U1809" s="31" t="s">
        <v>1386</v>
      </c>
      <c r="AS1809" s="31"/>
      <c r="BB1809" s="55">
        <v>3</v>
      </c>
      <c r="BC1809" s="55">
        <v>1</v>
      </c>
      <c r="BD1809" s="31"/>
      <c r="BE1809" s="66"/>
      <c r="BF1809" s="66"/>
      <c r="CL1809" s="70"/>
      <c r="CM1809" s="66"/>
      <c r="CN1809" s="66"/>
      <c r="CO1809" s="66">
        <f t="shared" si="500"/>
        <v>281.815</v>
      </c>
      <c r="CP1809" s="104"/>
      <c r="CQ1809" s="56"/>
      <c r="CR1809" s="56"/>
      <c r="CS1809" s="56"/>
      <c r="CT1809" s="56"/>
      <c r="CU1809" s="56"/>
      <c r="CV1809" s="56"/>
      <c r="CX1809" s="31">
        <v>48</v>
      </c>
      <c r="CY1809" s="31">
        <v>90</v>
      </c>
      <c r="CZ1809" s="31">
        <v>62</v>
      </c>
      <c r="DA1809" s="31">
        <v>180</v>
      </c>
      <c r="DB1809" s="19">
        <f t="shared" si="501"/>
        <v>-30.562834187413785</v>
      </c>
      <c r="DC1809" s="19">
        <f t="shared" si="502"/>
        <v>329.43716581258622</v>
      </c>
      <c r="DD1809" s="19">
        <f t="shared" si="503"/>
        <v>24.600207512933487</v>
      </c>
      <c r="DE1809" s="19">
        <f t="shared" si="504"/>
        <v>59.437165812586215</v>
      </c>
      <c r="DF1809" s="19">
        <f t="shared" si="505"/>
        <v>65.39979248706652</v>
      </c>
      <c r="DG1809" s="67">
        <f t="shared" si="506"/>
        <v>149.43716581258622</v>
      </c>
      <c r="DH1809" s="67">
        <f t="shared" si="507"/>
        <v>65.39979248706652</v>
      </c>
      <c r="DK1809" s="55"/>
    </row>
    <row r="1810" spans="1:115">
      <c r="A1810" s="118">
        <v>43334</v>
      </c>
      <c r="B1810" t="s">
        <v>1362</v>
      </c>
      <c r="C1810" s="56"/>
      <c r="D1810" s="56" t="s">
        <v>1363</v>
      </c>
      <c r="E1810" s="58">
        <v>107</v>
      </c>
      <c r="F1810" s="58">
        <v>1</v>
      </c>
      <c r="G1810" s="63" t="str">
        <f t="shared" si="516"/>
        <v>107-1</v>
      </c>
      <c r="H1810" s="31">
        <v>14.5</v>
      </c>
      <c r="I1810" s="31">
        <v>31</v>
      </c>
      <c r="J1810" s="64" t="str">
        <f>IF(((VLOOKUP($G1810,Depth_Lookup!$A$3:$J$5461,9,FALSE))-(I1810/100))&gt;=0,"Good","Too Long")</f>
        <v>Good</v>
      </c>
      <c r="K1810" s="65">
        <f>(VLOOKUP($G1810,Depth_Lookup!$A$3:$J$561,10,FALSE))+(H1810/100)</f>
        <v>281.84499999999997</v>
      </c>
      <c r="L1810" s="65">
        <f>(VLOOKUP($G1810,Depth_Lookup!$A$3:$J$561,10,FALSE))+(I1810/100)</f>
        <v>282.01</v>
      </c>
      <c r="M1810" s="54" t="s">
        <v>293</v>
      </c>
      <c r="N1810" s="31">
        <v>0.5</v>
      </c>
      <c r="O1810" s="31" t="s">
        <v>734</v>
      </c>
      <c r="P1810" s="31" t="s">
        <v>180</v>
      </c>
      <c r="Q1810" s="31" t="s">
        <v>569</v>
      </c>
      <c r="R1810" s="31" t="s">
        <v>188</v>
      </c>
      <c r="S1810" s="31" t="s">
        <v>165</v>
      </c>
      <c r="T1810" s="31" t="s">
        <v>1364</v>
      </c>
      <c r="U1810" s="31" t="s">
        <v>1365</v>
      </c>
      <c r="AS1810" s="31">
        <v>100</v>
      </c>
      <c r="AZ1810" s="19">
        <f t="shared" si="510"/>
        <v>100</v>
      </c>
      <c r="BB1810" s="55">
        <v>3</v>
      </c>
      <c r="BC1810" s="55">
        <v>0.5</v>
      </c>
      <c r="BD1810" s="31"/>
      <c r="BE1810" s="66"/>
      <c r="BF1810" s="66"/>
      <c r="CL1810" s="70">
        <f t="shared" si="517"/>
        <v>0</v>
      </c>
      <c r="CM1810" s="66">
        <f t="shared" si="518"/>
        <v>0</v>
      </c>
      <c r="CN1810" s="66">
        <f t="shared" si="519"/>
        <v>0</v>
      </c>
      <c r="CO1810" s="66">
        <f t="shared" si="500"/>
        <v>281.92750000000001</v>
      </c>
      <c r="CP1810" s="104"/>
      <c r="CQ1810" s="56"/>
      <c r="CR1810" s="56"/>
      <c r="CS1810" s="56"/>
      <c r="CT1810" s="56"/>
      <c r="CU1810" s="56"/>
      <c r="CV1810" s="56"/>
      <c r="DB1810" s="19" t="e">
        <f t="shared" si="501"/>
        <v>#DIV/0!</v>
      </c>
      <c r="DC1810" s="19" t="e">
        <f t="shared" si="502"/>
        <v>#DIV/0!</v>
      </c>
      <c r="DD1810" s="19" t="e">
        <f t="shared" si="503"/>
        <v>#DIV/0!</v>
      </c>
      <c r="DE1810" s="19" t="e">
        <f t="shared" si="504"/>
        <v>#DIV/0!</v>
      </c>
      <c r="DF1810" s="19" t="e">
        <f t="shared" si="505"/>
        <v>#DIV/0!</v>
      </c>
      <c r="DG1810" s="67" t="e">
        <f t="shared" si="506"/>
        <v>#DIV/0!</v>
      </c>
      <c r="DH1810" s="67" t="e">
        <f t="shared" si="507"/>
        <v>#DIV/0!</v>
      </c>
      <c r="DK1810" s="55"/>
    </row>
    <row r="1811" spans="1:115">
      <c r="A1811" s="118">
        <v>43334</v>
      </c>
      <c r="B1811" t="s">
        <v>1362</v>
      </c>
      <c r="C1811" s="56"/>
      <c r="D1811" s="56" t="s">
        <v>1363</v>
      </c>
      <c r="E1811" s="58">
        <v>107</v>
      </c>
      <c r="F1811" s="58">
        <v>1</v>
      </c>
      <c r="G1811" s="63" t="str">
        <f t="shared" si="516"/>
        <v>107-1</v>
      </c>
      <c r="H1811" s="31">
        <v>19</v>
      </c>
      <c r="I1811" s="31">
        <v>22.5</v>
      </c>
      <c r="J1811" s="64" t="str">
        <f>IF(((VLOOKUP($G1811,Depth_Lookup!$A$3:$J$5461,9,FALSE))-(I1811/100))&gt;=0,"Good","Too Long")</f>
        <v>Good</v>
      </c>
      <c r="K1811" s="65">
        <f>(VLOOKUP($G1811,Depth_Lookup!$A$3:$J$561,10,FALSE))+(H1811/100)</f>
        <v>281.89</v>
      </c>
      <c r="L1811" s="65">
        <f>(VLOOKUP($G1811,Depth_Lookup!$A$3:$J$561,10,FALSE))+(I1811/100)</f>
        <v>281.92500000000001</v>
      </c>
      <c r="M1811" s="54" t="s">
        <v>725</v>
      </c>
      <c r="N1811" s="31">
        <v>1</v>
      </c>
      <c r="O1811" s="31" t="s">
        <v>296</v>
      </c>
      <c r="P1811" s="31" t="s">
        <v>180</v>
      </c>
      <c r="Q1811" s="31" t="s">
        <v>572</v>
      </c>
      <c r="R1811" s="31" t="s">
        <v>119</v>
      </c>
      <c r="S1811" s="31" t="s">
        <v>165</v>
      </c>
      <c r="T1811" s="31" t="s">
        <v>1782</v>
      </c>
      <c r="U1811" s="31" t="s">
        <v>1365</v>
      </c>
      <c r="AS1811" s="31">
        <v>80</v>
      </c>
      <c r="AY1811" s="19">
        <v>20</v>
      </c>
      <c r="AZ1811" s="19">
        <f t="shared" si="510"/>
        <v>100</v>
      </c>
      <c r="BB1811" s="55">
        <v>2</v>
      </c>
      <c r="BC1811" s="55">
        <v>1</v>
      </c>
      <c r="BD1811" s="31"/>
      <c r="BE1811" s="66"/>
      <c r="BF1811" s="66"/>
      <c r="CL1811" s="70">
        <f t="shared" si="517"/>
        <v>0</v>
      </c>
      <c r="CM1811" s="66">
        <f t="shared" si="518"/>
        <v>0</v>
      </c>
      <c r="CN1811" s="66">
        <f t="shared" si="519"/>
        <v>0</v>
      </c>
      <c r="CO1811" s="66">
        <f t="shared" si="500"/>
        <v>281.90750000000003</v>
      </c>
      <c r="CP1811" s="104"/>
      <c r="CQ1811" s="56"/>
      <c r="CR1811" s="56"/>
      <c r="CS1811" s="56"/>
      <c r="CT1811" s="56"/>
      <c r="CU1811" s="56"/>
      <c r="CV1811" s="56"/>
      <c r="CX1811" s="31">
        <v>37</v>
      </c>
      <c r="CY1811" s="31">
        <v>270</v>
      </c>
      <c r="CZ1811" s="31">
        <v>11</v>
      </c>
      <c r="DA1811" s="31">
        <v>0</v>
      </c>
      <c r="DB1811" s="19">
        <f t="shared" si="501"/>
        <v>104.46421659791093</v>
      </c>
      <c r="DC1811" s="19">
        <f t="shared" si="502"/>
        <v>104.46421659791093</v>
      </c>
      <c r="DD1811" s="19">
        <f t="shared" si="503"/>
        <v>52.109208637206009</v>
      </c>
      <c r="DE1811" s="19">
        <f t="shared" si="504"/>
        <v>194.46421659791093</v>
      </c>
      <c r="DF1811" s="19">
        <f t="shared" si="505"/>
        <v>37.890791362793991</v>
      </c>
      <c r="DG1811" s="67">
        <f t="shared" si="506"/>
        <v>284.46421659791093</v>
      </c>
      <c r="DH1811" s="67">
        <f t="shared" si="507"/>
        <v>37.890791362793991</v>
      </c>
      <c r="DK1811" s="55"/>
    </row>
    <row r="1812" spans="1:115">
      <c r="A1812" s="118">
        <v>43334</v>
      </c>
      <c r="B1812" t="s">
        <v>1362</v>
      </c>
      <c r="C1812" s="56"/>
      <c r="D1812" s="56" t="s">
        <v>1363</v>
      </c>
      <c r="E1812" s="58">
        <v>107</v>
      </c>
      <c r="F1812" s="58">
        <v>1</v>
      </c>
      <c r="G1812" s="63" t="str">
        <f t="shared" ref="G1812" si="529">E1812&amp;"-"&amp;F1812</f>
        <v>107-1</v>
      </c>
      <c r="H1812" s="31">
        <v>27</v>
      </c>
      <c r="I1812" s="31">
        <v>28</v>
      </c>
      <c r="J1812" s="64" t="str">
        <f>IF(((VLOOKUP($G1812,Depth_Lookup!$A$3:$J$5461,9,FALSE))-(I1812/100))&gt;=0,"Good","Too Long")</f>
        <v>Good</v>
      </c>
      <c r="K1812" s="65">
        <f>(VLOOKUP($G1812,Depth_Lookup!$A$3:$J$561,10,FALSE))+(H1812/100)</f>
        <v>281.96999999999997</v>
      </c>
      <c r="L1812" s="65">
        <f>(VLOOKUP($G1812,Depth_Lookup!$A$3:$J$561,10,FALSE))+(I1812/100)</f>
        <v>281.97999999999996</v>
      </c>
      <c r="M1812" s="54" t="s">
        <v>292</v>
      </c>
      <c r="N1812" s="31">
        <v>2</v>
      </c>
      <c r="O1812" s="31"/>
      <c r="P1812" s="31"/>
      <c r="Q1812" s="31"/>
      <c r="R1812" s="31"/>
      <c r="S1812" s="31"/>
      <c r="T1812" s="31" t="s">
        <v>1376</v>
      </c>
      <c r="U1812" s="31" t="s">
        <v>1377</v>
      </c>
      <c r="AS1812" s="31"/>
      <c r="BB1812" s="55">
        <v>1</v>
      </c>
      <c r="BC1812" s="55">
        <v>1</v>
      </c>
      <c r="BD1812" s="31"/>
      <c r="BE1812" s="66"/>
      <c r="BF1812" s="66"/>
      <c r="CL1812" s="70"/>
      <c r="CM1812" s="66"/>
      <c r="CN1812" s="66"/>
      <c r="CO1812" s="66">
        <f t="shared" si="500"/>
        <v>281.97499999999997</v>
      </c>
      <c r="CP1812" s="104"/>
      <c r="CQ1812" s="56"/>
      <c r="CR1812" s="56"/>
      <c r="CS1812" s="56"/>
      <c r="CT1812" s="56"/>
      <c r="CU1812" s="56"/>
      <c r="CV1812" s="56"/>
      <c r="CX1812" s="31">
        <v>4</v>
      </c>
      <c r="CY1812" s="31">
        <v>90</v>
      </c>
      <c r="CZ1812" s="31">
        <v>48</v>
      </c>
      <c r="DA1812" s="31">
        <v>0</v>
      </c>
      <c r="DB1812" s="19">
        <f t="shared" si="501"/>
        <v>-176.39727680313442</v>
      </c>
      <c r="DC1812" s="19">
        <f t="shared" si="502"/>
        <v>183.60272319686558</v>
      </c>
      <c r="DD1812" s="19">
        <f t="shared" si="503"/>
        <v>41.943644704618812</v>
      </c>
      <c r="DE1812" s="19">
        <f t="shared" si="504"/>
        <v>273.60272319686555</v>
      </c>
      <c r="DF1812" s="19">
        <f t="shared" si="505"/>
        <v>48.056355295381188</v>
      </c>
      <c r="DG1812" s="67">
        <f t="shared" si="506"/>
        <v>3.6027231968655826</v>
      </c>
      <c r="DH1812" s="67">
        <f t="shared" si="507"/>
        <v>48.056355295381188</v>
      </c>
      <c r="DK1812" s="55"/>
    </row>
    <row r="1813" spans="1:115">
      <c r="A1813" s="118">
        <v>43334</v>
      </c>
      <c r="B1813" t="s">
        <v>1362</v>
      </c>
      <c r="C1813" s="56"/>
      <c r="D1813" s="56" t="s">
        <v>1363</v>
      </c>
      <c r="E1813" s="58">
        <v>107</v>
      </c>
      <c r="F1813" s="58">
        <v>1</v>
      </c>
      <c r="G1813" s="63" t="str">
        <f t="shared" si="516"/>
        <v>107-1</v>
      </c>
      <c r="H1813" s="31">
        <v>24</v>
      </c>
      <c r="I1813" s="31">
        <v>31</v>
      </c>
      <c r="J1813" s="64" t="str">
        <f>IF(((VLOOKUP($G1813,Depth_Lookup!$A$3:$J$5461,9,FALSE))-(I1813/100))&gt;=0,"Good","Too Long")</f>
        <v>Good</v>
      </c>
      <c r="K1813" s="65">
        <f>(VLOOKUP($G1813,Depth_Lookup!$A$3:$J$561,10,FALSE))+(H1813/100)</f>
        <v>281.94</v>
      </c>
      <c r="L1813" s="65">
        <f>(VLOOKUP($G1813,Depth_Lookup!$A$3:$J$561,10,FALSE))+(I1813/100)</f>
        <v>282.01</v>
      </c>
      <c r="M1813" s="54" t="s">
        <v>293</v>
      </c>
      <c r="N1813" s="31">
        <v>0.5</v>
      </c>
      <c r="O1813" s="31" t="s">
        <v>734</v>
      </c>
      <c r="P1813" s="31" t="s">
        <v>180</v>
      </c>
      <c r="Q1813" s="31" t="s">
        <v>569</v>
      </c>
      <c r="R1813" s="31" t="s">
        <v>188</v>
      </c>
      <c r="S1813" s="31" t="s">
        <v>165</v>
      </c>
      <c r="T1813" s="31" t="s">
        <v>1364</v>
      </c>
      <c r="U1813" s="31" t="s">
        <v>1365</v>
      </c>
      <c r="AS1813" s="31">
        <v>100</v>
      </c>
      <c r="AZ1813" s="19">
        <f t="shared" si="510"/>
        <v>100</v>
      </c>
      <c r="BB1813" s="55">
        <v>4</v>
      </c>
      <c r="BC1813" s="55">
        <v>0.5</v>
      </c>
      <c r="BD1813" s="31"/>
      <c r="BE1813" s="66"/>
      <c r="BF1813" s="66" t="s">
        <v>1368</v>
      </c>
      <c r="CL1813" s="70">
        <f t="shared" si="517"/>
        <v>0</v>
      </c>
      <c r="CM1813" s="66">
        <f t="shared" si="518"/>
        <v>0</v>
      </c>
      <c r="CN1813" s="66">
        <f t="shared" si="519"/>
        <v>0</v>
      </c>
      <c r="CO1813" s="66">
        <f t="shared" si="500"/>
        <v>281.97500000000002</v>
      </c>
      <c r="CP1813" s="104"/>
      <c r="CQ1813" s="56"/>
      <c r="CR1813" s="56"/>
      <c r="CS1813" s="56"/>
      <c r="CT1813" s="56"/>
      <c r="CU1813" s="56"/>
      <c r="CV1813" s="56"/>
      <c r="DB1813" s="19" t="e">
        <f t="shared" si="501"/>
        <v>#DIV/0!</v>
      </c>
      <c r="DC1813" s="19" t="e">
        <f t="shared" si="502"/>
        <v>#DIV/0!</v>
      </c>
      <c r="DD1813" s="19" t="e">
        <f t="shared" si="503"/>
        <v>#DIV/0!</v>
      </c>
      <c r="DE1813" s="19" t="e">
        <f t="shared" si="504"/>
        <v>#DIV/0!</v>
      </c>
      <c r="DF1813" s="19" t="e">
        <f t="shared" si="505"/>
        <v>#DIV/0!</v>
      </c>
      <c r="DG1813" s="67" t="e">
        <f t="shared" si="506"/>
        <v>#DIV/0!</v>
      </c>
      <c r="DH1813" s="67" t="e">
        <f t="shared" si="507"/>
        <v>#DIV/0!</v>
      </c>
      <c r="DK1813" s="55"/>
    </row>
    <row r="1814" spans="1:115">
      <c r="A1814" s="118">
        <v>43334</v>
      </c>
      <c r="B1814" t="s">
        <v>1362</v>
      </c>
      <c r="C1814" s="56"/>
      <c r="D1814" s="56" t="s">
        <v>1363</v>
      </c>
      <c r="E1814" s="58">
        <v>107</v>
      </c>
      <c r="F1814" s="58">
        <v>1</v>
      </c>
      <c r="G1814" s="63" t="str">
        <f t="shared" si="516"/>
        <v>107-1</v>
      </c>
      <c r="H1814" s="31">
        <v>28</v>
      </c>
      <c r="I1814" s="31">
        <v>30.5</v>
      </c>
      <c r="J1814" s="64" t="str">
        <f>IF(((VLOOKUP($G1814,Depth_Lookup!$A$3:$J$5461,9,FALSE))-(I1814/100))&gt;=0,"Good","Too Long")</f>
        <v>Good</v>
      </c>
      <c r="K1814" s="65">
        <f>(VLOOKUP($G1814,Depth_Lookup!$A$3:$J$561,10,FALSE))+(H1814/100)</f>
        <v>281.97999999999996</v>
      </c>
      <c r="L1814" s="65">
        <f>(VLOOKUP($G1814,Depth_Lookup!$A$3:$J$561,10,FALSE))+(I1814/100)</f>
        <v>282.005</v>
      </c>
      <c r="M1814" s="54" t="s">
        <v>725</v>
      </c>
      <c r="N1814" s="31">
        <v>1</v>
      </c>
      <c r="O1814" s="31" t="s">
        <v>296</v>
      </c>
      <c r="P1814" s="31" t="s">
        <v>179</v>
      </c>
      <c r="Q1814" s="31" t="s">
        <v>569</v>
      </c>
      <c r="R1814" s="31" t="s">
        <v>119</v>
      </c>
      <c r="S1814" s="31" t="s">
        <v>165</v>
      </c>
      <c r="T1814" s="31" t="s">
        <v>1370</v>
      </c>
      <c r="U1814" s="31" t="s">
        <v>1368</v>
      </c>
      <c r="AS1814" s="31">
        <v>100</v>
      </c>
      <c r="AZ1814" s="19">
        <f t="shared" si="510"/>
        <v>100</v>
      </c>
      <c r="BB1814" s="55">
        <v>2</v>
      </c>
      <c r="BC1814" s="55">
        <v>0.5</v>
      </c>
      <c r="BD1814" s="31"/>
      <c r="BE1814" s="66" t="s">
        <v>1365</v>
      </c>
      <c r="BF1814" s="66"/>
      <c r="CL1814" s="70">
        <f t="shared" si="517"/>
        <v>0</v>
      </c>
      <c r="CM1814" s="66">
        <f t="shared" si="518"/>
        <v>0</v>
      </c>
      <c r="CN1814" s="66">
        <f t="shared" si="519"/>
        <v>1</v>
      </c>
      <c r="CO1814" s="66">
        <f t="shared" si="500"/>
        <v>281.99249999999995</v>
      </c>
      <c r="CP1814" s="104"/>
      <c r="CQ1814" s="56"/>
      <c r="CR1814" s="56"/>
      <c r="CS1814" s="56"/>
      <c r="CT1814" s="56"/>
      <c r="CU1814" s="56"/>
      <c r="CV1814" s="56"/>
      <c r="DB1814" s="19" t="e">
        <f t="shared" si="501"/>
        <v>#DIV/0!</v>
      </c>
      <c r="DC1814" s="19" t="e">
        <f t="shared" si="502"/>
        <v>#DIV/0!</v>
      </c>
      <c r="DD1814" s="19" t="e">
        <f t="shared" si="503"/>
        <v>#DIV/0!</v>
      </c>
      <c r="DE1814" s="19" t="e">
        <f t="shared" si="504"/>
        <v>#DIV/0!</v>
      </c>
      <c r="DF1814" s="19" t="e">
        <f t="shared" si="505"/>
        <v>#DIV/0!</v>
      </c>
      <c r="DG1814" s="67" t="e">
        <f t="shared" si="506"/>
        <v>#DIV/0!</v>
      </c>
      <c r="DH1814" s="67" t="e">
        <f t="shared" si="507"/>
        <v>#DIV/0!</v>
      </c>
      <c r="DK1814" s="55"/>
    </row>
    <row r="1815" spans="1:115">
      <c r="A1815" s="118">
        <v>43334</v>
      </c>
      <c r="B1815" t="s">
        <v>1362</v>
      </c>
      <c r="C1815" s="56"/>
      <c r="D1815" s="56" t="s">
        <v>1363</v>
      </c>
      <c r="E1815" s="58">
        <v>107</v>
      </c>
      <c r="F1815" s="58">
        <v>2</v>
      </c>
      <c r="G1815" s="63" t="str">
        <f t="shared" si="516"/>
        <v>107-2</v>
      </c>
      <c r="H1815" s="31">
        <v>27</v>
      </c>
      <c r="I1815" s="31">
        <v>31.5</v>
      </c>
      <c r="J1815" s="64" t="str">
        <f>IF(((VLOOKUP($G1815,Depth_Lookup!$A$3:$J$5461,9,FALSE))-(I1815/100))&gt;=0,"Good","Too Long")</f>
        <v>Good</v>
      </c>
      <c r="K1815" s="65">
        <f>(VLOOKUP($G1815,Depth_Lookup!$A$3:$J$561,10,FALSE))+(H1815/100)</f>
        <v>282.77</v>
      </c>
      <c r="L1815" s="65">
        <f>(VLOOKUP($G1815,Depth_Lookup!$A$3:$J$561,10,FALSE))+(I1815/100)</f>
        <v>282.815</v>
      </c>
      <c r="M1815" s="54" t="s">
        <v>293</v>
      </c>
      <c r="N1815" s="31">
        <v>0.5</v>
      </c>
      <c r="O1815" s="31" t="s">
        <v>734</v>
      </c>
      <c r="P1815" s="31" t="s">
        <v>180</v>
      </c>
      <c r="Q1815" s="31" t="s">
        <v>569</v>
      </c>
      <c r="R1815" s="31" t="s">
        <v>188</v>
      </c>
      <c r="S1815" s="31" t="s">
        <v>165</v>
      </c>
      <c r="T1815" s="31" t="s">
        <v>1782</v>
      </c>
      <c r="U1815" s="31" t="s">
        <v>1365</v>
      </c>
      <c r="AS1815" s="31">
        <v>90</v>
      </c>
      <c r="AY1815" s="19">
        <v>10</v>
      </c>
      <c r="AZ1815" s="19">
        <f t="shared" si="510"/>
        <v>100</v>
      </c>
      <c r="BB1815" s="55">
        <v>5</v>
      </c>
      <c r="BC1815" s="55">
        <v>0.5</v>
      </c>
      <c r="BD1815" s="31"/>
      <c r="BE1815" s="66"/>
      <c r="BF1815" s="66"/>
      <c r="CL1815" s="70">
        <f t="shared" si="517"/>
        <v>0</v>
      </c>
      <c r="CM1815" s="66">
        <f t="shared" si="518"/>
        <v>0</v>
      </c>
      <c r="CN1815" s="66">
        <f t="shared" si="519"/>
        <v>0</v>
      </c>
      <c r="CO1815" s="66">
        <f t="shared" si="500"/>
        <v>282.79250000000002</v>
      </c>
      <c r="CP1815" s="104"/>
      <c r="CQ1815" s="56"/>
      <c r="CR1815" s="56"/>
      <c r="CS1815" s="56"/>
      <c r="CT1815" s="56"/>
      <c r="CU1815" s="56"/>
      <c r="CV1815" s="56"/>
      <c r="CX1815" s="19">
        <v>31</v>
      </c>
      <c r="CY1815" s="19">
        <v>270</v>
      </c>
      <c r="CZ1815" s="19">
        <v>56</v>
      </c>
      <c r="DA1815" s="31">
        <v>180</v>
      </c>
      <c r="DB1815" s="19">
        <f t="shared" si="501"/>
        <v>22.062004148840941</v>
      </c>
      <c r="DC1815" s="19">
        <f t="shared" si="502"/>
        <v>22.062004148840941</v>
      </c>
      <c r="DD1815" s="19">
        <f t="shared" si="503"/>
        <v>32.010310683564477</v>
      </c>
      <c r="DE1815" s="19">
        <f t="shared" si="504"/>
        <v>112.06200414884094</v>
      </c>
      <c r="DF1815" s="19">
        <f t="shared" si="505"/>
        <v>57.989689316435523</v>
      </c>
      <c r="DG1815" s="67">
        <f t="shared" si="506"/>
        <v>202.06200414884094</v>
      </c>
      <c r="DH1815" s="67">
        <f t="shared" si="507"/>
        <v>57.989689316435523</v>
      </c>
      <c r="DK1815" s="55" t="s">
        <v>1433</v>
      </c>
    </row>
    <row r="1816" spans="1:115">
      <c r="A1816" s="118">
        <v>43334</v>
      </c>
      <c r="B1816" t="s">
        <v>1362</v>
      </c>
      <c r="C1816" s="56"/>
      <c r="D1816" s="56" t="s">
        <v>1363</v>
      </c>
      <c r="E1816" s="58">
        <v>107</v>
      </c>
      <c r="F1816" s="58">
        <v>2</v>
      </c>
      <c r="G1816" s="63" t="str">
        <f t="shared" si="516"/>
        <v>107-2</v>
      </c>
      <c r="H1816" s="31">
        <v>33.5</v>
      </c>
      <c r="I1816" s="31">
        <v>35.5</v>
      </c>
      <c r="J1816" s="64" t="str">
        <f>IF(((VLOOKUP($G1816,Depth_Lookup!$A$3:$J$5461,9,FALSE))-(I1816/100))&gt;=0,"Good","Too Long")</f>
        <v>Good</v>
      </c>
      <c r="K1816" s="65">
        <f>(VLOOKUP($G1816,Depth_Lookup!$A$3:$J$561,10,FALSE))+(H1816/100)</f>
        <v>282.83499999999998</v>
      </c>
      <c r="L1816" s="65">
        <f>(VLOOKUP($G1816,Depth_Lookup!$A$3:$J$561,10,FALSE))+(I1816/100)</f>
        <v>282.85500000000002</v>
      </c>
      <c r="M1816" s="54" t="s">
        <v>293</v>
      </c>
      <c r="N1816" s="31">
        <v>0.5</v>
      </c>
      <c r="O1816" s="31" t="s">
        <v>734</v>
      </c>
      <c r="P1816" s="31" t="s">
        <v>180</v>
      </c>
      <c r="Q1816" s="31" t="s">
        <v>572</v>
      </c>
      <c r="R1816" s="31" t="s">
        <v>188</v>
      </c>
      <c r="S1816" s="31" t="s">
        <v>165</v>
      </c>
      <c r="T1816" s="31" t="s">
        <v>1782</v>
      </c>
      <c r="U1816" s="31" t="s">
        <v>1365</v>
      </c>
      <c r="AS1816" s="31">
        <v>90</v>
      </c>
      <c r="AY1816" s="19">
        <v>10</v>
      </c>
      <c r="AZ1816" s="19">
        <f t="shared" si="510"/>
        <v>100</v>
      </c>
      <c r="BB1816" s="55">
        <v>5</v>
      </c>
      <c r="BC1816" s="55">
        <v>0.5</v>
      </c>
      <c r="BD1816" s="31"/>
      <c r="BE1816" s="66"/>
      <c r="BF1816" s="66"/>
      <c r="CL1816" s="70">
        <f t="shared" si="517"/>
        <v>0</v>
      </c>
      <c r="CM1816" s="66">
        <f t="shared" si="518"/>
        <v>0</v>
      </c>
      <c r="CN1816" s="66">
        <f t="shared" si="519"/>
        <v>0</v>
      </c>
      <c r="CO1816" s="66">
        <f t="shared" si="500"/>
        <v>282.84500000000003</v>
      </c>
      <c r="CP1816" s="104"/>
      <c r="CQ1816" s="56"/>
      <c r="CR1816" s="56"/>
      <c r="CS1816" s="56"/>
      <c r="CT1816" s="56"/>
      <c r="CU1816" s="56"/>
      <c r="CV1816" s="56"/>
      <c r="CX1816" s="31">
        <v>20</v>
      </c>
      <c r="CY1816" s="31">
        <v>90</v>
      </c>
      <c r="CZ1816" s="31">
        <v>35</v>
      </c>
      <c r="DA1816" s="31">
        <v>0</v>
      </c>
      <c r="DB1816" s="19">
        <f t="shared" si="501"/>
        <v>-152.53443745936855</v>
      </c>
      <c r="DC1816" s="19">
        <f t="shared" si="502"/>
        <v>207.46556254063145</v>
      </c>
      <c r="DD1816" s="19">
        <f t="shared" si="503"/>
        <v>51.721102350181411</v>
      </c>
      <c r="DE1816" s="19">
        <f t="shared" si="504"/>
        <v>297.46556254063148</v>
      </c>
      <c r="DF1816" s="19">
        <f t="shared" si="505"/>
        <v>38.278897649818589</v>
      </c>
      <c r="DG1816" s="67">
        <f t="shared" si="506"/>
        <v>27.465562540631453</v>
      </c>
      <c r="DH1816" s="67">
        <f t="shared" si="507"/>
        <v>38.278897649818589</v>
      </c>
      <c r="DK1816" s="55" t="s">
        <v>1434</v>
      </c>
    </row>
    <row r="1817" spans="1:115">
      <c r="A1817" s="118">
        <v>43334</v>
      </c>
      <c r="B1817" t="s">
        <v>1362</v>
      </c>
      <c r="C1817" s="56"/>
      <c r="D1817" s="56" t="s">
        <v>1363</v>
      </c>
      <c r="E1817" s="58">
        <v>107</v>
      </c>
      <c r="F1817" s="58">
        <v>2</v>
      </c>
      <c r="G1817" s="63" t="str">
        <f t="shared" si="516"/>
        <v>107-2</v>
      </c>
      <c r="H1817" s="31">
        <v>45</v>
      </c>
      <c r="I1817" s="31">
        <v>51</v>
      </c>
      <c r="J1817" s="64" t="str">
        <f>IF(((VLOOKUP($G1817,Depth_Lookup!$A$3:$J$5461,9,FALSE))-(I1817/100))&gt;=0,"Good","Too Long")</f>
        <v>Good</v>
      </c>
      <c r="K1817" s="65">
        <f>(VLOOKUP($G1817,Depth_Lookup!$A$3:$J$561,10,FALSE))+(H1817/100)</f>
        <v>282.95</v>
      </c>
      <c r="L1817" s="65">
        <f>(VLOOKUP($G1817,Depth_Lookup!$A$3:$J$561,10,FALSE))+(I1817/100)</f>
        <v>283.01</v>
      </c>
      <c r="M1817" s="54" t="s">
        <v>293</v>
      </c>
      <c r="N1817" s="31">
        <v>1</v>
      </c>
      <c r="O1817" s="31" t="s">
        <v>734</v>
      </c>
      <c r="P1817" s="31" t="s">
        <v>179</v>
      </c>
      <c r="Q1817" s="31" t="s">
        <v>569</v>
      </c>
      <c r="R1817" s="31" t="s">
        <v>188</v>
      </c>
      <c r="S1817" s="31" t="s">
        <v>165</v>
      </c>
      <c r="T1817" s="31" t="s">
        <v>1370</v>
      </c>
      <c r="U1817" s="31" t="s">
        <v>1368</v>
      </c>
      <c r="AS1817" s="31">
        <v>100</v>
      </c>
      <c r="AZ1817" s="19">
        <f t="shared" si="510"/>
        <v>100</v>
      </c>
      <c r="BB1817" s="55">
        <v>4</v>
      </c>
      <c r="BC1817" s="55">
        <v>2</v>
      </c>
      <c r="BD1817" s="31"/>
      <c r="BE1817" s="66" t="s">
        <v>1375</v>
      </c>
      <c r="BF1817" s="66"/>
      <c r="CL1817" s="70">
        <f t="shared" si="517"/>
        <v>0</v>
      </c>
      <c r="CM1817" s="66">
        <f t="shared" si="518"/>
        <v>0</v>
      </c>
      <c r="CN1817" s="66">
        <f t="shared" si="519"/>
        <v>1</v>
      </c>
      <c r="CO1817" s="66">
        <f t="shared" ref="CO1817:CO1880" si="530">(L1817+K1817)/2</f>
        <v>282.98</v>
      </c>
      <c r="CP1817" s="104"/>
      <c r="CQ1817" s="56"/>
      <c r="CR1817" s="56"/>
      <c r="CS1817" s="56"/>
      <c r="CT1817" s="56"/>
      <c r="CU1817" s="56"/>
      <c r="CV1817" s="56"/>
      <c r="CX1817" s="31">
        <v>52</v>
      </c>
      <c r="CY1817" s="31">
        <v>270</v>
      </c>
      <c r="CZ1817" s="31">
        <v>23</v>
      </c>
      <c r="DA1817" s="31">
        <v>180</v>
      </c>
      <c r="DB1817" s="19">
        <f t="shared" si="501"/>
        <v>71.652616978491437</v>
      </c>
      <c r="DC1817" s="19">
        <f t="shared" si="502"/>
        <v>71.652616978491437</v>
      </c>
      <c r="DD1817" s="19">
        <f t="shared" si="503"/>
        <v>36.559498556998854</v>
      </c>
      <c r="DE1817" s="19">
        <f t="shared" si="504"/>
        <v>161.65261697849144</v>
      </c>
      <c r="DF1817" s="19">
        <f t="shared" si="505"/>
        <v>53.440501443001146</v>
      </c>
      <c r="DG1817" s="67">
        <f t="shared" si="506"/>
        <v>251.65261697849144</v>
      </c>
      <c r="DH1817" s="67">
        <f t="shared" si="507"/>
        <v>53.440501443001146</v>
      </c>
      <c r="DK1817" s="55" t="s">
        <v>1605</v>
      </c>
    </row>
    <row r="1818" spans="1:115">
      <c r="A1818" s="118">
        <v>43334</v>
      </c>
      <c r="B1818" t="s">
        <v>1362</v>
      </c>
      <c r="C1818" s="56"/>
      <c r="D1818" s="56" t="s">
        <v>1363</v>
      </c>
      <c r="E1818" s="58">
        <v>107</v>
      </c>
      <c r="F1818" s="58">
        <v>2</v>
      </c>
      <c r="G1818" s="63" t="str">
        <f t="shared" si="516"/>
        <v>107-2</v>
      </c>
      <c r="H1818" s="31">
        <v>55</v>
      </c>
      <c r="I1818" s="31">
        <v>57</v>
      </c>
      <c r="J1818" s="64" t="str">
        <f>IF(((VLOOKUP($G1818,Depth_Lookup!$A$3:$J$5461,9,FALSE))-(I1818/100))&gt;=0,"Good","Too Long")</f>
        <v>Good</v>
      </c>
      <c r="K1818" s="65">
        <f>(VLOOKUP($G1818,Depth_Lookup!$A$3:$J$561,10,FALSE))+(H1818/100)</f>
        <v>283.05</v>
      </c>
      <c r="L1818" s="65">
        <f>(VLOOKUP($G1818,Depth_Lookup!$A$3:$J$561,10,FALSE))+(I1818/100)</f>
        <v>283.07</v>
      </c>
      <c r="M1818" s="54" t="s">
        <v>293</v>
      </c>
      <c r="N1818" s="31">
        <v>0.5</v>
      </c>
      <c r="O1818" s="31" t="s">
        <v>296</v>
      </c>
      <c r="P1818" s="31" t="s">
        <v>180</v>
      </c>
      <c r="Q1818" s="31" t="s">
        <v>572</v>
      </c>
      <c r="R1818" s="31" t="s">
        <v>119</v>
      </c>
      <c r="S1818" s="31" t="s">
        <v>574</v>
      </c>
      <c r="T1818" s="31" t="s">
        <v>1782</v>
      </c>
      <c r="U1818" s="31" t="s">
        <v>1365</v>
      </c>
      <c r="AS1818" s="31">
        <v>90</v>
      </c>
      <c r="AY1818" s="19">
        <v>10</v>
      </c>
      <c r="AZ1818" s="19">
        <f t="shared" si="510"/>
        <v>100</v>
      </c>
      <c r="BB1818" s="55">
        <v>3</v>
      </c>
      <c r="BC1818" s="55">
        <v>0.5</v>
      </c>
      <c r="BD1818" s="31"/>
      <c r="BE1818" s="66"/>
      <c r="BF1818" s="66"/>
      <c r="CL1818" s="70">
        <f t="shared" si="517"/>
        <v>0</v>
      </c>
      <c r="CM1818" s="66">
        <f t="shared" si="518"/>
        <v>0</v>
      </c>
      <c r="CN1818" s="66">
        <f t="shared" si="519"/>
        <v>0</v>
      </c>
      <c r="CO1818" s="66">
        <f t="shared" si="530"/>
        <v>283.06</v>
      </c>
      <c r="CP1818" s="104"/>
      <c r="CQ1818" s="56"/>
      <c r="CR1818" s="56"/>
      <c r="CS1818" s="56"/>
      <c r="CT1818" s="56"/>
      <c r="CU1818" s="56"/>
      <c r="CV1818" s="56"/>
      <c r="CX1818" s="31">
        <v>27</v>
      </c>
      <c r="CY1818" s="31">
        <v>270</v>
      </c>
      <c r="CZ1818" s="31">
        <v>31</v>
      </c>
      <c r="DA1818" s="31">
        <v>0</v>
      </c>
      <c r="DB1818" s="19">
        <f t="shared" ref="DB1818:DB1881" si="531">+(IF($CY1818&lt;$DA1818,((MIN($DA1818,$CY1818)+(DEGREES(ATAN((TAN(RADIANS($CZ1818))/((TAN(RADIANS($CX1818))*SIN(RADIANS(ABS($CY1818-$DA1818))))))-(COS(RADIANS(ABS($CY1818-$DA1818)))/SIN(RADIANS(ABS($CY1818-$DA1818)))))))-180)),((MAX($DA1818,$CY1818)-(DEGREES(ATAN((TAN(RADIANS($CZ1818))/((TAN(RADIANS($CX1818))*SIN(RADIANS(ABS($CY1818-$DA1818))))))-(COS(RADIANS(ABS($CY1818-$DA1818)))/SIN(RADIANS(ABS($CY1818-$DA1818)))))))-180))))</f>
        <v>139.70229701413342</v>
      </c>
      <c r="DC1818" s="19">
        <f t="shared" ref="DC1818:DC1881" si="532">IF($DB1818&gt;0,$DB1818,360+$DB1818)</f>
        <v>139.70229701413342</v>
      </c>
      <c r="DD1818" s="19">
        <f t="shared" ref="DD1818:DD1881" si="533">+ABS(DEGREES(ATAN((COS(RADIANS(ABS($DB1818+180-(IF($CY1818&gt;$DA1818,MAX($CZ1818,$CY1818),MIN($CY1818,$DA1818))))))/(TAN(RADIANS($CX1818)))))))</f>
        <v>51.768492862830477</v>
      </c>
      <c r="DE1818" s="19">
        <f t="shared" ref="DE1818:DE1881" si="534">+IF(($DB1818+90)&gt;0,$DB1818+90,$DB1818+450)</f>
        <v>229.70229701413342</v>
      </c>
      <c r="DF1818" s="19">
        <f t="shared" ref="DF1818:DF1881" si="535">-$DD1818+90</f>
        <v>38.231507137169523</v>
      </c>
      <c r="DG1818" s="67">
        <f t="shared" ref="DG1818:DG1881" si="536">IF(($DC1818&lt;180),$DC1818+180,$DC1818-180)</f>
        <v>319.70229701413342</v>
      </c>
      <c r="DH1818" s="67">
        <f t="shared" ref="DH1818:DH1881" si="537">-$DD1818+90</f>
        <v>38.231507137169523</v>
      </c>
      <c r="DK1818" s="55"/>
    </row>
    <row r="1819" spans="1:115">
      <c r="A1819" s="118">
        <v>43334</v>
      </c>
      <c r="B1819" t="s">
        <v>1362</v>
      </c>
      <c r="C1819" s="56"/>
      <c r="D1819" s="56" t="s">
        <v>1363</v>
      </c>
      <c r="E1819" s="58">
        <v>107</v>
      </c>
      <c r="F1819" s="58">
        <v>3</v>
      </c>
      <c r="G1819" s="63" t="str">
        <f t="shared" si="516"/>
        <v>107-3</v>
      </c>
      <c r="H1819" s="31">
        <v>1</v>
      </c>
      <c r="I1819" s="31">
        <v>17</v>
      </c>
      <c r="J1819" s="64" t="str">
        <f>IF(((VLOOKUP($G1819,Depth_Lookup!$A$3:$J$5461,9,FALSE))-(I1819/100))&gt;=0,"Good","Too Long")</f>
        <v>Good</v>
      </c>
      <c r="K1819" s="65">
        <f>(VLOOKUP($G1819,Depth_Lookup!$A$3:$J$561,10,FALSE))+(H1819/100)</f>
        <v>283.245</v>
      </c>
      <c r="L1819" s="65">
        <f>(VLOOKUP($G1819,Depth_Lookup!$A$3:$J$561,10,FALSE))+(I1819/100)</f>
        <v>283.40500000000003</v>
      </c>
      <c r="M1819" s="54" t="s">
        <v>293</v>
      </c>
      <c r="N1819" s="31">
        <v>1</v>
      </c>
      <c r="O1819" s="31" t="s">
        <v>296</v>
      </c>
      <c r="P1819" s="31" t="s">
        <v>179</v>
      </c>
      <c r="Q1819" s="31" t="s">
        <v>572</v>
      </c>
      <c r="R1819" s="31" t="s">
        <v>119</v>
      </c>
      <c r="S1819" s="31" t="s">
        <v>165</v>
      </c>
      <c r="T1819" s="31" t="s">
        <v>1782</v>
      </c>
      <c r="AS1819" s="31">
        <v>80</v>
      </c>
      <c r="AY1819" s="19">
        <v>20</v>
      </c>
      <c r="AZ1819" s="19">
        <f t="shared" si="510"/>
        <v>100</v>
      </c>
      <c r="BB1819" s="55">
        <v>3</v>
      </c>
      <c r="BC1819" s="55">
        <v>2</v>
      </c>
      <c r="BD1819" s="31"/>
      <c r="BE1819" s="66"/>
      <c r="BF1819" s="66"/>
      <c r="CL1819" s="70">
        <f t="shared" si="517"/>
        <v>0</v>
      </c>
      <c r="CM1819" s="66">
        <f t="shared" si="518"/>
        <v>0</v>
      </c>
      <c r="CN1819" s="66">
        <f t="shared" si="519"/>
        <v>0</v>
      </c>
      <c r="CO1819" s="66">
        <f t="shared" si="530"/>
        <v>283.32500000000005</v>
      </c>
      <c r="CP1819" s="104"/>
      <c r="CQ1819" s="56"/>
      <c r="CR1819" s="56"/>
      <c r="CS1819" s="56"/>
      <c r="CT1819" s="56"/>
      <c r="CU1819" s="56"/>
      <c r="CV1819" s="56"/>
      <c r="CX1819" s="31">
        <v>46</v>
      </c>
      <c r="CY1819" s="31">
        <v>90</v>
      </c>
      <c r="CZ1819" s="31">
        <v>44</v>
      </c>
      <c r="DA1819" s="31">
        <v>0</v>
      </c>
      <c r="DB1819" s="19">
        <f t="shared" si="531"/>
        <v>-133.00121735742758</v>
      </c>
      <c r="DC1819" s="19">
        <f t="shared" si="532"/>
        <v>226.99878264257242</v>
      </c>
      <c r="DD1819" s="19">
        <f t="shared" si="533"/>
        <v>35.231499471299138</v>
      </c>
      <c r="DE1819" s="19">
        <f t="shared" si="534"/>
        <v>316.99878264257245</v>
      </c>
      <c r="DF1819" s="19">
        <f t="shared" si="535"/>
        <v>54.768500528700862</v>
      </c>
      <c r="DG1819" s="67">
        <f t="shared" si="536"/>
        <v>46.998782642572422</v>
      </c>
      <c r="DH1819" s="67">
        <f t="shared" si="537"/>
        <v>54.768500528700862</v>
      </c>
      <c r="DK1819" s="55" t="s">
        <v>1946</v>
      </c>
    </row>
    <row r="1820" spans="1:115">
      <c r="A1820" s="118">
        <v>43334</v>
      </c>
      <c r="B1820" t="s">
        <v>1362</v>
      </c>
      <c r="C1820" s="56"/>
      <c r="D1820" s="56" t="s">
        <v>1363</v>
      </c>
      <c r="E1820" s="58">
        <v>107</v>
      </c>
      <c r="F1820" s="58">
        <v>3</v>
      </c>
      <c r="G1820" s="63" t="str">
        <f t="shared" si="516"/>
        <v>107-3</v>
      </c>
      <c r="H1820" s="31">
        <v>19</v>
      </c>
      <c r="I1820" s="31">
        <v>28</v>
      </c>
      <c r="J1820" s="64" t="str">
        <f>IF(((VLOOKUP($G1820,Depth_Lookup!$A$3:$J$5461,9,FALSE))-(I1820/100))&gt;=0,"Good","Too Long")</f>
        <v>Good</v>
      </c>
      <c r="K1820" s="65">
        <f>(VLOOKUP($G1820,Depth_Lookup!$A$3:$J$561,10,FALSE))+(H1820/100)</f>
        <v>283.42500000000001</v>
      </c>
      <c r="L1820" s="65">
        <f>(VLOOKUP($G1820,Depth_Lookup!$A$3:$J$561,10,FALSE))+(I1820/100)</f>
        <v>283.51499999999999</v>
      </c>
      <c r="M1820" s="54" t="s">
        <v>725</v>
      </c>
      <c r="N1820" s="31">
        <v>1</v>
      </c>
      <c r="O1820" s="31" t="s">
        <v>296</v>
      </c>
      <c r="P1820" s="31" t="s">
        <v>179</v>
      </c>
      <c r="Q1820" s="31" t="s">
        <v>572</v>
      </c>
      <c r="R1820" s="31" t="s">
        <v>119</v>
      </c>
      <c r="S1820" s="31" t="s">
        <v>165</v>
      </c>
      <c r="T1820" s="31" t="s">
        <v>1782</v>
      </c>
      <c r="AS1820" s="31">
        <v>70</v>
      </c>
      <c r="AY1820" s="19">
        <v>30</v>
      </c>
      <c r="AZ1820" s="19">
        <f t="shared" si="510"/>
        <v>100</v>
      </c>
      <c r="BB1820" s="55">
        <v>3</v>
      </c>
      <c r="BC1820" s="55">
        <v>1</v>
      </c>
      <c r="BD1820" s="31"/>
      <c r="BE1820" s="66"/>
      <c r="BF1820" s="66"/>
      <c r="CL1820" s="70">
        <f t="shared" si="517"/>
        <v>0</v>
      </c>
      <c r="CM1820" s="66">
        <f t="shared" si="518"/>
        <v>0</v>
      </c>
      <c r="CN1820" s="66">
        <f t="shared" si="519"/>
        <v>0</v>
      </c>
      <c r="CO1820" s="66">
        <f t="shared" si="530"/>
        <v>283.47000000000003</v>
      </c>
      <c r="CP1820" s="104"/>
      <c r="CQ1820" s="56"/>
      <c r="CR1820" s="56"/>
      <c r="CS1820" s="56"/>
      <c r="CT1820" s="56"/>
      <c r="CU1820" s="56"/>
      <c r="CV1820" s="56"/>
      <c r="DB1820" s="19" t="e">
        <f t="shared" si="531"/>
        <v>#DIV/0!</v>
      </c>
      <c r="DC1820" s="19" t="e">
        <f t="shared" si="532"/>
        <v>#DIV/0!</v>
      </c>
      <c r="DD1820" s="19" t="e">
        <f t="shared" si="533"/>
        <v>#DIV/0!</v>
      </c>
      <c r="DE1820" s="19" t="e">
        <f t="shared" si="534"/>
        <v>#DIV/0!</v>
      </c>
      <c r="DF1820" s="19" t="e">
        <f t="shared" si="535"/>
        <v>#DIV/0!</v>
      </c>
      <c r="DG1820" s="67" t="e">
        <f t="shared" si="536"/>
        <v>#DIV/0!</v>
      </c>
      <c r="DH1820" s="67" t="e">
        <f t="shared" si="537"/>
        <v>#DIV/0!</v>
      </c>
      <c r="DK1820" s="55" t="s">
        <v>1452</v>
      </c>
    </row>
    <row r="1821" spans="1:115">
      <c r="A1821" s="118">
        <v>43334</v>
      </c>
      <c r="B1821" t="s">
        <v>1362</v>
      </c>
      <c r="C1821" s="56"/>
      <c r="D1821" s="56" t="s">
        <v>1363</v>
      </c>
      <c r="E1821" s="58">
        <v>107</v>
      </c>
      <c r="F1821" s="58">
        <v>3</v>
      </c>
      <c r="G1821" s="63" t="str">
        <f t="shared" si="516"/>
        <v>107-3</v>
      </c>
      <c r="H1821" s="31">
        <v>28.5</v>
      </c>
      <c r="I1821" s="31">
        <v>30.5</v>
      </c>
      <c r="J1821" s="64" t="str">
        <f>IF(((VLOOKUP($G1821,Depth_Lookup!$A$3:$J$5461,9,FALSE))-(I1821/100))&gt;=0,"Good","Too Long")</f>
        <v>Good</v>
      </c>
      <c r="K1821" s="65">
        <f>(VLOOKUP($G1821,Depth_Lookup!$A$3:$J$561,10,FALSE))+(H1821/100)</f>
        <v>283.52000000000004</v>
      </c>
      <c r="L1821" s="65">
        <f>(VLOOKUP($G1821,Depth_Lookup!$A$3:$J$561,10,FALSE))+(I1821/100)</f>
        <v>283.54000000000002</v>
      </c>
      <c r="M1821" s="54" t="s">
        <v>725</v>
      </c>
      <c r="N1821" s="31">
        <v>0.5</v>
      </c>
      <c r="O1821" s="31" t="s">
        <v>296</v>
      </c>
      <c r="P1821" s="31" t="s">
        <v>179</v>
      </c>
      <c r="Q1821" s="31" t="s">
        <v>569</v>
      </c>
      <c r="R1821" s="31" t="s">
        <v>119</v>
      </c>
      <c r="S1821" s="31" t="s">
        <v>165</v>
      </c>
      <c r="T1821" s="31" t="s">
        <v>1385</v>
      </c>
      <c r="U1821" s="31" t="s">
        <v>1386</v>
      </c>
      <c r="AS1821" s="31">
        <v>100</v>
      </c>
      <c r="AZ1821" s="19">
        <f t="shared" si="510"/>
        <v>100</v>
      </c>
      <c r="BB1821" s="55">
        <v>4</v>
      </c>
      <c r="BC1821" s="55">
        <v>1</v>
      </c>
      <c r="BD1821" s="31"/>
      <c r="BE1821" s="66" t="s">
        <v>1375</v>
      </c>
      <c r="BF1821" s="66"/>
      <c r="CL1821" s="70">
        <f t="shared" si="517"/>
        <v>0</v>
      </c>
      <c r="CM1821" s="66">
        <f t="shared" si="518"/>
        <v>0</v>
      </c>
      <c r="CN1821" s="66">
        <f t="shared" si="519"/>
        <v>1</v>
      </c>
      <c r="CO1821" s="66">
        <f t="shared" si="530"/>
        <v>283.53000000000003</v>
      </c>
      <c r="CP1821" s="104"/>
      <c r="CQ1821" s="56"/>
      <c r="CR1821" s="56"/>
      <c r="CS1821" s="56"/>
      <c r="CT1821" s="56"/>
      <c r="CU1821" s="56"/>
      <c r="CV1821" s="56"/>
      <c r="CX1821" s="31">
        <v>26</v>
      </c>
      <c r="CY1821" s="31">
        <v>270</v>
      </c>
      <c r="CZ1821" s="31">
        <v>7</v>
      </c>
      <c r="DA1821" s="31">
        <v>0</v>
      </c>
      <c r="DB1821" s="19">
        <f t="shared" si="531"/>
        <v>104.13034004973815</v>
      </c>
      <c r="DC1821" s="19">
        <f t="shared" si="532"/>
        <v>104.13034004973815</v>
      </c>
      <c r="DD1821" s="19">
        <f t="shared" si="533"/>
        <v>63.299871134584173</v>
      </c>
      <c r="DE1821" s="19">
        <f t="shared" si="534"/>
        <v>194.13034004973815</v>
      </c>
      <c r="DF1821" s="19">
        <f t="shared" si="535"/>
        <v>26.700128865415827</v>
      </c>
      <c r="DG1821" s="67">
        <f t="shared" si="536"/>
        <v>284.13034004973815</v>
      </c>
      <c r="DH1821" s="67">
        <f t="shared" si="537"/>
        <v>26.700128865415827</v>
      </c>
      <c r="DK1821" s="55"/>
    </row>
    <row r="1822" spans="1:115">
      <c r="A1822" s="118">
        <v>43334</v>
      </c>
      <c r="B1822" t="s">
        <v>1362</v>
      </c>
      <c r="C1822" s="56"/>
      <c r="D1822" s="56" t="s">
        <v>1363</v>
      </c>
      <c r="E1822" s="58">
        <v>107</v>
      </c>
      <c r="F1822" s="58">
        <v>3</v>
      </c>
      <c r="G1822" s="63" t="str">
        <f t="shared" si="516"/>
        <v>107-3</v>
      </c>
      <c r="H1822" s="31">
        <v>42</v>
      </c>
      <c r="I1822" s="31">
        <v>45</v>
      </c>
      <c r="J1822" s="64" t="str">
        <f>IF(((VLOOKUP($G1822,Depth_Lookup!$A$3:$J$5461,9,FALSE))-(I1822/100))&gt;=0,"Good","Too Long")</f>
        <v>Good</v>
      </c>
      <c r="K1822" s="65">
        <f>(VLOOKUP($G1822,Depth_Lookup!$A$3:$J$561,10,FALSE))+(H1822/100)</f>
        <v>283.65500000000003</v>
      </c>
      <c r="L1822" s="65">
        <f>(VLOOKUP($G1822,Depth_Lookup!$A$3:$J$561,10,FALSE))+(I1822/100)</f>
        <v>283.685</v>
      </c>
      <c r="M1822" s="54" t="s">
        <v>725</v>
      </c>
      <c r="N1822" s="31">
        <v>1</v>
      </c>
      <c r="O1822" s="31" t="s">
        <v>296</v>
      </c>
      <c r="P1822" s="31" t="s">
        <v>179</v>
      </c>
      <c r="Q1822" s="31" t="s">
        <v>569</v>
      </c>
      <c r="R1822" s="31" t="s">
        <v>119</v>
      </c>
      <c r="S1822" s="31" t="s">
        <v>165</v>
      </c>
      <c r="T1822" s="31" t="s">
        <v>1926</v>
      </c>
      <c r="U1822" s="31" t="s">
        <v>1368</v>
      </c>
      <c r="AS1822" s="31">
        <v>100</v>
      </c>
      <c r="AZ1822" s="19">
        <f t="shared" si="510"/>
        <v>100</v>
      </c>
      <c r="BB1822" s="55">
        <v>2</v>
      </c>
      <c r="BC1822" s="55">
        <v>0.5</v>
      </c>
      <c r="BD1822" s="31"/>
      <c r="BE1822" s="66" t="s">
        <v>1927</v>
      </c>
      <c r="BF1822" s="66"/>
      <c r="CL1822" s="70">
        <f t="shared" si="517"/>
        <v>0</v>
      </c>
      <c r="CM1822" s="66">
        <f t="shared" si="518"/>
        <v>0</v>
      </c>
      <c r="CN1822" s="66">
        <f t="shared" si="519"/>
        <v>1</v>
      </c>
      <c r="CO1822" s="66">
        <f t="shared" si="530"/>
        <v>283.67</v>
      </c>
      <c r="CP1822" s="104"/>
      <c r="CQ1822" s="56"/>
      <c r="CR1822" s="56"/>
      <c r="CS1822" s="56"/>
      <c r="CT1822" s="56"/>
      <c r="CU1822" s="56"/>
      <c r="CV1822" s="56"/>
      <c r="DB1822" s="19" t="e">
        <f t="shared" si="531"/>
        <v>#DIV/0!</v>
      </c>
      <c r="DC1822" s="19" t="e">
        <f t="shared" si="532"/>
        <v>#DIV/0!</v>
      </c>
      <c r="DD1822" s="19" t="e">
        <f t="shared" si="533"/>
        <v>#DIV/0!</v>
      </c>
      <c r="DE1822" s="19" t="e">
        <f t="shared" si="534"/>
        <v>#DIV/0!</v>
      </c>
      <c r="DF1822" s="19" t="e">
        <f t="shared" si="535"/>
        <v>#DIV/0!</v>
      </c>
      <c r="DG1822" s="67" t="e">
        <f t="shared" si="536"/>
        <v>#DIV/0!</v>
      </c>
      <c r="DH1822" s="67" t="e">
        <f t="shared" si="537"/>
        <v>#DIV/0!</v>
      </c>
      <c r="DK1822" s="55"/>
    </row>
    <row r="1823" spans="1:115">
      <c r="A1823" s="118">
        <v>43334</v>
      </c>
      <c r="B1823" t="s">
        <v>1362</v>
      </c>
      <c r="C1823" s="56"/>
      <c r="D1823" s="56" t="s">
        <v>1363</v>
      </c>
      <c r="E1823" s="58">
        <v>107</v>
      </c>
      <c r="F1823" s="58">
        <v>3</v>
      </c>
      <c r="G1823" s="63" t="str">
        <f t="shared" si="516"/>
        <v>107-3</v>
      </c>
      <c r="H1823" s="31">
        <v>42.5</v>
      </c>
      <c r="I1823" s="31">
        <v>47.5</v>
      </c>
      <c r="J1823" s="64" t="str">
        <f>IF(((VLOOKUP($G1823,Depth_Lookup!$A$3:$J$5461,9,FALSE))-(I1823/100))&gt;=0,"Good","Too Long")</f>
        <v>Good</v>
      </c>
      <c r="K1823" s="65">
        <f>(VLOOKUP($G1823,Depth_Lookup!$A$3:$J$561,10,FALSE))+(H1823/100)</f>
        <v>283.66000000000003</v>
      </c>
      <c r="L1823" s="65">
        <f>(VLOOKUP($G1823,Depth_Lookup!$A$3:$J$561,10,FALSE))+(I1823/100)</f>
        <v>283.71000000000004</v>
      </c>
      <c r="M1823" s="54" t="s">
        <v>725</v>
      </c>
      <c r="N1823" s="31">
        <v>0.5</v>
      </c>
      <c r="O1823" s="31" t="s">
        <v>296</v>
      </c>
      <c r="P1823" s="31" t="s">
        <v>179</v>
      </c>
      <c r="Q1823" s="31" t="s">
        <v>569</v>
      </c>
      <c r="R1823" s="31" t="s">
        <v>119</v>
      </c>
      <c r="S1823" s="31" t="s">
        <v>165</v>
      </c>
      <c r="T1823" s="31" t="s">
        <v>1682</v>
      </c>
      <c r="U1823" s="31" t="s">
        <v>1386</v>
      </c>
      <c r="AS1823" s="31">
        <v>100</v>
      </c>
      <c r="AZ1823" s="19">
        <f t="shared" si="510"/>
        <v>100</v>
      </c>
      <c r="BB1823" s="55">
        <v>3</v>
      </c>
      <c r="BC1823" s="55">
        <v>0.5</v>
      </c>
      <c r="BD1823" s="31"/>
      <c r="BE1823" s="66" t="s">
        <v>1375</v>
      </c>
      <c r="BF1823" s="66"/>
      <c r="CL1823" s="70">
        <f t="shared" si="517"/>
        <v>0</v>
      </c>
      <c r="CM1823" s="66">
        <f t="shared" si="518"/>
        <v>0</v>
      </c>
      <c r="CN1823" s="66">
        <f t="shared" si="519"/>
        <v>1</v>
      </c>
      <c r="CO1823" s="66">
        <f t="shared" si="530"/>
        <v>283.68500000000006</v>
      </c>
      <c r="CP1823" s="104"/>
      <c r="CQ1823" s="56"/>
      <c r="CR1823" s="56"/>
      <c r="CS1823" s="56"/>
      <c r="CT1823" s="56"/>
      <c r="CU1823" s="56"/>
      <c r="CV1823" s="56"/>
      <c r="DB1823" s="19" t="e">
        <f t="shared" si="531"/>
        <v>#DIV/0!</v>
      </c>
      <c r="DC1823" s="19" t="e">
        <f t="shared" si="532"/>
        <v>#DIV/0!</v>
      </c>
      <c r="DD1823" s="19" t="e">
        <f t="shared" si="533"/>
        <v>#DIV/0!</v>
      </c>
      <c r="DE1823" s="19" t="e">
        <f t="shared" si="534"/>
        <v>#DIV/0!</v>
      </c>
      <c r="DF1823" s="19" t="e">
        <f t="shared" si="535"/>
        <v>#DIV/0!</v>
      </c>
      <c r="DG1823" s="67" t="e">
        <f t="shared" si="536"/>
        <v>#DIV/0!</v>
      </c>
      <c r="DH1823" s="67" t="e">
        <f t="shared" si="537"/>
        <v>#DIV/0!</v>
      </c>
      <c r="DK1823" s="55"/>
    </row>
    <row r="1824" spans="1:115">
      <c r="A1824" s="118">
        <v>43334</v>
      </c>
      <c r="B1824" t="s">
        <v>1362</v>
      </c>
      <c r="C1824" s="56"/>
      <c r="D1824" s="56" t="s">
        <v>1363</v>
      </c>
      <c r="E1824" s="58">
        <v>107</v>
      </c>
      <c r="F1824" s="58">
        <v>3</v>
      </c>
      <c r="G1824" s="63" t="str">
        <f t="shared" si="516"/>
        <v>107-3</v>
      </c>
      <c r="H1824" s="31">
        <v>58</v>
      </c>
      <c r="I1824" s="31">
        <v>63</v>
      </c>
      <c r="J1824" s="64" t="str">
        <f>IF(((VLOOKUP($G1824,Depth_Lookup!$A$3:$J$5461,9,FALSE))-(I1824/100))&gt;=0,"Good","Too Long")</f>
        <v>Good</v>
      </c>
      <c r="K1824" s="65">
        <f>(VLOOKUP($G1824,Depth_Lookup!$A$3:$J$561,10,FALSE))+(H1824/100)</f>
        <v>283.815</v>
      </c>
      <c r="L1824" s="65">
        <f>(VLOOKUP($G1824,Depth_Lookup!$A$3:$J$561,10,FALSE))+(I1824/100)</f>
        <v>283.86500000000001</v>
      </c>
      <c r="M1824" s="54" t="s">
        <v>293</v>
      </c>
      <c r="N1824" s="31">
        <v>0.5</v>
      </c>
      <c r="O1824" s="31" t="s">
        <v>734</v>
      </c>
      <c r="P1824" s="31" t="s">
        <v>729</v>
      </c>
      <c r="Q1824" s="31" t="s">
        <v>570</v>
      </c>
      <c r="R1824" s="31" t="s">
        <v>188</v>
      </c>
      <c r="S1824" s="31" t="s">
        <v>165</v>
      </c>
      <c r="T1824" s="31" t="s">
        <v>1554</v>
      </c>
      <c r="U1824" s="31" t="s">
        <v>1365</v>
      </c>
      <c r="AS1824" s="31">
        <v>90</v>
      </c>
      <c r="AY1824" s="19">
        <v>10</v>
      </c>
      <c r="AZ1824" s="19">
        <f t="shared" si="510"/>
        <v>100</v>
      </c>
      <c r="BB1824" s="55">
        <v>3</v>
      </c>
      <c r="BC1824" s="55">
        <v>1</v>
      </c>
      <c r="BD1824" s="31"/>
      <c r="BE1824" s="66" t="s">
        <v>1375</v>
      </c>
      <c r="BF1824" s="66"/>
      <c r="CL1824" s="70">
        <f t="shared" si="517"/>
        <v>0</v>
      </c>
      <c r="CM1824" s="66">
        <f t="shared" si="518"/>
        <v>0</v>
      </c>
      <c r="CN1824" s="66">
        <f t="shared" si="519"/>
        <v>1</v>
      </c>
      <c r="CO1824" s="66">
        <f t="shared" si="530"/>
        <v>283.84000000000003</v>
      </c>
      <c r="CP1824" s="104"/>
      <c r="CQ1824" s="56"/>
      <c r="CR1824" s="56"/>
      <c r="CS1824" s="56"/>
      <c r="CT1824" s="56"/>
      <c r="CU1824" s="56"/>
      <c r="CV1824" s="56"/>
      <c r="DB1824" s="19" t="e">
        <f t="shared" si="531"/>
        <v>#DIV/0!</v>
      </c>
      <c r="DC1824" s="19" t="e">
        <f t="shared" si="532"/>
        <v>#DIV/0!</v>
      </c>
      <c r="DD1824" s="19" t="e">
        <f t="shared" si="533"/>
        <v>#DIV/0!</v>
      </c>
      <c r="DE1824" s="19" t="e">
        <f t="shared" si="534"/>
        <v>#DIV/0!</v>
      </c>
      <c r="DF1824" s="19" t="e">
        <f t="shared" si="535"/>
        <v>#DIV/0!</v>
      </c>
      <c r="DG1824" s="67" t="e">
        <f t="shared" si="536"/>
        <v>#DIV/0!</v>
      </c>
      <c r="DH1824" s="67" t="e">
        <f t="shared" si="537"/>
        <v>#DIV/0!</v>
      </c>
      <c r="DK1824" s="55"/>
    </row>
    <row r="1825" spans="1:115">
      <c r="A1825" s="118">
        <v>43334</v>
      </c>
      <c r="B1825" t="s">
        <v>1362</v>
      </c>
      <c r="C1825" s="56"/>
      <c r="D1825" s="56" t="s">
        <v>1363</v>
      </c>
      <c r="E1825" s="58">
        <v>107</v>
      </c>
      <c r="F1825" s="58">
        <v>3</v>
      </c>
      <c r="G1825" s="63" t="str">
        <f t="shared" si="516"/>
        <v>107-3</v>
      </c>
      <c r="H1825" s="31">
        <v>64.5</v>
      </c>
      <c r="I1825" s="31">
        <v>67</v>
      </c>
      <c r="J1825" s="64" t="str">
        <f>IF(((VLOOKUP($G1825,Depth_Lookup!$A$3:$J$5461,9,FALSE))-(I1825/100))&gt;=0,"Good","Too Long")</f>
        <v>Good</v>
      </c>
      <c r="K1825" s="65">
        <f>(VLOOKUP($G1825,Depth_Lookup!$A$3:$J$561,10,FALSE))+(H1825/100)</f>
        <v>283.88</v>
      </c>
      <c r="L1825" s="65">
        <f>(VLOOKUP($G1825,Depth_Lookup!$A$3:$J$561,10,FALSE))+(I1825/100)</f>
        <v>283.90500000000003</v>
      </c>
      <c r="M1825" s="54" t="s">
        <v>293</v>
      </c>
      <c r="N1825" s="31">
        <v>0.5</v>
      </c>
      <c r="O1825" s="31" t="s">
        <v>734</v>
      </c>
      <c r="P1825" s="31" t="s">
        <v>193</v>
      </c>
      <c r="Q1825" s="31" t="s">
        <v>569</v>
      </c>
      <c r="R1825" s="31" t="s">
        <v>188</v>
      </c>
      <c r="S1825" s="31" t="s">
        <v>574</v>
      </c>
      <c r="T1825" s="31" t="s">
        <v>1379</v>
      </c>
      <c r="U1825" s="31" t="s">
        <v>1365</v>
      </c>
      <c r="AS1825" s="31">
        <v>100</v>
      </c>
      <c r="AZ1825" s="19">
        <f t="shared" si="510"/>
        <v>100</v>
      </c>
      <c r="BB1825" s="55">
        <v>3</v>
      </c>
      <c r="BC1825" s="55">
        <v>0.5</v>
      </c>
      <c r="BD1825" s="31"/>
      <c r="BE1825" s="66"/>
      <c r="BF1825" s="66"/>
      <c r="CL1825" s="70">
        <f t="shared" si="517"/>
        <v>0</v>
      </c>
      <c r="CM1825" s="66">
        <f t="shared" si="518"/>
        <v>0</v>
      </c>
      <c r="CN1825" s="66">
        <f t="shared" si="519"/>
        <v>0</v>
      </c>
      <c r="CO1825" s="66">
        <f t="shared" si="530"/>
        <v>283.89250000000004</v>
      </c>
      <c r="CP1825" s="104"/>
      <c r="CQ1825" s="56"/>
      <c r="CR1825" s="56"/>
      <c r="CS1825" s="56"/>
      <c r="CT1825" s="56"/>
      <c r="CU1825" s="56"/>
      <c r="CV1825" s="56"/>
      <c r="DB1825" s="19" t="e">
        <f t="shared" si="531"/>
        <v>#DIV/0!</v>
      </c>
      <c r="DC1825" s="19" t="e">
        <f t="shared" si="532"/>
        <v>#DIV/0!</v>
      </c>
      <c r="DD1825" s="19" t="e">
        <f t="shared" si="533"/>
        <v>#DIV/0!</v>
      </c>
      <c r="DE1825" s="19" t="e">
        <f t="shared" si="534"/>
        <v>#DIV/0!</v>
      </c>
      <c r="DF1825" s="19" t="e">
        <f t="shared" si="535"/>
        <v>#DIV/0!</v>
      </c>
      <c r="DG1825" s="67" t="e">
        <f t="shared" si="536"/>
        <v>#DIV/0!</v>
      </c>
      <c r="DH1825" s="67" t="e">
        <f t="shared" si="537"/>
        <v>#DIV/0!</v>
      </c>
      <c r="DK1825" s="55"/>
    </row>
    <row r="1826" spans="1:115">
      <c r="A1826" s="118">
        <v>43334</v>
      </c>
      <c r="B1826" t="s">
        <v>1362</v>
      </c>
      <c r="C1826" s="56"/>
      <c r="D1826" s="56" t="s">
        <v>1363</v>
      </c>
      <c r="E1826" s="58">
        <v>107</v>
      </c>
      <c r="F1826" s="58">
        <v>4</v>
      </c>
      <c r="G1826" s="63" t="str">
        <f t="shared" si="516"/>
        <v>107-4</v>
      </c>
      <c r="H1826" s="31">
        <v>1.5</v>
      </c>
      <c r="I1826" s="31">
        <v>8</v>
      </c>
      <c r="J1826" s="64" t="str">
        <f>IF(((VLOOKUP($G1826,Depth_Lookup!$A$3:$J$5461,9,FALSE))-(I1826/100))&gt;=0,"Good","Too Long")</f>
        <v>Good</v>
      </c>
      <c r="K1826" s="65">
        <f>(VLOOKUP($G1826,Depth_Lookup!$A$3:$J$561,10,FALSE))+(H1826/100)</f>
        <v>283.92500000000001</v>
      </c>
      <c r="L1826" s="65">
        <f>(VLOOKUP($G1826,Depth_Lookup!$A$3:$J$561,10,FALSE))+(I1826/100)</f>
        <v>283.99</v>
      </c>
      <c r="M1826" s="54" t="s">
        <v>725</v>
      </c>
      <c r="N1826" s="31">
        <v>0.5</v>
      </c>
      <c r="O1826" s="31" t="s">
        <v>296</v>
      </c>
      <c r="P1826" s="31" t="s">
        <v>180</v>
      </c>
      <c r="Q1826" s="31" t="s">
        <v>572</v>
      </c>
      <c r="R1826" s="31" t="s">
        <v>119</v>
      </c>
      <c r="S1826" s="31" t="s">
        <v>165</v>
      </c>
      <c r="T1826" s="31" t="s">
        <v>1782</v>
      </c>
      <c r="U1826" s="31" t="s">
        <v>1365</v>
      </c>
      <c r="AS1826" s="31">
        <v>75</v>
      </c>
      <c r="AY1826" s="19">
        <v>25</v>
      </c>
      <c r="AZ1826" s="19">
        <f t="shared" si="510"/>
        <v>100</v>
      </c>
      <c r="BB1826" s="55">
        <v>2</v>
      </c>
      <c r="BC1826" s="55">
        <v>0.5</v>
      </c>
      <c r="BD1826" s="31"/>
      <c r="BE1826" s="66"/>
      <c r="BF1826" s="66"/>
      <c r="CL1826" s="70">
        <f t="shared" si="517"/>
        <v>0</v>
      </c>
      <c r="CM1826" s="66">
        <f t="shared" si="518"/>
        <v>0</v>
      </c>
      <c r="CN1826" s="66">
        <f t="shared" si="519"/>
        <v>0</v>
      </c>
      <c r="CO1826" s="66">
        <f t="shared" si="530"/>
        <v>283.95749999999998</v>
      </c>
      <c r="CP1826" s="104"/>
      <c r="CQ1826" s="56"/>
      <c r="CR1826" s="56"/>
      <c r="CS1826" s="56"/>
      <c r="CT1826" s="56"/>
      <c r="CU1826" s="56"/>
      <c r="CV1826" s="56"/>
      <c r="CX1826" s="19">
        <v>58</v>
      </c>
      <c r="CY1826" s="19">
        <v>270</v>
      </c>
      <c r="CZ1826" s="19">
        <v>4</v>
      </c>
      <c r="DA1826" s="31">
        <v>180</v>
      </c>
      <c r="DB1826" s="19">
        <f t="shared" si="531"/>
        <v>87.498045430647664</v>
      </c>
      <c r="DC1826" s="19">
        <f t="shared" si="532"/>
        <v>87.498045430647664</v>
      </c>
      <c r="DD1826" s="19">
        <f t="shared" si="533"/>
        <v>31.975448183127781</v>
      </c>
      <c r="DE1826" s="19">
        <f t="shared" si="534"/>
        <v>177.49804543064766</v>
      </c>
      <c r="DF1826" s="19">
        <f t="shared" si="535"/>
        <v>58.024551816872219</v>
      </c>
      <c r="DG1826" s="67">
        <f t="shared" si="536"/>
        <v>267.49804543064766</v>
      </c>
      <c r="DH1826" s="67">
        <f t="shared" si="537"/>
        <v>58.024551816872219</v>
      </c>
      <c r="DK1826" s="55"/>
    </row>
    <row r="1827" spans="1:115">
      <c r="A1827" s="118">
        <v>43334</v>
      </c>
      <c r="B1827" t="s">
        <v>1362</v>
      </c>
      <c r="C1827" s="56"/>
      <c r="D1827" s="56" t="s">
        <v>1363</v>
      </c>
      <c r="E1827" s="58">
        <v>107</v>
      </c>
      <c r="F1827" s="58">
        <v>4</v>
      </c>
      <c r="G1827" s="63" t="str">
        <f t="shared" si="516"/>
        <v>107-4</v>
      </c>
      <c r="H1827" s="31">
        <v>59.5</v>
      </c>
      <c r="I1827" s="31">
        <v>62</v>
      </c>
      <c r="J1827" s="64" t="str">
        <f>IF(((VLOOKUP($G1827,Depth_Lookup!$A$3:$J$5461,9,FALSE))-(I1827/100))&gt;=0,"Good","Too Long")</f>
        <v>Good</v>
      </c>
      <c r="K1827" s="65">
        <f>(VLOOKUP($G1827,Depth_Lookup!$A$3:$J$561,10,FALSE))+(H1827/100)</f>
        <v>284.50500000000005</v>
      </c>
      <c r="L1827" s="65">
        <f>(VLOOKUP($G1827,Depth_Lookup!$A$3:$J$561,10,FALSE))+(I1827/100)</f>
        <v>284.53000000000003</v>
      </c>
      <c r="M1827" s="54" t="s">
        <v>725</v>
      </c>
      <c r="N1827" s="31">
        <v>0.5</v>
      </c>
      <c r="O1827" s="31" t="s">
        <v>296</v>
      </c>
      <c r="P1827" s="31" t="s">
        <v>179</v>
      </c>
      <c r="Q1827" s="31" t="s">
        <v>569</v>
      </c>
      <c r="R1827" s="31" t="s">
        <v>119</v>
      </c>
      <c r="S1827" s="31" t="s">
        <v>165</v>
      </c>
      <c r="T1827" s="31" t="s">
        <v>1926</v>
      </c>
      <c r="U1827" s="31" t="s">
        <v>1368</v>
      </c>
      <c r="AS1827" s="31">
        <v>100</v>
      </c>
      <c r="AZ1827" s="19">
        <f t="shared" si="510"/>
        <v>100</v>
      </c>
      <c r="BB1827" s="55">
        <v>5</v>
      </c>
      <c r="BC1827" s="55">
        <v>1</v>
      </c>
      <c r="BD1827" s="31"/>
      <c r="BE1827" s="66" t="s">
        <v>1375</v>
      </c>
      <c r="BF1827" s="66"/>
      <c r="CL1827" s="70">
        <f t="shared" si="517"/>
        <v>0</v>
      </c>
      <c r="CM1827" s="66">
        <f t="shared" si="518"/>
        <v>0</v>
      </c>
      <c r="CN1827" s="66">
        <f t="shared" si="519"/>
        <v>1</v>
      </c>
      <c r="CO1827" s="66">
        <f t="shared" si="530"/>
        <v>284.51750000000004</v>
      </c>
      <c r="CP1827" s="104"/>
      <c r="CQ1827" s="56"/>
      <c r="CR1827" s="56"/>
      <c r="CS1827" s="56"/>
      <c r="CT1827" s="56"/>
      <c r="CU1827" s="56"/>
      <c r="CV1827" s="56"/>
      <c r="DB1827" s="19" t="e">
        <f t="shared" si="531"/>
        <v>#DIV/0!</v>
      </c>
      <c r="DC1827" s="19" t="e">
        <f t="shared" si="532"/>
        <v>#DIV/0!</v>
      </c>
      <c r="DD1827" s="19" t="e">
        <f t="shared" si="533"/>
        <v>#DIV/0!</v>
      </c>
      <c r="DE1827" s="19" t="e">
        <f t="shared" si="534"/>
        <v>#DIV/0!</v>
      </c>
      <c r="DF1827" s="19" t="e">
        <f t="shared" si="535"/>
        <v>#DIV/0!</v>
      </c>
      <c r="DG1827" s="67" t="e">
        <f t="shared" si="536"/>
        <v>#DIV/0!</v>
      </c>
      <c r="DH1827" s="67" t="e">
        <f t="shared" si="537"/>
        <v>#DIV/0!</v>
      </c>
      <c r="DK1827" s="55"/>
    </row>
    <row r="1828" spans="1:115">
      <c r="A1828" s="118">
        <v>43334</v>
      </c>
      <c r="B1828" t="s">
        <v>1362</v>
      </c>
      <c r="C1828" s="56"/>
      <c r="D1828" s="56" t="s">
        <v>1363</v>
      </c>
      <c r="E1828" s="58">
        <v>108</v>
      </c>
      <c r="F1828" s="58">
        <v>1</v>
      </c>
      <c r="G1828" s="63" t="str">
        <f t="shared" si="516"/>
        <v>108-1</v>
      </c>
      <c r="H1828" s="31">
        <v>27</v>
      </c>
      <c r="I1828" s="31">
        <v>77</v>
      </c>
      <c r="J1828" s="64" t="str">
        <f>IF(((VLOOKUP($G1828,Depth_Lookup!$A$3:$J$5461,9,FALSE))-(I1828/100))&gt;=0,"Good","Too Long")</f>
        <v>Good</v>
      </c>
      <c r="K1828" s="65">
        <f>(VLOOKUP($G1828,Depth_Lookup!$A$3:$J$561,10,FALSE))+(H1828/100)</f>
        <v>284.96999999999997</v>
      </c>
      <c r="L1828" s="65">
        <f>(VLOOKUP($G1828,Depth_Lookup!$A$3:$J$561,10,FALSE))+(I1828/100)</f>
        <v>285.46999999999997</v>
      </c>
      <c r="M1828" s="54" t="s">
        <v>725</v>
      </c>
      <c r="N1828" s="31">
        <v>0.5</v>
      </c>
      <c r="O1828" s="31" t="s">
        <v>296</v>
      </c>
      <c r="P1828" s="31" t="s">
        <v>179</v>
      </c>
      <c r="Q1828" s="31" t="s">
        <v>569</v>
      </c>
      <c r="R1828" s="31" t="s">
        <v>191</v>
      </c>
      <c r="S1828" s="31" t="s">
        <v>165</v>
      </c>
      <c r="T1828" s="31" t="s">
        <v>1385</v>
      </c>
      <c r="U1828" s="31" t="s">
        <v>1386</v>
      </c>
      <c r="AS1828" s="31">
        <v>100</v>
      </c>
      <c r="AZ1828" s="19">
        <f t="shared" si="510"/>
        <v>100</v>
      </c>
      <c r="BB1828" s="55">
        <v>5</v>
      </c>
      <c r="BC1828" s="55">
        <v>0.5</v>
      </c>
      <c r="BD1828" s="31"/>
      <c r="BE1828" s="66" t="s">
        <v>1375</v>
      </c>
      <c r="BF1828" s="66"/>
      <c r="CL1828" s="70">
        <f t="shared" si="517"/>
        <v>0</v>
      </c>
      <c r="CM1828" s="66">
        <f t="shared" si="518"/>
        <v>0</v>
      </c>
      <c r="CN1828" s="66">
        <f t="shared" si="519"/>
        <v>1</v>
      </c>
      <c r="CO1828" s="66">
        <f t="shared" si="530"/>
        <v>285.21999999999997</v>
      </c>
      <c r="CP1828" s="104"/>
      <c r="CQ1828" s="56"/>
      <c r="CR1828" s="56"/>
      <c r="CS1828" s="56"/>
      <c r="CT1828" s="56"/>
      <c r="CU1828" s="56"/>
      <c r="CV1828" s="56"/>
      <c r="CX1828" s="19">
        <v>61</v>
      </c>
      <c r="CY1828" s="19">
        <v>270</v>
      </c>
      <c r="CZ1828" s="19">
        <v>69</v>
      </c>
      <c r="DA1828" s="31">
        <v>180</v>
      </c>
      <c r="DB1828" s="19">
        <f t="shared" si="531"/>
        <v>34.702951800237543</v>
      </c>
      <c r="DC1828" s="19">
        <f t="shared" si="532"/>
        <v>34.702951800237543</v>
      </c>
      <c r="DD1828" s="19">
        <f t="shared" si="533"/>
        <v>17.51466818736672</v>
      </c>
      <c r="DE1828" s="19">
        <f t="shared" si="534"/>
        <v>124.70295180023754</v>
      </c>
      <c r="DF1828" s="19">
        <f t="shared" si="535"/>
        <v>72.485331812633277</v>
      </c>
      <c r="DG1828" s="67">
        <f t="shared" si="536"/>
        <v>214.70295180023754</v>
      </c>
      <c r="DH1828" s="67">
        <f t="shared" si="537"/>
        <v>72.485331812633277</v>
      </c>
      <c r="DK1828" s="55"/>
    </row>
    <row r="1829" spans="1:115">
      <c r="A1829" s="118">
        <v>43334</v>
      </c>
      <c r="B1829" t="s">
        <v>1362</v>
      </c>
      <c r="C1829" s="56"/>
      <c r="D1829" s="56" t="s">
        <v>1363</v>
      </c>
      <c r="E1829" s="58">
        <v>108</v>
      </c>
      <c r="F1829" s="58">
        <v>2</v>
      </c>
      <c r="G1829" s="63" t="str">
        <f t="shared" si="516"/>
        <v>108-2</v>
      </c>
      <c r="H1829" s="31">
        <v>29.5</v>
      </c>
      <c r="I1829" s="31">
        <v>36</v>
      </c>
      <c r="J1829" s="64" t="str">
        <f>IF(((VLOOKUP($G1829,Depth_Lookup!$A$3:$J$5461,9,FALSE))-(I1829/100))&gt;=0,"Good","Too Long")</f>
        <v>Good</v>
      </c>
      <c r="K1829" s="65">
        <f>(VLOOKUP($G1829,Depth_Lookup!$A$3:$J$561,10,FALSE))+(H1829/100)</f>
        <v>285.85000000000002</v>
      </c>
      <c r="L1829" s="65">
        <f>(VLOOKUP($G1829,Depth_Lookup!$A$3:$J$561,10,FALSE))+(I1829/100)</f>
        <v>285.91500000000002</v>
      </c>
      <c r="M1829" s="54" t="s">
        <v>293</v>
      </c>
      <c r="N1829" s="31">
        <v>0.5</v>
      </c>
      <c r="O1829" s="31" t="s">
        <v>734</v>
      </c>
      <c r="P1829" s="31" t="s">
        <v>180</v>
      </c>
      <c r="Q1829" s="31" t="s">
        <v>572</v>
      </c>
      <c r="R1829" s="31" t="s">
        <v>188</v>
      </c>
      <c r="S1829" s="31" t="s">
        <v>165</v>
      </c>
      <c r="T1829" s="31" t="s">
        <v>1782</v>
      </c>
      <c r="U1829" s="31" t="s">
        <v>1386</v>
      </c>
      <c r="AS1829" s="31">
        <v>80</v>
      </c>
      <c r="AY1829" s="19">
        <v>20</v>
      </c>
      <c r="AZ1829" s="19">
        <f t="shared" si="510"/>
        <v>100</v>
      </c>
      <c r="BB1829" s="55">
        <v>3</v>
      </c>
      <c r="BC1829" s="55">
        <v>0.5</v>
      </c>
      <c r="BD1829" s="31"/>
      <c r="BE1829" s="66"/>
      <c r="BF1829" s="66"/>
      <c r="CL1829" s="70">
        <f t="shared" si="517"/>
        <v>0</v>
      </c>
      <c r="CM1829" s="66">
        <f t="shared" si="518"/>
        <v>0</v>
      </c>
      <c r="CN1829" s="66">
        <f t="shared" si="519"/>
        <v>0</v>
      </c>
      <c r="CO1829" s="66">
        <f t="shared" si="530"/>
        <v>285.88250000000005</v>
      </c>
      <c r="CP1829" s="104"/>
      <c r="CQ1829" s="56"/>
      <c r="CR1829" s="56"/>
      <c r="CS1829" s="56"/>
      <c r="CT1829" s="56"/>
      <c r="CU1829" s="56"/>
      <c r="CV1829" s="56"/>
      <c r="CX1829" s="19">
        <v>54</v>
      </c>
      <c r="CY1829" s="19">
        <v>270</v>
      </c>
      <c r="CZ1829" s="19">
        <v>35</v>
      </c>
      <c r="DA1829" s="31">
        <v>0</v>
      </c>
      <c r="DB1829" s="19">
        <f t="shared" si="531"/>
        <v>116.96383124737525</v>
      </c>
      <c r="DC1829" s="19">
        <f t="shared" si="532"/>
        <v>116.96383124737525</v>
      </c>
      <c r="DD1829" s="19">
        <f t="shared" si="533"/>
        <v>32.925568766902522</v>
      </c>
      <c r="DE1829" s="19">
        <f t="shared" si="534"/>
        <v>206.96383124737525</v>
      </c>
      <c r="DF1829" s="19">
        <f t="shared" si="535"/>
        <v>57.074431233097478</v>
      </c>
      <c r="DG1829" s="67">
        <f t="shared" si="536"/>
        <v>296.96383124737525</v>
      </c>
      <c r="DH1829" s="67">
        <f t="shared" si="537"/>
        <v>57.074431233097478</v>
      </c>
      <c r="DK1829" s="55" t="s">
        <v>1605</v>
      </c>
    </row>
    <row r="1830" spans="1:115">
      <c r="A1830" s="118">
        <v>43334</v>
      </c>
      <c r="B1830" t="s">
        <v>1362</v>
      </c>
      <c r="C1830" s="56"/>
      <c r="D1830" s="56" t="s">
        <v>1363</v>
      </c>
      <c r="E1830" s="58">
        <v>108</v>
      </c>
      <c r="F1830" s="58">
        <v>2</v>
      </c>
      <c r="G1830" s="63" t="str">
        <f t="shared" si="516"/>
        <v>108-2</v>
      </c>
      <c r="H1830" s="31">
        <v>37</v>
      </c>
      <c r="I1830" s="31">
        <v>39.5</v>
      </c>
      <c r="J1830" s="64" t="str">
        <f>IF(((VLOOKUP($G1830,Depth_Lookup!$A$3:$J$5461,9,FALSE))-(I1830/100))&gt;=0,"Good","Too Long")</f>
        <v>Good</v>
      </c>
      <c r="K1830" s="65">
        <f>(VLOOKUP($G1830,Depth_Lookup!$A$3:$J$561,10,FALSE))+(H1830/100)</f>
        <v>285.92500000000001</v>
      </c>
      <c r="L1830" s="65">
        <f>(VLOOKUP($G1830,Depth_Lookup!$A$3:$J$561,10,FALSE))+(I1830/100)</f>
        <v>285.95</v>
      </c>
      <c r="M1830" s="54" t="s">
        <v>293</v>
      </c>
      <c r="N1830" s="31">
        <v>0.5</v>
      </c>
      <c r="O1830" s="31" t="s">
        <v>734</v>
      </c>
      <c r="P1830" s="31" t="s">
        <v>179</v>
      </c>
      <c r="Q1830" s="31" t="s">
        <v>569</v>
      </c>
      <c r="R1830" s="31" t="s">
        <v>188</v>
      </c>
      <c r="S1830" s="31" t="s">
        <v>165</v>
      </c>
      <c r="T1830" s="31" t="s">
        <v>1928</v>
      </c>
      <c r="U1830" s="31" t="s">
        <v>1368</v>
      </c>
      <c r="AS1830" s="31">
        <v>100</v>
      </c>
      <c r="AZ1830" s="19">
        <f t="shared" si="510"/>
        <v>100</v>
      </c>
      <c r="BB1830" s="55">
        <v>4</v>
      </c>
      <c r="BC1830" s="55">
        <v>0.5</v>
      </c>
      <c r="BD1830" s="31"/>
      <c r="BE1830" s="66" t="s">
        <v>1375</v>
      </c>
      <c r="BF1830" s="66"/>
      <c r="CL1830" s="70">
        <f t="shared" si="517"/>
        <v>0</v>
      </c>
      <c r="CM1830" s="66">
        <f t="shared" si="518"/>
        <v>0</v>
      </c>
      <c r="CN1830" s="66">
        <f t="shared" si="519"/>
        <v>1</v>
      </c>
      <c r="CO1830" s="66">
        <f t="shared" si="530"/>
        <v>285.9375</v>
      </c>
      <c r="CP1830" s="104"/>
      <c r="CQ1830" s="56"/>
      <c r="CR1830" s="56"/>
      <c r="CS1830" s="56"/>
      <c r="CT1830" s="56"/>
      <c r="CU1830" s="56"/>
      <c r="CV1830" s="56"/>
      <c r="CW1830" s="116"/>
      <c r="CX1830" s="31"/>
      <c r="CY1830" s="31"/>
      <c r="CZ1830" s="31"/>
      <c r="DB1830" s="19" t="e">
        <f t="shared" si="531"/>
        <v>#DIV/0!</v>
      </c>
      <c r="DC1830" s="19" t="e">
        <f t="shared" si="532"/>
        <v>#DIV/0!</v>
      </c>
      <c r="DD1830" s="19" t="e">
        <f t="shared" si="533"/>
        <v>#DIV/0!</v>
      </c>
      <c r="DE1830" s="19" t="e">
        <f t="shared" si="534"/>
        <v>#DIV/0!</v>
      </c>
      <c r="DF1830" s="19" t="e">
        <f t="shared" si="535"/>
        <v>#DIV/0!</v>
      </c>
      <c r="DG1830" s="67" t="e">
        <f t="shared" si="536"/>
        <v>#DIV/0!</v>
      </c>
      <c r="DH1830" s="67" t="e">
        <f t="shared" si="537"/>
        <v>#DIV/0!</v>
      </c>
      <c r="DK1830" s="55"/>
    </row>
    <row r="1831" spans="1:115">
      <c r="A1831" s="118">
        <v>43334</v>
      </c>
      <c r="B1831" t="s">
        <v>1362</v>
      </c>
      <c r="C1831" s="56"/>
      <c r="D1831" s="56" t="s">
        <v>1363</v>
      </c>
      <c r="E1831" s="58">
        <v>108</v>
      </c>
      <c r="F1831" s="58">
        <v>2</v>
      </c>
      <c r="G1831" s="63" t="str">
        <f t="shared" si="516"/>
        <v>108-2</v>
      </c>
      <c r="H1831" s="31">
        <v>42</v>
      </c>
      <c r="I1831" s="31">
        <v>79.5</v>
      </c>
      <c r="J1831" s="64" t="str">
        <f>IF(((VLOOKUP($G1831,Depth_Lookup!$A$3:$J$5461,9,FALSE))-(I1831/100))&gt;=0,"Good","Too Long")</f>
        <v>Good</v>
      </c>
      <c r="K1831" s="65">
        <f>(VLOOKUP($G1831,Depth_Lookup!$A$3:$J$561,10,FALSE))+(H1831/100)</f>
        <v>285.97500000000002</v>
      </c>
      <c r="L1831" s="65">
        <f>(VLOOKUP($G1831,Depth_Lookup!$A$3:$J$561,10,FALSE))+(I1831/100)</f>
        <v>286.35000000000002</v>
      </c>
      <c r="M1831" s="54" t="s">
        <v>293</v>
      </c>
      <c r="N1831" s="31">
        <v>0.5</v>
      </c>
      <c r="O1831" s="31" t="s">
        <v>734</v>
      </c>
      <c r="P1831" s="31" t="s">
        <v>180</v>
      </c>
      <c r="Q1831" s="31" t="s">
        <v>572</v>
      </c>
      <c r="R1831" s="31" t="s">
        <v>188</v>
      </c>
      <c r="S1831" s="31" t="s">
        <v>165</v>
      </c>
      <c r="T1831" s="31" t="s">
        <v>1782</v>
      </c>
      <c r="AS1831" s="31">
        <v>80</v>
      </c>
      <c r="AY1831" s="19">
        <v>20</v>
      </c>
      <c r="AZ1831" s="19">
        <f t="shared" si="510"/>
        <v>100</v>
      </c>
      <c r="BB1831" s="55">
        <v>5</v>
      </c>
      <c r="BC1831" s="55">
        <v>3</v>
      </c>
      <c r="BD1831" s="31"/>
      <c r="BE1831" s="66" t="s">
        <v>1375</v>
      </c>
      <c r="BF1831" s="66"/>
      <c r="CL1831" s="70">
        <f t="shared" si="517"/>
        <v>0</v>
      </c>
      <c r="CM1831" s="66">
        <f t="shared" si="518"/>
        <v>0</v>
      </c>
      <c r="CN1831" s="66">
        <f t="shared" si="519"/>
        <v>1</v>
      </c>
      <c r="CO1831" s="66">
        <f t="shared" si="530"/>
        <v>286.16250000000002</v>
      </c>
      <c r="CP1831" s="104"/>
      <c r="CQ1831" s="56"/>
      <c r="CR1831" s="56" t="s">
        <v>217</v>
      </c>
      <c r="CS1831" s="56"/>
      <c r="CT1831" s="56"/>
      <c r="CU1831" s="56"/>
      <c r="CV1831" s="56"/>
      <c r="CW1831" s="116"/>
      <c r="CX1831" s="31">
        <v>54</v>
      </c>
      <c r="CY1831" s="31">
        <v>270</v>
      </c>
      <c r="CZ1831" s="31">
        <v>22</v>
      </c>
      <c r="DA1831" s="31">
        <v>180</v>
      </c>
      <c r="DB1831" s="19">
        <f t="shared" si="531"/>
        <v>73.640808151388626</v>
      </c>
      <c r="DC1831" s="19">
        <f t="shared" si="532"/>
        <v>73.640808151388626</v>
      </c>
      <c r="DD1831" s="19">
        <f t="shared" si="533"/>
        <v>34.88144514447437</v>
      </c>
      <c r="DE1831" s="19">
        <f t="shared" si="534"/>
        <v>163.64080815138863</v>
      </c>
      <c r="DF1831" s="19">
        <f t="shared" si="535"/>
        <v>55.11855485552563</v>
      </c>
      <c r="DG1831" s="67">
        <f t="shared" si="536"/>
        <v>253.64080815138863</v>
      </c>
      <c r="DH1831" s="67">
        <f t="shared" si="537"/>
        <v>55.11855485552563</v>
      </c>
      <c r="DK1831" s="55" t="s">
        <v>1947</v>
      </c>
    </row>
    <row r="1832" spans="1:115">
      <c r="A1832" s="57">
        <v>43334</v>
      </c>
      <c r="B1832" s="19" t="s">
        <v>1496</v>
      </c>
      <c r="C1832" s="56" t="s">
        <v>744</v>
      </c>
      <c r="D1832" s="56"/>
      <c r="E1832" s="58">
        <v>108</v>
      </c>
      <c r="F1832" s="58">
        <v>3</v>
      </c>
      <c r="G1832" s="63" t="str">
        <f t="shared" si="516"/>
        <v>108-3</v>
      </c>
      <c r="H1832" s="31">
        <v>2.5</v>
      </c>
      <c r="I1832" s="58">
        <v>8.5</v>
      </c>
      <c r="J1832" s="64" t="str">
        <f>IF(((VLOOKUP($G1832,Depth_Lookup!$A$3:$J$5461,9,FALSE))-(I1832/100))&gt;=0,"Good","Too Long")</f>
        <v>Good</v>
      </c>
      <c r="K1832" s="65">
        <f>(VLOOKUP($G1832,Depth_Lookup!$A$3:$J$561,10,FALSE))+(H1832/100)</f>
        <v>286.39499999999998</v>
      </c>
      <c r="L1832" s="65">
        <f>(VLOOKUP($G1832,Depth_Lookup!$A$3:$J$561,10,FALSE))+(I1832/100)</f>
        <v>286.45499999999998</v>
      </c>
      <c r="M1832" s="54" t="s">
        <v>293</v>
      </c>
      <c r="N1832" s="31">
        <v>0.5</v>
      </c>
      <c r="O1832" s="31" t="s">
        <v>296</v>
      </c>
      <c r="P1832" s="31" t="s">
        <v>179</v>
      </c>
      <c r="Q1832" s="31" t="s">
        <v>569</v>
      </c>
      <c r="R1832" s="31" t="s">
        <v>119</v>
      </c>
      <c r="S1832" s="31" t="s">
        <v>165</v>
      </c>
      <c r="T1832" s="31" t="s">
        <v>752</v>
      </c>
      <c r="U1832" s="31" t="s">
        <v>747</v>
      </c>
      <c r="AS1832" s="19">
        <v>100</v>
      </c>
      <c r="AZ1832" s="19">
        <f t="shared" si="510"/>
        <v>100</v>
      </c>
      <c r="BB1832" s="31">
        <v>2</v>
      </c>
      <c r="BC1832">
        <v>0.5</v>
      </c>
      <c r="BD1832" s="31"/>
      <c r="BE1832" s="66"/>
      <c r="BF1832" s="66"/>
      <c r="CL1832" s="70">
        <f t="shared" si="517"/>
        <v>0</v>
      </c>
      <c r="CM1832" s="66">
        <f t="shared" si="518"/>
        <v>0</v>
      </c>
      <c r="CN1832" s="66">
        <f t="shared" si="519"/>
        <v>0</v>
      </c>
      <c r="CO1832" s="66">
        <f t="shared" si="530"/>
        <v>286.42499999999995</v>
      </c>
      <c r="CP1832" s="104"/>
      <c r="CQ1832" s="56"/>
      <c r="CR1832" s="56"/>
      <c r="CS1832" s="56"/>
      <c r="CT1832" s="56"/>
      <c r="CU1832" s="56"/>
      <c r="CV1832" s="56"/>
      <c r="CW1832" s="116"/>
      <c r="CX1832" s="31"/>
      <c r="CY1832" s="31"/>
      <c r="CZ1832" s="31"/>
      <c r="DB1832" s="19" t="e">
        <f t="shared" si="531"/>
        <v>#DIV/0!</v>
      </c>
      <c r="DC1832" s="19" t="e">
        <f t="shared" si="532"/>
        <v>#DIV/0!</v>
      </c>
      <c r="DD1832" s="19" t="e">
        <f t="shared" si="533"/>
        <v>#DIV/0!</v>
      </c>
      <c r="DE1832" s="19" t="e">
        <f t="shared" si="534"/>
        <v>#DIV/0!</v>
      </c>
      <c r="DF1832" s="19" t="e">
        <f t="shared" si="535"/>
        <v>#DIV/0!</v>
      </c>
      <c r="DG1832" s="67" t="e">
        <f t="shared" si="536"/>
        <v>#DIV/0!</v>
      </c>
      <c r="DH1832" s="67" t="e">
        <f t="shared" si="537"/>
        <v>#DIV/0!</v>
      </c>
      <c r="DK1832" s="55"/>
    </row>
    <row r="1833" spans="1:115">
      <c r="A1833" s="57">
        <v>43334</v>
      </c>
      <c r="B1833" s="19" t="s">
        <v>1496</v>
      </c>
      <c r="C1833" s="56" t="s">
        <v>744</v>
      </c>
      <c r="D1833" s="56"/>
      <c r="E1833" s="58">
        <v>108</v>
      </c>
      <c r="F1833" s="58">
        <v>3</v>
      </c>
      <c r="G1833" s="63" t="str">
        <f t="shared" si="516"/>
        <v>108-3</v>
      </c>
      <c r="H1833" s="31">
        <v>20</v>
      </c>
      <c r="I1833" s="58">
        <v>21.5</v>
      </c>
      <c r="J1833" s="64" t="str">
        <f>IF(((VLOOKUP($G1833,Depth_Lookup!$A$3:$J$5461,9,FALSE))-(I1833/100))&gt;=0,"Good","Too Long")</f>
        <v>Good</v>
      </c>
      <c r="K1833" s="65">
        <f>(VLOOKUP($G1833,Depth_Lookup!$A$3:$J$561,10,FALSE))+(H1833/100)</f>
        <v>286.57</v>
      </c>
      <c r="L1833" s="65">
        <f>(VLOOKUP($G1833,Depth_Lookup!$A$3:$J$561,10,FALSE))+(I1833/100)</f>
        <v>286.58499999999998</v>
      </c>
      <c r="M1833" s="54" t="s">
        <v>292</v>
      </c>
      <c r="N1833" s="31">
        <v>1</v>
      </c>
      <c r="O1833" s="31" t="s">
        <v>748</v>
      </c>
      <c r="P1833" s="31" t="s">
        <v>749</v>
      </c>
      <c r="Q1833" s="31" t="s">
        <v>570</v>
      </c>
      <c r="R1833" s="31" t="s">
        <v>755</v>
      </c>
      <c r="S1833" s="31" t="s">
        <v>751</v>
      </c>
      <c r="T1833" s="31" t="s">
        <v>1542</v>
      </c>
      <c r="U1833" s="31" t="s">
        <v>1255</v>
      </c>
      <c r="AS1833" s="31">
        <v>100</v>
      </c>
      <c r="AZ1833" s="19">
        <f t="shared" si="510"/>
        <v>100</v>
      </c>
      <c r="BB1833" s="31">
        <v>1</v>
      </c>
      <c r="BC1833">
        <v>20</v>
      </c>
      <c r="BD1833" s="31"/>
      <c r="BE1833" s="66"/>
      <c r="BF1833" s="66"/>
      <c r="CL1833" s="70">
        <f t="shared" si="517"/>
        <v>0</v>
      </c>
      <c r="CM1833" s="66">
        <f t="shared" si="518"/>
        <v>0</v>
      </c>
      <c r="CN1833" s="66">
        <f t="shared" si="519"/>
        <v>0</v>
      </c>
      <c r="CO1833" s="66">
        <f t="shared" si="530"/>
        <v>286.57749999999999</v>
      </c>
      <c r="CP1833" s="104"/>
      <c r="CQ1833" s="56"/>
      <c r="CR1833" s="56"/>
      <c r="CS1833" s="56"/>
      <c r="CT1833" s="56"/>
      <c r="CU1833" s="56"/>
      <c r="CV1833" s="56"/>
      <c r="CW1833" s="116"/>
      <c r="CX1833" s="31">
        <v>8</v>
      </c>
      <c r="CY1833" s="31">
        <v>90</v>
      </c>
      <c r="CZ1833" s="31">
        <v>13</v>
      </c>
      <c r="DA1833" s="31">
        <v>0</v>
      </c>
      <c r="DB1833" s="19">
        <f t="shared" si="531"/>
        <v>-148.66906709884108</v>
      </c>
      <c r="DC1833" s="19">
        <f t="shared" si="532"/>
        <v>211.33093290115892</v>
      </c>
      <c r="DD1833" s="19">
        <f t="shared" si="533"/>
        <v>74.875416916682013</v>
      </c>
      <c r="DE1833" s="19">
        <f t="shared" si="534"/>
        <v>301.33093290115892</v>
      </c>
      <c r="DF1833" s="19">
        <f t="shared" si="535"/>
        <v>15.124583083317987</v>
      </c>
      <c r="DG1833" s="67">
        <f t="shared" si="536"/>
        <v>31.330932901158917</v>
      </c>
      <c r="DH1833" s="67">
        <f t="shared" si="537"/>
        <v>15.124583083317987</v>
      </c>
      <c r="DK1833" s="55"/>
    </row>
    <row r="1834" spans="1:115">
      <c r="A1834" s="57">
        <v>43334</v>
      </c>
      <c r="B1834" s="19" t="s">
        <v>1496</v>
      </c>
      <c r="C1834" s="56" t="s">
        <v>744</v>
      </c>
      <c r="D1834" s="56"/>
      <c r="E1834" s="58">
        <v>108</v>
      </c>
      <c r="F1834" s="58">
        <v>3</v>
      </c>
      <c r="G1834" s="63" t="str">
        <f t="shared" si="516"/>
        <v>108-3</v>
      </c>
      <c r="H1834" s="31">
        <v>23.5</v>
      </c>
      <c r="I1834" s="58">
        <v>24.5</v>
      </c>
      <c r="J1834" s="64" t="str">
        <f>IF(((VLOOKUP($G1834,Depth_Lookup!$A$3:$J$5461,9,FALSE))-(I1834/100))&gt;=0,"Good","Too Long")</f>
        <v>Good</v>
      </c>
      <c r="K1834" s="65">
        <f>(VLOOKUP($G1834,Depth_Lookup!$A$3:$J$561,10,FALSE))+(H1834/100)</f>
        <v>286.60500000000002</v>
      </c>
      <c r="L1834" s="65">
        <f>(VLOOKUP($G1834,Depth_Lookup!$A$3:$J$561,10,FALSE))+(I1834/100)</f>
        <v>286.61500000000001</v>
      </c>
      <c r="M1834" s="54" t="s">
        <v>292</v>
      </c>
      <c r="N1834" s="31">
        <v>0.5</v>
      </c>
      <c r="O1834" s="31" t="s">
        <v>748</v>
      </c>
      <c r="P1834" s="31" t="s">
        <v>749</v>
      </c>
      <c r="Q1834" s="31" t="s">
        <v>750</v>
      </c>
      <c r="R1834" s="31" t="s">
        <v>187</v>
      </c>
      <c r="S1834" s="31" t="s">
        <v>751</v>
      </c>
      <c r="T1834" s="31" t="s">
        <v>760</v>
      </c>
      <c r="U1834" s="31" t="s">
        <v>746</v>
      </c>
      <c r="AP1834" s="19">
        <v>50</v>
      </c>
      <c r="AS1834" s="31">
        <v>50</v>
      </c>
      <c r="AZ1834" s="19">
        <f t="shared" si="510"/>
        <v>100</v>
      </c>
      <c r="BB1834" s="31">
        <v>1</v>
      </c>
      <c r="BC1834">
        <v>5</v>
      </c>
      <c r="BD1834" s="31"/>
      <c r="BE1834" s="66"/>
      <c r="BF1834" s="66"/>
      <c r="CL1834" s="70">
        <f t="shared" si="517"/>
        <v>0</v>
      </c>
      <c r="CM1834" s="66">
        <f t="shared" si="518"/>
        <v>0</v>
      </c>
      <c r="CN1834" s="66">
        <f t="shared" si="519"/>
        <v>0</v>
      </c>
      <c r="CO1834" s="66">
        <f t="shared" si="530"/>
        <v>286.61</v>
      </c>
      <c r="CP1834" s="104"/>
      <c r="CQ1834" s="56"/>
      <c r="CR1834" s="56"/>
      <c r="CS1834" s="56"/>
      <c r="CT1834" s="56"/>
      <c r="CU1834" s="56"/>
      <c r="CV1834" s="56"/>
      <c r="CW1834" s="116"/>
      <c r="CX1834" s="31">
        <v>12</v>
      </c>
      <c r="CY1834" s="31">
        <v>90</v>
      </c>
      <c r="CZ1834" s="31">
        <v>52</v>
      </c>
      <c r="DA1834" s="31">
        <v>0</v>
      </c>
      <c r="DB1834" s="19">
        <f t="shared" si="531"/>
        <v>-170.57108925601597</v>
      </c>
      <c r="DC1834" s="19">
        <f t="shared" si="532"/>
        <v>189.42891074398403</v>
      </c>
      <c r="DD1834" s="19">
        <f t="shared" si="533"/>
        <v>37.622525486114064</v>
      </c>
      <c r="DE1834" s="19">
        <f t="shared" si="534"/>
        <v>279.42891074398403</v>
      </c>
      <c r="DF1834" s="19">
        <f t="shared" si="535"/>
        <v>52.377474513885936</v>
      </c>
      <c r="DG1834" s="67">
        <f t="shared" si="536"/>
        <v>9.4289107439840336</v>
      </c>
      <c r="DH1834" s="67">
        <f t="shared" si="537"/>
        <v>52.377474513885936</v>
      </c>
      <c r="DK1834" s="55"/>
    </row>
    <row r="1835" spans="1:115">
      <c r="A1835" s="57">
        <v>43334</v>
      </c>
      <c r="B1835" s="19" t="s">
        <v>1496</v>
      </c>
      <c r="C1835" s="56" t="s">
        <v>744</v>
      </c>
      <c r="D1835" s="56"/>
      <c r="E1835" s="58">
        <v>108</v>
      </c>
      <c r="F1835" s="58">
        <v>3</v>
      </c>
      <c r="G1835" s="63" t="str">
        <f t="shared" si="516"/>
        <v>108-3</v>
      </c>
      <c r="H1835" s="31">
        <v>26</v>
      </c>
      <c r="I1835" s="58">
        <v>28.5</v>
      </c>
      <c r="J1835" s="64" t="str">
        <f>IF(((VLOOKUP($G1835,Depth_Lookup!$A$3:$J$5461,9,FALSE))-(I1835/100))&gt;=0,"Good","Too Long")</f>
        <v>Good</v>
      </c>
      <c r="K1835" s="65">
        <f>(VLOOKUP($G1835,Depth_Lookup!$A$3:$J$561,10,FALSE))+(H1835/100)</f>
        <v>286.63</v>
      </c>
      <c r="L1835" s="65">
        <f>(VLOOKUP($G1835,Depth_Lookup!$A$3:$J$561,10,FALSE))+(I1835/100)</f>
        <v>286.65500000000003</v>
      </c>
      <c r="M1835" s="54" t="s">
        <v>292</v>
      </c>
      <c r="N1835" s="31">
        <v>0.5</v>
      </c>
      <c r="O1835" s="31" t="s">
        <v>748</v>
      </c>
      <c r="P1835" s="31" t="s">
        <v>749</v>
      </c>
      <c r="Q1835" s="31" t="s">
        <v>750</v>
      </c>
      <c r="R1835" s="31" t="s">
        <v>730</v>
      </c>
      <c r="S1835" s="31" t="s">
        <v>751</v>
      </c>
      <c r="T1835" s="31" t="s">
        <v>1929</v>
      </c>
      <c r="U1835" s="31" t="s">
        <v>1509</v>
      </c>
      <c r="AS1835" s="31">
        <v>100</v>
      </c>
      <c r="AZ1835" s="19">
        <f t="shared" si="510"/>
        <v>100</v>
      </c>
      <c r="BB1835" s="31">
        <v>1</v>
      </c>
      <c r="BC1835">
        <v>5</v>
      </c>
      <c r="BD1835" s="31"/>
      <c r="BE1835" s="66"/>
      <c r="BF1835" s="66" t="s">
        <v>747</v>
      </c>
      <c r="CL1835" s="70">
        <f t="shared" si="517"/>
        <v>0</v>
      </c>
      <c r="CM1835" s="66">
        <f t="shared" si="518"/>
        <v>0</v>
      </c>
      <c r="CN1835" s="66">
        <f t="shared" si="519"/>
        <v>0</v>
      </c>
      <c r="CO1835" s="66">
        <f t="shared" si="530"/>
        <v>286.64250000000004</v>
      </c>
      <c r="CP1835" s="104"/>
      <c r="CQ1835" s="56"/>
      <c r="CR1835" s="56"/>
      <c r="CS1835" s="56"/>
      <c r="CT1835" s="56"/>
      <c r="CU1835" s="56"/>
      <c r="CV1835" s="56"/>
      <c r="CW1835" s="116"/>
      <c r="CX1835" s="31">
        <v>29</v>
      </c>
      <c r="CY1835" s="31">
        <v>270</v>
      </c>
      <c r="CZ1835" s="31">
        <v>15</v>
      </c>
      <c r="DA1835" s="31">
        <v>180</v>
      </c>
      <c r="DB1835" s="19">
        <f t="shared" si="531"/>
        <v>64.201195855770436</v>
      </c>
      <c r="DC1835" s="19">
        <f t="shared" si="532"/>
        <v>64.201195855770436</v>
      </c>
      <c r="DD1835" s="19">
        <f t="shared" si="533"/>
        <v>58.380445428361661</v>
      </c>
      <c r="DE1835" s="19">
        <f t="shared" si="534"/>
        <v>154.20119585577044</v>
      </c>
      <c r="DF1835" s="19">
        <f t="shared" si="535"/>
        <v>31.619554571638339</v>
      </c>
      <c r="DG1835" s="67">
        <f t="shared" si="536"/>
        <v>244.20119585577044</v>
      </c>
      <c r="DH1835" s="67">
        <f t="shared" si="537"/>
        <v>31.619554571638339</v>
      </c>
      <c r="DK1835" s="55"/>
    </row>
    <row r="1836" spans="1:115">
      <c r="A1836" s="57">
        <v>43334</v>
      </c>
      <c r="B1836" s="19" t="s">
        <v>1496</v>
      </c>
      <c r="C1836" s="56" t="s">
        <v>744</v>
      </c>
      <c r="D1836" s="56"/>
      <c r="E1836" s="58">
        <v>108</v>
      </c>
      <c r="F1836" s="58">
        <v>3</v>
      </c>
      <c r="G1836" s="63" t="str">
        <f t="shared" si="516"/>
        <v>108-3</v>
      </c>
      <c r="H1836" s="31">
        <v>31</v>
      </c>
      <c r="I1836" s="58">
        <v>36.5</v>
      </c>
      <c r="J1836" s="64" t="str">
        <f>IF(((VLOOKUP($G1836,Depth_Lookup!$A$3:$J$5461,9,FALSE))-(I1836/100))&gt;=0,"Good","Too Long")</f>
        <v>Good</v>
      </c>
      <c r="K1836" s="65">
        <f>(VLOOKUP($G1836,Depth_Lookup!$A$3:$J$561,10,FALSE))+(H1836/100)</f>
        <v>286.68</v>
      </c>
      <c r="L1836" s="65">
        <f>(VLOOKUP($G1836,Depth_Lookup!$A$3:$J$561,10,FALSE))+(I1836/100)</f>
        <v>286.73500000000001</v>
      </c>
      <c r="M1836" s="54" t="s">
        <v>293</v>
      </c>
      <c r="N1836" s="31">
        <v>0.5</v>
      </c>
      <c r="O1836" s="31" t="s">
        <v>748</v>
      </c>
      <c r="P1836" s="31" t="s">
        <v>749</v>
      </c>
      <c r="Q1836" s="31" t="s">
        <v>750</v>
      </c>
      <c r="R1836" s="31" t="s">
        <v>755</v>
      </c>
      <c r="S1836" s="31" t="s">
        <v>751</v>
      </c>
      <c r="T1836" s="31" t="s">
        <v>752</v>
      </c>
      <c r="U1836" s="31" t="s">
        <v>747</v>
      </c>
      <c r="AS1836" s="31">
        <v>100</v>
      </c>
      <c r="AZ1836" s="19">
        <f t="shared" si="510"/>
        <v>100</v>
      </c>
      <c r="BB1836" s="31">
        <v>2</v>
      </c>
      <c r="BC1836">
        <v>2</v>
      </c>
      <c r="BD1836" s="31"/>
      <c r="BE1836" s="66"/>
      <c r="BF1836" s="66"/>
      <c r="CL1836" s="70">
        <f t="shared" si="517"/>
        <v>0</v>
      </c>
      <c r="CM1836" s="66">
        <f t="shared" si="518"/>
        <v>0</v>
      </c>
      <c r="CN1836" s="66">
        <f t="shared" si="519"/>
        <v>0</v>
      </c>
      <c r="CO1836" s="66">
        <f t="shared" si="530"/>
        <v>286.70749999999998</v>
      </c>
      <c r="CP1836" s="104"/>
      <c r="CQ1836" s="56"/>
      <c r="CR1836" s="56"/>
      <c r="CS1836" s="56"/>
      <c r="CT1836" s="56"/>
      <c r="CU1836" s="56"/>
      <c r="CV1836" s="56"/>
      <c r="CW1836" s="116"/>
      <c r="CX1836" s="31"/>
      <c r="CY1836" s="31"/>
      <c r="CZ1836" s="31"/>
      <c r="DB1836" s="19" t="e">
        <f t="shared" si="531"/>
        <v>#DIV/0!</v>
      </c>
      <c r="DC1836" s="19" t="e">
        <f t="shared" si="532"/>
        <v>#DIV/0!</v>
      </c>
      <c r="DD1836" s="19" t="e">
        <f t="shared" si="533"/>
        <v>#DIV/0!</v>
      </c>
      <c r="DE1836" s="19" t="e">
        <f t="shared" si="534"/>
        <v>#DIV/0!</v>
      </c>
      <c r="DF1836" s="19" t="e">
        <f t="shared" si="535"/>
        <v>#DIV/0!</v>
      </c>
      <c r="DG1836" s="67" t="e">
        <f t="shared" si="536"/>
        <v>#DIV/0!</v>
      </c>
      <c r="DH1836" s="67" t="e">
        <f t="shared" si="537"/>
        <v>#DIV/0!</v>
      </c>
      <c r="DK1836" s="55"/>
    </row>
    <row r="1837" spans="1:115">
      <c r="A1837" s="57">
        <v>43334</v>
      </c>
      <c r="B1837" s="19" t="s">
        <v>1496</v>
      </c>
      <c r="C1837" s="56" t="s">
        <v>744</v>
      </c>
      <c r="D1837" s="56"/>
      <c r="E1837" s="58">
        <v>108</v>
      </c>
      <c r="F1837" s="58">
        <v>3</v>
      </c>
      <c r="G1837" s="63" t="str">
        <f t="shared" si="516"/>
        <v>108-3</v>
      </c>
      <c r="H1837" s="31">
        <v>38</v>
      </c>
      <c r="I1837" s="58">
        <v>42.5</v>
      </c>
      <c r="J1837" s="64" t="str">
        <f>IF(((VLOOKUP($G1837,Depth_Lookup!$A$3:$J$5461,9,FALSE))-(I1837/100))&gt;=0,"Good","Too Long")</f>
        <v>Good</v>
      </c>
      <c r="K1837" s="65">
        <f>(VLOOKUP($G1837,Depth_Lookup!$A$3:$J$561,10,FALSE))+(H1837/100)</f>
        <v>286.75</v>
      </c>
      <c r="L1837" s="65">
        <f>(VLOOKUP($G1837,Depth_Lookup!$A$3:$J$561,10,FALSE))+(I1837/100)</f>
        <v>286.79500000000002</v>
      </c>
      <c r="M1837" s="54" t="s">
        <v>293</v>
      </c>
      <c r="N1837" s="31">
        <v>0.5</v>
      </c>
      <c r="O1837" s="31" t="s">
        <v>748</v>
      </c>
      <c r="P1837" s="31" t="s">
        <v>749</v>
      </c>
      <c r="Q1837" s="31" t="s">
        <v>750</v>
      </c>
      <c r="R1837" s="31" t="s">
        <v>755</v>
      </c>
      <c r="S1837" s="31" t="s">
        <v>751</v>
      </c>
      <c r="T1837" s="31" t="s">
        <v>752</v>
      </c>
      <c r="U1837" s="31" t="s">
        <v>747</v>
      </c>
      <c r="AS1837" s="31">
        <v>100</v>
      </c>
      <c r="AZ1837" s="19">
        <f t="shared" si="510"/>
        <v>100</v>
      </c>
      <c r="BB1837" s="31">
        <v>2</v>
      </c>
      <c r="BC1837">
        <v>2</v>
      </c>
      <c r="BD1837" s="31"/>
      <c r="BE1837" s="66"/>
      <c r="BF1837" s="66"/>
      <c r="CL1837" s="70">
        <f t="shared" si="517"/>
        <v>0</v>
      </c>
      <c r="CM1837" s="66">
        <f t="shared" si="518"/>
        <v>0</v>
      </c>
      <c r="CN1837" s="66">
        <f t="shared" si="519"/>
        <v>0</v>
      </c>
      <c r="CO1837" s="66">
        <f t="shared" si="530"/>
        <v>286.77250000000004</v>
      </c>
      <c r="CP1837" s="104"/>
      <c r="CQ1837" s="56"/>
      <c r="CR1837" s="56"/>
      <c r="CS1837" s="56"/>
      <c r="CT1837" s="56"/>
      <c r="CU1837" s="56"/>
      <c r="CV1837" s="56"/>
      <c r="CW1837" s="116"/>
      <c r="CX1837" s="31"/>
      <c r="CY1837" s="31"/>
      <c r="CZ1837" s="31"/>
      <c r="DB1837" s="19" t="e">
        <f t="shared" si="531"/>
        <v>#DIV/0!</v>
      </c>
      <c r="DC1837" s="19" t="e">
        <f t="shared" si="532"/>
        <v>#DIV/0!</v>
      </c>
      <c r="DD1837" s="19" t="e">
        <f t="shared" si="533"/>
        <v>#DIV/0!</v>
      </c>
      <c r="DE1837" s="19" t="e">
        <f t="shared" si="534"/>
        <v>#DIV/0!</v>
      </c>
      <c r="DF1837" s="19" t="e">
        <f t="shared" si="535"/>
        <v>#DIV/0!</v>
      </c>
      <c r="DG1837" s="67" t="e">
        <f t="shared" si="536"/>
        <v>#DIV/0!</v>
      </c>
      <c r="DH1837" s="67" t="e">
        <f t="shared" si="537"/>
        <v>#DIV/0!</v>
      </c>
      <c r="DK1837" s="55"/>
    </row>
    <row r="1838" spans="1:115">
      <c r="A1838" s="57">
        <v>43334</v>
      </c>
      <c r="B1838" s="19" t="s">
        <v>1496</v>
      </c>
      <c r="C1838" s="56" t="s">
        <v>744</v>
      </c>
      <c r="D1838" s="56"/>
      <c r="E1838" s="58">
        <v>108</v>
      </c>
      <c r="F1838" s="58">
        <v>3</v>
      </c>
      <c r="G1838" s="63" t="str">
        <f t="shared" si="516"/>
        <v>108-3</v>
      </c>
      <c r="H1838" s="31">
        <v>43</v>
      </c>
      <c r="I1838" s="58">
        <v>45.5</v>
      </c>
      <c r="J1838" s="64" t="str">
        <f>IF(((VLOOKUP($G1838,Depth_Lookup!$A$3:$J$5461,9,FALSE))-(I1838/100))&gt;=0,"Good","Too Long")</f>
        <v>Good</v>
      </c>
      <c r="K1838" s="65">
        <f>(VLOOKUP($G1838,Depth_Lookup!$A$3:$J$561,10,FALSE))+(H1838/100)</f>
        <v>286.8</v>
      </c>
      <c r="L1838" s="65">
        <f>(VLOOKUP($G1838,Depth_Lookup!$A$3:$J$561,10,FALSE))+(I1838/100)</f>
        <v>286.82499999999999</v>
      </c>
      <c r="M1838" s="54" t="s">
        <v>292</v>
      </c>
      <c r="N1838" s="31">
        <v>1</v>
      </c>
      <c r="O1838" s="31" t="s">
        <v>748</v>
      </c>
      <c r="P1838" s="31" t="s">
        <v>749</v>
      </c>
      <c r="Q1838" s="31" t="s">
        <v>750</v>
      </c>
      <c r="R1838" s="31" t="s">
        <v>1862</v>
      </c>
      <c r="S1838" s="31" t="s">
        <v>751</v>
      </c>
      <c r="T1838" s="31" t="s">
        <v>1930</v>
      </c>
      <c r="U1838" s="31" t="s">
        <v>1931</v>
      </c>
      <c r="AS1838" s="31">
        <v>100</v>
      </c>
      <c r="AZ1838" s="19">
        <f t="shared" si="510"/>
        <v>100</v>
      </c>
      <c r="BB1838" s="55">
        <v>1</v>
      </c>
      <c r="BC1838">
        <v>5</v>
      </c>
      <c r="BD1838" s="31"/>
      <c r="BE1838" s="66"/>
      <c r="BF1838" s="66"/>
      <c r="CL1838" s="70">
        <f t="shared" si="517"/>
        <v>0</v>
      </c>
      <c r="CM1838" s="66">
        <f t="shared" si="518"/>
        <v>0</v>
      </c>
      <c r="CN1838" s="66">
        <f t="shared" si="519"/>
        <v>0</v>
      </c>
      <c r="CO1838" s="66">
        <f t="shared" si="530"/>
        <v>286.8125</v>
      </c>
      <c r="CP1838" s="104"/>
      <c r="CQ1838" s="56"/>
      <c r="CR1838" s="56"/>
      <c r="CS1838" s="56"/>
      <c r="CT1838" s="56"/>
      <c r="CU1838" s="56"/>
      <c r="CV1838" s="56"/>
      <c r="CW1838" s="116"/>
      <c r="CX1838" s="31">
        <v>9</v>
      </c>
      <c r="CY1838" s="31">
        <v>270</v>
      </c>
      <c r="CZ1838" s="31">
        <v>36</v>
      </c>
      <c r="DA1838" s="31">
        <v>180</v>
      </c>
      <c r="DB1838" s="19">
        <f t="shared" si="531"/>
        <v>12.297933568973463</v>
      </c>
      <c r="DC1838" s="19">
        <f t="shared" si="532"/>
        <v>12.297933568973463</v>
      </c>
      <c r="DD1838" s="19">
        <f t="shared" si="533"/>
        <v>53.3652914849878</v>
      </c>
      <c r="DE1838" s="19">
        <f t="shared" si="534"/>
        <v>102.29793356897346</v>
      </c>
      <c r="DF1838" s="19">
        <f t="shared" si="535"/>
        <v>36.6347085150122</v>
      </c>
      <c r="DG1838" s="67">
        <f t="shared" si="536"/>
        <v>192.29793356897346</v>
      </c>
      <c r="DH1838" s="67">
        <f t="shared" si="537"/>
        <v>36.6347085150122</v>
      </c>
      <c r="DK1838" s="55"/>
    </row>
    <row r="1839" spans="1:115">
      <c r="A1839" s="57">
        <v>43334</v>
      </c>
      <c r="B1839" s="19" t="s">
        <v>1496</v>
      </c>
      <c r="C1839" s="56" t="s">
        <v>744</v>
      </c>
      <c r="D1839" s="56"/>
      <c r="E1839" s="58">
        <v>108</v>
      </c>
      <c r="F1839" s="58">
        <v>3</v>
      </c>
      <c r="G1839" s="63" t="str">
        <f t="shared" si="516"/>
        <v>108-3</v>
      </c>
      <c r="H1839" s="31">
        <v>45.5</v>
      </c>
      <c r="I1839" s="58">
        <v>82</v>
      </c>
      <c r="J1839" s="64" t="str">
        <f>IF(((VLOOKUP($G1839,Depth_Lookup!$A$3:$J$5461,9,FALSE))-(I1839/100))&gt;=0,"Good","Too Long")</f>
        <v>Good</v>
      </c>
      <c r="K1839" s="65">
        <f>(VLOOKUP($G1839,Depth_Lookup!$A$3:$J$561,10,FALSE))+(H1839/100)</f>
        <v>286.82499999999999</v>
      </c>
      <c r="L1839" s="65">
        <f>(VLOOKUP($G1839,Depth_Lookup!$A$3:$J$561,10,FALSE))+(I1839/100)</f>
        <v>287.19</v>
      </c>
      <c r="M1839" s="54" t="s">
        <v>725</v>
      </c>
      <c r="N1839" s="31">
        <v>2</v>
      </c>
      <c r="O1839" s="31" t="s">
        <v>748</v>
      </c>
      <c r="P1839" s="31" t="s">
        <v>749</v>
      </c>
      <c r="Q1839" s="31" t="s">
        <v>1258</v>
      </c>
      <c r="R1839" s="31" t="s">
        <v>755</v>
      </c>
      <c r="S1839" s="31" t="s">
        <v>751</v>
      </c>
      <c r="T1839" s="31" t="s">
        <v>1600</v>
      </c>
      <c r="U1839" s="31" t="s">
        <v>1255</v>
      </c>
      <c r="AS1839" s="31">
        <v>100</v>
      </c>
      <c r="AZ1839" s="19">
        <f t="shared" si="510"/>
        <v>100</v>
      </c>
      <c r="BB1839" s="55">
        <v>4</v>
      </c>
      <c r="BC1839">
        <v>2</v>
      </c>
      <c r="BD1839" s="31"/>
      <c r="BE1839" s="66"/>
      <c r="BF1839" s="66"/>
      <c r="CL1839" s="70">
        <f t="shared" si="517"/>
        <v>0</v>
      </c>
      <c r="CM1839" s="66">
        <f t="shared" si="518"/>
        <v>0</v>
      </c>
      <c r="CN1839" s="66">
        <f t="shared" si="519"/>
        <v>0</v>
      </c>
      <c r="CO1839" s="66">
        <f t="shared" si="530"/>
        <v>287.00749999999999</v>
      </c>
      <c r="CP1839" s="104"/>
      <c r="CQ1839" s="56"/>
      <c r="CR1839" s="56"/>
      <c r="CS1839" s="56"/>
      <c r="CT1839" s="56"/>
      <c r="CU1839" s="56"/>
      <c r="CV1839" s="56"/>
      <c r="CW1839" s="116"/>
      <c r="CX1839" s="31">
        <v>65</v>
      </c>
      <c r="CY1839" s="31">
        <v>90</v>
      </c>
      <c r="CZ1839" s="31">
        <v>71</v>
      </c>
      <c r="DA1839" s="31">
        <v>0</v>
      </c>
      <c r="DB1839" s="19">
        <f t="shared" si="531"/>
        <v>-143.55735980571561</v>
      </c>
      <c r="DC1839" s="19">
        <f t="shared" si="532"/>
        <v>216.44264019428439</v>
      </c>
      <c r="DD1839" s="19">
        <f t="shared" si="533"/>
        <v>15.4824664484913</v>
      </c>
      <c r="DE1839" s="19">
        <f t="shared" si="534"/>
        <v>306.44264019428442</v>
      </c>
      <c r="DF1839" s="19">
        <f t="shared" si="535"/>
        <v>74.517533551508706</v>
      </c>
      <c r="DG1839" s="67">
        <f t="shared" si="536"/>
        <v>36.442640194284394</v>
      </c>
      <c r="DH1839" s="67">
        <f t="shared" si="537"/>
        <v>74.517533551508706</v>
      </c>
      <c r="DK1839" s="55" t="s">
        <v>1433</v>
      </c>
    </row>
    <row r="1840" spans="1:115">
      <c r="A1840" s="57">
        <v>43334</v>
      </c>
      <c r="B1840" s="19" t="s">
        <v>1496</v>
      </c>
      <c r="C1840" s="56" t="s">
        <v>744</v>
      </c>
      <c r="D1840" s="56"/>
      <c r="E1840" s="58">
        <v>108</v>
      </c>
      <c r="F1840" s="58">
        <v>3</v>
      </c>
      <c r="G1840" s="63" t="str">
        <f t="shared" ref="G1840" si="538">E1840&amp;"-"&amp;F1840</f>
        <v>108-3</v>
      </c>
      <c r="H1840" s="31">
        <v>45.5</v>
      </c>
      <c r="I1840" s="58">
        <v>82</v>
      </c>
      <c r="J1840" s="64" t="str">
        <f>IF(((VLOOKUP($G1840,Depth_Lookup!$A$3:$J$5461,9,FALSE))-(I1840/100))&gt;=0,"Good","Too Long")</f>
        <v>Good</v>
      </c>
      <c r="K1840" s="65">
        <f>(VLOOKUP($G1840,Depth_Lookup!$A$3:$J$561,10,FALSE))+(H1840/100)</f>
        <v>286.82499999999999</v>
      </c>
      <c r="L1840" s="65">
        <f>(VLOOKUP($G1840,Depth_Lookup!$A$3:$J$561,10,FALSE))+(I1840/100)</f>
        <v>287.19</v>
      </c>
      <c r="M1840" s="54" t="s">
        <v>725</v>
      </c>
      <c r="N1840" s="31">
        <v>2</v>
      </c>
      <c r="O1840" s="31" t="s">
        <v>748</v>
      </c>
      <c r="P1840" s="31" t="s">
        <v>749</v>
      </c>
      <c r="Q1840" s="31" t="s">
        <v>1258</v>
      </c>
      <c r="R1840" s="31" t="s">
        <v>755</v>
      </c>
      <c r="S1840" s="31" t="s">
        <v>751</v>
      </c>
      <c r="T1840" s="31" t="s">
        <v>1600</v>
      </c>
      <c r="U1840" s="31" t="s">
        <v>1255</v>
      </c>
      <c r="AS1840" s="31">
        <v>100</v>
      </c>
      <c r="AZ1840" s="19">
        <f t="shared" ref="AZ1840" si="539">SUM(V1840:AY1840)</f>
        <v>100</v>
      </c>
      <c r="BB1840" s="55">
        <v>4</v>
      </c>
      <c r="BC1840">
        <v>2</v>
      </c>
      <c r="BD1840" s="31"/>
      <c r="BE1840" s="66"/>
      <c r="BF1840" s="66"/>
      <c r="CL1840" s="70"/>
      <c r="CM1840" s="66"/>
      <c r="CN1840" s="66"/>
      <c r="CO1840" s="66">
        <f t="shared" si="530"/>
        <v>287.00749999999999</v>
      </c>
      <c r="CP1840" s="104"/>
      <c r="CQ1840" s="56"/>
      <c r="CR1840" s="56"/>
      <c r="CS1840" s="56"/>
      <c r="CT1840" s="56"/>
      <c r="CU1840" s="56"/>
      <c r="CV1840" s="56"/>
      <c r="CW1840" s="116"/>
      <c r="CX1840" s="31">
        <v>51</v>
      </c>
      <c r="CY1840" s="31">
        <v>270</v>
      </c>
      <c r="CZ1840" s="31">
        <v>57</v>
      </c>
      <c r="DA1840" s="31">
        <v>180</v>
      </c>
      <c r="DB1840" s="19">
        <f t="shared" si="531"/>
        <v>38.727925012890978</v>
      </c>
      <c r="DC1840" s="19">
        <f t="shared" si="532"/>
        <v>38.727925012890978</v>
      </c>
      <c r="DD1840" s="19">
        <f t="shared" si="533"/>
        <v>26.867661556966482</v>
      </c>
      <c r="DE1840" s="19">
        <f t="shared" si="534"/>
        <v>128.72792501289098</v>
      </c>
      <c r="DF1840" s="19">
        <f t="shared" si="535"/>
        <v>63.132338443033518</v>
      </c>
      <c r="DG1840" s="67">
        <f t="shared" si="536"/>
        <v>218.72792501289098</v>
      </c>
      <c r="DH1840" s="67">
        <f t="shared" si="537"/>
        <v>63.132338443033518</v>
      </c>
      <c r="DK1840" s="55" t="s">
        <v>1434</v>
      </c>
    </row>
    <row r="1841" spans="1:145" s="135" customFormat="1">
      <c r="A1841" s="134">
        <v>43334</v>
      </c>
      <c r="B1841" s="135" t="s">
        <v>1496</v>
      </c>
      <c r="C1841" s="136" t="s">
        <v>744</v>
      </c>
      <c r="D1841" s="136"/>
      <c r="E1841" s="137">
        <v>108</v>
      </c>
      <c r="F1841" s="137">
        <v>3</v>
      </c>
      <c r="G1841" s="138" t="str">
        <f t="shared" si="516"/>
        <v>108-3</v>
      </c>
      <c r="H1841" s="139">
        <v>84</v>
      </c>
      <c r="I1841" s="137">
        <v>85.5</v>
      </c>
      <c r="J1841" s="64" t="str">
        <f>IF(((VLOOKUP($G1841,Depth_Lookup!$A$3:$J$5461,9,FALSE))-(I1841/100))&gt;=0,"Good","Too Long")</f>
        <v>Good</v>
      </c>
      <c r="K1841" s="65">
        <f>(VLOOKUP($G1841,Depth_Lookup!$A$3:$J$561,10,FALSE))+(H1841/100)</f>
        <v>287.20999999999998</v>
      </c>
      <c r="L1841" s="65">
        <f>(VLOOKUP($G1841,Depth_Lookup!$A$3:$J$561,10,FALSE))+(I1841/100)</f>
        <v>287.22500000000002</v>
      </c>
      <c r="M1841" s="140" t="s">
        <v>725</v>
      </c>
      <c r="N1841" s="139">
        <v>0.5</v>
      </c>
      <c r="O1841" s="139" t="s">
        <v>748</v>
      </c>
      <c r="P1841" s="139" t="s">
        <v>749</v>
      </c>
      <c r="Q1841" s="139" t="s">
        <v>750</v>
      </c>
      <c r="R1841" s="139" t="s">
        <v>755</v>
      </c>
      <c r="S1841" s="139" t="s">
        <v>751</v>
      </c>
      <c r="T1841" s="139" t="s">
        <v>1607</v>
      </c>
      <c r="U1841" s="139" t="s">
        <v>753</v>
      </c>
      <c r="AS1841" s="139">
        <v>100</v>
      </c>
      <c r="AZ1841" s="135">
        <f t="shared" si="510"/>
        <v>100</v>
      </c>
      <c r="BB1841" s="141">
        <v>2</v>
      </c>
      <c r="BC1841" s="142">
        <v>1</v>
      </c>
      <c r="BD1841" s="139"/>
      <c r="BE1841" s="143"/>
      <c r="BF1841" s="143"/>
      <c r="BG1841" s="142"/>
      <c r="BH1841" s="142"/>
      <c r="BI1841" s="142"/>
      <c r="BJ1841" s="142"/>
      <c r="BK1841" s="142"/>
      <c r="BL1841" s="142"/>
      <c r="BM1841" s="142"/>
      <c r="BN1841" s="142"/>
      <c r="BO1841" s="142"/>
      <c r="BP1841" s="142"/>
      <c r="BQ1841" s="142"/>
      <c r="BR1841" s="142"/>
      <c r="BS1841" s="142"/>
      <c r="BT1841" s="142"/>
      <c r="BU1841" s="142"/>
      <c r="BV1841" s="142"/>
      <c r="BW1841" s="142"/>
      <c r="BX1841" s="142"/>
      <c r="BY1841" s="142"/>
      <c r="BZ1841" s="142"/>
      <c r="CA1841" s="142"/>
      <c r="CB1841" s="142"/>
      <c r="CC1841" s="142"/>
      <c r="CD1841" s="142"/>
      <c r="CE1841" s="142"/>
      <c r="CF1841" s="142"/>
      <c r="CG1841" s="142"/>
      <c r="CH1841" s="142"/>
      <c r="CI1841" s="142"/>
      <c r="CJ1841" s="142"/>
      <c r="CK1841" s="142"/>
      <c r="CL1841" s="144">
        <f t="shared" si="517"/>
        <v>0</v>
      </c>
      <c r="CM1841" s="143">
        <f t="shared" si="518"/>
        <v>0</v>
      </c>
      <c r="CN1841" s="143">
        <f t="shared" si="519"/>
        <v>0</v>
      </c>
      <c r="CO1841" s="66">
        <f t="shared" si="530"/>
        <v>287.21749999999997</v>
      </c>
      <c r="CP1841" s="145"/>
      <c r="CQ1841" s="136"/>
      <c r="CR1841" s="136"/>
      <c r="CS1841" s="136"/>
      <c r="CT1841" s="136"/>
      <c r="CU1841" s="136"/>
      <c r="CV1841" s="136"/>
      <c r="CW1841" s="146"/>
      <c r="CX1841" s="139">
        <v>5</v>
      </c>
      <c r="CY1841" s="139">
        <v>270</v>
      </c>
      <c r="CZ1841" s="139">
        <v>9</v>
      </c>
      <c r="DA1841" s="139">
        <v>0</v>
      </c>
      <c r="DB1841" s="19">
        <f t="shared" si="531"/>
        <v>151.08454363408003</v>
      </c>
      <c r="DC1841" s="19">
        <f t="shared" si="532"/>
        <v>151.08454363408003</v>
      </c>
      <c r="DD1841" s="19">
        <f t="shared" si="533"/>
        <v>79.743772977725598</v>
      </c>
      <c r="DE1841" s="19">
        <f t="shared" si="534"/>
        <v>241.08454363408003</v>
      </c>
      <c r="DF1841" s="19">
        <f t="shared" si="535"/>
        <v>10.256227022274402</v>
      </c>
      <c r="DG1841" s="67">
        <f t="shared" si="536"/>
        <v>331.08454363408003</v>
      </c>
      <c r="DH1841" s="67">
        <f t="shared" si="537"/>
        <v>10.256227022274402</v>
      </c>
      <c r="DJ1841" s="139"/>
      <c r="DK1841" s="141"/>
      <c r="DL1841" s="142"/>
      <c r="DM1841" s="142"/>
      <c r="DN1841" s="142"/>
      <c r="DO1841" s="142"/>
      <c r="DP1841" s="142"/>
      <c r="DQ1841" s="142"/>
      <c r="DR1841" s="142"/>
      <c r="DS1841" s="142"/>
      <c r="DT1841" s="142"/>
      <c r="DU1841" s="142"/>
      <c r="DV1841" s="142"/>
      <c r="DW1841" s="142"/>
      <c r="DX1841" s="142"/>
      <c r="DY1841" s="142"/>
      <c r="DZ1841" s="142"/>
      <c r="EA1841" s="142"/>
      <c r="EB1841" s="142"/>
      <c r="EC1841" s="142"/>
      <c r="ED1841" s="142"/>
      <c r="EE1841" s="142"/>
      <c r="EF1841" s="142"/>
      <c r="EG1841" s="142"/>
      <c r="EH1841" s="142"/>
      <c r="EI1841" s="142"/>
      <c r="EJ1841" s="142"/>
      <c r="EK1841" s="142"/>
      <c r="EL1841" s="142"/>
      <c r="EM1841" s="142"/>
      <c r="EN1841" s="142"/>
      <c r="EO1841" s="142"/>
    </row>
    <row r="1842" spans="1:145">
      <c r="A1842" s="57">
        <v>43334</v>
      </c>
      <c r="B1842" s="31" t="s">
        <v>1437</v>
      </c>
      <c r="C1842" s="56" t="s">
        <v>744</v>
      </c>
      <c r="D1842" s="56"/>
      <c r="E1842" s="58">
        <v>109</v>
      </c>
      <c r="F1842" s="58">
        <v>1</v>
      </c>
      <c r="G1842" s="63" t="str">
        <f t="shared" ref="G1842" si="540">E1842&amp;"-"&amp;F1842</f>
        <v>109-1</v>
      </c>
      <c r="H1842" s="31">
        <v>1</v>
      </c>
      <c r="I1842" s="58">
        <v>6</v>
      </c>
      <c r="J1842" s="64" t="str">
        <f>IF(((VLOOKUP($G1842,Depth_Lookup!$A$3:$J$5461,9,FALSE))-(I1842/100))&gt;=0,"Good","Too Long")</f>
        <v>Good</v>
      </c>
      <c r="K1842" s="65">
        <f>(VLOOKUP($G1842,Depth_Lookup!$A$3:$J$561,10,FALSE))+(H1842/100)</f>
        <v>287.70999999999998</v>
      </c>
      <c r="L1842" s="65">
        <f>(VLOOKUP($G1842,Depth_Lookup!$A$3:$J$561,10,FALSE))+(I1842/100)</f>
        <v>287.76</v>
      </c>
      <c r="M1842" s="54" t="s">
        <v>292</v>
      </c>
      <c r="N1842" s="31">
        <v>0.5</v>
      </c>
      <c r="O1842" s="31" t="s">
        <v>748</v>
      </c>
      <c r="P1842" s="31" t="s">
        <v>180</v>
      </c>
      <c r="Q1842" s="31" t="s">
        <v>569</v>
      </c>
      <c r="R1842" s="31" t="s">
        <v>755</v>
      </c>
      <c r="S1842" s="31" t="s">
        <v>751</v>
      </c>
      <c r="T1842" s="31" t="s">
        <v>1370</v>
      </c>
      <c r="U1842" s="31" t="s">
        <v>1368</v>
      </c>
      <c r="AS1842" s="31"/>
      <c r="BB1842" s="55">
        <v>1</v>
      </c>
      <c r="BC1842" s="60">
        <v>1</v>
      </c>
      <c r="BD1842" s="31"/>
      <c r="BE1842" s="66"/>
      <c r="BF1842" s="66"/>
      <c r="CL1842" s="70"/>
      <c r="CM1842" s="66"/>
      <c r="CN1842" s="66"/>
      <c r="CO1842" s="66">
        <f t="shared" si="530"/>
        <v>287.73500000000001</v>
      </c>
      <c r="CP1842" s="104"/>
      <c r="CQ1842" s="56"/>
      <c r="CR1842" s="56"/>
      <c r="CS1842" s="56"/>
      <c r="CT1842" s="56"/>
      <c r="CU1842" s="56"/>
      <c r="CV1842" s="56"/>
      <c r="CW1842" s="116"/>
      <c r="CX1842" s="31">
        <v>40</v>
      </c>
      <c r="CY1842" s="31">
        <v>90</v>
      </c>
      <c r="CZ1842" s="31">
        <v>68</v>
      </c>
      <c r="DA1842" s="31">
        <v>180</v>
      </c>
      <c r="DB1842" s="19">
        <f t="shared" si="531"/>
        <v>-18.727597092723443</v>
      </c>
      <c r="DC1842" s="19">
        <f t="shared" si="532"/>
        <v>341.27240290727656</v>
      </c>
      <c r="DD1842" s="19">
        <f t="shared" si="533"/>
        <v>20.938617771133359</v>
      </c>
      <c r="DE1842" s="19">
        <f t="shared" si="534"/>
        <v>71.272402907276557</v>
      </c>
      <c r="DF1842" s="19">
        <f t="shared" si="535"/>
        <v>69.061382228866648</v>
      </c>
      <c r="DG1842" s="67">
        <f t="shared" si="536"/>
        <v>161.27240290727656</v>
      </c>
      <c r="DH1842" s="67">
        <f t="shared" si="537"/>
        <v>69.061382228866648</v>
      </c>
      <c r="DK1842" s="55"/>
    </row>
    <row r="1843" spans="1:145">
      <c r="A1843" s="57">
        <v>43334</v>
      </c>
      <c r="B1843" s="19" t="s">
        <v>1496</v>
      </c>
      <c r="C1843" s="56" t="s">
        <v>744</v>
      </c>
      <c r="D1843" s="56"/>
      <c r="E1843" s="58">
        <v>109</v>
      </c>
      <c r="F1843" s="58">
        <v>1</v>
      </c>
      <c r="G1843" s="63" t="str">
        <f t="shared" si="516"/>
        <v>109-1</v>
      </c>
      <c r="H1843" s="31">
        <v>8.5</v>
      </c>
      <c r="I1843" s="58">
        <v>16.5</v>
      </c>
      <c r="J1843" s="64" t="str">
        <f>IF(((VLOOKUP($G1843,Depth_Lookup!$A$3:$J$5461,9,FALSE))-(I1843/100))&gt;=0,"Good","Too Long")</f>
        <v>Good</v>
      </c>
      <c r="K1843" s="65">
        <f>(VLOOKUP($G1843,Depth_Lookup!$A$3:$J$561,10,FALSE))+(H1843/100)</f>
        <v>287.78499999999997</v>
      </c>
      <c r="L1843" s="65">
        <f>(VLOOKUP($G1843,Depth_Lookup!$A$3:$J$561,10,FALSE))+(I1843/100)</f>
        <v>287.86500000000001</v>
      </c>
      <c r="M1843" s="54" t="s">
        <v>725</v>
      </c>
      <c r="N1843" s="31">
        <v>0.5</v>
      </c>
      <c r="O1843" s="31" t="s">
        <v>748</v>
      </c>
      <c r="P1843" s="31" t="s">
        <v>180</v>
      </c>
      <c r="Q1843" s="31" t="s">
        <v>569</v>
      </c>
      <c r="R1843" s="31" t="s">
        <v>755</v>
      </c>
      <c r="S1843" s="31" t="s">
        <v>751</v>
      </c>
      <c r="T1843" s="31" t="s">
        <v>752</v>
      </c>
      <c r="U1843" s="31" t="s">
        <v>747</v>
      </c>
      <c r="AS1843" s="31">
        <v>100</v>
      </c>
      <c r="AZ1843" s="19">
        <f t="shared" si="510"/>
        <v>100</v>
      </c>
      <c r="BB1843" s="55">
        <v>3</v>
      </c>
      <c r="BC1843">
        <v>2</v>
      </c>
      <c r="BD1843" s="31"/>
      <c r="BE1843" s="66"/>
      <c r="BF1843" s="66"/>
      <c r="CL1843" s="70">
        <f t="shared" si="517"/>
        <v>0</v>
      </c>
      <c r="CM1843" s="66">
        <f t="shared" si="518"/>
        <v>0</v>
      </c>
      <c r="CN1843" s="66">
        <f t="shared" si="519"/>
        <v>0</v>
      </c>
      <c r="CO1843" s="66">
        <f t="shared" si="530"/>
        <v>287.82499999999999</v>
      </c>
      <c r="CP1843" s="104"/>
      <c r="CQ1843" s="56"/>
      <c r="CR1843" s="56"/>
      <c r="CS1843" s="56"/>
      <c r="CT1843" s="56"/>
      <c r="CU1843" s="56"/>
      <c r="CV1843" s="56"/>
      <c r="CW1843" s="116"/>
      <c r="CX1843" s="31">
        <v>44</v>
      </c>
      <c r="CY1843" s="31">
        <v>270</v>
      </c>
      <c r="CZ1843" s="31">
        <v>68</v>
      </c>
      <c r="DA1843" s="31">
        <v>180</v>
      </c>
      <c r="DB1843" s="19">
        <f t="shared" si="531"/>
        <v>21.313918810719656</v>
      </c>
      <c r="DC1843" s="19">
        <f t="shared" si="532"/>
        <v>21.313918810719656</v>
      </c>
      <c r="DD1843" s="19">
        <f t="shared" si="533"/>
        <v>20.625937342773319</v>
      </c>
      <c r="DE1843" s="19">
        <f t="shared" si="534"/>
        <v>111.31391881071966</v>
      </c>
      <c r="DF1843" s="19">
        <f t="shared" si="535"/>
        <v>69.374062657226688</v>
      </c>
      <c r="DG1843" s="67">
        <f t="shared" si="536"/>
        <v>201.31391881071966</v>
      </c>
      <c r="DH1843" s="67">
        <f t="shared" si="537"/>
        <v>69.374062657226688</v>
      </c>
      <c r="DK1843" s="55" t="s">
        <v>1433</v>
      </c>
    </row>
    <row r="1844" spans="1:145">
      <c r="A1844" s="57">
        <v>43334</v>
      </c>
      <c r="B1844" s="19" t="s">
        <v>1437</v>
      </c>
      <c r="C1844" s="56" t="s">
        <v>744</v>
      </c>
      <c r="D1844" s="56"/>
      <c r="E1844" s="58">
        <v>109</v>
      </c>
      <c r="F1844" s="58">
        <v>1</v>
      </c>
      <c r="G1844" s="63" t="str">
        <f t="shared" ref="G1844" si="541">E1844&amp;"-"&amp;F1844</f>
        <v>109-1</v>
      </c>
      <c r="H1844" s="31">
        <v>8.5</v>
      </c>
      <c r="I1844" s="58">
        <v>16.5</v>
      </c>
      <c r="J1844" s="64" t="str">
        <f>IF(((VLOOKUP($G1844,Depth_Lookup!$A$3:$J$5461,9,FALSE))-(I1844/100))&gt;=0,"Good","Too Long")</f>
        <v>Good</v>
      </c>
      <c r="K1844" s="65">
        <f>(VLOOKUP($G1844,Depth_Lookup!$A$3:$J$561,10,FALSE))+(H1844/100)</f>
        <v>287.78499999999997</v>
      </c>
      <c r="L1844" s="65">
        <f>(VLOOKUP($G1844,Depth_Lookup!$A$3:$J$561,10,FALSE))+(I1844/100)</f>
        <v>287.86500000000001</v>
      </c>
      <c r="M1844" s="54" t="s">
        <v>725</v>
      </c>
      <c r="N1844" s="31">
        <v>0.5</v>
      </c>
      <c r="O1844" s="31" t="s">
        <v>748</v>
      </c>
      <c r="P1844" s="31" t="s">
        <v>180</v>
      </c>
      <c r="Q1844" s="31" t="s">
        <v>569</v>
      </c>
      <c r="R1844" s="31" t="s">
        <v>755</v>
      </c>
      <c r="S1844" s="31" t="s">
        <v>751</v>
      </c>
      <c r="T1844" s="31" t="s">
        <v>752</v>
      </c>
      <c r="U1844" s="31" t="s">
        <v>747</v>
      </c>
      <c r="AS1844" s="31">
        <v>100</v>
      </c>
      <c r="AZ1844" s="19">
        <f t="shared" ref="AZ1844" si="542">SUM(V1844:AY1844)</f>
        <v>100</v>
      </c>
      <c r="BB1844" s="55">
        <v>3</v>
      </c>
      <c r="BC1844">
        <v>2</v>
      </c>
      <c r="BD1844" s="31"/>
      <c r="BE1844" s="66"/>
      <c r="BF1844" s="66"/>
      <c r="CL1844" s="70"/>
      <c r="CM1844" s="66"/>
      <c r="CN1844" s="66"/>
      <c r="CO1844" s="66">
        <f t="shared" si="530"/>
        <v>287.82499999999999</v>
      </c>
      <c r="CP1844" s="104"/>
      <c r="CQ1844" s="56"/>
      <c r="CR1844" s="56"/>
      <c r="CS1844" s="56"/>
      <c r="CT1844" s="56"/>
      <c r="CU1844" s="56"/>
      <c r="CV1844" s="56"/>
      <c r="CW1844" s="116"/>
      <c r="CX1844" s="31">
        <v>54</v>
      </c>
      <c r="CY1844" s="31">
        <v>90</v>
      </c>
      <c r="CZ1844" s="31">
        <v>47</v>
      </c>
      <c r="DA1844" s="31">
        <v>0</v>
      </c>
      <c r="DB1844" s="19">
        <f t="shared" si="531"/>
        <v>-127.92292192954083</v>
      </c>
      <c r="DC1844" s="19">
        <f t="shared" si="532"/>
        <v>232.07707807045915</v>
      </c>
      <c r="DD1844" s="19">
        <f t="shared" si="533"/>
        <v>29.81808083100719</v>
      </c>
      <c r="DE1844" s="19">
        <f t="shared" si="534"/>
        <v>322.07707807045915</v>
      </c>
      <c r="DF1844" s="19">
        <f t="shared" si="535"/>
        <v>60.181919168992806</v>
      </c>
      <c r="DG1844" s="67">
        <f t="shared" si="536"/>
        <v>52.077078070459152</v>
      </c>
      <c r="DH1844" s="67">
        <f t="shared" si="537"/>
        <v>60.181919168992806</v>
      </c>
      <c r="DK1844" s="55" t="s">
        <v>1434</v>
      </c>
    </row>
    <row r="1845" spans="1:145">
      <c r="A1845" s="57">
        <v>43334</v>
      </c>
      <c r="B1845" s="19" t="s">
        <v>1496</v>
      </c>
      <c r="C1845" s="56" t="s">
        <v>744</v>
      </c>
      <c r="D1845" s="56"/>
      <c r="E1845" s="58">
        <v>109</v>
      </c>
      <c r="F1845" s="58">
        <v>1</v>
      </c>
      <c r="G1845" s="63" t="str">
        <f t="shared" si="516"/>
        <v>109-1</v>
      </c>
      <c r="H1845" s="31">
        <v>51</v>
      </c>
      <c r="I1845" s="58">
        <v>65</v>
      </c>
      <c r="J1845" s="64" t="str">
        <f>IF(((VLOOKUP($G1845,Depth_Lookup!$A$3:$J$5461,9,FALSE))-(I1845/100))&gt;=0,"Good","Too Long")</f>
        <v>Good</v>
      </c>
      <c r="K1845" s="65">
        <f>(VLOOKUP($G1845,Depth_Lookup!$A$3:$J$561,10,FALSE))+(H1845/100)</f>
        <v>288.20999999999998</v>
      </c>
      <c r="L1845" s="65">
        <f>(VLOOKUP($G1845,Depth_Lookup!$A$3:$J$561,10,FALSE))+(I1845/100)</f>
        <v>288.34999999999997</v>
      </c>
      <c r="M1845" s="54" t="s">
        <v>725</v>
      </c>
      <c r="N1845" s="31">
        <v>0.5</v>
      </c>
      <c r="O1845" s="31" t="s">
        <v>748</v>
      </c>
      <c r="P1845" s="31" t="s">
        <v>749</v>
      </c>
      <c r="Q1845" s="31" t="s">
        <v>750</v>
      </c>
      <c r="R1845" s="31" t="s">
        <v>770</v>
      </c>
      <c r="S1845" s="31" t="s">
        <v>751</v>
      </c>
      <c r="T1845" s="31" t="s">
        <v>752</v>
      </c>
      <c r="U1845" s="31" t="s">
        <v>747</v>
      </c>
      <c r="AS1845" s="31">
        <v>100</v>
      </c>
      <c r="AZ1845" s="19">
        <f t="shared" si="510"/>
        <v>100</v>
      </c>
      <c r="BB1845" s="55">
        <v>3</v>
      </c>
      <c r="BC1845">
        <v>0.5</v>
      </c>
      <c r="BD1845" s="31"/>
      <c r="BE1845" s="66"/>
      <c r="BF1845" s="66"/>
      <c r="CL1845" s="70">
        <f t="shared" si="517"/>
        <v>0</v>
      </c>
      <c r="CM1845" s="66">
        <f t="shared" si="518"/>
        <v>0</v>
      </c>
      <c r="CN1845" s="66">
        <f t="shared" si="519"/>
        <v>0</v>
      </c>
      <c r="CO1845" s="66">
        <f t="shared" si="530"/>
        <v>288.27999999999997</v>
      </c>
      <c r="CP1845" s="104"/>
      <c r="CQ1845" s="56"/>
      <c r="CR1845" s="56"/>
      <c r="CS1845" s="56"/>
      <c r="CT1845" s="56"/>
      <c r="CU1845" s="56"/>
      <c r="CV1845" s="56"/>
      <c r="CW1845" s="116"/>
      <c r="CX1845" s="31"/>
      <c r="CY1845" s="31"/>
      <c r="CZ1845" s="31"/>
      <c r="DB1845" s="19" t="e">
        <f t="shared" si="531"/>
        <v>#DIV/0!</v>
      </c>
      <c r="DC1845" s="19" t="e">
        <f t="shared" si="532"/>
        <v>#DIV/0!</v>
      </c>
      <c r="DD1845" s="19" t="e">
        <f t="shared" si="533"/>
        <v>#DIV/0!</v>
      </c>
      <c r="DE1845" s="19" t="e">
        <f t="shared" si="534"/>
        <v>#DIV/0!</v>
      </c>
      <c r="DF1845" s="19" t="e">
        <f t="shared" si="535"/>
        <v>#DIV/0!</v>
      </c>
      <c r="DG1845" s="67" t="e">
        <f t="shared" si="536"/>
        <v>#DIV/0!</v>
      </c>
      <c r="DH1845" s="67" t="e">
        <f t="shared" si="537"/>
        <v>#DIV/0!</v>
      </c>
      <c r="DK1845" s="55"/>
    </row>
    <row r="1846" spans="1:145">
      <c r="A1846" s="57">
        <v>43334</v>
      </c>
      <c r="B1846" s="19" t="s">
        <v>1496</v>
      </c>
      <c r="C1846" s="56" t="s">
        <v>744</v>
      </c>
      <c r="D1846" s="56"/>
      <c r="E1846" s="58">
        <v>109</v>
      </c>
      <c r="F1846" s="58">
        <v>1</v>
      </c>
      <c r="G1846" s="63" t="str">
        <f t="shared" si="516"/>
        <v>109-1</v>
      </c>
      <c r="H1846" s="31">
        <v>51.5</v>
      </c>
      <c r="I1846" s="58">
        <v>58.5</v>
      </c>
      <c r="J1846" s="64" t="str">
        <f>IF(((VLOOKUP($G1846,Depth_Lookup!$A$3:$J$5461,9,FALSE))-(I1846/100))&gt;=0,"Good","Too Long")</f>
        <v>Good</v>
      </c>
      <c r="K1846" s="65">
        <f>(VLOOKUP($G1846,Depth_Lookup!$A$3:$J$561,10,FALSE))+(H1846/100)</f>
        <v>288.21499999999997</v>
      </c>
      <c r="L1846" s="65">
        <f>(VLOOKUP($G1846,Depth_Lookup!$A$3:$J$561,10,FALSE))+(I1846/100)</f>
        <v>288.28499999999997</v>
      </c>
      <c r="M1846" s="54" t="s">
        <v>725</v>
      </c>
      <c r="N1846" s="31">
        <v>1</v>
      </c>
      <c r="O1846" s="31" t="s">
        <v>748</v>
      </c>
      <c r="P1846" s="31" t="s">
        <v>749</v>
      </c>
      <c r="Q1846" s="31" t="s">
        <v>750</v>
      </c>
      <c r="R1846" s="31" t="s">
        <v>188</v>
      </c>
      <c r="S1846" s="31" t="s">
        <v>751</v>
      </c>
      <c r="T1846" s="31" t="s">
        <v>745</v>
      </c>
      <c r="U1846" s="31" t="s">
        <v>753</v>
      </c>
      <c r="AS1846" s="31">
        <v>100</v>
      </c>
      <c r="AZ1846" s="19">
        <f t="shared" si="510"/>
        <v>100</v>
      </c>
      <c r="BB1846" s="55">
        <v>2</v>
      </c>
      <c r="BC1846">
        <v>1</v>
      </c>
      <c r="BD1846" s="31"/>
      <c r="BE1846" s="66"/>
      <c r="BF1846" s="66"/>
      <c r="CL1846" s="70">
        <f t="shared" si="517"/>
        <v>0</v>
      </c>
      <c r="CM1846" s="66">
        <f t="shared" si="518"/>
        <v>0</v>
      </c>
      <c r="CN1846" s="66">
        <f t="shared" si="519"/>
        <v>0</v>
      </c>
      <c r="CO1846" s="66">
        <f t="shared" si="530"/>
        <v>288.25</v>
      </c>
      <c r="CP1846" s="104"/>
      <c r="CQ1846" s="56"/>
      <c r="CR1846" s="56"/>
      <c r="CS1846" s="56"/>
      <c r="CT1846" s="56"/>
      <c r="CU1846" s="56"/>
      <c r="CV1846" s="56"/>
      <c r="CW1846" s="116"/>
      <c r="CX1846" s="31">
        <v>3</v>
      </c>
      <c r="CY1846" s="31">
        <v>90</v>
      </c>
      <c r="CZ1846" s="31">
        <v>43</v>
      </c>
      <c r="DA1846" s="31">
        <v>180</v>
      </c>
      <c r="DB1846" s="19">
        <f t="shared" si="531"/>
        <v>-3.2166655609438521</v>
      </c>
      <c r="DC1846" s="19">
        <f t="shared" si="532"/>
        <v>356.78333443905615</v>
      </c>
      <c r="DD1846" s="19">
        <f t="shared" si="533"/>
        <v>46.95493680701766</v>
      </c>
      <c r="DE1846" s="19">
        <f t="shared" si="534"/>
        <v>86.783334439056148</v>
      </c>
      <c r="DF1846" s="19">
        <f t="shared" si="535"/>
        <v>43.04506319298234</v>
      </c>
      <c r="DG1846" s="67">
        <f t="shared" si="536"/>
        <v>176.78333443905615</v>
      </c>
      <c r="DH1846" s="67">
        <f t="shared" si="537"/>
        <v>43.04506319298234</v>
      </c>
      <c r="DK1846" s="55"/>
    </row>
    <row r="1847" spans="1:145">
      <c r="A1847" s="57">
        <v>43334</v>
      </c>
      <c r="B1847" s="19" t="s">
        <v>1496</v>
      </c>
      <c r="C1847" s="56" t="s">
        <v>744</v>
      </c>
      <c r="D1847" s="56"/>
      <c r="E1847" s="58">
        <v>109</v>
      </c>
      <c r="F1847" s="58">
        <v>1</v>
      </c>
      <c r="G1847" s="63" t="str">
        <f t="shared" si="516"/>
        <v>109-1</v>
      </c>
      <c r="H1847" s="31">
        <v>65</v>
      </c>
      <c r="I1847" s="58">
        <v>76</v>
      </c>
      <c r="J1847" s="64" t="str">
        <f>IF(((VLOOKUP($G1847,Depth_Lookup!$A$3:$J$5461,9,FALSE))-(I1847/100))&gt;=0,"Good","Too Long")</f>
        <v>Good</v>
      </c>
      <c r="K1847" s="65">
        <f>(VLOOKUP($G1847,Depth_Lookup!$A$3:$J$561,10,FALSE))+(H1847/100)</f>
        <v>288.34999999999997</v>
      </c>
      <c r="L1847" s="65">
        <f>(VLOOKUP($G1847,Depth_Lookup!$A$3:$J$561,10,FALSE))+(I1847/100)</f>
        <v>288.45999999999998</v>
      </c>
      <c r="M1847" s="54" t="s">
        <v>292</v>
      </c>
      <c r="N1847" s="31">
        <v>3</v>
      </c>
      <c r="O1847" s="31" t="s">
        <v>748</v>
      </c>
      <c r="P1847" s="31" t="s">
        <v>749</v>
      </c>
      <c r="Q1847" s="31" t="s">
        <v>1258</v>
      </c>
      <c r="R1847" s="31" t="s">
        <v>1862</v>
      </c>
      <c r="S1847" s="31" t="s">
        <v>751</v>
      </c>
      <c r="T1847" s="31" t="s">
        <v>1932</v>
      </c>
      <c r="U1847" s="31" t="s">
        <v>1509</v>
      </c>
      <c r="AS1847" s="31">
        <v>100</v>
      </c>
      <c r="AZ1847" s="19">
        <f t="shared" si="510"/>
        <v>100</v>
      </c>
      <c r="BB1847" s="55">
        <v>1</v>
      </c>
      <c r="BC1847">
        <v>5</v>
      </c>
      <c r="BD1847" s="31"/>
      <c r="BE1847" s="66"/>
      <c r="BF1847" s="66" t="s">
        <v>747</v>
      </c>
      <c r="CL1847" s="70">
        <f t="shared" si="517"/>
        <v>0</v>
      </c>
      <c r="CM1847" s="66">
        <f t="shared" si="518"/>
        <v>0</v>
      </c>
      <c r="CN1847" s="66">
        <f t="shared" si="519"/>
        <v>0</v>
      </c>
      <c r="CO1847" s="66">
        <f t="shared" si="530"/>
        <v>288.40499999999997</v>
      </c>
      <c r="CP1847" s="104"/>
      <c r="CQ1847" s="56"/>
      <c r="CR1847" s="56"/>
      <c r="CS1847" s="56"/>
      <c r="CT1847" s="56"/>
      <c r="CU1847" s="56"/>
      <c r="CV1847" s="56"/>
      <c r="CW1847" s="116"/>
      <c r="CX1847" s="31">
        <v>60</v>
      </c>
      <c r="CY1847" s="31">
        <v>90</v>
      </c>
      <c r="CZ1847" s="31">
        <v>67</v>
      </c>
      <c r="DA1847" s="31">
        <v>0</v>
      </c>
      <c r="DB1847" s="19">
        <f t="shared" si="531"/>
        <v>-143.67622998136966</v>
      </c>
      <c r="DC1847" s="19">
        <f t="shared" si="532"/>
        <v>216.32377001863034</v>
      </c>
      <c r="DD1847" s="19">
        <f t="shared" si="533"/>
        <v>18.880276398986481</v>
      </c>
      <c r="DE1847" s="19">
        <f t="shared" si="534"/>
        <v>306.32377001863034</v>
      </c>
      <c r="DF1847" s="19">
        <f t="shared" si="535"/>
        <v>71.119723601013519</v>
      </c>
      <c r="DG1847" s="67">
        <f t="shared" si="536"/>
        <v>36.323770018630341</v>
      </c>
      <c r="DH1847" s="67">
        <f t="shared" si="537"/>
        <v>71.119723601013519</v>
      </c>
      <c r="DK1847" s="55"/>
    </row>
    <row r="1848" spans="1:145">
      <c r="A1848" s="57">
        <v>43334</v>
      </c>
      <c r="B1848" s="19" t="s">
        <v>1496</v>
      </c>
      <c r="C1848" s="56" t="s">
        <v>744</v>
      </c>
      <c r="D1848" s="56"/>
      <c r="E1848" s="58">
        <v>109</v>
      </c>
      <c r="F1848" s="58">
        <v>1</v>
      </c>
      <c r="G1848" s="63" t="str">
        <f t="shared" si="516"/>
        <v>109-1</v>
      </c>
      <c r="H1848" s="31">
        <v>67</v>
      </c>
      <c r="I1848" s="58">
        <v>84</v>
      </c>
      <c r="J1848" s="64" t="str">
        <f>IF(((VLOOKUP($G1848,Depth_Lookup!$A$3:$J$5461,9,FALSE))-(I1848/100))&gt;=0,"Good","Too Long")</f>
        <v>Good</v>
      </c>
      <c r="K1848" s="65">
        <f>(VLOOKUP($G1848,Depth_Lookup!$A$3:$J$561,10,FALSE))+(H1848/100)</f>
        <v>288.37</v>
      </c>
      <c r="L1848" s="65">
        <f>(VLOOKUP($G1848,Depth_Lookup!$A$3:$J$561,10,FALSE))+(I1848/100)</f>
        <v>288.53999999999996</v>
      </c>
      <c r="M1848" s="54" t="s">
        <v>725</v>
      </c>
      <c r="N1848" s="31">
        <v>0.5</v>
      </c>
      <c r="O1848" s="31" t="s">
        <v>748</v>
      </c>
      <c r="P1848" s="31" t="s">
        <v>749</v>
      </c>
      <c r="Q1848" s="31" t="s">
        <v>750</v>
      </c>
      <c r="R1848" s="31" t="s">
        <v>119</v>
      </c>
      <c r="S1848" s="31" t="s">
        <v>751</v>
      </c>
      <c r="T1848" s="31" t="s">
        <v>752</v>
      </c>
      <c r="U1848" s="31" t="s">
        <v>747</v>
      </c>
      <c r="AS1848" s="31">
        <v>100</v>
      </c>
      <c r="AZ1848" s="19">
        <f t="shared" si="510"/>
        <v>100</v>
      </c>
      <c r="BB1848" s="55">
        <v>3</v>
      </c>
      <c r="BC1848">
        <v>0.5</v>
      </c>
      <c r="BD1848" s="31"/>
      <c r="BE1848" s="66"/>
      <c r="BF1848" s="66"/>
      <c r="CL1848" s="70">
        <f t="shared" si="517"/>
        <v>0</v>
      </c>
      <c r="CM1848" s="66">
        <f t="shared" si="518"/>
        <v>0</v>
      </c>
      <c r="CN1848" s="66">
        <f t="shared" si="519"/>
        <v>0</v>
      </c>
      <c r="CO1848" s="66">
        <f t="shared" si="530"/>
        <v>288.45499999999998</v>
      </c>
      <c r="CP1848" s="104"/>
      <c r="CQ1848" s="56"/>
      <c r="CR1848" s="56"/>
      <c r="CS1848" s="56"/>
      <c r="CT1848" s="56"/>
      <c r="CU1848" s="56"/>
      <c r="CV1848" s="56"/>
      <c r="CW1848" s="116"/>
      <c r="CX1848" s="31">
        <v>50</v>
      </c>
      <c r="CY1848" s="31">
        <v>90</v>
      </c>
      <c r="CZ1848" s="31">
        <v>13</v>
      </c>
      <c r="DA1848" s="31">
        <v>180</v>
      </c>
      <c r="DB1848" s="19">
        <f t="shared" si="531"/>
        <v>-79.036381920023601</v>
      </c>
      <c r="DC1848" s="19">
        <f t="shared" si="532"/>
        <v>280.96361807997641</v>
      </c>
      <c r="DD1848" s="19">
        <f t="shared" si="533"/>
        <v>39.481168029481545</v>
      </c>
      <c r="DE1848" s="19">
        <f t="shared" si="534"/>
        <v>10.963618079976399</v>
      </c>
      <c r="DF1848" s="19">
        <f t="shared" si="535"/>
        <v>50.518831970518455</v>
      </c>
      <c r="DG1848" s="67">
        <f t="shared" si="536"/>
        <v>100.96361807997641</v>
      </c>
      <c r="DH1848" s="67">
        <f t="shared" si="537"/>
        <v>50.518831970518455</v>
      </c>
      <c r="DK1848" s="55" t="s">
        <v>1589</v>
      </c>
    </row>
    <row r="1849" spans="1:145">
      <c r="A1849" s="57">
        <v>43334</v>
      </c>
      <c r="B1849" s="19" t="s">
        <v>1496</v>
      </c>
      <c r="C1849" s="56" t="s">
        <v>744</v>
      </c>
      <c r="D1849" s="56"/>
      <c r="E1849" s="58">
        <v>109</v>
      </c>
      <c r="F1849" s="58">
        <v>1</v>
      </c>
      <c r="G1849" s="63" t="str">
        <f t="shared" si="516"/>
        <v>109-1</v>
      </c>
      <c r="H1849" s="31">
        <v>81</v>
      </c>
      <c r="I1849" s="58">
        <v>83.5</v>
      </c>
      <c r="J1849" s="64" t="str">
        <f>IF(((VLOOKUP($G1849,Depth_Lookup!$A$3:$J$5461,9,FALSE))-(I1849/100))&gt;=0,"Good","Too Long")</f>
        <v>Good</v>
      </c>
      <c r="K1849" s="65">
        <f>(VLOOKUP($G1849,Depth_Lookup!$A$3:$J$561,10,FALSE))+(H1849/100)</f>
        <v>288.51</v>
      </c>
      <c r="L1849" s="65">
        <f>(VLOOKUP($G1849,Depth_Lookup!$A$3:$J$561,10,FALSE))+(I1849/100)</f>
        <v>288.53499999999997</v>
      </c>
      <c r="M1849" s="54" t="s">
        <v>292</v>
      </c>
      <c r="N1849" s="31">
        <v>1</v>
      </c>
      <c r="O1849" s="31" t="s">
        <v>748</v>
      </c>
      <c r="P1849" s="31" t="s">
        <v>749</v>
      </c>
      <c r="Q1849" s="31" t="s">
        <v>1258</v>
      </c>
      <c r="R1849" s="31" t="s">
        <v>1205</v>
      </c>
      <c r="S1849" s="31" t="s">
        <v>751</v>
      </c>
      <c r="T1849" s="31" t="s">
        <v>1320</v>
      </c>
      <c r="U1849" s="31" t="s">
        <v>1255</v>
      </c>
      <c r="AS1849" s="31">
        <v>100</v>
      </c>
      <c r="AZ1849" s="19">
        <f t="shared" ref="AZ1849:AZ1925" si="543">SUM(V1849:AY1849)</f>
        <v>100</v>
      </c>
      <c r="BB1849" s="55">
        <v>1</v>
      </c>
      <c r="BC1849">
        <v>5</v>
      </c>
      <c r="BD1849" s="31"/>
      <c r="BE1849" s="66"/>
      <c r="BF1849" s="66"/>
      <c r="CL1849" s="70">
        <f t="shared" si="517"/>
        <v>0</v>
      </c>
      <c r="CM1849" s="66">
        <f t="shared" si="518"/>
        <v>0</v>
      </c>
      <c r="CN1849" s="66">
        <f t="shared" si="519"/>
        <v>0</v>
      </c>
      <c r="CO1849" s="66">
        <f t="shared" si="530"/>
        <v>288.52249999999998</v>
      </c>
      <c r="CP1849" s="104"/>
      <c r="CQ1849" s="56"/>
      <c r="CR1849" s="56"/>
      <c r="CS1849" s="56"/>
      <c r="CT1849" s="56"/>
      <c r="CU1849" s="56"/>
      <c r="CV1849" s="56"/>
      <c r="CW1849" s="116"/>
      <c r="CX1849" s="31">
        <v>14</v>
      </c>
      <c r="CY1849" s="31">
        <v>270</v>
      </c>
      <c r="CZ1849" s="31">
        <v>44</v>
      </c>
      <c r="DA1849" s="31">
        <v>180</v>
      </c>
      <c r="DB1849" s="19">
        <f t="shared" si="531"/>
        <v>14.476857683951096</v>
      </c>
      <c r="DC1849" s="19">
        <f t="shared" si="532"/>
        <v>14.476857683951096</v>
      </c>
      <c r="DD1849" s="19">
        <f t="shared" si="533"/>
        <v>45.075841326122216</v>
      </c>
      <c r="DE1849" s="19">
        <f t="shared" si="534"/>
        <v>104.4768576839511</v>
      </c>
      <c r="DF1849" s="19">
        <f t="shared" si="535"/>
        <v>44.924158673877784</v>
      </c>
      <c r="DG1849" s="67">
        <f t="shared" si="536"/>
        <v>194.4768576839511</v>
      </c>
      <c r="DH1849" s="67">
        <f t="shared" si="537"/>
        <v>44.924158673877784</v>
      </c>
      <c r="DK1849" s="55"/>
    </row>
    <row r="1850" spans="1:145">
      <c r="A1850" s="57">
        <v>43334</v>
      </c>
      <c r="B1850" s="19" t="s">
        <v>1496</v>
      </c>
      <c r="C1850" s="56" t="s">
        <v>744</v>
      </c>
      <c r="D1850" s="56"/>
      <c r="E1850" s="58">
        <v>109</v>
      </c>
      <c r="F1850" s="58">
        <v>1</v>
      </c>
      <c r="G1850" s="63" t="str">
        <f t="shared" si="516"/>
        <v>109-1</v>
      </c>
      <c r="H1850" s="31">
        <v>83.5</v>
      </c>
      <c r="I1850" s="58">
        <v>85</v>
      </c>
      <c r="J1850" s="64" t="str">
        <f>IF(((VLOOKUP($G1850,Depth_Lookup!$A$3:$J$5461,9,FALSE))-(I1850/100))&gt;=0,"Good","Too Long")</f>
        <v>Good</v>
      </c>
      <c r="K1850" s="65">
        <f>(VLOOKUP($G1850,Depth_Lookup!$A$3:$J$561,10,FALSE))+(H1850/100)</f>
        <v>288.53499999999997</v>
      </c>
      <c r="L1850" s="65">
        <f>(VLOOKUP($G1850,Depth_Lookup!$A$3:$J$561,10,FALSE))+(I1850/100)</f>
        <v>288.55</v>
      </c>
      <c r="M1850" s="54" t="s">
        <v>292</v>
      </c>
      <c r="N1850" s="31">
        <v>1</v>
      </c>
      <c r="O1850" s="31" t="s">
        <v>748</v>
      </c>
      <c r="P1850" s="31" t="s">
        <v>749</v>
      </c>
      <c r="Q1850" s="31" t="s">
        <v>1258</v>
      </c>
      <c r="R1850" s="31" t="s">
        <v>730</v>
      </c>
      <c r="S1850" s="31" t="s">
        <v>751</v>
      </c>
      <c r="T1850" s="31" t="s">
        <v>1933</v>
      </c>
      <c r="U1850" s="31" t="s">
        <v>1509</v>
      </c>
      <c r="AS1850" s="31">
        <v>100</v>
      </c>
      <c r="AZ1850" s="19">
        <f t="shared" si="543"/>
        <v>100</v>
      </c>
      <c r="BB1850" s="55">
        <v>1</v>
      </c>
      <c r="BC1850">
        <v>30</v>
      </c>
      <c r="BD1850" s="31"/>
      <c r="BE1850" s="66"/>
      <c r="BF1850" s="66"/>
      <c r="CL1850" s="70">
        <f t="shared" si="517"/>
        <v>0</v>
      </c>
      <c r="CM1850" s="66">
        <f t="shared" si="518"/>
        <v>0</v>
      </c>
      <c r="CN1850" s="66">
        <f t="shared" si="519"/>
        <v>0</v>
      </c>
      <c r="CO1850" s="66">
        <f t="shared" si="530"/>
        <v>288.54250000000002</v>
      </c>
      <c r="CP1850" s="104"/>
      <c r="CQ1850" s="56"/>
      <c r="CR1850" s="56"/>
      <c r="CS1850" s="56"/>
      <c r="CT1850" s="56"/>
      <c r="CU1850" s="56"/>
      <c r="CV1850" s="56"/>
      <c r="CW1850" s="116"/>
      <c r="CX1850" s="31"/>
      <c r="CY1850" s="31"/>
      <c r="CZ1850" s="31"/>
      <c r="DB1850" s="19" t="e">
        <f t="shared" si="531"/>
        <v>#DIV/0!</v>
      </c>
      <c r="DC1850" s="19" t="e">
        <f t="shared" si="532"/>
        <v>#DIV/0!</v>
      </c>
      <c r="DD1850" s="19" t="e">
        <f t="shared" si="533"/>
        <v>#DIV/0!</v>
      </c>
      <c r="DE1850" s="19" t="e">
        <f t="shared" si="534"/>
        <v>#DIV/0!</v>
      </c>
      <c r="DF1850" s="19" t="e">
        <f t="shared" si="535"/>
        <v>#DIV/0!</v>
      </c>
      <c r="DG1850" s="67" t="e">
        <f t="shared" si="536"/>
        <v>#DIV/0!</v>
      </c>
      <c r="DH1850" s="67" t="e">
        <f t="shared" si="537"/>
        <v>#DIV/0!</v>
      </c>
      <c r="DK1850" s="55"/>
    </row>
    <row r="1851" spans="1:145">
      <c r="A1851" s="57">
        <v>43334</v>
      </c>
      <c r="B1851" s="19" t="s">
        <v>1496</v>
      </c>
      <c r="C1851" s="56" t="s">
        <v>744</v>
      </c>
      <c r="D1851" s="56"/>
      <c r="E1851" s="58">
        <v>109</v>
      </c>
      <c r="F1851" s="58">
        <v>2</v>
      </c>
      <c r="G1851" s="63" t="str">
        <f t="shared" si="516"/>
        <v>109-2</v>
      </c>
      <c r="H1851" s="31">
        <v>4.5</v>
      </c>
      <c r="I1851" s="58">
        <v>13.5</v>
      </c>
      <c r="J1851" s="64" t="str">
        <f>IF(((VLOOKUP($G1851,Depth_Lookup!$A$3:$J$5461,9,FALSE))-(I1851/100))&gt;=0,"Good","Too Long")</f>
        <v>Good</v>
      </c>
      <c r="K1851" s="65">
        <f>(VLOOKUP($G1851,Depth_Lookup!$A$3:$J$561,10,FALSE))+(H1851/100)</f>
        <v>288.63499999999999</v>
      </c>
      <c r="L1851" s="65">
        <f>(VLOOKUP($G1851,Depth_Lookup!$A$3:$J$561,10,FALSE))+(I1851/100)</f>
        <v>288.72499999999997</v>
      </c>
      <c r="M1851" s="54" t="s">
        <v>725</v>
      </c>
      <c r="N1851" s="31">
        <v>0.5</v>
      </c>
      <c r="O1851" s="31" t="s">
        <v>748</v>
      </c>
      <c r="P1851" s="31" t="s">
        <v>749</v>
      </c>
      <c r="Q1851" s="31" t="s">
        <v>750</v>
      </c>
      <c r="R1851" s="31" t="s">
        <v>755</v>
      </c>
      <c r="S1851" s="31" t="s">
        <v>751</v>
      </c>
      <c r="T1851" s="31" t="s">
        <v>752</v>
      </c>
      <c r="U1851" s="31" t="s">
        <v>747</v>
      </c>
      <c r="AS1851" s="31">
        <v>100</v>
      </c>
      <c r="AZ1851" s="19">
        <f t="shared" si="543"/>
        <v>100</v>
      </c>
      <c r="BB1851" s="55">
        <v>2</v>
      </c>
      <c r="BC1851">
        <v>0.5</v>
      </c>
      <c r="BD1851" s="31"/>
      <c r="BE1851" s="66"/>
      <c r="BF1851" s="66"/>
      <c r="CL1851" s="70">
        <f t="shared" si="517"/>
        <v>0</v>
      </c>
      <c r="CM1851" s="66">
        <f t="shared" si="518"/>
        <v>0</v>
      </c>
      <c r="CN1851" s="66">
        <f t="shared" si="519"/>
        <v>0</v>
      </c>
      <c r="CO1851" s="66">
        <f t="shared" si="530"/>
        <v>288.67999999999995</v>
      </c>
      <c r="CP1851" s="104"/>
      <c r="CQ1851" s="56"/>
      <c r="CR1851" s="56"/>
      <c r="CS1851" s="56"/>
      <c r="CT1851" s="56"/>
      <c r="CU1851" s="56"/>
      <c r="CV1851" s="56"/>
      <c r="CX1851" s="31">
        <v>33</v>
      </c>
      <c r="CY1851" s="31">
        <v>270</v>
      </c>
      <c r="CZ1851" s="31">
        <v>14</v>
      </c>
      <c r="DA1851" s="31">
        <v>0</v>
      </c>
      <c r="DB1851" s="19">
        <f t="shared" si="531"/>
        <v>111.00336675693063</v>
      </c>
      <c r="DC1851" s="19">
        <f t="shared" si="532"/>
        <v>111.00336675693063</v>
      </c>
      <c r="DD1851" s="19">
        <f t="shared" si="533"/>
        <v>55.176545229006656</v>
      </c>
      <c r="DE1851" s="19">
        <f t="shared" si="534"/>
        <v>201.00336675693063</v>
      </c>
      <c r="DF1851" s="19">
        <f t="shared" si="535"/>
        <v>34.823454770993344</v>
      </c>
      <c r="DG1851" s="67">
        <f t="shared" si="536"/>
        <v>291.00336675693063</v>
      </c>
      <c r="DH1851" s="67">
        <f t="shared" si="537"/>
        <v>34.823454770993344</v>
      </c>
      <c r="DK1851" s="55"/>
    </row>
    <row r="1852" spans="1:145">
      <c r="A1852" s="57">
        <v>43334</v>
      </c>
      <c r="B1852" s="19" t="s">
        <v>1496</v>
      </c>
      <c r="C1852" s="56" t="s">
        <v>744</v>
      </c>
      <c r="D1852" s="56"/>
      <c r="E1852" s="58">
        <v>109</v>
      </c>
      <c r="F1852" s="58">
        <v>2</v>
      </c>
      <c r="G1852" s="63" t="str">
        <f t="shared" si="516"/>
        <v>109-2</v>
      </c>
      <c r="H1852" s="31">
        <v>21</v>
      </c>
      <c r="I1852" s="58">
        <v>24</v>
      </c>
      <c r="J1852" s="64" t="str">
        <f>IF(((VLOOKUP($G1852,Depth_Lookup!$A$3:$J$5461,9,FALSE))-(I1852/100))&gt;=0,"Good","Too Long")</f>
        <v>Good</v>
      </c>
      <c r="K1852" s="65">
        <f>(VLOOKUP($G1852,Depth_Lookup!$A$3:$J$561,10,FALSE))+(H1852/100)</f>
        <v>288.79999999999995</v>
      </c>
      <c r="L1852" s="65">
        <f>(VLOOKUP($G1852,Depth_Lookup!$A$3:$J$561,10,FALSE))+(I1852/100)</f>
        <v>288.83</v>
      </c>
      <c r="M1852" s="54" t="s">
        <v>725</v>
      </c>
      <c r="N1852" s="31">
        <v>1</v>
      </c>
      <c r="O1852" s="31" t="s">
        <v>748</v>
      </c>
      <c r="P1852" s="31" t="s">
        <v>749</v>
      </c>
      <c r="Q1852" s="31" t="s">
        <v>750</v>
      </c>
      <c r="R1852" s="31" t="s">
        <v>1205</v>
      </c>
      <c r="S1852" s="31" t="s">
        <v>751</v>
      </c>
      <c r="T1852" s="31" t="s">
        <v>745</v>
      </c>
      <c r="U1852" s="31" t="s">
        <v>753</v>
      </c>
      <c r="AS1852" s="31">
        <v>100</v>
      </c>
      <c r="AZ1852" s="19">
        <f t="shared" si="543"/>
        <v>100</v>
      </c>
      <c r="BB1852" s="55">
        <v>2</v>
      </c>
      <c r="BC1852">
        <v>2</v>
      </c>
      <c r="BD1852" s="31"/>
      <c r="BE1852" s="66" t="s">
        <v>1546</v>
      </c>
      <c r="BF1852" s="66"/>
      <c r="CL1852" s="70">
        <f t="shared" si="517"/>
        <v>0</v>
      </c>
      <c r="CM1852" s="66">
        <f t="shared" si="518"/>
        <v>0</v>
      </c>
      <c r="CN1852" s="66">
        <f t="shared" si="519"/>
        <v>1</v>
      </c>
      <c r="CO1852" s="66">
        <f t="shared" si="530"/>
        <v>288.81499999999994</v>
      </c>
      <c r="CP1852" s="104"/>
      <c r="CQ1852" s="56"/>
      <c r="CR1852" s="56"/>
      <c r="CS1852" s="56"/>
      <c r="CT1852" s="56"/>
      <c r="CU1852" s="56"/>
      <c r="CV1852" s="56"/>
      <c r="CW1852" s="116"/>
      <c r="CX1852" s="31"/>
      <c r="CY1852" s="31"/>
      <c r="CZ1852" s="31"/>
      <c r="DB1852" s="19" t="e">
        <f t="shared" si="531"/>
        <v>#DIV/0!</v>
      </c>
      <c r="DC1852" s="19" t="e">
        <f t="shared" si="532"/>
        <v>#DIV/0!</v>
      </c>
      <c r="DD1852" s="19" t="e">
        <f t="shared" si="533"/>
        <v>#DIV/0!</v>
      </c>
      <c r="DE1852" s="19" t="e">
        <f t="shared" si="534"/>
        <v>#DIV/0!</v>
      </c>
      <c r="DF1852" s="19" t="e">
        <f t="shared" si="535"/>
        <v>#DIV/0!</v>
      </c>
      <c r="DG1852" s="67" t="e">
        <f t="shared" si="536"/>
        <v>#DIV/0!</v>
      </c>
      <c r="DH1852" s="67" t="e">
        <f t="shared" si="537"/>
        <v>#DIV/0!</v>
      </c>
      <c r="DK1852" s="55"/>
    </row>
    <row r="1853" spans="1:145">
      <c r="A1853" s="57">
        <v>43334</v>
      </c>
      <c r="B1853" s="19" t="s">
        <v>1496</v>
      </c>
      <c r="C1853" s="56" t="s">
        <v>744</v>
      </c>
      <c r="D1853" s="56"/>
      <c r="E1853" s="58">
        <v>109</v>
      </c>
      <c r="F1853" s="58">
        <v>2</v>
      </c>
      <c r="G1853" s="63" t="str">
        <f t="shared" si="516"/>
        <v>109-2</v>
      </c>
      <c r="H1853" s="31">
        <v>23.5</v>
      </c>
      <c r="I1853" s="58">
        <v>31</v>
      </c>
      <c r="J1853" s="64" t="str">
        <f>IF(((VLOOKUP($G1853,Depth_Lookup!$A$3:$J$5461,9,FALSE))-(I1853/100))&gt;=0,"Good","Too Long")</f>
        <v>Good</v>
      </c>
      <c r="K1853" s="65">
        <f>(VLOOKUP($G1853,Depth_Lookup!$A$3:$J$561,10,FALSE))+(H1853/100)</f>
        <v>288.82499999999999</v>
      </c>
      <c r="L1853" s="65">
        <f>(VLOOKUP($G1853,Depth_Lookup!$A$3:$J$561,10,FALSE))+(I1853/100)</f>
        <v>288.89999999999998</v>
      </c>
      <c r="M1853" s="54" t="s">
        <v>292</v>
      </c>
      <c r="N1853" s="31">
        <v>2</v>
      </c>
      <c r="O1853" s="31" t="s">
        <v>748</v>
      </c>
      <c r="P1853" s="31" t="s">
        <v>749</v>
      </c>
      <c r="Q1853" s="31" t="s">
        <v>1258</v>
      </c>
      <c r="R1853" s="31" t="s">
        <v>1862</v>
      </c>
      <c r="S1853" s="31" t="s">
        <v>751</v>
      </c>
      <c r="T1853" s="31" t="s">
        <v>1873</v>
      </c>
      <c r="U1853" s="31" t="s">
        <v>1509</v>
      </c>
      <c r="AS1853" s="31">
        <v>100</v>
      </c>
      <c r="AZ1853" s="19">
        <f t="shared" si="543"/>
        <v>100</v>
      </c>
      <c r="BB1853" s="55">
        <v>1</v>
      </c>
      <c r="BC1853">
        <v>5</v>
      </c>
      <c r="BD1853" s="31"/>
      <c r="BE1853" s="66"/>
      <c r="BF1853" s="66" t="s">
        <v>747</v>
      </c>
      <c r="CL1853" s="70">
        <f t="shared" si="517"/>
        <v>0</v>
      </c>
      <c r="CM1853" s="66">
        <f t="shared" si="518"/>
        <v>0</v>
      </c>
      <c r="CN1853" s="66">
        <f t="shared" si="519"/>
        <v>0</v>
      </c>
      <c r="CO1853" s="66">
        <f t="shared" si="530"/>
        <v>288.86249999999995</v>
      </c>
      <c r="CP1853" s="104"/>
      <c r="CQ1853" s="56"/>
      <c r="CR1853" s="56"/>
      <c r="CS1853" s="56"/>
      <c r="CT1853" s="56"/>
      <c r="CU1853" s="56"/>
      <c r="CV1853" s="56"/>
      <c r="CW1853" s="116"/>
      <c r="CX1853" s="31">
        <v>54</v>
      </c>
      <c r="CY1853" s="31">
        <v>90</v>
      </c>
      <c r="CZ1853" s="31">
        <v>60</v>
      </c>
      <c r="DA1853" s="31">
        <v>180</v>
      </c>
      <c r="DB1853" s="19">
        <f t="shared" si="531"/>
        <v>-38.472566906718669</v>
      </c>
      <c r="DC1853" s="19">
        <f t="shared" si="532"/>
        <v>321.52743309328133</v>
      </c>
      <c r="DD1853" s="19">
        <f t="shared" si="533"/>
        <v>24.323494701163227</v>
      </c>
      <c r="DE1853" s="19">
        <f t="shared" si="534"/>
        <v>51.527433093281331</v>
      </c>
      <c r="DF1853" s="19">
        <f t="shared" si="535"/>
        <v>65.676505298836773</v>
      </c>
      <c r="DG1853" s="67">
        <f t="shared" si="536"/>
        <v>141.52743309328133</v>
      </c>
      <c r="DH1853" s="67">
        <f t="shared" si="537"/>
        <v>65.676505298836773</v>
      </c>
      <c r="DK1853" s="55"/>
    </row>
    <row r="1854" spans="1:145">
      <c r="A1854" s="57">
        <v>43334</v>
      </c>
      <c r="B1854" s="19" t="s">
        <v>1496</v>
      </c>
      <c r="C1854" s="56" t="s">
        <v>744</v>
      </c>
      <c r="D1854" s="56"/>
      <c r="E1854" s="58">
        <v>109</v>
      </c>
      <c r="F1854" s="58">
        <v>2</v>
      </c>
      <c r="G1854" s="63" t="str">
        <f t="shared" si="516"/>
        <v>109-2</v>
      </c>
      <c r="H1854" s="31">
        <v>23.5</v>
      </c>
      <c r="I1854" s="58">
        <v>40</v>
      </c>
      <c r="J1854" s="64" t="str">
        <f>IF(((VLOOKUP($G1854,Depth_Lookup!$A$3:$J$5461,9,FALSE))-(I1854/100))&gt;=0,"Good","Too Long")</f>
        <v>Good</v>
      </c>
      <c r="K1854" s="65">
        <f>(VLOOKUP($G1854,Depth_Lookup!$A$3:$J$561,10,FALSE))+(H1854/100)</f>
        <v>288.82499999999999</v>
      </c>
      <c r="L1854" s="65">
        <f>(VLOOKUP($G1854,Depth_Lookup!$A$3:$J$561,10,FALSE))+(I1854/100)</f>
        <v>288.98999999999995</v>
      </c>
      <c r="M1854" s="54" t="s">
        <v>725</v>
      </c>
      <c r="N1854" s="31">
        <v>0.5</v>
      </c>
      <c r="O1854" s="31" t="s">
        <v>748</v>
      </c>
      <c r="P1854" s="31" t="s">
        <v>749</v>
      </c>
      <c r="Q1854" s="31" t="s">
        <v>750</v>
      </c>
      <c r="R1854" s="31" t="s">
        <v>119</v>
      </c>
      <c r="S1854" s="31" t="s">
        <v>751</v>
      </c>
      <c r="T1854" s="31" t="s">
        <v>752</v>
      </c>
      <c r="U1854" s="31" t="s">
        <v>747</v>
      </c>
      <c r="AS1854" s="31">
        <v>100</v>
      </c>
      <c r="AZ1854" s="19">
        <f t="shared" si="543"/>
        <v>100</v>
      </c>
      <c r="BB1854" s="55">
        <v>2</v>
      </c>
      <c r="BC1854">
        <v>0.5</v>
      </c>
      <c r="BD1854" s="31"/>
      <c r="BE1854" s="66"/>
      <c r="BF1854" s="66"/>
      <c r="CL1854" s="70">
        <f t="shared" si="517"/>
        <v>0</v>
      </c>
      <c r="CM1854" s="66">
        <f t="shared" si="518"/>
        <v>0</v>
      </c>
      <c r="CN1854" s="66">
        <f t="shared" si="519"/>
        <v>0</v>
      </c>
      <c r="CO1854" s="66">
        <f t="shared" si="530"/>
        <v>288.90749999999997</v>
      </c>
      <c r="CP1854" s="104"/>
      <c r="CQ1854" s="56"/>
      <c r="CR1854" s="56"/>
      <c r="CS1854" s="56"/>
      <c r="CT1854" s="56"/>
      <c r="CU1854" s="56"/>
      <c r="CV1854" s="56"/>
      <c r="DB1854" s="19" t="e">
        <f t="shared" si="531"/>
        <v>#DIV/0!</v>
      </c>
      <c r="DC1854" s="19" t="e">
        <f t="shared" si="532"/>
        <v>#DIV/0!</v>
      </c>
      <c r="DD1854" s="19" t="e">
        <f t="shared" si="533"/>
        <v>#DIV/0!</v>
      </c>
      <c r="DE1854" s="19" t="e">
        <f t="shared" si="534"/>
        <v>#DIV/0!</v>
      </c>
      <c r="DF1854" s="19" t="e">
        <f t="shared" si="535"/>
        <v>#DIV/0!</v>
      </c>
      <c r="DG1854" s="67" t="e">
        <f t="shared" si="536"/>
        <v>#DIV/0!</v>
      </c>
      <c r="DH1854" s="67" t="e">
        <f t="shared" si="537"/>
        <v>#DIV/0!</v>
      </c>
      <c r="DK1854" s="55"/>
    </row>
    <row r="1855" spans="1:145">
      <c r="A1855" s="57">
        <v>43334</v>
      </c>
      <c r="B1855" s="19" t="s">
        <v>1496</v>
      </c>
      <c r="C1855" s="56" t="s">
        <v>744</v>
      </c>
      <c r="D1855" s="56"/>
      <c r="E1855" s="58">
        <v>109</v>
      </c>
      <c r="F1855" s="58">
        <v>2</v>
      </c>
      <c r="G1855" s="63" t="str">
        <f t="shared" si="516"/>
        <v>109-2</v>
      </c>
      <c r="H1855" s="31">
        <v>45.5</v>
      </c>
      <c r="I1855" s="58">
        <v>56</v>
      </c>
      <c r="J1855" s="64" t="str">
        <f>IF(((VLOOKUP($G1855,Depth_Lookup!$A$3:$J$5461,9,FALSE))-(I1855/100))&gt;=0,"Good","Too Long")</f>
        <v>Good</v>
      </c>
      <c r="K1855" s="65">
        <f>(VLOOKUP($G1855,Depth_Lookup!$A$3:$J$561,10,FALSE))+(H1855/100)</f>
        <v>289.04499999999996</v>
      </c>
      <c r="L1855" s="65">
        <f>(VLOOKUP($G1855,Depth_Lookup!$A$3:$J$561,10,FALSE))+(I1855/100)</f>
        <v>289.14999999999998</v>
      </c>
      <c r="M1855" s="54" t="s">
        <v>725</v>
      </c>
      <c r="N1855" s="31">
        <v>0.5</v>
      </c>
      <c r="O1855" s="31" t="s">
        <v>748</v>
      </c>
      <c r="P1855" s="31" t="s">
        <v>749</v>
      </c>
      <c r="Q1855" s="31" t="s">
        <v>750</v>
      </c>
      <c r="R1855" s="31" t="s">
        <v>755</v>
      </c>
      <c r="S1855" s="31" t="s">
        <v>751</v>
      </c>
      <c r="T1855" s="31" t="s">
        <v>752</v>
      </c>
      <c r="U1855" s="31" t="s">
        <v>747</v>
      </c>
      <c r="AS1855" s="31">
        <v>100</v>
      </c>
      <c r="AZ1855" s="19">
        <f t="shared" si="543"/>
        <v>100</v>
      </c>
      <c r="BB1855" s="55">
        <v>2</v>
      </c>
      <c r="BC1855">
        <v>0.5</v>
      </c>
      <c r="BD1855" s="31"/>
      <c r="BE1855" s="66"/>
      <c r="BF1855" s="66"/>
      <c r="CD1855" s="59">
        <v>100</v>
      </c>
      <c r="CL1855" s="70">
        <f t="shared" si="517"/>
        <v>100</v>
      </c>
      <c r="CM1855" s="66">
        <f t="shared" si="518"/>
        <v>0</v>
      </c>
      <c r="CN1855" s="66">
        <f t="shared" si="519"/>
        <v>0</v>
      </c>
      <c r="CO1855" s="66">
        <f t="shared" si="530"/>
        <v>289.09749999999997</v>
      </c>
      <c r="CP1855" s="104"/>
      <c r="CQ1855" s="56"/>
      <c r="CR1855" s="56"/>
      <c r="CS1855" s="56"/>
      <c r="CT1855" s="56"/>
      <c r="CU1855" s="56"/>
      <c r="CV1855" s="56"/>
      <c r="CX1855" s="19">
        <v>45</v>
      </c>
      <c r="CY1855" s="19">
        <v>90</v>
      </c>
      <c r="CZ1855" s="19">
        <v>34</v>
      </c>
      <c r="DA1855" s="31">
        <v>180</v>
      </c>
      <c r="DB1855" s="19">
        <f t="shared" si="531"/>
        <v>-56</v>
      </c>
      <c r="DC1855" s="19">
        <f t="shared" si="532"/>
        <v>304</v>
      </c>
      <c r="DD1855" s="19">
        <f t="shared" si="533"/>
        <v>39.660007440110796</v>
      </c>
      <c r="DE1855" s="19">
        <f t="shared" si="534"/>
        <v>34</v>
      </c>
      <c r="DF1855" s="19">
        <f t="shared" si="535"/>
        <v>50.339992559889204</v>
      </c>
      <c r="DG1855" s="67">
        <f t="shared" si="536"/>
        <v>124</v>
      </c>
      <c r="DH1855" s="67">
        <f t="shared" si="537"/>
        <v>50.339992559889204</v>
      </c>
      <c r="DK1855" s="55"/>
    </row>
    <row r="1856" spans="1:145">
      <c r="A1856" s="57">
        <v>43334</v>
      </c>
      <c r="B1856" s="19" t="s">
        <v>1496</v>
      </c>
      <c r="C1856" s="56" t="s">
        <v>744</v>
      </c>
      <c r="D1856" s="56"/>
      <c r="E1856" s="58">
        <v>109</v>
      </c>
      <c r="F1856" s="58">
        <v>2</v>
      </c>
      <c r="G1856" s="63" t="str">
        <f t="shared" si="516"/>
        <v>109-2</v>
      </c>
      <c r="H1856" s="31">
        <v>57</v>
      </c>
      <c r="I1856" s="58">
        <v>65.5</v>
      </c>
      <c r="J1856" s="64" t="str">
        <f>IF(((VLOOKUP($G1856,Depth_Lookup!$A$3:$J$5461,9,FALSE))-(I1856/100))&gt;=0,"Good","Too Long")</f>
        <v>Good</v>
      </c>
      <c r="K1856" s="65">
        <f>(VLOOKUP($G1856,Depth_Lookup!$A$3:$J$561,10,FALSE))+(H1856/100)</f>
        <v>289.15999999999997</v>
      </c>
      <c r="L1856" s="65">
        <f>(VLOOKUP($G1856,Depth_Lookup!$A$3:$J$561,10,FALSE))+(I1856/100)</f>
        <v>289.24499999999995</v>
      </c>
      <c r="M1856" s="54" t="s">
        <v>1225</v>
      </c>
      <c r="N1856" s="31">
        <v>4</v>
      </c>
      <c r="O1856" s="31" t="s">
        <v>748</v>
      </c>
      <c r="P1856" s="31" t="s">
        <v>749</v>
      </c>
      <c r="Q1856" s="31" t="s">
        <v>569</v>
      </c>
      <c r="R1856" s="31" t="s">
        <v>1862</v>
      </c>
      <c r="S1856" s="31" t="s">
        <v>751</v>
      </c>
      <c r="T1856" s="31" t="s">
        <v>1929</v>
      </c>
      <c r="U1856" s="31" t="s">
        <v>1411</v>
      </c>
      <c r="AS1856" s="31">
        <v>100</v>
      </c>
      <c r="AZ1856" s="19">
        <f t="shared" si="543"/>
        <v>100</v>
      </c>
      <c r="BB1856" s="55">
        <v>4</v>
      </c>
      <c r="BC1856">
        <v>20</v>
      </c>
      <c r="BD1856" s="31"/>
      <c r="BE1856" s="66"/>
      <c r="BF1856" s="66"/>
      <c r="CL1856" s="70">
        <f t="shared" si="517"/>
        <v>0</v>
      </c>
      <c r="CM1856" s="66">
        <f t="shared" si="518"/>
        <v>0</v>
      </c>
      <c r="CN1856" s="66">
        <f t="shared" si="519"/>
        <v>0</v>
      </c>
      <c r="CO1856" s="66">
        <f t="shared" si="530"/>
        <v>289.20249999999999</v>
      </c>
      <c r="CP1856" s="104"/>
      <c r="CQ1856" s="56"/>
      <c r="CR1856" s="56"/>
      <c r="CS1856" s="56"/>
      <c r="CT1856" s="56"/>
      <c r="CU1856" s="56"/>
      <c r="CV1856" s="56"/>
      <c r="CX1856" s="31">
        <v>22</v>
      </c>
      <c r="CY1856" s="31">
        <v>270</v>
      </c>
      <c r="CZ1856" s="31">
        <v>8</v>
      </c>
      <c r="DA1856" s="31">
        <v>0</v>
      </c>
      <c r="DB1856" s="19">
        <f t="shared" si="531"/>
        <v>109.18026973760698</v>
      </c>
      <c r="DC1856" s="19">
        <f t="shared" si="532"/>
        <v>109.18026973760698</v>
      </c>
      <c r="DD1856" s="19">
        <f t="shared" si="533"/>
        <v>66.840115177703424</v>
      </c>
      <c r="DE1856" s="19">
        <f t="shared" si="534"/>
        <v>199.18026973760698</v>
      </c>
      <c r="DF1856" s="19">
        <f t="shared" si="535"/>
        <v>23.159884822296576</v>
      </c>
      <c r="DG1856" s="67">
        <f t="shared" si="536"/>
        <v>289.18026973760698</v>
      </c>
      <c r="DH1856" s="67">
        <f t="shared" si="537"/>
        <v>23.159884822296576</v>
      </c>
      <c r="DK1856" s="55"/>
    </row>
    <row r="1857" spans="1:115">
      <c r="A1857" s="57">
        <v>43334</v>
      </c>
      <c r="B1857" s="19" t="s">
        <v>1496</v>
      </c>
      <c r="C1857" s="56" t="s">
        <v>744</v>
      </c>
      <c r="D1857" s="56"/>
      <c r="E1857" s="58">
        <v>109</v>
      </c>
      <c r="F1857" s="58">
        <v>2</v>
      </c>
      <c r="G1857" s="63" t="str">
        <f t="shared" si="516"/>
        <v>109-2</v>
      </c>
      <c r="H1857" s="31">
        <v>57</v>
      </c>
      <c r="I1857" s="58">
        <v>67.5</v>
      </c>
      <c r="J1857" s="64" t="str">
        <f>IF(((VLOOKUP($G1857,Depth_Lookup!$A$3:$J$5461,9,FALSE))-(I1857/100))&gt;=0,"Good","Too Long")</f>
        <v>Good</v>
      </c>
      <c r="K1857" s="65">
        <f>(VLOOKUP($G1857,Depth_Lookup!$A$3:$J$561,10,FALSE))+(H1857/100)</f>
        <v>289.15999999999997</v>
      </c>
      <c r="L1857" s="65">
        <f>(VLOOKUP($G1857,Depth_Lookup!$A$3:$J$561,10,FALSE))+(I1857/100)</f>
        <v>289.26499999999999</v>
      </c>
      <c r="M1857" s="54" t="s">
        <v>725</v>
      </c>
      <c r="N1857" s="31">
        <v>1</v>
      </c>
      <c r="O1857" s="31" t="s">
        <v>748</v>
      </c>
      <c r="P1857" s="31" t="s">
        <v>749</v>
      </c>
      <c r="Q1857" s="31" t="s">
        <v>1258</v>
      </c>
      <c r="R1857" s="31" t="s">
        <v>755</v>
      </c>
      <c r="S1857" s="31" t="s">
        <v>751</v>
      </c>
      <c r="T1857" s="31" t="s">
        <v>1287</v>
      </c>
      <c r="U1857" s="31" t="s">
        <v>1255</v>
      </c>
      <c r="AS1857" s="31">
        <v>100</v>
      </c>
      <c r="AZ1857" s="19">
        <f t="shared" si="543"/>
        <v>100</v>
      </c>
      <c r="BB1857" s="55">
        <v>2</v>
      </c>
      <c r="BC1857">
        <v>5</v>
      </c>
      <c r="BD1857" s="31"/>
      <c r="BE1857" s="66"/>
      <c r="BF1857" s="66"/>
      <c r="CL1857" s="70">
        <f t="shared" si="517"/>
        <v>0</v>
      </c>
      <c r="CM1857" s="66">
        <f t="shared" si="518"/>
        <v>0</v>
      </c>
      <c r="CN1857" s="66">
        <f t="shared" si="519"/>
        <v>0</v>
      </c>
      <c r="CO1857" s="66">
        <f t="shared" si="530"/>
        <v>289.21249999999998</v>
      </c>
      <c r="CP1857" s="104"/>
      <c r="CQ1857" s="56"/>
      <c r="CR1857" s="56"/>
      <c r="CS1857" s="56"/>
      <c r="CT1857" s="56"/>
      <c r="CU1857" s="56"/>
      <c r="CV1857" s="56"/>
      <c r="CW1857" s="116"/>
      <c r="CX1857" s="31"/>
      <c r="CY1857" s="31"/>
      <c r="CZ1857" s="31"/>
      <c r="DB1857" s="19" t="e">
        <f t="shared" si="531"/>
        <v>#DIV/0!</v>
      </c>
      <c r="DC1857" s="19" t="e">
        <f t="shared" si="532"/>
        <v>#DIV/0!</v>
      </c>
      <c r="DD1857" s="19" t="e">
        <f t="shared" si="533"/>
        <v>#DIV/0!</v>
      </c>
      <c r="DE1857" s="19" t="e">
        <f t="shared" si="534"/>
        <v>#DIV/0!</v>
      </c>
      <c r="DF1857" s="19" t="e">
        <f t="shared" si="535"/>
        <v>#DIV/0!</v>
      </c>
      <c r="DG1857" s="67" t="e">
        <f t="shared" si="536"/>
        <v>#DIV/0!</v>
      </c>
      <c r="DH1857" s="67" t="e">
        <f t="shared" si="537"/>
        <v>#DIV/0!</v>
      </c>
      <c r="DK1857" s="55"/>
    </row>
    <row r="1858" spans="1:115">
      <c r="A1858" s="57">
        <v>43334</v>
      </c>
      <c r="B1858" s="19" t="s">
        <v>1437</v>
      </c>
      <c r="C1858" s="56" t="s">
        <v>744</v>
      </c>
      <c r="D1858" s="56"/>
      <c r="E1858" s="58">
        <v>109</v>
      </c>
      <c r="F1858" s="58">
        <v>2</v>
      </c>
      <c r="G1858" s="63" t="str">
        <f t="shared" ref="G1858:G1859" si="544">E1858&amp;"-"&amp;F1858</f>
        <v>109-2</v>
      </c>
      <c r="H1858" s="31">
        <v>67</v>
      </c>
      <c r="I1858" s="58">
        <v>83</v>
      </c>
      <c r="J1858" s="64" t="str">
        <f>IF(((VLOOKUP($G1858,Depth_Lookup!$A$3:$J$5461,9,FALSE))-(I1858/100))&gt;=0,"Good","Too Long")</f>
        <v>Good</v>
      </c>
      <c r="K1858" s="65">
        <f>(VLOOKUP($G1858,Depth_Lookup!$A$3:$J$561,10,FALSE))+(H1858/100)</f>
        <v>289.26</v>
      </c>
      <c r="L1858" s="65">
        <f>(VLOOKUP($G1858,Depth_Lookup!$A$3:$J$561,10,FALSE))+(I1858/100)</f>
        <v>289.41999999999996</v>
      </c>
      <c r="M1858" s="54" t="s">
        <v>1225</v>
      </c>
      <c r="N1858" s="31">
        <v>3</v>
      </c>
      <c r="O1858" s="31" t="s">
        <v>748</v>
      </c>
      <c r="P1858" s="31" t="s">
        <v>749</v>
      </c>
      <c r="Q1858" s="31" t="s">
        <v>569</v>
      </c>
      <c r="R1858" s="31" t="s">
        <v>1862</v>
      </c>
      <c r="S1858" s="31" t="s">
        <v>751</v>
      </c>
      <c r="T1858" s="31" t="s">
        <v>1929</v>
      </c>
      <c r="U1858" s="31" t="s">
        <v>1411</v>
      </c>
      <c r="AS1858" s="31">
        <v>100</v>
      </c>
      <c r="AZ1858" s="19">
        <f t="shared" ref="AZ1858" si="545">SUM(V1858:AY1858)</f>
        <v>100</v>
      </c>
      <c r="BB1858" s="55">
        <v>4</v>
      </c>
      <c r="BC1858">
        <v>20</v>
      </c>
      <c r="BD1858" s="31"/>
      <c r="BE1858" s="66"/>
      <c r="BF1858" s="66"/>
      <c r="CL1858" s="70"/>
      <c r="CM1858" s="66"/>
      <c r="CN1858" s="66"/>
      <c r="CO1858" s="66">
        <f t="shared" si="530"/>
        <v>289.33999999999997</v>
      </c>
      <c r="CP1858" s="104"/>
      <c r="CQ1858" s="56"/>
      <c r="CR1858" s="56"/>
      <c r="CS1858" s="56"/>
      <c r="CT1858" s="56"/>
      <c r="CU1858" s="56"/>
      <c r="CV1858" s="56"/>
      <c r="CW1858" s="116"/>
      <c r="CX1858" s="31">
        <v>49</v>
      </c>
      <c r="CY1858" s="31">
        <v>270</v>
      </c>
      <c r="CZ1858" s="31">
        <v>25</v>
      </c>
      <c r="DA1858" s="31">
        <v>180</v>
      </c>
      <c r="DB1858" s="19">
        <f t="shared" si="531"/>
        <v>67.934577742953707</v>
      </c>
      <c r="DC1858" s="19">
        <f t="shared" si="532"/>
        <v>67.934577742953707</v>
      </c>
      <c r="DD1858" s="19">
        <f t="shared" si="533"/>
        <v>38.855484144604908</v>
      </c>
      <c r="DE1858" s="19">
        <f t="shared" si="534"/>
        <v>157.93457774295371</v>
      </c>
      <c r="DF1858" s="19">
        <f t="shared" si="535"/>
        <v>51.144515855395092</v>
      </c>
      <c r="DG1858" s="67">
        <f t="shared" si="536"/>
        <v>247.93457774295371</v>
      </c>
      <c r="DH1858" s="67">
        <f t="shared" si="537"/>
        <v>51.144515855395092</v>
      </c>
      <c r="DK1858" s="55"/>
    </row>
    <row r="1859" spans="1:115">
      <c r="A1859" s="57">
        <v>43334</v>
      </c>
      <c r="B1859" s="19" t="s">
        <v>1437</v>
      </c>
      <c r="C1859" s="56" t="s">
        <v>744</v>
      </c>
      <c r="D1859" s="56"/>
      <c r="E1859" s="58">
        <v>109</v>
      </c>
      <c r="F1859" s="58">
        <v>2</v>
      </c>
      <c r="G1859" s="63" t="str">
        <f t="shared" si="544"/>
        <v>109-2</v>
      </c>
      <c r="H1859" s="31">
        <v>83</v>
      </c>
      <c r="I1859" s="58">
        <v>85</v>
      </c>
      <c r="J1859" s="64" t="str">
        <f>IF(((VLOOKUP($G1859,Depth_Lookup!$A$3:$J$5461,9,FALSE))-(I1859/100))&gt;=0,"Good","Too Long")</f>
        <v>Good</v>
      </c>
      <c r="K1859" s="65">
        <f>(VLOOKUP($G1859,Depth_Lookup!$A$3:$J$561,10,FALSE))+(H1859/100)</f>
        <v>289.41999999999996</v>
      </c>
      <c r="L1859" s="65">
        <f>(VLOOKUP($G1859,Depth_Lookup!$A$3:$J$561,10,FALSE))+(I1859/100)</f>
        <v>289.44</v>
      </c>
      <c r="M1859" s="54" t="s">
        <v>292</v>
      </c>
      <c r="N1859" s="31">
        <v>1</v>
      </c>
      <c r="O1859" s="31"/>
      <c r="P1859" s="31"/>
      <c r="Q1859" s="31"/>
      <c r="R1859" s="31"/>
      <c r="S1859" s="31"/>
      <c r="T1859" s="31" t="s">
        <v>1370</v>
      </c>
      <c r="U1859" s="31" t="s">
        <v>1368</v>
      </c>
      <c r="AS1859" s="31"/>
      <c r="BB1859" s="55">
        <v>1</v>
      </c>
      <c r="BC1859">
        <v>1</v>
      </c>
      <c r="BD1859" s="31"/>
      <c r="BE1859" s="66"/>
      <c r="BF1859" s="66"/>
      <c r="CL1859" s="70"/>
      <c r="CM1859" s="66"/>
      <c r="CN1859" s="66"/>
      <c r="CO1859" s="66">
        <f t="shared" si="530"/>
        <v>289.42999999999995</v>
      </c>
      <c r="CP1859" s="104"/>
      <c r="CQ1859" s="56"/>
      <c r="CR1859" s="56"/>
      <c r="CS1859" s="56"/>
      <c r="CT1859" s="56"/>
      <c r="CU1859" s="56"/>
      <c r="CV1859" s="56"/>
      <c r="CW1859" s="116"/>
      <c r="CX1859" s="31">
        <v>24</v>
      </c>
      <c r="CY1859" s="31">
        <v>270</v>
      </c>
      <c r="CZ1859" s="31">
        <v>82</v>
      </c>
      <c r="DA1859" s="31">
        <v>0</v>
      </c>
      <c r="DB1859" s="19">
        <f t="shared" si="531"/>
        <v>176.41951010957825</v>
      </c>
      <c r="DC1859" s="19">
        <f t="shared" si="532"/>
        <v>176.41951010957825</v>
      </c>
      <c r="DD1859" s="19">
        <f t="shared" si="533"/>
        <v>7.9845859974270557</v>
      </c>
      <c r="DE1859" s="19">
        <f t="shared" si="534"/>
        <v>266.41951010957825</v>
      </c>
      <c r="DF1859" s="19">
        <f t="shared" si="535"/>
        <v>82.015414002572939</v>
      </c>
      <c r="DG1859" s="67">
        <f t="shared" si="536"/>
        <v>356.41951010957825</v>
      </c>
      <c r="DH1859" s="67">
        <f t="shared" si="537"/>
        <v>82.015414002572939</v>
      </c>
      <c r="DK1859" s="55"/>
    </row>
    <row r="1860" spans="1:115">
      <c r="A1860" s="57">
        <v>43334</v>
      </c>
      <c r="B1860" s="19" t="s">
        <v>1496</v>
      </c>
      <c r="C1860" s="56" t="s">
        <v>744</v>
      </c>
      <c r="D1860" s="56"/>
      <c r="E1860" s="58">
        <v>109</v>
      </c>
      <c r="F1860" s="58">
        <v>3</v>
      </c>
      <c r="G1860" s="63" t="str">
        <f t="shared" si="516"/>
        <v>109-3</v>
      </c>
      <c r="H1860" s="31">
        <v>5.5</v>
      </c>
      <c r="I1860" s="58">
        <v>23</v>
      </c>
      <c r="J1860" s="64" t="str">
        <f>IF(((VLOOKUP($G1860,Depth_Lookup!$A$3:$J$5461,9,FALSE))-(I1860/100))&gt;=0,"Good","Too Long")</f>
        <v>Good</v>
      </c>
      <c r="K1860" s="65">
        <f>(VLOOKUP($G1860,Depth_Lookup!$A$3:$J$561,10,FALSE))+(H1860/100)</f>
        <v>289.52500000000003</v>
      </c>
      <c r="L1860" s="65">
        <f>(VLOOKUP($G1860,Depth_Lookup!$A$3:$J$561,10,FALSE))+(I1860/100)</f>
        <v>289.70000000000005</v>
      </c>
      <c r="M1860" s="54" t="s">
        <v>292</v>
      </c>
      <c r="N1860" s="31">
        <v>4</v>
      </c>
      <c r="O1860" s="31" t="s">
        <v>748</v>
      </c>
      <c r="P1860" s="31" t="s">
        <v>749</v>
      </c>
      <c r="Q1860" s="31" t="s">
        <v>750</v>
      </c>
      <c r="R1860" s="31" t="s">
        <v>1862</v>
      </c>
      <c r="S1860" s="31" t="s">
        <v>751</v>
      </c>
      <c r="T1860" s="31" t="s">
        <v>1934</v>
      </c>
      <c r="U1860" s="31" t="s">
        <v>1509</v>
      </c>
      <c r="AS1860" s="31">
        <v>100</v>
      </c>
      <c r="AZ1860" s="19">
        <f t="shared" si="543"/>
        <v>100</v>
      </c>
      <c r="BB1860" s="55">
        <v>1</v>
      </c>
      <c r="BC1860">
        <v>5</v>
      </c>
      <c r="BD1860" s="31"/>
      <c r="BE1860" s="66"/>
      <c r="BF1860" s="66"/>
      <c r="CL1860" s="70">
        <f t="shared" si="517"/>
        <v>0</v>
      </c>
      <c r="CM1860" s="66">
        <f t="shared" si="518"/>
        <v>0</v>
      </c>
      <c r="CN1860" s="66">
        <f t="shared" si="519"/>
        <v>0</v>
      </c>
      <c r="CO1860" s="66">
        <f t="shared" si="530"/>
        <v>289.61250000000007</v>
      </c>
      <c r="CP1860" s="104"/>
      <c r="CQ1860" s="56"/>
      <c r="CR1860" s="56"/>
      <c r="CS1860" s="56"/>
      <c r="CT1860" s="56"/>
      <c r="CU1860" s="56"/>
      <c r="CV1860" s="56"/>
      <c r="CX1860" s="31">
        <v>70</v>
      </c>
      <c r="CY1860" s="31">
        <v>90</v>
      </c>
      <c r="CZ1860" s="31">
        <v>73</v>
      </c>
      <c r="DA1860" s="31">
        <v>0</v>
      </c>
      <c r="DB1860" s="19">
        <f t="shared" si="531"/>
        <v>-139.97013901463859</v>
      </c>
      <c r="DC1860" s="19">
        <f t="shared" si="532"/>
        <v>220.02986098536141</v>
      </c>
      <c r="DD1860" s="19">
        <f t="shared" si="533"/>
        <v>13.175719381167129</v>
      </c>
      <c r="DE1860" s="19">
        <f t="shared" si="534"/>
        <v>310.02986098536144</v>
      </c>
      <c r="DF1860" s="19">
        <f t="shared" si="535"/>
        <v>76.824280618832873</v>
      </c>
      <c r="DG1860" s="67">
        <f t="shared" si="536"/>
        <v>40.02986098536141</v>
      </c>
      <c r="DH1860" s="67">
        <f t="shared" si="537"/>
        <v>76.824280618832873</v>
      </c>
      <c r="DK1860" s="55"/>
    </row>
    <row r="1861" spans="1:115">
      <c r="A1861" s="57">
        <v>43334</v>
      </c>
      <c r="B1861" s="19" t="s">
        <v>1437</v>
      </c>
      <c r="C1861" s="56" t="s">
        <v>744</v>
      </c>
      <c r="D1861" s="56"/>
      <c r="E1861" s="58">
        <v>109</v>
      </c>
      <c r="F1861" s="58">
        <v>3</v>
      </c>
      <c r="G1861" s="63" t="str">
        <f t="shared" ref="G1861" si="546">E1861&amp;"-"&amp;F1861</f>
        <v>109-3</v>
      </c>
      <c r="H1861" s="31">
        <v>18</v>
      </c>
      <c r="I1861" s="58">
        <v>22</v>
      </c>
      <c r="J1861" s="64" t="str">
        <f>IF(((VLOOKUP($G1861,Depth_Lookup!$A$3:$J$5461,9,FALSE))-(I1861/100))&gt;=0,"Good","Too Long")</f>
        <v>Good</v>
      </c>
      <c r="K1861" s="65">
        <f>(VLOOKUP($G1861,Depth_Lookup!$A$3:$J$561,10,FALSE))+(H1861/100)</f>
        <v>289.65000000000003</v>
      </c>
      <c r="L1861" s="65">
        <f>(VLOOKUP($G1861,Depth_Lookup!$A$3:$J$561,10,FALSE))+(I1861/100)</f>
        <v>289.69000000000005</v>
      </c>
      <c r="M1861" s="54" t="s">
        <v>292</v>
      </c>
      <c r="N1861" s="31">
        <v>4</v>
      </c>
      <c r="O1861" s="31" t="s">
        <v>748</v>
      </c>
      <c r="P1861" s="31" t="s">
        <v>749</v>
      </c>
      <c r="Q1861" s="31" t="s">
        <v>750</v>
      </c>
      <c r="R1861" s="31" t="s">
        <v>1862</v>
      </c>
      <c r="S1861" s="31" t="s">
        <v>751</v>
      </c>
      <c r="T1861" s="31" t="s">
        <v>1934</v>
      </c>
      <c r="U1861" s="31" t="s">
        <v>1509</v>
      </c>
      <c r="AS1861" s="31">
        <v>100</v>
      </c>
      <c r="AZ1861" s="19">
        <f t="shared" ref="AZ1861" si="547">SUM(V1861:AY1861)</f>
        <v>100</v>
      </c>
      <c r="BB1861" s="55">
        <v>1</v>
      </c>
      <c r="BC1861">
        <v>5</v>
      </c>
      <c r="BD1861" s="31"/>
      <c r="BE1861" s="66"/>
      <c r="BF1861" s="66"/>
      <c r="CL1861" s="70"/>
      <c r="CM1861" s="66"/>
      <c r="CN1861" s="66"/>
      <c r="CO1861" s="66">
        <f t="shared" si="530"/>
        <v>289.67000000000007</v>
      </c>
      <c r="CP1861" s="104"/>
      <c r="CQ1861" s="56"/>
      <c r="CR1861" s="56"/>
      <c r="CS1861" s="56"/>
      <c r="CT1861" s="56"/>
      <c r="CU1861" s="56"/>
      <c r="CV1861" s="56"/>
      <c r="CX1861" s="31">
        <v>23</v>
      </c>
      <c r="CY1861" s="31">
        <v>270</v>
      </c>
      <c r="CZ1861" s="31">
        <v>9</v>
      </c>
      <c r="DA1861" s="31">
        <v>0</v>
      </c>
      <c r="DB1861" s="19">
        <f t="shared" si="531"/>
        <v>110.462071862654</v>
      </c>
      <c r="DC1861" s="19">
        <f t="shared" si="532"/>
        <v>110.462071862654</v>
      </c>
      <c r="DD1861" s="19">
        <f t="shared" si="533"/>
        <v>65.626561629130038</v>
      </c>
      <c r="DE1861" s="19">
        <f t="shared" si="534"/>
        <v>200.462071862654</v>
      </c>
      <c r="DF1861" s="19">
        <f t="shared" si="535"/>
        <v>24.373438370869962</v>
      </c>
      <c r="DG1861" s="67">
        <f t="shared" si="536"/>
        <v>290.462071862654</v>
      </c>
      <c r="DH1861" s="67">
        <f t="shared" si="537"/>
        <v>24.373438370869962</v>
      </c>
      <c r="DK1861" s="55"/>
    </row>
    <row r="1862" spans="1:115">
      <c r="A1862" s="57">
        <v>43334</v>
      </c>
      <c r="B1862" s="19" t="s">
        <v>1496</v>
      </c>
      <c r="C1862" s="56" t="s">
        <v>744</v>
      </c>
      <c r="D1862" s="56"/>
      <c r="E1862" s="58">
        <v>109</v>
      </c>
      <c r="F1862" s="58">
        <v>3</v>
      </c>
      <c r="G1862" s="63" t="str">
        <f t="shared" si="516"/>
        <v>109-3</v>
      </c>
      <c r="H1862" s="31">
        <v>25.5</v>
      </c>
      <c r="I1862" s="58">
        <v>37.5</v>
      </c>
      <c r="J1862" s="64" t="str">
        <f>IF(((VLOOKUP($G1862,Depth_Lookup!$A$3:$J$5461,9,FALSE))-(I1862/100))&gt;=0,"Good","Too Long")</f>
        <v>Good</v>
      </c>
      <c r="K1862" s="65">
        <f>(VLOOKUP($G1862,Depth_Lookup!$A$3:$J$561,10,FALSE))+(H1862/100)</f>
        <v>289.72500000000002</v>
      </c>
      <c r="L1862" s="65">
        <f>(VLOOKUP($G1862,Depth_Lookup!$A$3:$J$561,10,FALSE))+(I1862/100)</f>
        <v>289.84500000000003</v>
      </c>
      <c r="M1862" s="54" t="s">
        <v>725</v>
      </c>
      <c r="N1862" s="31">
        <v>0.5</v>
      </c>
      <c r="O1862" s="31" t="s">
        <v>748</v>
      </c>
      <c r="P1862" s="31" t="s">
        <v>749</v>
      </c>
      <c r="Q1862" s="31" t="s">
        <v>750</v>
      </c>
      <c r="R1862" s="31" t="s">
        <v>755</v>
      </c>
      <c r="S1862" s="31" t="s">
        <v>751</v>
      </c>
      <c r="T1862" s="31" t="s">
        <v>752</v>
      </c>
      <c r="U1862" s="31" t="s">
        <v>747</v>
      </c>
      <c r="AS1862" s="31">
        <v>100</v>
      </c>
      <c r="AZ1862" s="19">
        <f t="shared" si="543"/>
        <v>100</v>
      </c>
      <c r="BB1862" s="55">
        <v>2</v>
      </c>
      <c r="BC1862">
        <v>0.5</v>
      </c>
      <c r="BD1862" s="31"/>
      <c r="BE1862" s="66"/>
      <c r="BF1862" s="66"/>
      <c r="CL1862" s="70">
        <f t="shared" si="517"/>
        <v>0</v>
      </c>
      <c r="CM1862" s="66">
        <f t="shared" si="518"/>
        <v>0</v>
      </c>
      <c r="CN1862" s="66">
        <f t="shared" si="519"/>
        <v>0</v>
      </c>
      <c r="CO1862" s="66">
        <f t="shared" si="530"/>
        <v>289.78500000000003</v>
      </c>
      <c r="CP1862" s="104"/>
      <c r="CQ1862" s="56"/>
      <c r="CR1862" s="56"/>
      <c r="CS1862" s="56"/>
      <c r="CT1862" s="56"/>
      <c r="CU1862" s="56"/>
      <c r="CV1862" s="56"/>
      <c r="CW1862" s="116"/>
      <c r="CX1862" s="31">
        <v>29</v>
      </c>
      <c r="CY1862" s="31">
        <v>270</v>
      </c>
      <c r="CZ1862" s="31">
        <v>43</v>
      </c>
      <c r="DA1862" s="31">
        <v>180</v>
      </c>
      <c r="DB1862" s="19">
        <f t="shared" si="531"/>
        <v>30.728252408278195</v>
      </c>
      <c r="DC1862" s="19">
        <f t="shared" si="532"/>
        <v>30.728252408278195</v>
      </c>
      <c r="DD1862" s="19">
        <f t="shared" si="533"/>
        <v>42.670128012921673</v>
      </c>
      <c r="DE1862" s="19">
        <f t="shared" si="534"/>
        <v>120.72825240827819</v>
      </c>
      <c r="DF1862" s="19">
        <f t="shared" si="535"/>
        <v>47.329871987078327</v>
      </c>
      <c r="DG1862" s="67">
        <f t="shared" si="536"/>
        <v>210.72825240827819</v>
      </c>
      <c r="DH1862" s="67">
        <f t="shared" si="537"/>
        <v>47.329871987078327</v>
      </c>
      <c r="DK1862" s="55"/>
    </row>
    <row r="1863" spans="1:115">
      <c r="A1863" s="57">
        <v>43334</v>
      </c>
      <c r="B1863" s="19" t="s">
        <v>1496</v>
      </c>
      <c r="C1863" s="56" t="s">
        <v>744</v>
      </c>
      <c r="D1863" s="56"/>
      <c r="E1863" s="58">
        <v>109</v>
      </c>
      <c r="F1863" s="58">
        <v>3</v>
      </c>
      <c r="G1863" s="63" t="str">
        <f t="shared" si="516"/>
        <v>109-3</v>
      </c>
      <c r="H1863" s="31">
        <v>42</v>
      </c>
      <c r="I1863" s="58">
        <v>42.5</v>
      </c>
      <c r="J1863" s="64" t="str">
        <f>IF(((VLOOKUP($G1863,Depth_Lookup!$A$3:$J$5461,9,FALSE))-(I1863/100))&gt;=0,"Good","Too Long")</f>
        <v>Good</v>
      </c>
      <c r="K1863" s="65">
        <f>(VLOOKUP($G1863,Depth_Lookup!$A$3:$J$561,10,FALSE))+(H1863/100)</f>
        <v>289.89000000000004</v>
      </c>
      <c r="L1863" s="65">
        <f>(VLOOKUP($G1863,Depth_Lookup!$A$3:$J$561,10,FALSE))+(I1863/100)</f>
        <v>289.89500000000004</v>
      </c>
      <c r="M1863" s="54" t="s">
        <v>292</v>
      </c>
      <c r="N1863" s="31">
        <v>0.5</v>
      </c>
      <c r="O1863" s="31" t="s">
        <v>724</v>
      </c>
      <c r="P1863" s="31" t="s">
        <v>749</v>
      </c>
      <c r="Q1863" s="31" t="s">
        <v>750</v>
      </c>
      <c r="R1863" s="31" t="s">
        <v>187</v>
      </c>
      <c r="S1863" s="31" t="s">
        <v>751</v>
      </c>
      <c r="T1863" s="31" t="s">
        <v>760</v>
      </c>
      <c r="U1863" s="31" t="s">
        <v>746</v>
      </c>
      <c r="AP1863" s="19">
        <v>50</v>
      </c>
      <c r="AS1863" s="31">
        <v>50</v>
      </c>
      <c r="AZ1863" s="19">
        <f t="shared" si="543"/>
        <v>100</v>
      </c>
      <c r="BB1863" s="55">
        <v>1</v>
      </c>
      <c r="BC1863">
        <v>0.5</v>
      </c>
      <c r="BD1863" s="31"/>
      <c r="BE1863" s="66"/>
      <c r="BF1863" s="66"/>
      <c r="CL1863" s="70">
        <f t="shared" si="517"/>
        <v>0</v>
      </c>
      <c r="CM1863" s="66">
        <f t="shared" si="518"/>
        <v>0</v>
      </c>
      <c r="CN1863" s="66">
        <f t="shared" si="519"/>
        <v>0</v>
      </c>
      <c r="CO1863" s="66">
        <f t="shared" si="530"/>
        <v>289.89250000000004</v>
      </c>
      <c r="CP1863" s="104"/>
      <c r="CQ1863" s="56"/>
      <c r="CR1863" s="56"/>
      <c r="CS1863" s="56"/>
      <c r="CT1863" s="56"/>
      <c r="CU1863" s="56"/>
      <c r="CV1863" s="56"/>
      <c r="CW1863" s="116"/>
      <c r="CX1863" s="31"/>
      <c r="CY1863" s="31"/>
      <c r="CZ1863" s="31"/>
      <c r="DB1863" s="19" t="e">
        <f t="shared" si="531"/>
        <v>#DIV/0!</v>
      </c>
      <c r="DC1863" s="19" t="e">
        <f t="shared" si="532"/>
        <v>#DIV/0!</v>
      </c>
      <c r="DD1863" s="19" t="e">
        <f t="shared" si="533"/>
        <v>#DIV/0!</v>
      </c>
      <c r="DE1863" s="19" t="e">
        <f t="shared" si="534"/>
        <v>#DIV/0!</v>
      </c>
      <c r="DF1863" s="19" t="e">
        <f t="shared" si="535"/>
        <v>#DIV/0!</v>
      </c>
      <c r="DG1863" s="67" t="e">
        <f t="shared" si="536"/>
        <v>#DIV/0!</v>
      </c>
      <c r="DH1863" s="67" t="e">
        <f t="shared" si="537"/>
        <v>#DIV/0!</v>
      </c>
      <c r="DK1863" s="55"/>
    </row>
    <row r="1864" spans="1:115">
      <c r="A1864" s="57">
        <v>43334</v>
      </c>
      <c r="B1864" s="19" t="s">
        <v>1496</v>
      </c>
      <c r="C1864" s="56" t="s">
        <v>744</v>
      </c>
      <c r="D1864" s="56"/>
      <c r="E1864" s="58">
        <v>109</v>
      </c>
      <c r="F1864" s="58">
        <v>3</v>
      </c>
      <c r="G1864" s="63" t="str">
        <f t="shared" si="516"/>
        <v>109-3</v>
      </c>
      <c r="H1864" s="31">
        <v>57.5</v>
      </c>
      <c r="I1864" s="58">
        <v>58.5</v>
      </c>
      <c r="J1864" s="64" t="str">
        <f>IF(((VLOOKUP($G1864,Depth_Lookup!$A$3:$J$5461,9,FALSE))-(I1864/100))&gt;=0,"Good","Too Long")</f>
        <v>Good</v>
      </c>
      <c r="K1864" s="65">
        <f>(VLOOKUP($G1864,Depth_Lookup!$A$3:$J$561,10,FALSE))+(H1864/100)</f>
        <v>290.04500000000002</v>
      </c>
      <c r="L1864" s="65">
        <f>(VLOOKUP($G1864,Depth_Lookup!$A$3:$J$561,10,FALSE))+(I1864/100)</f>
        <v>290.05500000000001</v>
      </c>
      <c r="M1864" s="54" t="s">
        <v>292</v>
      </c>
      <c r="N1864" s="31">
        <v>0.5</v>
      </c>
      <c r="O1864" s="31" t="s">
        <v>724</v>
      </c>
      <c r="P1864" s="31" t="s">
        <v>749</v>
      </c>
      <c r="Q1864" s="31" t="s">
        <v>750</v>
      </c>
      <c r="R1864" s="31" t="s">
        <v>755</v>
      </c>
      <c r="S1864" s="31" t="s">
        <v>751</v>
      </c>
      <c r="T1864" s="31" t="s">
        <v>760</v>
      </c>
      <c r="U1864" s="31" t="s">
        <v>746</v>
      </c>
      <c r="AP1864" s="19">
        <v>50</v>
      </c>
      <c r="AS1864" s="31">
        <v>50</v>
      </c>
      <c r="AZ1864" s="19">
        <f t="shared" si="543"/>
        <v>100</v>
      </c>
      <c r="BB1864" s="55">
        <v>1</v>
      </c>
      <c r="BC1864">
        <v>0.5</v>
      </c>
      <c r="BD1864" s="31"/>
      <c r="BE1864" s="66"/>
      <c r="BF1864" s="66"/>
      <c r="CL1864" s="70">
        <f t="shared" si="517"/>
        <v>0</v>
      </c>
      <c r="CM1864" s="66">
        <f t="shared" si="518"/>
        <v>0</v>
      </c>
      <c r="CN1864" s="66">
        <f t="shared" si="519"/>
        <v>0</v>
      </c>
      <c r="CO1864" s="66">
        <f t="shared" si="530"/>
        <v>290.05</v>
      </c>
      <c r="CP1864" s="104"/>
      <c r="CQ1864" s="56"/>
      <c r="CR1864" s="56"/>
      <c r="CS1864" s="56"/>
      <c r="CT1864" s="56"/>
      <c r="CU1864" s="56"/>
      <c r="CV1864" s="56"/>
      <c r="CW1864" s="116"/>
      <c r="CX1864" s="31">
        <v>7</v>
      </c>
      <c r="CY1864" s="31">
        <v>90</v>
      </c>
      <c r="CZ1864" s="31">
        <v>42</v>
      </c>
      <c r="DA1864" s="31">
        <v>180</v>
      </c>
      <c r="DB1864" s="19">
        <f t="shared" si="531"/>
        <v>-7.7653029080882447</v>
      </c>
      <c r="DC1864" s="19">
        <f t="shared" si="532"/>
        <v>352.23469709191176</v>
      </c>
      <c r="DD1864" s="19">
        <f t="shared" si="533"/>
        <v>47.737405505122517</v>
      </c>
      <c r="DE1864" s="19">
        <f t="shared" si="534"/>
        <v>82.234697091911755</v>
      </c>
      <c r="DF1864" s="19">
        <f t="shared" si="535"/>
        <v>42.262594494877483</v>
      </c>
      <c r="DG1864" s="67">
        <f t="shared" si="536"/>
        <v>172.23469709191176</v>
      </c>
      <c r="DH1864" s="67">
        <f t="shared" si="537"/>
        <v>42.262594494877483</v>
      </c>
      <c r="DK1864" s="55"/>
    </row>
    <row r="1865" spans="1:115">
      <c r="A1865" s="57">
        <v>43334</v>
      </c>
      <c r="B1865" s="19" t="s">
        <v>1496</v>
      </c>
      <c r="C1865" s="56" t="s">
        <v>744</v>
      </c>
      <c r="D1865" s="56"/>
      <c r="E1865" s="58">
        <v>109</v>
      </c>
      <c r="F1865" s="58">
        <v>3</v>
      </c>
      <c r="G1865" s="63" t="str">
        <f t="shared" si="516"/>
        <v>109-3</v>
      </c>
      <c r="H1865" s="31">
        <v>61.5</v>
      </c>
      <c r="I1865" s="58">
        <v>74</v>
      </c>
      <c r="J1865" s="64" t="str">
        <f>IF(((VLOOKUP($G1865,Depth_Lookup!$A$3:$J$5461,9,FALSE))-(I1865/100))&gt;=0,"Good","Too Long")</f>
        <v>Good</v>
      </c>
      <c r="K1865" s="65">
        <f>(VLOOKUP($G1865,Depth_Lookup!$A$3:$J$561,10,FALSE))+(H1865/100)</f>
        <v>290.08500000000004</v>
      </c>
      <c r="L1865" s="65">
        <f>(VLOOKUP($G1865,Depth_Lookup!$A$3:$J$561,10,FALSE))+(I1865/100)</f>
        <v>290.21000000000004</v>
      </c>
      <c r="M1865" s="54" t="s">
        <v>725</v>
      </c>
      <c r="N1865" s="31">
        <v>0.5</v>
      </c>
      <c r="O1865" s="31" t="s">
        <v>296</v>
      </c>
      <c r="P1865" s="31" t="s">
        <v>749</v>
      </c>
      <c r="Q1865" s="31" t="s">
        <v>750</v>
      </c>
      <c r="R1865" s="31" t="s">
        <v>755</v>
      </c>
      <c r="S1865" s="31" t="s">
        <v>751</v>
      </c>
      <c r="T1865" s="31" t="s">
        <v>760</v>
      </c>
      <c r="U1865" s="31" t="s">
        <v>746</v>
      </c>
      <c r="AP1865" s="19">
        <v>50</v>
      </c>
      <c r="AS1865" s="31">
        <v>50</v>
      </c>
      <c r="AZ1865" s="19">
        <f t="shared" si="543"/>
        <v>100</v>
      </c>
      <c r="BB1865" s="55">
        <v>2</v>
      </c>
      <c r="BC1865">
        <v>0.5</v>
      </c>
      <c r="BD1865" s="31"/>
      <c r="BE1865" s="66"/>
      <c r="BF1865" s="66" t="s">
        <v>747</v>
      </c>
      <c r="CL1865" s="70">
        <f t="shared" si="517"/>
        <v>0</v>
      </c>
      <c r="CM1865" s="66">
        <f t="shared" si="518"/>
        <v>0</v>
      </c>
      <c r="CN1865" s="66">
        <f t="shared" si="519"/>
        <v>0</v>
      </c>
      <c r="CO1865" s="66">
        <f t="shared" si="530"/>
        <v>290.14750000000004</v>
      </c>
      <c r="CP1865" s="104"/>
      <c r="CQ1865" s="56"/>
      <c r="CR1865" s="56"/>
      <c r="CS1865" s="56"/>
      <c r="CT1865" s="56"/>
      <c r="CU1865" s="56"/>
      <c r="CV1865" s="56"/>
      <c r="CW1865" s="116"/>
      <c r="CX1865" s="31"/>
      <c r="CY1865" s="31"/>
      <c r="CZ1865" s="31"/>
      <c r="DB1865" s="19" t="e">
        <f t="shared" si="531"/>
        <v>#DIV/0!</v>
      </c>
      <c r="DC1865" s="19" t="e">
        <f t="shared" si="532"/>
        <v>#DIV/0!</v>
      </c>
      <c r="DD1865" s="19" t="e">
        <f t="shared" si="533"/>
        <v>#DIV/0!</v>
      </c>
      <c r="DE1865" s="19" t="e">
        <f t="shared" si="534"/>
        <v>#DIV/0!</v>
      </c>
      <c r="DF1865" s="19" t="e">
        <f t="shared" si="535"/>
        <v>#DIV/0!</v>
      </c>
      <c r="DG1865" s="67" t="e">
        <f t="shared" si="536"/>
        <v>#DIV/0!</v>
      </c>
      <c r="DH1865" s="67" t="e">
        <f t="shared" si="537"/>
        <v>#DIV/0!</v>
      </c>
      <c r="DK1865" s="55" t="s">
        <v>295</v>
      </c>
    </row>
    <row r="1866" spans="1:115">
      <c r="A1866" s="57">
        <v>43334</v>
      </c>
      <c r="B1866" s="19" t="s">
        <v>1496</v>
      </c>
      <c r="C1866" s="56" t="s">
        <v>744</v>
      </c>
      <c r="D1866" s="56"/>
      <c r="E1866" s="58">
        <v>109</v>
      </c>
      <c r="F1866" s="58">
        <v>3</v>
      </c>
      <c r="G1866" s="63" t="str">
        <f t="shared" si="516"/>
        <v>109-3</v>
      </c>
      <c r="H1866" s="31">
        <v>62.5</v>
      </c>
      <c r="I1866" s="58">
        <v>67</v>
      </c>
      <c r="J1866" s="64" t="str">
        <f>IF(((VLOOKUP($G1866,Depth_Lookup!$A$3:$J$5461,9,FALSE))-(I1866/100))&gt;=0,"Good","Too Long")</f>
        <v>Good</v>
      </c>
      <c r="K1866" s="65">
        <f>(VLOOKUP($G1866,Depth_Lookup!$A$3:$J$561,10,FALSE))+(H1866/100)</f>
        <v>290.09500000000003</v>
      </c>
      <c r="L1866" s="65">
        <f>(VLOOKUP($G1866,Depth_Lookup!$A$3:$J$561,10,FALSE))+(I1866/100)</f>
        <v>290.14000000000004</v>
      </c>
      <c r="M1866" s="54" t="s">
        <v>725</v>
      </c>
      <c r="N1866" s="31">
        <v>0.5</v>
      </c>
      <c r="O1866" s="31" t="s">
        <v>296</v>
      </c>
      <c r="P1866" s="31" t="s">
        <v>180</v>
      </c>
      <c r="Q1866" s="31" t="s">
        <v>750</v>
      </c>
      <c r="R1866" s="31" t="s">
        <v>755</v>
      </c>
      <c r="S1866" s="31" t="s">
        <v>751</v>
      </c>
      <c r="T1866" s="31" t="s">
        <v>752</v>
      </c>
      <c r="U1866" s="31" t="s">
        <v>747</v>
      </c>
      <c r="AS1866" s="31">
        <v>100</v>
      </c>
      <c r="AZ1866" s="19">
        <f t="shared" si="543"/>
        <v>100</v>
      </c>
      <c r="BB1866" s="55">
        <v>2</v>
      </c>
      <c r="BC1866">
        <v>1</v>
      </c>
      <c r="BD1866" s="31"/>
      <c r="BE1866" s="66" t="s">
        <v>746</v>
      </c>
      <c r="BF1866" s="66"/>
      <c r="CL1866" s="70">
        <f t="shared" si="517"/>
        <v>0</v>
      </c>
      <c r="CM1866" s="66">
        <f t="shared" si="518"/>
        <v>0</v>
      </c>
      <c r="CN1866" s="66">
        <f t="shared" si="519"/>
        <v>1</v>
      </c>
      <c r="CO1866" s="66">
        <f t="shared" si="530"/>
        <v>290.11750000000006</v>
      </c>
      <c r="CP1866" s="104"/>
      <c r="CQ1866" s="56"/>
      <c r="CR1866" s="56"/>
      <c r="CS1866" s="56"/>
      <c r="CT1866" s="56"/>
      <c r="CU1866" s="56"/>
      <c r="CV1866" s="56"/>
      <c r="CW1866" s="116"/>
      <c r="CX1866" s="31">
        <v>9</v>
      </c>
      <c r="CY1866" s="31">
        <v>270</v>
      </c>
      <c r="CZ1866" s="31">
        <v>19</v>
      </c>
      <c r="DA1866" s="31">
        <v>180</v>
      </c>
      <c r="DB1866" s="19">
        <f t="shared" si="531"/>
        <v>24.701570238717977</v>
      </c>
      <c r="DC1866" s="19">
        <f t="shared" si="532"/>
        <v>24.701570238717977</v>
      </c>
      <c r="DD1866" s="19">
        <f t="shared" si="533"/>
        <v>69.242886259457208</v>
      </c>
      <c r="DE1866" s="19">
        <f t="shared" si="534"/>
        <v>114.70157023871798</v>
      </c>
      <c r="DF1866" s="19">
        <f t="shared" si="535"/>
        <v>20.757113740542792</v>
      </c>
      <c r="DG1866" s="67">
        <f t="shared" si="536"/>
        <v>204.70157023871798</v>
      </c>
      <c r="DH1866" s="67">
        <f t="shared" si="537"/>
        <v>20.757113740542792</v>
      </c>
      <c r="DK1866" s="55"/>
    </row>
    <row r="1867" spans="1:115">
      <c r="A1867" s="57">
        <v>43334</v>
      </c>
      <c r="B1867" s="19" t="s">
        <v>1496</v>
      </c>
      <c r="C1867" s="56" t="s">
        <v>744</v>
      </c>
      <c r="D1867" s="56"/>
      <c r="E1867" s="58">
        <v>109</v>
      </c>
      <c r="F1867" s="58">
        <v>3</v>
      </c>
      <c r="G1867" s="63" t="str">
        <f t="shared" si="516"/>
        <v>109-3</v>
      </c>
      <c r="H1867" s="31">
        <v>67</v>
      </c>
      <c r="I1867" s="58">
        <v>72</v>
      </c>
      <c r="J1867" s="64" t="str">
        <f>IF(((VLOOKUP($G1867,Depth_Lookup!$A$3:$J$5461,9,FALSE))-(I1867/100))&gt;=0,"Good","Too Long")</f>
        <v>Good</v>
      </c>
      <c r="K1867" s="65">
        <f>(VLOOKUP($G1867,Depth_Lookup!$A$3:$J$561,10,FALSE))+(H1867/100)</f>
        <v>290.14000000000004</v>
      </c>
      <c r="L1867" s="65">
        <f>(VLOOKUP($G1867,Depth_Lookup!$A$3:$J$561,10,FALSE))+(I1867/100)</f>
        <v>290.19000000000005</v>
      </c>
      <c r="M1867" s="54" t="s">
        <v>725</v>
      </c>
      <c r="N1867" s="31">
        <v>0.5</v>
      </c>
      <c r="O1867" s="31" t="s">
        <v>296</v>
      </c>
      <c r="P1867" s="31" t="s">
        <v>180</v>
      </c>
      <c r="Q1867" s="31" t="s">
        <v>750</v>
      </c>
      <c r="R1867" s="31" t="s">
        <v>755</v>
      </c>
      <c r="S1867" s="31" t="s">
        <v>751</v>
      </c>
      <c r="T1867" s="31" t="s">
        <v>752</v>
      </c>
      <c r="U1867" s="31" t="s">
        <v>747</v>
      </c>
      <c r="AS1867" s="31">
        <v>100</v>
      </c>
      <c r="AZ1867" s="19">
        <f t="shared" si="543"/>
        <v>100</v>
      </c>
      <c r="BB1867" s="55">
        <v>2</v>
      </c>
      <c r="BC1867">
        <v>1</v>
      </c>
      <c r="BD1867" s="31"/>
      <c r="BE1867" s="66" t="s">
        <v>746</v>
      </c>
      <c r="BF1867" s="66"/>
      <c r="CL1867" s="70">
        <f t="shared" si="517"/>
        <v>0</v>
      </c>
      <c r="CM1867" s="66">
        <f t="shared" si="518"/>
        <v>0</v>
      </c>
      <c r="CN1867" s="66">
        <f t="shared" si="519"/>
        <v>1</v>
      </c>
      <c r="CO1867" s="66">
        <f t="shared" si="530"/>
        <v>290.16500000000008</v>
      </c>
      <c r="CP1867" s="104"/>
      <c r="CQ1867" s="56"/>
      <c r="CR1867" s="56"/>
      <c r="CS1867" s="56"/>
      <c r="CT1867" s="56"/>
      <c r="CU1867" s="56"/>
      <c r="CV1867" s="56"/>
      <c r="CW1867" s="116"/>
      <c r="CX1867" s="31">
        <v>7</v>
      </c>
      <c r="CY1867" s="31">
        <v>90</v>
      </c>
      <c r="CZ1867" s="31">
        <v>44</v>
      </c>
      <c r="DA1867" s="31">
        <v>180</v>
      </c>
      <c r="DB1867" s="19">
        <f t="shared" si="531"/>
        <v>-7.2461132912557957</v>
      </c>
      <c r="DC1867" s="19">
        <f t="shared" si="532"/>
        <v>352.75388670874418</v>
      </c>
      <c r="DD1867" s="19">
        <f t="shared" si="533"/>
        <v>45.770395599151286</v>
      </c>
      <c r="DE1867" s="19">
        <f t="shared" si="534"/>
        <v>82.753886708744204</v>
      </c>
      <c r="DF1867" s="19">
        <f t="shared" si="535"/>
        <v>44.229604400848714</v>
      </c>
      <c r="DG1867" s="67">
        <f t="shared" si="536"/>
        <v>172.75388670874418</v>
      </c>
      <c r="DH1867" s="67">
        <f t="shared" si="537"/>
        <v>44.229604400848714</v>
      </c>
      <c r="DK1867" s="55"/>
    </row>
    <row r="1868" spans="1:115">
      <c r="A1868" s="57">
        <v>43334</v>
      </c>
      <c r="B1868" s="19" t="s">
        <v>1496</v>
      </c>
      <c r="C1868" s="56" t="s">
        <v>744</v>
      </c>
      <c r="D1868" s="56"/>
      <c r="E1868" s="58">
        <v>110</v>
      </c>
      <c r="F1868" s="58">
        <v>1</v>
      </c>
      <c r="G1868" s="63" t="str">
        <f t="shared" si="516"/>
        <v>110-1</v>
      </c>
      <c r="H1868" s="31">
        <v>24</v>
      </c>
      <c r="I1868" s="58">
        <v>27</v>
      </c>
      <c r="J1868" s="64" t="str">
        <f>IF(((VLOOKUP($G1868,Depth_Lookup!$A$3:$J$5461,9,FALSE))-(I1868/100))&gt;=0,"Good","Too Long")</f>
        <v>Good</v>
      </c>
      <c r="K1868" s="65">
        <f>(VLOOKUP($G1868,Depth_Lookup!$A$3:$J$561,10,FALSE))+(H1868/100)</f>
        <v>290.49</v>
      </c>
      <c r="L1868" s="65">
        <f>(VLOOKUP($G1868,Depth_Lookup!$A$3:$J$561,10,FALSE))+(I1868/100)</f>
        <v>290.52</v>
      </c>
      <c r="M1868" s="54" t="s">
        <v>725</v>
      </c>
      <c r="N1868" s="31">
        <v>0.5</v>
      </c>
      <c r="O1868" s="31" t="s">
        <v>748</v>
      </c>
      <c r="P1868" s="31" t="s">
        <v>749</v>
      </c>
      <c r="Q1868" s="31" t="s">
        <v>750</v>
      </c>
      <c r="R1868" s="31" t="s">
        <v>755</v>
      </c>
      <c r="S1868" s="31" t="s">
        <v>751</v>
      </c>
      <c r="T1868" s="31" t="s">
        <v>752</v>
      </c>
      <c r="U1868" s="31" t="s">
        <v>747</v>
      </c>
      <c r="AS1868" s="31">
        <v>100</v>
      </c>
      <c r="AZ1868" s="19">
        <f t="shared" si="543"/>
        <v>100</v>
      </c>
      <c r="BB1868" s="55">
        <v>2</v>
      </c>
      <c r="BC1868">
        <v>0.5</v>
      </c>
      <c r="BD1868" s="31"/>
      <c r="BE1868" s="66" t="s">
        <v>746</v>
      </c>
      <c r="BF1868" s="66"/>
      <c r="CL1868" s="70">
        <f t="shared" si="517"/>
        <v>0</v>
      </c>
      <c r="CM1868" s="66">
        <f t="shared" si="518"/>
        <v>0</v>
      </c>
      <c r="CN1868" s="66">
        <f t="shared" si="519"/>
        <v>1</v>
      </c>
      <c r="CO1868" s="66">
        <f t="shared" si="530"/>
        <v>290.505</v>
      </c>
      <c r="CP1868" s="104"/>
      <c r="CQ1868" s="56"/>
      <c r="CR1868" s="56"/>
      <c r="CS1868" s="56"/>
      <c r="CT1868" s="56"/>
      <c r="CU1868" s="56"/>
      <c r="CV1868" s="56"/>
      <c r="CW1868" s="116"/>
      <c r="CX1868" s="31">
        <v>31</v>
      </c>
      <c r="CY1868" s="31">
        <v>90</v>
      </c>
      <c r="CZ1868" s="31">
        <v>12</v>
      </c>
      <c r="DA1868" s="31">
        <v>0</v>
      </c>
      <c r="DB1868" s="19">
        <f t="shared" si="531"/>
        <v>-109.48141272576399</v>
      </c>
      <c r="DC1868" s="19">
        <f t="shared" si="532"/>
        <v>250.51858727423601</v>
      </c>
      <c r="DD1868" s="19">
        <f t="shared" si="533"/>
        <v>57.488640533569765</v>
      </c>
      <c r="DE1868" s="19">
        <f t="shared" si="534"/>
        <v>340.51858727423598</v>
      </c>
      <c r="DF1868" s="19">
        <f t="shared" si="535"/>
        <v>32.511359466430235</v>
      </c>
      <c r="DG1868" s="67">
        <f t="shared" si="536"/>
        <v>70.518587274236012</v>
      </c>
      <c r="DH1868" s="67">
        <f t="shared" si="537"/>
        <v>32.511359466430235</v>
      </c>
      <c r="DK1868" s="55"/>
    </row>
    <row r="1869" spans="1:115">
      <c r="A1869" s="57">
        <v>43334</v>
      </c>
      <c r="B1869" s="19" t="s">
        <v>1496</v>
      </c>
      <c r="C1869" s="56" t="s">
        <v>744</v>
      </c>
      <c r="D1869" s="56"/>
      <c r="E1869" s="58">
        <v>110</v>
      </c>
      <c r="F1869" s="58">
        <v>1</v>
      </c>
      <c r="G1869" s="63" t="str">
        <f t="shared" ref="G1869:G1944" si="548">E1869&amp;"-"&amp;F1869</f>
        <v>110-1</v>
      </c>
      <c r="H1869" s="31">
        <v>25</v>
      </c>
      <c r="I1869" s="58">
        <v>30</v>
      </c>
      <c r="J1869" s="64" t="str">
        <f>IF(((VLOOKUP($G1869,Depth_Lookup!$A$3:$J$5461,9,FALSE))-(I1869/100))&gt;=0,"Good","Too Long")</f>
        <v>Good</v>
      </c>
      <c r="K1869" s="65">
        <f>(VLOOKUP($G1869,Depth_Lookup!$A$3:$J$561,10,FALSE))+(H1869/100)</f>
        <v>290.5</v>
      </c>
      <c r="L1869" s="65">
        <f>(VLOOKUP($G1869,Depth_Lookup!$A$3:$J$561,10,FALSE))+(I1869/100)</f>
        <v>290.55</v>
      </c>
      <c r="M1869" s="54" t="s">
        <v>725</v>
      </c>
      <c r="N1869" s="31">
        <v>0.5</v>
      </c>
      <c r="O1869" s="31" t="s">
        <v>748</v>
      </c>
      <c r="P1869" s="31" t="s">
        <v>749</v>
      </c>
      <c r="Q1869" s="31" t="s">
        <v>750</v>
      </c>
      <c r="R1869" s="31" t="s">
        <v>755</v>
      </c>
      <c r="S1869" s="31" t="s">
        <v>751</v>
      </c>
      <c r="T1869" s="31" t="s">
        <v>760</v>
      </c>
      <c r="U1869" s="31" t="s">
        <v>746</v>
      </c>
      <c r="AP1869" s="19">
        <v>50</v>
      </c>
      <c r="AS1869" s="31">
        <v>50</v>
      </c>
      <c r="AZ1869" s="19">
        <f t="shared" si="543"/>
        <v>100</v>
      </c>
      <c r="BB1869" s="55">
        <v>2</v>
      </c>
      <c r="BC1869">
        <v>0.5</v>
      </c>
      <c r="BD1869" s="31"/>
      <c r="BE1869" s="66"/>
      <c r="BF1869" s="66" t="s">
        <v>747</v>
      </c>
      <c r="CL1869" s="70">
        <f t="shared" ref="CL1869:CL1944" si="549">SUM(BK1869:CK1869)</f>
        <v>0</v>
      </c>
      <c r="CM1869" s="66">
        <f t="shared" ref="CM1869:CM1944" si="550">IF(COUNTA(BG1869:BJ1869)&gt;0,1,0)</f>
        <v>0</v>
      </c>
      <c r="CN1869" s="66">
        <f t="shared" ref="CN1869:CN1944" si="551">IF(COUNTA(BE1869)&gt;0,1,0)</f>
        <v>0</v>
      </c>
      <c r="CO1869" s="66">
        <f t="shared" si="530"/>
        <v>290.52499999999998</v>
      </c>
      <c r="CP1869" s="104"/>
      <c r="CQ1869" s="56"/>
      <c r="CR1869" s="56"/>
      <c r="CS1869" s="56"/>
      <c r="CT1869" s="56"/>
      <c r="CU1869" s="56"/>
      <c r="CV1869" s="56"/>
      <c r="CW1869" s="116"/>
      <c r="CX1869" s="31">
        <v>38</v>
      </c>
      <c r="CY1869" s="31">
        <v>90</v>
      </c>
      <c r="CZ1869" s="31">
        <v>26</v>
      </c>
      <c r="DA1869" s="31">
        <v>0</v>
      </c>
      <c r="DB1869" s="19">
        <f t="shared" si="531"/>
        <v>-121.97526516662603</v>
      </c>
      <c r="DC1869" s="19">
        <f t="shared" si="532"/>
        <v>238.02473483337397</v>
      </c>
      <c r="DD1869" s="19">
        <f t="shared" si="533"/>
        <v>47.354098596816698</v>
      </c>
      <c r="DE1869" s="19">
        <f t="shared" si="534"/>
        <v>328.02473483337394</v>
      </c>
      <c r="DF1869" s="19">
        <f t="shared" si="535"/>
        <v>42.645901403183302</v>
      </c>
      <c r="DG1869" s="67">
        <f t="shared" si="536"/>
        <v>58.024734833373969</v>
      </c>
      <c r="DH1869" s="67">
        <f t="shared" si="537"/>
        <v>42.645901403183302</v>
      </c>
      <c r="DK1869" s="55"/>
    </row>
    <row r="1870" spans="1:115">
      <c r="A1870" s="57">
        <v>43334</v>
      </c>
      <c r="B1870" s="19" t="s">
        <v>1496</v>
      </c>
      <c r="C1870" s="56" t="s">
        <v>744</v>
      </c>
      <c r="D1870" s="56"/>
      <c r="E1870" s="58">
        <v>111</v>
      </c>
      <c r="F1870" s="58">
        <v>1</v>
      </c>
      <c r="G1870" s="63" t="str">
        <f t="shared" si="548"/>
        <v>111-1</v>
      </c>
      <c r="H1870" s="31">
        <v>8</v>
      </c>
      <c r="I1870" s="58">
        <v>47.5</v>
      </c>
      <c r="J1870" s="64" t="str">
        <f>IF(((VLOOKUP($G1870,Depth_Lookup!$A$3:$J$5461,9,FALSE))-(I1870/100))&gt;=0,"Good","Too Long")</f>
        <v>Good</v>
      </c>
      <c r="K1870" s="65">
        <f>(VLOOKUP($G1870,Depth_Lookup!$A$3:$J$561,10,FALSE))+(H1870/100)</f>
        <v>290.77999999999997</v>
      </c>
      <c r="L1870" s="65">
        <f>(VLOOKUP($G1870,Depth_Lookup!$A$3:$J$561,10,FALSE))+(I1870/100)</f>
        <v>291.17500000000001</v>
      </c>
      <c r="M1870" s="54" t="s">
        <v>725</v>
      </c>
      <c r="N1870" s="31">
        <v>0.5</v>
      </c>
      <c r="O1870" s="31" t="s">
        <v>748</v>
      </c>
      <c r="P1870" s="31" t="s">
        <v>749</v>
      </c>
      <c r="Q1870" s="31" t="s">
        <v>750</v>
      </c>
      <c r="R1870" s="31" t="s">
        <v>755</v>
      </c>
      <c r="S1870" s="31" t="s">
        <v>751</v>
      </c>
      <c r="T1870" s="31" t="s">
        <v>752</v>
      </c>
      <c r="U1870" s="31" t="s">
        <v>747</v>
      </c>
      <c r="AS1870" s="31">
        <v>100</v>
      </c>
      <c r="AZ1870" s="19">
        <f t="shared" si="543"/>
        <v>100</v>
      </c>
      <c r="BB1870" s="55">
        <v>4</v>
      </c>
      <c r="BC1870">
        <v>0.5</v>
      </c>
      <c r="BD1870" s="31"/>
      <c r="BE1870" s="66"/>
      <c r="BF1870" s="66"/>
      <c r="CL1870" s="70">
        <f t="shared" si="549"/>
        <v>0</v>
      </c>
      <c r="CM1870" s="66">
        <f t="shared" si="550"/>
        <v>0</v>
      </c>
      <c r="CN1870" s="66">
        <f t="shared" si="551"/>
        <v>0</v>
      </c>
      <c r="CO1870" s="66">
        <f t="shared" si="530"/>
        <v>290.97749999999996</v>
      </c>
      <c r="CP1870" s="104"/>
      <c r="CQ1870" s="56"/>
      <c r="CR1870" s="56"/>
      <c r="CS1870" s="56"/>
      <c r="CT1870" s="56"/>
      <c r="CU1870" s="56"/>
      <c r="CV1870" s="56"/>
      <c r="CX1870" s="31">
        <v>58</v>
      </c>
      <c r="CY1870" s="31">
        <v>270</v>
      </c>
      <c r="CZ1870" s="31">
        <v>25</v>
      </c>
      <c r="DA1870" s="31">
        <v>180</v>
      </c>
      <c r="DB1870" s="19">
        <f t="shared" si="531"/>
        <v>73.754861501488477</v>
      </c>
      <c r="DC1870" s="19">
        <f t="shared" si="532"/>
        <v>73.754861501488477</v>
      </c>
      <c r="DD1870" s="19">
        <f t="shared" si="533"/>
        <v>30.960409860704594</v>
      </c>
      <c r="DE1870" s="19">
        <f t="shared" si="534"/>
        <v>163.75486150148848</v>
      </c>
      <c r="DF1870" s="19">
        <f t="shared" si="535"/>
        <v>59.039590139295406</v>
      </c>
      <c r="DG1870" s="67">
        <f t="shared" si="536"/>
        <v>253.75486150148848</v>
      </c>
      <c r="DH1870" s="67">
        <f t="shared" si="537"/>
        <v>59.039590139295406</v>
      </c>
      <c r="DK1870" s="55" t="s">
        <v>1433</v>
      </c>
    </row>
    <row r="1871" spans="1:115">
      <c r="A1871" s="57">
        <v>43334</v>
      </c>
      <c r="B1871" s="19" t="s">
        <v>1437</v>
      </c>
      <c r="C1871" s="56" t="s">
        <v>744</v>
      </c>
      <c r="D1871" s="56"/>
      <c r="E1871" s="58">
        <v>111</v>
      </c>
      <c r="F1871" s="58">
        <v>1</v>
      </c>
      <c r="G1871" s="63" t="str">
        <f t="shared" ref="G1871" si="552">E1871&amp;"-"&amp;F1871</f>
        <v>111-1</v>
      </c>
      <c r="H1871" s="31">
        <v>8</v>
      </c>
      <c r="I1871" s="58">
        <v>47.5</v>
      </c>
      <c r="J1871" s="64" t="str">
        <f>IF(((VLOOKUP($G1871,Depth_Lookup!$A$3:$J$5461,9,FALSE))-(I1871/100))&gt;=0,"Good","Too Long")</f>
        <v>Good</v>
      </c>
      <c r="K1871" s="65">
        <f>(VLOOKUP($G1871,Depth_Lookup!$A$3:$J$561,10,FALSE))+(H1871/100)</f>
        <v>290.77999999999997</v>
      </c>
      <c r="L1871" s="65">
        <f>(VLOOKUP($G1871,Depth_Lookup!$A$3:$J$561,10,FALSE))+(I1871/100)</f>
        <v>291.17500000000001</v>
      </c>
      <c r="M1871" s="54" t="s">
        <v>725</v>
      </c>
      <c r="N1871" s="31">
        <v>0.5</v>
      </c>
      <c r="O1871" s="31" t="s">
        <v>748</v>
      </c>
      <c r="P1871" s="31" t="s">
        <v>749</v>
      </c>
      <c r="Q1871" s="31" t="s">
        <v>750</v>
      </c>
      <c r="R1871" s="31" t="s">
        <v>755</v>
      </c>
      <c r="S1871" s="31" t="s">
        <v>751</v>
      </c>
      <c r="T1871" s="31" t="s">
        <v>752</v>
      </c>
      <c r="U1871" s="31" t="s">
        <v>747</v>
      </c>
      <c r="AS1871" s="31">
        <v>100</v>
      </c>
      <c r="AZ1871" s="19">
        <f t="shared" ref="AZ1871" si="553">SUM(V1871:AY1871)</f>
        <v>100</v>
      </c>
      <c r="BB1871" s="55">
        <v>4</v>
      </c>
      <c r="BC1871">
        <v>0.5</v>
      </c>
      <c r="BD1871" s="31"/>
      <c r="BE1871" s="66"/>
      <c r="BF1871" s="66"/>
      <c r="CL1871" s="70"/>
      <c r="CM1871" s="66"/>
      <c r="CN1871" s="66"/>
      <c r="CO1871" s="66">
        <f t="shared" si="530"/>
        <v>290.97749999999996</v>
      </c>
      <c r="CP1871" s="104"/>
      <c r="CQ1871" s="56"/>
      <c r="CR1871" s="56"/>
      <c r="CS1871" s="56"/>
      <c r="CT1871" s="56"/>
      <c r="CU1871" s="56"/>
      <c r="CV1871" s="56"/>
      <c r="CX1871" s="31">
        <v>42</v>
      </c>
      <c r="CY1871" s="31">
        <v>90</v>
      </c>
      <c r="CZ1871" s="31">
        <v>5</v>
      </c>
      <c r="DA1871" s="31">
        <v>0</v>
      </c>
      <c r="DB1871" s="19">
        <f t="shared" si="531"/>
        <v>-95.549780144905924</v>
      </c>
      <c r="DC1871" s="19">
        <f t="shared" si="532"/>
        <v>264.45021985509408</v>
      </c>
      <c r="DD1871" s="19">
        <f t="shared" si="533"/>
        <v>47.866103682738263</v>
      </c>
      <c r="DE1871" s="19">
        <f t="shared" si="534"/>
        <v>354.45021985509408</v>
      </c>
      <c r="DF1871" s="19">
        <f t="shared" si="535"/>
        <v>42.133896317261737</v>
      </c>
      <c r="DG1871" s="67">
        <f t="shared" si="536"/>
        <v>84.450219855094076</v>
      </c>
      <c r="DH1871" s="67">
        <f t="shared" si="537"/>
        <v>42.133896317261737</v>
      </c>
      <c r="DK1871" s="55" t="s">
        <v>1434</v>
      </c>
    </row>
    <row r="1872" spans="1:115">
      <c r="A1872" s="57">
        <v>43334</v>
      </c>
      <c r="B1872" s="19" t="s">
        <v>1496</v>
      </c>
      <c r="C1872" s="56" t="s">
        <v>744</v>
      </c>
      <c r="D1872" s="56"/>
      <c r="E1872" s="58">
        <v>111</v>
      </c>
      <c r="F1872" s="58">
        <v>1</v>
      </c>
      <c r="G1872" s="63" t="str">
        <f t="shared" si="548"/>
        <v>111-1</v>
      </c>
      <c r="H1872" s="31">
        <v>41.5</v>
      </c>
      <c r="I1872" s="58">
        <v>48</v>
      </c>
      <c r="J1872" s="64" t="str">
        <f>IF(((VLOOKUP($G1872,Depth_Lookup!$A$3:$J$5461,9,FALSE))-(I1872/100))&gt;=0,"Good","Too Long")</f>
        <v>Good</v>
      </c>
      <c r="K1872" s="65">
        <f>(VLOOKUP($G1872,Depth_Lookup!$A$3:$J$561,10,FALSE))+(H1872/100)</f>
        <v>291.11500000000001</v>
      </c>
      <c r="L1872" s="65">
        <f>(VLOOKUP($G1872,Depth_Lookup!$A$3:$J$561,10,FALSE))+(I1872/100)</f>
        <v>291.18</v>
      </c>
      <c r="M1872" s="54" t="s">
        <v>293</v>
      </c>
      <c r="N1872" s="31">
        <v>0.5</v>
      </c>
      <c r="O1872" s="31" t="s">
        <v>734</v>
      </c>
      <c r="P1872" s="31" t="s">
        <v>749</v>
      </c>
      <c r="Q1872" s="31" t="s">
        <v>750</v>
      </c>
      <c r="R1872" s="31" t="s">
        <v>770</v>
      </c>
      <c r="S1872" s="31" t="s">
        <v>751</v>
      </c>
      <c r="T1872" s="31" t="s">
        <v>1607</v>
      </c>
      <c r="U1872" s="31" t="s">
        <v>753</v>
      </c>
      <c r="AS1872" s="31">
        <v>100</v>
      </c>
      <c r="AZ1872" s="19">
        <f t="shared" si="543"/>
        <v>100</v>
      </c>
      <c r="BB1872" s="55">
        <v>4</v>
      </c>
      <c r="BC1872">
        <v>10</v>
      </c>
      <c r="BD1872" s="31"/>
      <c r="BE1872" s="66"/>
      <c r="BF1872" s="66"/>
      <c r="CL1872" s="70">
        <f t="shared" si="549"/>
        <v>0</v>
      </c>
      <c r="CM1872" s="66">
        <f t="shared" si="550"/>
        <v>0</v>
      </c>
      <c r="CN1872" s="66">
        <f t="shared" si="551"/>
        <v>0</v>
      </c>
      <c r="CO1872" s="66">
        <f t="shared" si="530"/>
        <v>291.14750000000004</v>
      </c>
      <c r="CP1872" s="104"/>
      <c r="CQ1872" s="56"/>
      <c r="CR1872" s="56"/>
      <c r="CS1872" s="56"/>
      <c r="CT1872" s="56"/>
      <c r="CU1872" s="56"/>
      <c r="CV1872" s="56"/>
      <c r="DB1872" s="19" t="e">
        <f t="shared" si="531"/>
        <v>#DIV/0!</v>
      </c>
      <c r="DC1872" s="19" t="e">
        <f t="shared" si="532"/>
        <v>#DIV/0!</v>
      </c>
      <c r="DD1872" s="19" t="e">
        <f t="shared" si="533"/>
        <v>#DIV/0!</v>
      </c>
      <c r="DE1872" s="19" t="e">
        <f t="shared" si="534"/>
        <v>#DIV/0!</v>
      </c>
      <c r="DF1872" s="19" t="e">
        <f t="shared" si="535"/>
        <v>#DIV/0!</v>
      </c>
      <c r="DG1872" s="67" t="e">
        <f t="shared" si="536"/>
        <v>#DIV/0!</v>
      </c>
      <c r="DH1872" s="67" t="e">
        <f t="shared" si="537"/>
        <v>#DIV/0!</v>
      </c>
      <c r="DK1872" s="55"/>
    </row>
    <row r="1873" spans="1:115">
      <c r="A1873" s="57">
        <v>43334</v>
      </c>
      <c r="B1873" s="19" t="s">
        <v>1496</v>
      </c>
      <c r="C1873" s="56" t="s">
        <v>744</v>
      </c>
      <c r="D1873" s="56"/>
      <c r="E1873" s="58">
        <v>111</v>
      </c>
      <c r="F1873" s="58">
        <v>1</v>
      </c>
      <c r="G1873" s="63" t="str">
        <f t="shared" si="548"/>
        <v>111-1</v>
      </c>
      <c r="H1873" s="31">
        <v>21</v>
      </c>
      <c r="I1873" s="58">
        <v>53</v>
      </c>
      <c r="J1873" s="64" t="str">
        <f>IF(((VLOOKUP($G1873,Depth_Lookup!$A$3:$J$5461,9,FALSE))-(I1873/100))&gt;=0,"Good","Too Long")</f>
        <v>Good</v>
      </c>
      <c r="K1873" s="65">
        <f>(VLOOKUP($G1873,Depth_Lookup!$A$3:$J$561,10,FALSE))+(H1873/100)</f>
        <v>290.90999999999997</v>
      </c>
      <c r="L1873" s="65">
        <f>(VLOOKUP($G1873,Depth_Lookup!$A$3:$J$561,10,FALSE))+(I1873/100)</f>
        <v>291.22999999999996</v>
      </c>
      <c r="M1873" s="54" t="s">
        <v>725</v>
      </c>
      <c r="N1873" s="31">
        <v>2</v>
      </c>
      <c r="O1873" s="31" t="s">
        <v>748</v>
      </c>
      <c r="P1873" s="31" t="s">
        <v>749</v>
      </c>
      <c r="Q1873" s="31" t="s">
        <v>1258</v>
      </c>
      <c r="R1873" s="31" t="s">
        <v>731</v>
      </c>
      <c r="S1873" s="31" t="s">
        <v>751</v>
      </c>
      <c r="T1873" s="31" t="s">
        <v>1935</v>
      </c>
      <c r="U1873" s="31" t="s">
        <v>1409</v>
      </c>
      <c r="AS1873" s="31">
        <v>100</v>
      </c>
      <c r="AZ1873" s="19">
        <f t="shared" si="543"/>
        <v>100</v>
      </c>
      <c r="BB1873" s="55">
        <v>2</v>
      </c>
      <c r="BC1873">
        <v>2</v>
      </c>
      <c r="BD1873" s="31"/>
      <c r="BE1873" s="66"/>
      <c r="BF1873" s="66" t="s">
        <v>747</v>
      </c>
      <c r="CL1873" s="70">
        <f t="shared" si="549"/>
        <v>0</v>
      </c>
      <c r="CM1873" s="66">
        <f t="shared" si="550"/>
        <v>0</v>
      </c>
      <c r="CN1873" s="66">
        <f t="shared" si="551"/>
        <v>0</v>
      </c>
      <c r="CO1873" s="66">
        <f t="shared" si="530"/>
        <v>291.06999999999994</v>
      </c>
      <c r="CP1873" s="104"/>
      <c r="CQ1873" s="56"/>
      <c r="CR1873" s="56"/>
      <c r="CS1873" s="56"/>
      <c r="CT1873" s="56"/>
      <c r="CU1873" s="56"/>
      <c r="CV1873" s="56"/>
      <c r="CX1873" s="31">
        <v>36</v>
      </c>
      <c r="CY1873" s="31">
        <v>90</v>
      </c>
      <c r="CZ1873" s="31">
        <v>58</v>
      </c>
      <c r="DA1873" s="31">
        <v>0</v>
      </c>
      <c r="DB1873" s="19">
        <f t="shared" si="531"/>
        <v>-155.58222886502591</v>
      </c>
      <c r="DC1873" s="19">
        <f t="shared" si="532"/>
        <v>204.41777113497409</v>
      </c>
      <c r="DD1873" s="19">
        <f t="shared" si="533"/>
        <v>29.638933368996391</v>
      </c>
      <c r="DE1873" s="19">
        <f t="shared" si="534"/>
        <v>294.41777113497409</v>
      </c>
      <c r="DF1873" s="19">
        <f t="shared" si="535"/>
        <v>60.361066631003609</v>
      </c>
      <c r="DG1873" s="67">
        <f t="shared" si="536"/>
        <v>24.417771134974089</v>
      </c>
      <c r="DH1873" s="67">
        <f t="shared" si="537"/>
        <v>60.361066631003609</v>
      </c>
      <c r="DK1873" s="55"/>
    </row>
    <row r="1874" spans="1:115">
      <c r="A1874" s="57">
        <v>43334</v>
      </c>
      <c r="B1874" s="19" t="s">
        <v>1496</v>
      </c>
      <c r="C1874" s="56" t="s">
        <v>744</v>
      </c>
      <c r="D1874" s="56"/>
      <c r="E1874" s="58">
        <v>111</v>
      </c>
      <c r="F1874" s="58">
        <v>2</v>
      </c>
      <c r="G1874" s="63" t="str">
        <f t="shared" si="548"/>
        <v>111-2</v>
      </c>
      <c r="H1874" s="31">
        <v>11</v>
      </c>
      <c r="I1874" s="58">
        <v>30</v>
      </c>
      <c r="J1874" s="64" t="str">
        <f>IF(((VLOOKUP($G1874,Depth_Lookup!$A$3:$J$5461,9,FALSE))-(I1874/100))&gt;=0,"Good","Too Long")</f>
        <v>Good</v>
      </c>
      <c r="K1874" s="65">
        <f>(VLOOKUP($G1874,Depth_Lookup!$A$3:$J$561,10,FALSE))+(H1874/100)</f>
        <v>291.39500000000004</v>
      </c>
      <c r="L1874" s="65">
        <f>(VLOOKUP($G1874,Depth_Lookup!$A$3:$J$561,10,FALSE))+(I1874/100)</f>
        <v>291.58500000000004</v>
      </c>
      <c r="M1874" s="54" t="s">
        <v>725</v>
      </c>
      <c r="N1874" s="31">
        <v>0.5</v>
      </c>
      <c r="O1874" s="31" t="s">
        <v>748</v>
      </c>
      <c r="P1874" s="31" t="s">
        <v>749</v>
      </c>
      <c r="Q1874" s="31" t="s">
        <v>750</v>
      </c>
      <c r="R1874" s="31" t="s">
        <v>191</v>
      </c>
      <c r="S1874" s="31" t="s">
        <v>751</v>
      </c>
      <c r="T1874" s="31" t="s">
        <v>760</v>
      </c>
      <c r="U1874" s="31" t="s">
        <v>746</v>
      </c>
      <c r="AP1874" s="19">
        <v>50</v>
      </c>
      <c r="AS1874" s="31">
        <v>50</v>
      </c>
      <c r="AZ1874" s="19">
        <f t="shared" si="543"/>
        <v>100</v>
      </c>
      <c r="BB1874" s="55">
        <v>2</v>
      </c>
      <c r="BC1874">
        <v>0.5</v>
      </c>
      <c r="BD1874" s="31"/>
      <c r="BE1874" s="66"/>
      <c r="BF1874" s="66"/>
      <c r="CL1874" s="70">
        <f t="shared" si="549"/>
        <v>0</v>
      </c>
      <c r="CM1874" s="66">
        <f t="shared" si="550"/>
        <v>0</v>
      </c>
      <c r="CN1874" s="66">
        <f t="shared" si="551"/>
        <v>0</v>
      </c>
      <c r="CO1874" s="66">
        <f t="shared" si="530"/>
        <v>291.49</v>
      </c>
      <c r="CP1874" s="104"/>
      <c r="CQ1874" s="56"/>
      <c r="CR1874" s="56"/>
      <c r="CS1874" s="56"/>
      <c r="CT1874" s="56"/>
      <c r="CU1874" s="56"/>
      <c r="CV1874" s="56"/>
      <c r="CX1874" s="31">
        <v>58</v>
      </c>
      <c r="CY1874" s="31">
        <v>90</v>
      </c>
      <c r="CZ1874" s="31">
        <v>49</v>
      </c>
      <c r="DA1874" s="31">
        <v>0</v>
      </c>
      <c r="DB1874" s="19">
        <f t="shared" si="531"/>
        <v>-125.70971214035909</v>
      </c>
      <c r="DC1874" s="19">
        <f t="shared" si="532"/>
        <v>234.2902878596409</v>
      </c>
      <c r="DD1874" s="19">
        <f t="shared" si="533"/>
        <v>26.902521423370448</v>
      </c>
      <c r="DE1874" s="19">
        <f t="shared" si="534"/>
        <v>324.2902878596409</v>
      </c>
      <c r="DF1874" s="19">
        <f t="shared" si="535"/>
        <v>63.097478576629555</v>
      </c>
      <c r="DG1874" s="67">
        <f t="shared" si="536"/>
        <v>54.290287859640898</v>
      </c>
      <c r="DH1874" s="67">
        <f t="shared" si="537"/>
        <v>63.097478576629555</v>
      </c>
      <c r="DK1874" s="55"/>
    </row>
    <row r="1875" spans="1:115">
      <c r="A1875" s="57">
        <v>43334</v>
      </c>
      <c r="B1875" s="19" t="s">
        <v>1496</v>
      </c>
      <c r="C1875" s="56" t="s">
        <v>744</v>
      </c>
      <c r="D1875" s="56"/>
      <c r="E1875" s="58">
        <v>111</v>
      </c>
      <c r="F1875" s="58">
        <v>2</v>
      </c>
      <c r="G1875" s="63" t="str">
        <f t="shared" ref="G1875" si="554">E1875&amp;"-"&amp;F1875</f>
        <v>111-2</v>
      </c>
      <c r="H1875" s="31">
        <v>28</v>
      </c>
      <c r="I1875" s="58">
        <v>41</v>
      </c>
      <c r="J1875" s="64" t="str">
        <f>IF(((VLOOKUP($G1875,Depth_Lookup!$A$3:$J$5461,9,FALSE))-(I1875/100))&gt;=0,"Good","Too Long")</f>
        <v>Good</v>
      </c>
      <c r="K1875" s="65">
        <f>(VLOOKUP($G1875,Depth_Lookup!$A$3:$J$561,10,FALSE))+(H1875/100)</f>
        <v>291.565</v>
      </c>
      <c r="L1875" s="65">
        <f>(VLOOKUP($G1875,Depth_Lookup!$A$3:$J$561,10,FALSE))+(I1875/100)</f>
        <v>291.69500000000005</v>
      </c>
      <c r="M1875" s="54" t="s">
        <v>725</v>
      </c>
      <c r="N1875" s="31">
        <v>0.5</v>
      </c>
      <c r="O1875" s="31" t="s">
        <v>748</v>
      </c>
      <c r="P1875" s="31" t="s">
        <v>749</v>
      </c>
      <c r="Q1875" s="31" t="s">
        <v>750</v>
      </c>
      <c r="R1875" s="31" t="s">
        <v>191</v>
      </c>
      <c r="S1875" s="31" t="s">
        <v>751</v>
      </c>
      <c r="T1875" s="31" t="s">
        <v>1560</v>
      </c>
      <c r="U1875" s="31" t="s">
        <v>746</v>
      </c>
      <c r="AS1875" s="31"/>
      <c r="BB1875" s="55">
        <v>2</v>
      </c>
      <c r="BC1875">
        <v>0.5</v>
      </c>
      <c r="BD1875" s="31"/>
      <c r="BE1875" s="66"/>
      <c r="BF1875" s="66"/>
      <c r="CL1875" s="70"/>
      <c r="CM1875" s="66"/>
      <c r="CN1875" s="66"/>
      <c r="CO1875" s="66">
        <f t="shared" si="530"/>
        <v>291.63</v>
      </c>
      <c r="CP1875" s="104"/>
      <c r="CQ1875" s="56"/>
      <c r="CR1875" s="56"/>
      <c r="CS1875" s="56"/>
      <c r="CT1875" s="56"/>
      <c r="CU1875" s="56"/>
      <c r="CV1875" s="56"/>
      <c r="CX1875" s="31">
        <v>43</v>
      </c>
      <c r="CY1875" s="31">
        <v>270</v>
      </c>
      <c r="CZ1875" s="31">
        <v>74</v>
      </c>
      <c r="DA1875" s="31">
        <v>180</v>
      </c>
      <c r="DB1875" s="19">
        <f t="shared" si="531"/>
        <v>14.970337865182728</v>
      </c>
      <c r="DC1875" s="19">
        <f t="shared" si="532"/>
        <v>14.970337865182728</v>
      </c>
      <c r="DD1875" s="19">
        <f t="shared" si="533"/>
        <v>15.483431705705561</v>
      </c>
      <c r="DE1875" s="19">
        <f t="shared" si="534"/>
        <v>104.97033786518273</v>
      </c>
      <c r="DF1875" s="19">
        <f t="shared" si="535"/>
        <v>74.516568294294444</v>
      </c>
      <c r="DG1875" s="67">
        <f t="shared" si="536"/>
        <v>194.97033786518273</v>
      </c>
      <c r="DH1875" s="67">
        <f t="shared" si="537"/>
        <v>74.516568294294444</v>
      </c>
      <c r="DK1875" s="55"/>
    </row>
    <row r="1876" spans="1:115">
      <c r="A1876" s="57">
        <v>43334</v>
      </c>
      <c r="B1876" s="19" t="s">
        <v>1496</v>
      </c>
      <c r="C1876" s="56" t="s">
        <v>744</v>
      </c>
      <c r="D1876" s="56"/>
      <c r="E1876" s="58">
        <v>111</v>
      </c>
      <c r="F1876" s="58">
        <v>2</v>
      </c>
      <c r="G1876" s="63" t="str">
        <f t="shared" si="548"/>
        <v>111-2</v>
      </c>
      <c r="H1876" s="31">
        <v>28.5</v>
      </c>
      <c r="I1876" s="58">
        <v>41.5</v>
      </c>
      <c r="J1876" s="64" t="str">
        <f>IF(((VLOOKUP($G1876,Depth_Lookup!$A$3:$J$5461,9,FALSE))-(I1876/100))&gt;=0,"Good","Too Long")</f>
        <v>Good</v>
      </c>
      <c r="K1876" s="65">
        <f>(VLOOKUP($G1876,Depth_Lookup!$A$3:$J$561,10,FALSE))+(H1876/100)</f>
        <v>291.57000000000005</v>
      </c>
      <c r="L1876" s="65">
        <f>(VLOOKUP($G1876,Depth_Lookup!$A$3:$J$561,10,FALSE))+(I1876/100)</f>
        <v>291.70000000000005</v>
      </c>
      <c r="M1876" s="54" t="s">
        <v>725</v>
      </c>
      <c r="N1876" s="31">
        <v>0.5</v>
      </c>
      <c r="O1876" s="31" t="s">
        <v>748</v>
      </c>
      <c r="P1876" s="31" t="s">
        <v>749</v>
      </c>
      <c r="Q1876" s="31" t="s">
        <v>750</v>
      </c>
      <c r="R1876" s="31" t="s">
        <v>1232</v>
      </c>
      <c r="S1876" s="31" t="s">
        <v>751</v>
      </c>
      <c r="T1876" s="31" t="s">
        <v>752</v>
      </c>
      <c r="U1876" s="31" t="s">
        <v>747</v>
      </c>
      <c r="AS1876" s="31">
        <v>100</v>
      </c>
      <c r="AZ1876" s="19">
        <f t="shared" si="543"/>
        <v>100</v>
      </c>
      <c r="BB1876" s="55">
        <v>5</v>
      </c>
      <c r="BC1876">
        <v>2</v>
      </c>
      <c r="BD1876" s="31"/>
      <c r="BE1876" s="66"/>
      <c r="BF1876" s="66"/>
      <c r="CL1876" s="70">
        <f t="shared" si="549"/>
        <v>0</v>
      </c>
      <c r="CM1876" s="66">
        <f t="shared" si="550"/>
        <v>0</v>
      </c>
      <c r="CN1876" s="66">
        <f t="shared" si="551"/>
        <v>0</v>
      </c>
      <c r="CO1876" s="66">
        <f t="shared" si="530"/>
        <v>291.63500000000005</v>
      </c>
      <c r="CP1876" s="104"/>
      <c r="CQ1876" s="56"/>
      <c r="CR1876" s="56"/>
      <c r="CS1876" s="56"/>
      <c r="CT1876" s="56"/>
      <c r="CU1876" s="56"/>
      <c r="CV1876" s="56"/>
      <c r="CX1876" s="31">
        <v>1</v>
      </c>
      <c r="CY1876" s="31">
        <v>90</v>
      </c>
      <c r="CZ1876" s="31">
        <v>0</v>
      </c>
      <c r="DA1876" s="31">
        <v>0</v>
      </c>
      <c r="DB1876" s="19">
        <f t="shared" si="531"/>
        <v>-90</v>
      </c>
      <c r="DC1876" s="19">
        <f t="shared" si="532"/>
        <v>270</v>
      </c>
      <c r="DD1876" s="19">
        <f t="shared" si="533"/>
        <v>89</v>
      </c>
      <c r="DE1876" s="19">
        <f t="shared" si="534"/>
        <v>360</v>
      </c>
      <c r="DF1876" s="19">
        <f t="shared" si="535"/>
        <v>1</v>
      </c>
      <c r="DG1876" s="67">
        <f t="shared" si="536"/>
        <v>90</v>
      </c>
      <c r="DH1876" s="67">
        <f t="shared" si="537"/>
        <v>1</v>
      </c>
      <c r="DK1876" s="55" t="s">
        <v>1954</v>
      </c>
    </row>
    <row r="1877" spans="1:115">
      <c r="A1877" s="57">
        <v>43334</v>
      </c>
      <c r="B1877" s="19" t="s">
        <v>1496</v>
      </c>
      <c r="C1877" s="56" t="s">
        <v>744</v>
      </c>
      <c r="D1877" s="56"/>
      <c r="E1877" s="58">
        <v>111</v>
      </c>
      <c r="F1877" s="58">
        <v>2</v>
      </c>
      <c r="G1877" s="63" t="str">
        <f t="shared" si="548"/>
        <v>111-2</v>
      </c>
      <c r="H1877" s="31">
        <v>45</v>
      </c>
      <c r="I1877" s="58">
        <v>62.5</v>
      </c>
      <c r="J1877" s="64" t="str">
        <f>IF(((VLOOKUP($G1877,Depth_Lookup!$A$3:$J$5461,9,FALSE))-(I1877/100))&gt;=0,"Good","Too Long")</f>
        <v>Good</v>
      </c>
      <c r="K1877" s="65">
        <f>(VLOOKUP($G1877,Depth_Lookup!$A$3:$J$561,10,FALSE))+(H1877/100)</f>
        <v>291.73500000000001</v>
      </c>
      <c r="L1877" s="65">
        <f>(VLOOKUP($G1877,Depth_Lookup!$A$3:$J$561,10,FALSE))+(I1877/100)</f>
        <v>291.91000000000003</v>
      </c>
      <c r="M1877" s="54" t="s">
        <v>725</v>
      </c>
      <c r="N1877" s="31">
        <v>0.5</v>
      </c>
      <c r="O1877" s="31" t="s">
        <v>748</v>
      </c>
      <c r="P1877" s="31" t="s">
        <v>749</v>
      </c>
      <c r="Q1877" s="31" t="s">
        <v>750</v>
      </c>
      <c r="R1877" s="31" t="s">
        <v>119</v>
      </c>
      <c r="S1877" s="31" t="s">
        <v>165</v>
      </c>
      <c r="T1877" s="31" t="s">
        <v>760</v>
      </c>
      <c r="U1877" s="31" t="s">
        <v>746</v>
      </c>
      <c r="AP1877" s="19">
        <v>50</v>
      </c>
      <c r="AS1877" s="31">
        <v>50</v>
      </c>
      <c r="AZ1877" s="19">
        <f t="shared" si="543"/>
        <v>100</v>
      </c>
      <c r="BB1877" s="55">
        <v>2</v>
      </c>
      <c r="BC1877">
        <v>0.5</v>
      </c>
      <c r="BD1877" s="31"/>
      <c r="BE1877" s="66"/>
      <c r="BF1877" s="66"/>
      <c r="CL1877" s="70">
        <f t="shared" si="549"/>
        <v>0</v>
      </c>
      <c r="CM1877" s="66">
        <f t="shared" si="550"/>
        <v>0</v>
      </c>
      <c r="CN1877" s="66">
        <f t="shared" si="551"/>
        <v>0</v>
      </c>
      <c r="CO1877" s="66">
        <f t="shared" si="530"/>
        <v>291.82249999999999</v>
      </c>
      <c r="CP1877" s="104"/>
      <c r="CQ1877" s="56"/>
      <c r="CR1877" s="56"/>
      <c r="CS1877" s="56"/>
      <c r="CT1877" s="56"/>
      <c r="CU1877" s="56"/>
      <c r="CV1877" s="56"/>
      <c r="CX1877" s="31">
        <v>31</v>
      </c>
      <c r="CY1877" s="31">
        <v>270</v>
      </c>
      <c r="CZ1877" s="31">
        <v>56</v>
      </c>
      <c r="DA1877" s="31">
        <v>180</v>
      </c>
      <c r="DB1877" s="19">
        <f t="shared" si="531"/>
        <v>22.062004148840941</v>
      </c>
      <c r="DC1877" s="19">
        <f t="shared" si="532"/>
        <v>22.062004148840941</v>
      </c>
      <c r="DD1877" s="19">
        <f t="shared" si="533"/>
        <v>32.010310683564477</v>
      </c>
      <c r="DE1877" s="19">
        <f t="shared" si="534"/>
        <v>112.06200414884094</v>
      </c>
      <c r="DF1877" s="19">
        <f t="shared" si="535"/>
        <v>57.989689316435523</v>
      </c>
      <c r="DG1877" s="67">
        <f t="shared" si="536"/>
        <v>202.06200414884094</v>
      </c>
      <c r="DH1877" s="67">
        <f t="shared" si="537"/>
        <v>57.989689316435523</v>
      </c>
      <c r="DK1877" s="55"/>
    </row>
    <row r="1878" spans="1:115">
      <c r="A1878" s="57">
        <v>43334</v>
      </c>
      <c r="B1878" s="19" t="s">
        <v>1496</v>
      </c>
      <c r="C1878" s="56" t="s">
        <v>744</v>
      </c>
      <c r="D1878" s="56"/>
      <c r="E1878" s="58">
        <v>111</v>
      </c>
      <c r="F1878" s="58">
        <v>2</v>
      </c>
      <c r="G1878" s="63" t="str">
        <f t="shared" si="548"/>
        <v>111-2</v>
      </c>
      <c r="H1878" s="31">
        <v>61</v>
      </c>
      <c r="I1878" s="58">
        <v>65.5</v>
      </c>
      <c r="J1878" s="64" t="str">
        <f>IF(((VLOOKUP($G1878,Depth_Lookup!$A$3:$J$5461,9,FALSE))-(I1878/100))&gt;=0,"Good","Too Long")</f>
        <v>Good</v>
      </c>
      <c r="K1878" s="65">
        <f>(VLOOKUP($G1878,Depth_Lookup!$A$3:$J$561,10,FALSE))+(H1878/100)</f>
        <v>291.89500000000004</v>
      </c>
      <c r="L1878" s="65">
        <f>(VLOOKUP($G1878,Depth_Lookup!$A$3:$J$561,10,FALSE))+(I1878/100)</f>
        <v>291.94</v>
      </c>
      <c r="M1878" s="54" t="s">
        <v>725</v>
      </c>
      <c r="N1878" s="31">
        <v>0.5</v>
      </c>
      <c r="O1878" s="31" t="s">
        <v>748</v>
      </c>
      <c r="P1878" s="31" t="s">
        <v>749</v>
      </c>
      <c r="Q1878" s="31" t="s">
        <v>750</v>
      </c>
      <c r="R1878" s="31" t="s">
        <v>755</v>
      </c>
      <c r="S1878" s="31" t="s">
        <v>751</v>
      </c>
      <c r="T1878" s="31" t="s">
        <v>752</v>
      </c>
      <c r="U1878" s="31" t="s">
        <v>747</v>
      </c>
      <c r="AS1878" s="31">
        <v>100</v>
      </c>
      <c r="AZ1878" s="19">
        <f t="shared" si="543"/>
        <v>100</v>
      </c>
      <c r="BB1878" s="55">
        <v>2</v>
      </c>
      <c r="BC1878">
        <v>0.5</v>
      </c>
      <c r="BD1878" s="31"/>
      <c r="BE1878" s="66"/>
      <c r="BF1878" s="66"/>
      <c r="CL1878" s="70">
        <f t="shared" si="549"/>
        <v>0</v>
      </c>
      <c r="CM1878" s="66">
        <f t="shared" si="550"/>
        <v>0</v>
      </c>
      <c r="CN1878" s="66">
        <f t="shared" si="551"/>
        <v>0</v>
      </c>
      <c r="CO1878" s="66">
        <f t="shared" si="530"/>
        <v>291.91750000000002</v>
      </c>
      <c r="CP1878" s="104"/>
      <c r="CQ1878" s="56"/>
      <c r="CR1878" s="56"/>
      <c r="CS1878" s="56"/>
      <c r="CT1878" s="56"/>
      <c r="CU1878" s="56"/>
      <c r="CV1878" s="56"/>
      <c r="CX1878" s="31">
        <v>55</v>
      </c>
      <c r="CY1878" s="31">
        <v>270</v>
      </c>
      <c r="CZ1878" s="31">
        <v>56</v>
      </c>
      <c r="DA1878" s="31">
        <v>180</v>
      </c>
      <c r="DB1878" s="19">
        <f t="shared" si="531"/>
        <v>43.929034131508672</v>
      </c>
      <c r="DC1878" s="19">
        <f t="shared" si="532"/>
        <v>43.929034131508672</v>
      </c>
      <c r="DD1878" s="19">
        <f t="shared" si="533"/>
        <v>25.909591151546188</v>
      </c>
      <c r="DE1878" s="19">
        <f t="shared" si="534"/>
        <v>133.92903413150867</v>
      </c>
      <c r="DF1878" s="19">
        <f t="shared" si="535"/>
        <v>64.090408848453819</v>
      </c>
      <c r="DG1878" s="67">
        <f t="shared" si="536"/>
        <v>223.92903413150867</v>
      </c>
      <c r="DH1878" s="67">
        <f t="shared" si="537"/>
        <v>64.090408848453819</v>
      </c>
      <c r="DK1878" s="55"/>
    </row>
    <row r="1879" spans="1:115">
      <c r="A1879" s="57">
        <v>43334</v>
      </c>
      <c r="B1879" s="19" t="s">
        <v>1496</v>
      </c>
      <c r="C1879" s="56" t="s">
        <v>744</v>
      </c>
      <c r="D1879" s="56"/>
      <c r="E1879" s="58">
        <v>111</v>
      </c>
      <c r="F1879" s="58">
        <v>2</v>
      </c>
      <c r="G1879" s="63" t="str">
        <f t="shared" si="548"/>
        <v>111-2</v>
      </c>
      <c r="H1879" s="31">
        <v>68.5</v>
      </c>
      <c r="I1879" s="58">
        <v>71</v>
      </c>
      <c r="J1879" s="64" t="str">
        <f>IF(((VLOOKUP($G1879,Depth_Lookup!$A$3:$J$5461,9,FALSE))-(I1879/100))&gt;=0,"Good","Too Long")</f>
        <v>Good</v>
      </c>
      <c r="K1879" s="65">
        <f>(VLOOKUP($G1879,Depth_Lookup!$A$3:$J$561,10,FALSE))+(H1879/100)</f>
        <v>291.97000000000003</v>
      </c>
      <c r="L1879" s="65">
        <f>(VLOOKUP($G1879,Depth_Lookup!$A$3:$J$561,10,FALSE))+(I1879/100)</f>
        <v>291.995</v>
      </c>
      <c r="M1879" s="54" t="s">
        <v>725</v>
      </c>
      <c r="N1879" s="31">
        <v>0.5</v>
      </c>
      <c r="O1879" s="31" t="s">
        <v>748</v>
      </c>
      <c r="P1879" s="31" t="s">
        <v>749</v>
      </c>
      <c r="Q1879" s="31" t="s">
        <v>750</v>
      </c>
      <c r="R1879" s="31" t="s">
        <v>755</v>
      </c>
      <c r="S1879" s="31" t="s">
        <v>751</v>
      </c>
      <c r="T1879" s="31" t="s">
        <v>752</v>
      </c>
      <c r="U1879" s="31" t="s">
        <v>747</v>
      </c>
      <c r="AS1879" s="31">
        <v>100</v>
      </c>
      <c r="AZ1879" s="19">
        <f t="shared" si="543"/>
        <v>100</v>
      </c>
      <c r="BB1879" s="55">
        <v>2</v>
      </c>
      <c r="BC1879">
        <v>0.5</v>
      </c>
      <c r="BD1879" s="31"/>
      <c r="BE1879" s="66"/>
      <c r="BF1879" s="66"/>
      <c r="CL1879" s="70">
        <f t="shared" si="549"/>
        <v>0</v>
      </c>
      <c r="CM1879" s="66">
        <f t="shared" si="550"/>
        <v>0</v>
      </c>
      <c r="CN1879" s="66">
        <f t="shared" si="551"/>
        <v>0</v>
      </c>
      <c r="CO1879" s="66">
        <f t="shared" si="530"/>
        <v>291.98250000000002</v>
      </c>
      <c r="CP1879" s="104"/>
      <c r="CQ1879" s="56"/>
      <c r="CR1879" s="56"/>
      <c r="CS1879" s="56"/>
      <c r="CT1879" s="56"/>
      <c r="CU1879" s="56"/>
      <c r="CV1879" s="56"/>
      <c r="DB1879" s="19" t="e">
        <f t="shared" si="531"/>
        <v>#DIV/0!</v>
      </c>
      <c r="DC1879" s="19" t="e">
        <f t="shared" si="532"/>
        <v>#DIV/0!</v>
      </c>
      <c r="DD1879" s="19" t="e">
        <f t="shared" si="533"/>
        <v>#DIV/0!</v>
      </c>
      <c r="DE1879" s="19" t="e">
        <f t="shared" si="534"/>
        <v>#DIV/0!</v>
      </c>
      <c r="DF1879" s="19" t="e">
        <f t="shared" si="535"/>
        <v>#DIV/0!</v>
      </c>
      <c r="DG1879" s="67" t="e">
        <f t="shared" si="536"/>
        <v>#DIV/0!</v>
      </c>
      <c r="DH1879" s="67" t="e">
        <f t="shared" si="537"/>
        <v>#DIV/0!</v>
      </c>
      <c r="DK1879" s="55"/>
    </row>
    <row r="1880" spans="1:115">
      <c r="A1880" s="57">
        <v>43334</v>
      </c>
      <c r="B1880" s="19" t="s">
        <v>1496</v>
      </c>
      <c r="C1880" s="56" t="s">
        <v>744</v>
      </c>
      <c r="D1880" s="56"/>
      <c r="E1880" s="58">
        <v>111</v>
      </c>
      <c r="F1880" s="58">
        <v>3</v>
      </c>
      <c r="G1880" s="63" t="str">
        <f t="shared" si="548"/>
        <v>111-3</v>
      </c>
      <c r="H1880" s="31">
        <v>3</v>
      </c>
      <c r="I1880" s="58">
        <v>30</v>
      </c>
      <c r="J1880" s="64" t="str">
        <f>IF(((VLOOKUP($G1880,Depth_Lookup!$A$3:$J$5461,9,FALSE))-(I1880/100))&gt;=0,"Good","Too Long")</f>
        <v>Good</v>
      </c>
      <c r="K1880" s="65">
        <f>(VLOOKUP($G1880,Depth_Lookup!$A$3:$J$561,10,FALSE))+(H1880/100)</f>
        <v>292.03499999999997</v>
      </c>
      <c r="L1880" s="65">
        <f>(VLOOKUP($G1880,Depth_Lookup!$A$3:$J$561,10,FALSE))+(I1880/100)</f>
        <v>292.30500000000001</v>
      </c>
      <c r="M1880" s="54" t="s">
        <v>725</v>
      </c>
      <c r="N1880" s="31">
        <v>0.5</v>
      </c>
      <c r="O1880" s="31" t="s">
        <v>748</v>
      </c>
      <c r="P1880" s="31" t="s">
        <v>749</v>
      </c>
      <c r="Q1880" s="31" t="s">
        <v>750</v>
      </c>
      <c r="R1880" s="31" t="s">
        <v>1232</v>
      </c>
      <c r="S1880" s="31" t="s">
        <v>751</v>
      </c>
      <c r="T1880" s="31" t="s">
        <v>1287</v>
      </c>
      <c r="U1880" s="31" t="s">
        <v>1255</v>
      </c>
      <c r="AS1880" s="31">
        <v>100</v>
      </c>
      <c r="AZ1880" s="19">
        <f t="shared" si="543"/>
        <v>100</v>
      </c>
      <c r="BB1880" s="55">
        <v>5</v>
      </c>
      <c r="BC1880">
        <v>5</v>
      </c>
      <c r="BD1880" s="31"/>
      <c r="BE1880" s="66" t="s">
        <v>1936</v>
      </c>
      <c r="BF1880" s="66"/>
      <c r="CL1880" s="70">
        <f t="shared" si="549"/>
        <v>0</v>
      </c>
      <c r="CM1880" s="66">
        <f t="shared" si="550"/>
        <v>0</v>
      </c>
      <c r="CN1880" s="66">
        <f t="shared" si="551"/>
        <v>1</v>
      </c>
      <c r="CO1880" s="66">
        <f t="shared" si="530"/>
        <v>292.16999999999996</v>
      </c>
      <c r="CP1880" s="104"/>
      <c r="CQ1880" s="56"/>
      <c r="CR1880" s="56"/>
      <c r="CS1880" s="56"/>
      <c r="CT1880" s="56"/>
      <c r="CU1880" s="56"/>
      <c r="CV1880" s="56"/>
      <c r="CX1880" s="31">
        <v>20</v>
      </c>
      <c r="CY1880" s="31">
        <v>270</v>
      </c>
      <c r="CZ1880" s="31">
        <v>3</v>
      </c>
      <c r="DA1880" s="31">
        <v>0</v>
      </c>
      <c r="DB1880" s="19">
        <f t="shared" si="531"/>
        <v>98.193656558947453</v>
      </c>
      <c r="DC1880" s="19">
        <f t="shared" si="532"/>
        <v>98.193656558947453</v>
      </c>
      <c r="DD1880" s="19">
        <f t="shared" si="533"/>
        <v>69.810315885827563</v>
      </c>
      <c r="DE1880" s="19">
        <f t="shared" si="534"/>
        <v>188.19365655894745</v>
      </c>
      <c r="DF1880" s="19">
        <f t="shared" si="535"/>
        <v>20.189684114172437</v>
      </c>
      <c r="DG1880" s="67">
        <f t="shared" si="536"/>
        <v>278.19365655894745</v>
      </c>
      <c r="DH1880" s="67">
        <f t="shared" si="537"/>
        <v>20.189684114172437</v>
      </c>
      <c r="DK1880" s="55"/>
    </row>
    <row r="1881" spans="1:115">
      <c r="A1881" s="57">
        <v>43334</v>
      </c>
      <c r="B1881" s="19" t="s">
        <v>1496</v>
      </c>
      <c r="C1881" s="56" t="s">
        <v>744</v>
      </c>
      <c r="D1881" s="56"/>
      <c r="E1881" s="58">
        <v>111</v>
      </c>
      <c r="F1881" s="58">
        <v>3</v>
      </c>
      <c r="G1881" s="63" t="str">
        <f t="shared" si="548"/>
        <v>111-3</v>
      </c>
      <c r="H1881" s="31">
        <v>5.5</v>
      </c>
      <c r="I1881" s="58">
        <v>9</v>
      </c>
      <c r="J1881" s="64" t="str">
        <f>IF(((VLOOKUP($G1881,Depth_Lookup!$A$3:$J$5461,9,FALSE))-(I1881/100))&gt;=0,"Good","Too Long")</f>
        <v>Good</v>
      </c>
      <c r="K1881" s="65">
        <f>(VLOOKUP($G1881,Depth_Lookup!$A$3:$J$561,10,FALSE))+(H1881/100)</f>
        <v>292.06</v>
      </c>
      <c r="L1881" s="65">
        <f>(VLOOKUP($G1881,Depth_Lookup!$A$3:$J$561,10,FALSE))+(I1881/100)</f>
        <v>292.09499999999997</v>
      </c>
      <c r="M1881" s="54" t="s">
        <v>292</v>
      </c>
      <c r="N1881" s="31">
        <v>0.5</v>
      </c>
      <c r="O1881" s="31" t="s">
        <v>748</v>
      </c>
      <c r="P1881" s="31" t="s">
        <v>180</v>
      </c>
      <c r="Q1881" s="31" t="s">
        <v>569</v>
      </c>
      <c r="R1881" s="31" t="s">
        <v>1205</v>
      </c>
      <c r="S1881" s="31" t="s">
        <v>751</v>
      </c>
      <c r="T1881" s="31" t="s">
        <v>752</v>
      </c>
      <c r="U1881" s="31" t="s">
        <v>747</v>
      </c>
      <c r="AS1881" s="31">
        <v>100</v>
      </c>
      <c r="AZ1881" s="19">
        <f t="shared" si="543"/>
        <v>100</v>
      </c>
      <c r="BB1881" s="55">
        <v>1</v>
      </c>
      <c r="BC1881">
        <v>0.5</v>
      </c>
      <c r="BD1881" s="31"/>
      <c r="BE1881" s="66"/>
      <c r="BF1881" s="66"/>
      <c r="CL1881" s="70">
        <f t="shared" si="549"/>
        <v>0</v>
      </c>
      <c r="CM1881" s="66">
        <f t="shared" si="550"/>
        <v>0</v>
      </c>
      <c r="CN1881" s="66">
        <f t="shared" si="551"/>
        <v>0</v>
      </c>
      <c r="CO1881" s="66">
        <f t="shared" ref="CO1881:CO1944" si="555">(L1881+K1881)/2</f>
        <v>292.07749999999999</v>
      </c>
      <c r="CP1881" s="104"/>
      <c r="CQ1881" s="56"/>
      <c r="CR1881" s="56"/>
      <c r="CS1881" s="56"/>
      <c r="CT1881" s="56"/>
      <c r="CU1881" s="56"/>
      <c r="CV1881" s="56"/>
      <c r="CW1881" s="116"/>
      <c r="CX1881" s="31">
        <v>24</v>
      </c>
      <c r="CY1881" s="31">
        <v>90</v>
      </c>
      <c r="CZ1881" s="31">
        <v>23</v>
      </c>
      <c r="DA1881" s="31">
        <v>180</v>
      </c>
      <c r="DB1881" s="19">
        <f t="shared" si="531"/>
        <v>-46.366998603734601</v>
      </c>
      <c r="DC1881" s="19">
        <f t="shared" si="532"/>
        <v>313.6330013962654</v>
      </c>
      <c r="DD1881" s="19">
        <f t="shared" si="533"/>
        <v>58.402318853174641</v>
      </c>
      <c r="DE1881" s="19">
        <f t="shared" si="534"/>
        <v>43.633001396265399</v>
      </c>
      <c r="DF1881" s="19">
        <f t="shared" si="535"/>
        <v>31.597681146825359</v>
      </c>
      <c r="DG1881" s="67">
        <f t="shared" si="536"/>
        <v>133.6330013962654</v>
      </c>
      <c r="DH1881" s="67">
        <f t="shared" si="537"/>
        <v>31.597681146825359</v>
      </c>
      <c r="DK1881" s="55"/>
    </row>
    <row r="1882" spans="1:115">
      <c r="A1882" s="57">
        <v>43334</v>
      </c>
      <c r="B1882" s="19" t="s">
        <v>1437</v>
      </c>
      <c r="C1882" s="56" t="s">
        <v>744</v>
      </c>
      <c r="D1882" s="56"/>
      <c r="E1882" s="58">
        <v>111</v>
      </c>
      <c r="F1882" s="58">
        <v>3</v>
      </c>
      <c r="G1882" s="63" t="str">
        <f t="shared" ref="G1882" si="556">E1882&amp;"-"&amp;F1882</f>
        <v>111-3</v>
      </c>
      <c r="H1882" s="31">
        <v>28</v>
      </c>
      <c r="I1882" s="31">
        <v>37</v>
      </c>
      <c r="J1882" s="64" t="str">
        <f>IF(((VLOOKUP($G1882,Depth_Lookup!$A$3:$J$5461,9,FALSE))-(I1882/100))&gt;=0,"Good","Too Long")</f>
        <v>Good</v>
      </c>
      <c r="K1882" s="65">
        <f>(VLOOKUP($G1882,Depth_Lookup!$A$3:$J$561,10,FALSE))+(H1882/100)</f>
        <v>292.28499999999997</v>
      </c>
      <c r="L1882" s="65">
        <f>(VLOOKUP($G1882,Depth_Lookup!$A$3:$J$561,10,FALSE))+(I1882/100)</f>
        <v>292.375</v>
      </c>
      <c r="M1882" s="54" t="s">
        <v>292</v>
      </c>
      <c r="N1882" s="31">
        <v>2</v>
      </c>
      <c r="O1882" s="31"/>
      <c r="P1882" s="31"/>
      <c r="Q1882" s="31"/>
      <c r="R1882" s="31"/>
      <c r="S1882" s="31"/>
      <c r="T1882" s="31" t="s">
        <v>1955</v>
      </c>
      <c r="U1882" s="31" t="s">
        <v>1368</v>
      </c>
      <c r="AS1882" s="31"/>
      <c r="BB1882" s="55">
        <v>1</v>
      </c>
      <c r="BC1882">
        <v>0.5</v>
      </c>
      <c r="BD1882" s="31"/>
      <c r="BE1882" s="66"/>
      <c r="BF1882" s="66"/>
      <c r="CL1882" s="70"/>
      <c r="CM1882" s="66"/>
      <c r="CN1882" s="66"/>
      <c r="CO1882" s="66">
        <f t="shared" si="555"/>
        <v>292.33</v>
      </c>
      <c r="CP1882" s="104"/>
      <c r="CQ1882" s="56"/>
      <c r="CR1882" s="56"/>
      <c r="CS1882" s="56"/>
      <c r="CT1882" s="56"/>
      <c r="CU1882" s="56"/>
      <c r="CV1882" s="56"/>
      <c r="CW1882" s="116"/>
      <c r="CX1882" s="31">
        <v>50</v>
      </c>
      <c r="CY1882" s="31">
        <v>90</v>
      </c>
      <c r="CZ1882" s="31">
        <v>53</v>
      </c>
      <c r="DA1882" s="31">
        <v>180</v>
      </c>
      <c r="DB1882" s="19">
        <f t="shared" ref="DB1882:DB1945" si="557">+(IF($CY1882&lt;$DA1882,((MIN($DA1882,$CY1882)+(DEGREES(ATAN((TAN(RADIANS($CZ1882))/((TAN(RADIANS($CX1882))*SIN(RADIANS(ABS($CY1882-$DA1882))))))-(COS(RADIANS(ABS($CY1882-$DA1882)))/SIN(RADIANS(ABS($CY1882-$DA1882)))))))-180)),((MAX($DA1882,$CY1882)-(DEGREES(ATAN((TAN(RADIANS($CZ1882))/((TAN(RADIANS($CX1882))*SIN(RADIANS(ABS($CY1882-$DA1882))))))-(COS(RADIANS(ABS($CY1882-$DA1882)))/SIN(RADIANS(ABS($CY1882-$DA1882)))))))-180))))</f>
        <v>-41.925448786608086</v>
      </c>
      <c r="DC1882" s="19">
        <f t="shared" ref="DC1882:DC1945" si="558">IF($DB1882&gt;0,$DB1882,360+$DB1882)</f>
        <v>318.07455121339194</v>
      </c>
      <c r="DD1882" s="19">
        <f t="shared" ref="DD1882:DD1945" si="559">+ABS(DEGREES(ATAN((COS(RADIANS(ABS($DB1882+180-(IF($CY1882&gt;$DA1882,MAX($CZ1882,$CY1882),MIN($CY1882,$DA1882))))))/(TAN(RADIANS($CX1882)))))))</f>
        <v>29.277405161862205</v>
      </c>
      <c r="DE1882" s="19">
        <f t="shared" ref="DE1882:DE1945" si="560">+IF(($DB1882+90)&gt;0,$DB1882+90,$DB1882+450)</f>
        <v>48.074551213391914</v>
      </c>
      <c r="DF1882" s="19">
        <f t="shared" ref="DF1882:DF1945" si="561">-$DD1882+90</f>
        <v>60.722594838137795</v>
      </c>
      <c r="DG1882" s="67">
        <f t="shared" ref="DG1882:DG1945" si="562">IF(($DC1882&lt;180),$DC1882+180,$DC1882-180)</f>
        <v>138.07455121339194</v>
      </c>
      <c r="DH1882" s="67">
        <f t="shared" ref="DH1882:DH1945" si="563">-$DD1882+90</f>
        <v>60.722594838137795</v>
      </c>
      <c r="DK1882" s="55"/>
    </row>
    <row r="1883" spans="1:115">
      <c r="A1883" s="57">
        <v>43334</v>
      </c>
      <c r="B1883" s="19" t="s">
        <v>1437</v>
      </c>
      <c r="C1883" s="56" t="s">
        <v>744</v>
      </c>
      <c r="D1883" s="56"/>
      <c r="E1883" s="58">
        <v>111</v>
      </c>
      <c r="F1883" s="58">
        <v>3</v>
      </c>
      <c r="G1883" s="63" t="str">
        <f t="shared" ref="G1883" si="564">E1883&amp;"-"&amp;F1883</f>
        <v>111-3</v>
      </c>
      <c r="H1883" s="31">
        <v>12</v>
      </c>
      <c r="I1883" s="31">
        <v>28</v>
      </c>
      <c r="J1883" s="64" t="str">
        <f>IF(((VLOOKUP($G1883,Depth_Lookup!$A$3:$J$5461,9,FALSE))-(I1883/100))&gt;=0,"Good","Too Long")</f>
        <v>Good</v>
      </c>
      <c r="K1883" s="65">
        <f>(VLOOKUP($G1883,Depth_Lookup!$A$3:$J$561,10,FALSE))+(H1883/100)</f>
        <v>292.125</v>
      </c>
      <c r="L1883" s="65">
        <f>(VLOOKUP($G1883,Depth_Lookup!$A$3:$J$561,10,FALSE))+(I1883/100)</f>
        <v>292.28499999999997</v>
      </c>
      <c r="M1883" s="54" t="s">
        <v>292</v>
      </c>
      <c r="N1883" s="31"/>
      <c r="O1883" s="31"/>
      <c r="P1883" s="31"/>
      <c r="Q1883" s="31"/>
      <c r="R1883" s="31"/>
      <c r="S1883" s="31"/>
      <c r="T1883" s="31" t="s">
        <v>1956</v>
      </c>
      <c r="U1883" s="31" t="s">
        <v>1367</v>
      </c>
      <c r="AS1883" s="31"/>
      <c r="BB1883" s="55">
        <v>1</v>
      </c>
      <c r="BC1883">
        <v>0.5</v>
      </c>
      <c r="BD1883" s="31"/>
      <c r="BE1883" s="66"/>
      <c r="BF1883" s="66"/>
      <c r="CL1883" s="70"/>
      <c r="CM1883" s="66"/>
      <c r="CN1883" s="66"/>
      <c r="CO1883" s="66">
        <f t="shared" si="555"/>
        <v>292.20499999999998</v>
      </c>
      <c r="CP1883" s="104"/>
      <c r="CQ1883" s="56"/>
      <c r="CR1883" s="56"/>
      <c r="CS1883" s="56"/>
      <c r="CT1883" s="56"/>
      <c r="CU1883" s="56"/>
      <c r="CV1883" s="56"/>
      <c r="CW1883" s="116"/>
      <c r="CX1883" s="31"/>
      <c r="CY1883" s="31"/>
      <c r="CZ1883" s="31"/>
      <c r="DA1883" s="31"/>
      <c r="DB1883" s="19" t="e">
        <f t="shared" si="557"/>
        <v>#DIV/0!</v>
      </c>
      <c r="DC1883" s="19" t="e">
        <f t="shared" si="558"/>
        <v>#DIV/0!</v>
      </c>
      <c r="DD1883" s="19" t="e">
        <f t="shared" si="559"/>
        <v>#DIV/0!</v>
      </c>
      <c r="DE1883" s="19" t="e">
        <f t="shared" si="560"/>
        <v>#DIV/0!</v>
      </c>
      <c r="DF1883" s="19" t="e">
        <f t="shared" si="561"/>
        <v>#DIV/0!</v>
      </c>
      <c r="DG1883" s="67" t="e">
        <f t="shared" si="562"/>
        <v>#DIV/0!</v>
      </c>
      <c r="DH1883" s="67" t="e">
        <f t="shared" si="563"/>
        <v>#DIV/0!</v>
      </c>
      <c r="DK1883" s="55" t="s">
        <v>1957</v>
      </c>
    </row>
    <row r="1884" spans="1:115">
      <c r="A1884" s="57">
        <v>43334</v>
      </c>
      <c r="B1884" s="19" t="s">
        <v>1496</v>
      </c>
      <c r="C1884" s="56" t="s">
        <v>744</v>
      </c>
      <c r="D1884" s="56"/>
      <c r="E1884" s="58">
        <v>111</v>
      </c>
      <c r="F1884" s="58">
        <v>3</v>
      </c>
      <c r="G1884" s="63" t="str">
        <f t="shared" si="548"/>
        <v>111-3</v>
      </c>
      <c r="H1884" s="31">
        <v>39</v>
      </c>
      <c r="I1884" s="58">
        <v>77</v>
      </c>
      <c r="J1884" s="64" t="str">
        <f>IF(((VLOOKUP($G1884,Depth_Lookup!$A$3:$J$5461,9,FALSE))-(I1884/100))&gt;=0,"Good","Too Long")</f>
        <v>Good</v>
      </c>
      <c r="K1884" s="65">
        <f>(VLOOKUP($G1884,Depth_Lookup!$A$3:$J$561,10,FALSE))+(H1884/100)</f>
        <v>292.39499999999998</v>
      </c>
      <c r="L1884" s="65">
        <f>(VLOOKUP($G1884,Depth_Lookup!$A$3:$J$561,10,FALSE))+(I1884/100)</f>
        <v>292.77499999999998</v>
      </c>
      <c r="M1884" s="54" t="s">
        <v>725</v>
      </c>
      <c r="N1884" s="31">
        <v>0.5</v>
      </c>
      <c r="O1884" s="31" t="s">
        <v>748</v>
      </c>
      <c r="P1884" s="31" t="s">
        <v>749</v>
      </c>
      <c r="Q1884" s="31" t="s">
        <v>750</v>
      </c>
      <c r="R1884" s="31" t="s">
        <v>119</v>
      </c>
      <c r="S1884" s="31" t="s">
        <v>751</v>
      </c>
      <c r="T1884" s="31" t="s">
        <v>760</v>
      </c>
      <c r="U1884" s="31" t="s">
        <v>746</v>
      </c>
      <c r="AP1884" s="19">
        <v>50</v>
      </c>
      <c r="AS1884" s="31">
        <v>50</v>
      </c>
      <c r="AZ1884" s="19">
        <f t="shared" si="543"/>
        <v>100</v>
      </c>
      <c r="BB1884" s="55">
        <v>2</v>
      </c>
      <c r="BC1884">
        <v>0.5</v>
      </c>
      <c r="BD1884" s="31"/>
      <c r="BE1884" s="66"/>
      <c r="BF1884" s="66"/>
      <c r="CL1884" s="70">
        <f t="shared" si="549"/>
        <v>0</v>
      </c>
      <c r="CM1884" s="66">
        <f t="shared" si="550"/>
        <v>0</v>
      </c>
      <c r="CN1884" s="66">
        <f t="shared" si="551"/>
        <v>0</v>
      </c>
      <c r="CO1884" s="66">
        <f t="shared" si="555"/>
        <v>292.58499999999998</v>
      </c>
      <c r="CP1884" s="104"/>
      <c r="CQ1884" s="56"/>
      <c r="CR1884" s="56"/>
      <c r="CS1884" s="56"/>
      <c r="CT1884" s="56"/>
      <c r="CU1884" s="56"/>
      <c r="CV1884" s="56"/>
      <c r="CW1884" s="116"/>
      <c r="CX1884" s="31">
        <v>19</v>
      </c>
      <c r="CY1884" s="31">
        <v>90</v>
      </c>
      <c r="CZ1884" s="31">
        <v>37</v>
      </c>
      <c r="DA1884" s="31">
        <v>0</v>
      </c>
      <c r="DB1884" s="19">
        <f t="shared" si="557"/>
        <v>-155.44252964069631</v>
      </c>
      <c r="DC1884" s="19">
        <f t="shared" si="558"/>
        <v>204.55747035930369</v>
      </c>
      <c r="DD1884" s="19">
        <f t="shared" si="559"/>
        <v>50.358396053399765</v>
      </c>
      <c r="DE1884" s="19">
        <f t="shared" si="560"/>
        <v>294.55747035930369</v>
      </c>
      <c r="DF1884" s="19">
        <f t="shared" si="561"/>
        <v>39.641603946600235</v>
      </c>
      <c r="DG1884" s="67">
        <f t="shared" si="562"/>
        <v>24.557470359303693</v>
      </c>
      <c r="DH1884" s="67">
        <f t="shared" si="563"/>
        <v>39.641603946600235</v>
      </c>
      <c r="DK1884" s="55"/>
    </row>
    <row r="1885" spans="1:115">
      <c r="A1885" s="57">
        <v>43334</v>
      </c>
      <c r="B1885" s="19" t="s">
        <v>1496</v>
      </c>
      <c r="C1885" s="56" t="s">
        <v>744</v>
      </c>
      <c r="D1885" s="56"/>
      <c r="E1885" s="58">
        <v>111</v>
      </c>
      <c r="F1885" s="58">
        <v>3</v>
      </c>
      <c r="G1885" s="63" t="str">
        <f t="shared" si="548"/>
        <v>111-3</v>
      </c>
      <c r="H1885" s="31">
        <v>60.5</v>
      </c>
      <c r="I1885" s="58">
        <v>82.5</v>
      </c>
      <c r="J1885" s="64" t="str">
        <f>IF(((VLOOKUP($G1885,Depth_Lookup!$A$3:$J$5461,9,FALSE))-(I1885/100))&gt;=0,"Good","Too Long")</f>
        <v>Good</v>
      </c>
      <c r="K1885" s="65">
        <f>(VLOOKUP($G1885,Depth_Lookup!$A$3:$J$561,10,FALSE))+(H1885/100)</f>
        <v>292.61</v>
      </c>
      <c r="L1885" s="65">
        <f>(VLOOKUP($G1885,Depth_Lookup!$A$3:$J$561,10,FALSE))+(I1885/100)</f>
        <v>292.83</v>
      </c>
      <c r="M1885" s="54" t="s">
        <v>725</v>
      </c>
      <c r="N1885" s="31">
        <v>0.5</v>
      </c>
      <c r="O1885" s="31" t="s">
        <v>748</v>
      </c>
      <c r="P1885" s="31" t="s">
        <v>749</v>
      </c>
      <c r="Q1885" s="31" t="s">
        <v>750</v>
      </c>
      <c r="R1885" s="31" t="s">
        <v>770</v>
      </c>
      <c r="S1885" s="31" t="s">
        <v>751</v>
      </c>
      <c r="T1885" s="31" t="s">
        <v>752</v>
      </c>
      <c r="U1885" s="31" t="s">
        <v>747</v>
      </c>
      <c r="AS1885" s="31">
        <v>100</v>
      </c>
      <c r="AZ1885" s="19">
        <f t="shared" si="543"/>
        <v>100</v>
      </c>
      <c r="BB1885" s="55">
        <v>5</v>
      </c>
      <c r="BC1885">
        <v>5</v>
      </c>
      <c r="BD1885" s="31"/>
      <c r="BE1885" s="66"/>
      <c r="BF1885" s="66"/>
      <c r="CL1885" s="70">
        <f t="shared" si="549"/>
        <v>0</v>
      </c>
      <c r="CM1885" s="66">
        <f t="shared" si="550"/>
        <v>0</v>
      </c>
      <c r="CN1885" s="66">
        <f t="shared" si="551"/>
        <v>0</v>
      </c>
      <c r="CO1885" s="66">
        <f t="shared" si="555"/>
        <v>292.72000000000003</v>
      </c>
      <c r="CP1885" s="104"/>
      <c r="CQ1885" s="56"/>
      <c r="CR1885" s="56"/>
      <c r="CS1885" s="56"/>
      <c r="CT1885" s="56"/>
      <c r="CU1885" s="56"/>
      <c r="CV1885" s="56"/>
      <c r="CX1885" s="31">
        <v>76</v>
      </c>
      <c r="CY1885" s="31">
        <v>90</v>
      </c>
      <c r="CZ1885" s="31">
        <v>68</v>
      </c>
      <c r="DA1885" s="31">
        <v>180</v>
      </c>
      <c r="DB1885" s="19">
        <f t="shared" si="557"/>
        <v>-58.32091345400255</v>
      </c>
      <c r="DC1885" s="19">
        <f t="shared" si="558"/>
        <v>301.67908654599745</v>
      </c>
      <c r="DD1885" s="19">
        <f t="shared" si="559"/>
        <v>11.979292186735023</v>
      </c>
      <c r="DE1885" s="19">
        <f t="shared" si="560"/>
        <v>31.67908654599745</v>
      </c>
      <c r="DF1885" s="19">
        <f t="shared" si="561"/>
        <v>78.020707813264977</v>
      </c>
      <c r="DG1885" s="67">
        <f t="shared" si="562"/>
        <v>121.67908654599745</v>
      </c>
      <c r="DH1885" s="67">
        <f t="shared" si="563"/>
        <v>78.020707813264977</v>
      </c>
      <c r="DK1885" s="55" t="s">
        <v>1433</v>
      </c>
    </row>
    <row r="1886" spans="1:115">
      <c r="A1886" s="57">
        <v>43334</v>
      </c>
      <c r="B1886" s="19" t="s">
        <v>1437</v>
      </c>
      <c r="C1886" s="56" t="s">
        <v>744</v>
      </c>
      <c r="D1886" s="56"/>
      <c r="E1886" s="58">
        <v>111</v>
      </c>
      <c r="F1886" s="58">
        <v>3</v>
      </c>
      <c r="G1886" s="63" t="str">
        <f t="shared" ref="G1886" si="565">E1886&amp;"-"&amp;F1886</f>
        <v>111-3</v>
      </c>
      <c r="H1886" s="31">
        <v>60.5</v>
      </c>
      <c r="I1886" s="58">
        <v>82.5</v>
      </c>
      <c r="J1886" s="64" t="str">
        <f>IF(((VLOOKUP($G1886,Depth_Lookup!$A$3:$J$5461,9,FALSE))-(I1886/100))&gt;=0,"Good","Too Long")</f>
        <v>Good</v>
      </c>
      <c r="K1886" s="65">
        <f>(VLOOKUP($G1886,Depth_Lookup!$A$3:$J$561,10,FALSE))+(H1886/100)</f>
        <v>292.61</v>
      </c>
      <c r="L1886" s="65">
        <f>(VLOOKUP($G1886,Depth_Lookup!$A$3:$J$561,10,FALSE))+(I1886/100)</f>
        <v>292.83</v>
      </c>
      <c r="M1886" s="54" t="s">
        <v>725</v>
      </c>
      <c r="N1886" s="31">
        <v>0.5</v>
      </c>
      <c r="O1886" s="31" t="s">
        <v>748</v>
      </c>
      <c r="P1886" s="31" t="s">
        <v>749</v>
      </c>
      <c r="Q1886" s="31" t="s">
        <v>750</v>
      </c>
      <c r="R1886" s="31" t="s">
        <v>770</v>
      </c>
      <c r="S1886" s="31" t="s">
        <v>751</v>
      </c>
      <c r="T1886" s="31" t="s">
        <v>752</v>
      </c>
      <c r="U1886" s="31" t="s">
        <v>747</v>
      </c>
      <c r="AS1886" s="31">
        <v>100</v>
      </c>
      <c r="AZ1886" s="19">
        <f t="shared" ref="AZ1886" si="566">SUM(V1886:AY1886)</f>
        <v>100</v>
      </c>
      <c r="BB1886" s="55">
        <v>5</v>
      </c>
      <c r="BC1886">
        <v>5</v>
      </c>
      <c r="BD1886" s="31"/>
      <c r="BE1886" s="66"/>
      <c r="BF1886" s="66"/>
      <c r="CL1886" s="70"/>
      <c r="CM1886" s="66"/>
      <c r="CN1886" s="66"/>
      <c r="CO1886" s="66">
        <f t="shared" si="555"/>
        <v>292.72000000000003</v>
      </c>
      <c r="CP1886" s="104"/>
      <c r="CQ1886" s="56"/>
      <c r="CR1886" s="56"/>
      <c r="CS1886" s="56"/>
      <c r="CT1886" s="56"/>
      <c r="CU1886" s="56"/>
      <c r="CV1886" s="56"/>
      <c r="CX1886" s="31">
        <v>9</v>
      </c>
      <c r="CY1886" s="31">
        <v>270</v>
      </c>
      <c r="CZ1886" s="31">
        <v>0</v>
      </c>
      <c r="DA1886" s="31">
        <v>0</v>
      </c>
      <c r="DB1886" s="19">
        <f t="shared" si="557"/>
        <v>90</v>
      </c>
      <c r="DC1886" s="19">
        <f t="shared" si="558"/>
        <v>90</v>
      </c>
      <c r="DD1886" s="19">
        <f t="shared" si="559"/>
        <v>81</v>
      </c>
      <c r="DE1886" s="19">
        <f t="shared" si="560"/>
        <v>180</v>
      </c>
      <c r="DF1886" s="19">
        <f t="shared" si="561"/>
        <v>9</v>
      </c>
      <c r="DG1886" s="67">
        <f t="shared" si="562"/>
        <v>270</v>
      </c>
      <c r="DH1886" s="67">
        <f t="shared" si="563"/>
        <v>9</v>
      </c>
      <c r="DK1886" s="55"/>
    </row>
    <row r="1887" spans="1:115">
      <c r="A1887" s="57">
        <v>43334</v>
      </c>
      <c r="B1887" s="19" t="s">
        <v>1496</v>
      </c>
      <c r="C1887" s="56" t="s">
        <v>744</v>
      </c>
      <c r="D1887" s="56"/>
      <c r="E1887" s="58">
        <v>111</v>
      </c>
      <c r="F1887" s="58">
        <v>4</v>
      </c>
      <c r="G1887" s="63" t="str">
        <f t="shared" si="548"/>
        <v>111-4</v>
      </c>
      <c r="H1887" s="31">
        <v>1</v>
      </c>
      <c r="I1887" s="58">
        <v>29.5</v>
      </c>
      <c r="J1887" s="64" t="str">
        <f>IF(((VLOOKUP($G1887,Depth_Lookup!$A$3:$J$5461,9,FALSE))-(I1887/100))&gt;=0,"Good","Too Long")</f>
        <v>Good</v>
      </c>
      <c r="K1887" s="65">
        <f>(VLOOKUP($G1887,Depth_Lookup!$A$3:$J$561,10,FALSE))+(H1887/100)</f>
        <v>292.84499999999997</v>
      </c>
      <c r="L1887" s="65">
        <f>(VLOOKUP($G1887,Depth_Lookup!$A$3:$J$561,10,FALSE))+(I1887/100)</f>
        <v>293.13</v>
      </c>
      <c r="M1887" s="54" t="s">
        <v>725</v>
      </c>
      <c r="N1887" s="31">
        <v>0.5</v>
      </c>
      <c r="O1887" s="31" t="s">
        <v>748</v>
      </c>
      <c r="P1887" s="31" t="s">
        <v>749</v>
      </c>
      <c r="Q1887" s="31" t="s">
        <v>750</v>
      </c>
      <c r="R1887" s="31" t="s">
        <v>770</v>
      </c>
      <c r="S1887" s="31" t="s">
        <v>751</v>
      </c>
      <c r="T1887" s="31" t="s">
        <v>752</v>
      </c>
      <c r="U1887" s="31" t="s">
        <v>747</v>
      </c>
      <c r="AS1887" s="31">
        <v>100</v>
      </c>
      <c r="AZ1887" s="19">
        <f t="shared" si="543"/>
        <v>100</v>
      </c>
      <c r="BB1887" s="55">
        <v>5</v>
      </c>
      <c r="BC1887">
        <v>5</v>
      </c>
      <c r="BD1887" s="31"/>
      <c r="BE1887" s="66"/>
      <c r="BF1887" s="66"/>
      <c r="CL1887" s="70">
        <f t="shared" si="549"/>
        <v>0</v>
      </c>
      <c r="CM1887" s="66">
        <f t="shared" si="550"/>
        <v>0</v>
      </c>
      <c r="CN1887" s="66">
        <f t="shared" si="551"/>
        <v>0</v>
      </c>
      <c r="CO1887" s="66">
        <f t="shared" si="555"/>
        <v>292.98749999999995</v>
      </c>
      <c r="CP1887" s="104"/>
      <c r="CQ1887" s="56"/>
      <c r="CR1887" s="56"/>
      <c r="CS1887" s="56"/>
      <c r="CT1887" s="56"/>
      <c r="CU1887" s="56"/>
      <c r="CV1887" s="56"/>
      <c r="DB1887" s="19" t="e">
        <f t="shared" si="557"/>
        <v>#DIV/0!</v>
      </c>
      <c r="DC1887" s="19" t="e">
        <f t="shared" si="558"/>
        <v>#DIV/0!</v>
      </c>
      <c r="DD1887" s="19" t="e">
        <f t="shared" si="559"/>
        <v>#DIV/0!</v>
      </c>
      <c r="DE1887" s="19" t="e">
        <f t="shared" si="560"/>
        <v>#DIV/0!</v>
      </c>
      <c r="DF1887" s="19" t="e">
        <f t="shared" si="561"/>
        <v>#DIV/0!</v>
      </c>
      <c r="DG1887" s="67" t="e">
        <f t="shared" si="562"/>
        <v>#DIV/0!</v>
      </c>
      <c r="DH1887" s="67" t="e">
        <f t="shared" si="563"/>
        <v>#DIV/0!</v>
      </c>
      <c r="DK1887" s="55"/>
    </row>
    <row r="1888" spans="1:115">
      <c r="A1888" s="57">
        <v>43334</v>
      </c>
      <c r="B1888" s="19" t="s">
        <v>1496</v>
      </c>
      <c r="C1888" s="56" t="s">
        <v>744</v>
      </c>
      <c r="D1888" s="56"/>
      <c r="E1888" s="58">
        <v>111</v>
      </c>
      <c r="F1888" s="58">
        <v>4</v>
      </c>
      <c r="G1888" s="63" t="str">
        <f t="shared" si="548"/>
        <v>111-4</v>
      </c>
      <c r="H1888" s="31">
        <v>26.5</v>
      </c>
      <c r="I1888" s="58">
        <v>39.5</v>
      </c>
      <c r="J1888" s="64" t="str">
        <f>IF(((VLOOKUP($G1888,Depth_Lookup!$A$3:$J$5461,9,FALSE))-(I1888/100))&gt;=0,"Good","Too Long")</f>
        <v>Good</v>
      </c>
      <c r="K1888" s="65">
        <f>(VLOOKUP($G1888,Depth_Lookup!$A$3:$J$561,10,FALSE))+(H1888/100)</f>
        <v>293.09999999999997</v>
      </c>
      <c r="L1888" s="65">
        <f>(VLOOKUP($G1888,Depth_Lookup!$A$3:$J$561,10,FALSE))+(I1888/100)</f>
        <v>293.22999999999996</v>
      </c>
      <c r="M1888" s="54" t="s">
        <v>725</v>
      </c>
      <c r="N1888" s="31">
        <v>0.5</v>
      </c>
      <c r="O1888" s="31" t="s">
        <v>748</v>
      </c>
      <c r="P1888" s="31" t="s">
        <v>749</v>
      </c>
      <c r="Q1888" s="31" t="s">
        <v>750</v>
      </c>
      <c r="R1888" s="31" t="s">
        <v>1205</v>
      </c>
      <c r="S1888" s="31" t="s">
        <v>751</v>
      </c>
      <c r="T1888" s="31" t="s">
        <v>760</v>
      </c>
      <c r="U1888" s="31" t="s">
        <v>746</v>
      </c>
      <c r="AP1888" s="19">
        <v>50</v>
      </c>
      <c r="AS1888" s="31">
        <v>50</v>
      </c>
      <c r="AZ1888" s="19">
        <f t="shared" si="543"/>
        <v>100</v>
      </c>
      <c r="BB1888" s="55">
        <v>2</v>
      </c>
      <c r="BC1888">
        <v>0.5</v>
      </c>
      <c r="BD1888" s="31"/>
      <c r="BE1888" s="66"/>
      <c r="BF1888" s="66"/>
      <c r="CL1888" s="70">
        <f t="shared" si="549"/>
        <v>0</v>
      </c>
      <c r="CM1888" s="66">
        <f t="shared" si="550"/>
        <v>0</v>
      </c>
      <c r="CN1888" s="66">
        <f t="shared" si="551"/>
        <v>0</v>
      </c>
      <c r="CO1888" s="66">
        <f t="shared" si="555"/>
        <v>293.16499999999996</v>
      </c>
      <c r="CP1888" s="104"/>
      <c r="CQ1888" s="56"/>
      <c r="CR1888" s="56"/>
      <c r="CS1888" s="56"/>
      <c r="CT1888" s="56"/>
      <c r="CU1888" s="56"/>
      <c r="CV1888" s="56"/>
      <c r="DB1888" s="19" t="e">
        <f t="shared" si="557"/>
        <v>#DIV/0!</v>
      </c>
      <c r="DC1888" s="19" t="e">
        <f t="shared" si="558"/>
        <v>#DIV/0!</v>
      </c>
      <c r="DD1888" s="19" t="e">
        <f t="shared" si="559"/>
        <v>#DIV/0!</v>
      </c>
      <c r="DE1888" s="19" t="e">
        <f t="shared" si="560"/>
        <v>#DIV/0!</v>
      </c>
      <c r="DF1888" s="19" t="e">
        <f t="shared" si="561"/>
        <v>#DIV/0!</v>
      </c>
      <c r="DG1888" s="67" t="e">
        <f t="shared" si="562"/>
        <v>#DIV/0!</v>
      </c>
      <c r="DH1888" s="67" t="e">
        <f t="shared" si="563"/>
        <v>#DIV/0!</v>
      </c>
      <c r="DK1888" s="55" t="s">
        <v>295</v>
      </c>
    </row>
    <row r="1889" spans="1:115">
      <c r="A1889" s="57">
        <v>43334</v>
      </c>
      <c r="B1889" s="19" t="s">
        <v>1496</v>
      </c>
      <c r="C1889" s="56" t="s">
        <v>744</v>
      </c>
      <c r="D1889" s="56"/>
      <c r="E1889" s="58">
        <v>111</v>
      </c>
      <c r="F1889" s="58">
        <v>4</v>
      </c>
      <c r="G1889" s="63" t="str">
        <f t="shared" si="548"/>
        <v>111-4</v>
      </c>
      <c r="H1889" s="31">
        <v>40</v>
      </c>
      <c r="I1889" s="58">
        <v>46.5</v>
      </c>
      <c r="J1889" s="64" t="str">
        <f>IF(((VLOOKUP($G1889,Depth_Lookup!$A$3:$J$5461,9,FALSE))-(I1889/100))&gt;=0,"Good","Too Long")</f>
        <v>Good</v>
      </c>
      <c r="K1889" s="65">
        <f>(VLOOKUP($G1889,Depth_Lookup!$A$3:$J$561,10,FALSE))+(H1889/100)</f>
        <v>293.23499999999996</v>
      </c>
      <c r="L1889" s="65">
        <f>(VLOOKUP($G1889,Depth_Lookup!$A$3:$J$561,10,FALSE))+(I1889/100)</f>
        <v>293.29999999999995</v>
      </c>
      <c r="M1889" s="54" t="s">
        <v>725</v>
      </c>
      <c r="N1889" s="31">
        <v>0.5</v>
      </c>
      <c r="O1889" s="31" t="s">
        <v>748</v>
      </c>
      <c r="P1889" s="31" t="s">
        <v>749</v>
      </c>
      <c r="Q1889" s="31" t="s">
        <v>750</v>
      </c>
      <c r="R1889" s="31" t="s">
        <v>770</v>
      </c>
      <c r="S1889" s="31" t="s">
        <v>751</v>
      </c>
      <c r="T1889" s="31" t="s">
        <v>752</v>
      </c>
      <c r="U1889" s="31" t="s">
        <v>747</v>
      </c>
      <c r="AS1889" s="31">
        <v>100</v>
      </c>
      <c r="AZ1889" s="19">
        <f t="shared" si="543"/>
        <v>100</v>
      </c>
      <c r="BB1889" s="55">
        <v>2</v>
      </c>
      <c r="BC1889">
        <v>0.5</v>
      </c>
      <c r="BD1889" s="31"/>
      <c r="BE1889" s="66"/>
      <c r="BF1889" s="66"/>
      <c r="CL1889" s="70">
        <f t="shared" si="549"/>
        <v>0</v>
      </c>
      <c r="CM1889" s="66">
        <f t="shared" si="550"/>
        <v>0</v>
      </c>
      <c r="CN1889" s="66">
        <f t="shared" si="551"/>
        <v>0</v>
      </c>
      <c r="CO1889" s="66">
        <f t="shared" si="555"/>
        <v>293.26749999999993</v>
      </c>
      <c r="CP1889" s="104"/>
      <c r="CQ1889" s="56"/>
      <c r="CR1889" s="56"/>
      <c r="CS1889" s="56"/>
      <c r="CT1889" s="56"/>
      <c r="CU1889" s="56"/>
      <c r="CV1889" s="56"/>
      <c r="DB1889" s="19" t="e">
        <f t="shared" si="557"/>
        <v>#DIV/0!</v>
      </c>
      <c r="DC1889" s="19" t="e">
        <f t="shared" si="558"/>
        <v>#DIV/0!</v>
      </c>
      <c r="DD1889" s="19" t="e">
        <f t="shared" si="559"/>
        <v>#DIV/0!</v>
      </c>
      <c r="DE1889" s="19" t="e">
        <f t="shared" si="560"/>
        <v>#DIV/0!</v>
      </c>
      <c r="DF1889" s="19" t="e">
        <f t="shared" si="561"/>
        <v>#DIV/0!</v>
      </c>
      <c r="DG1889" s="67" t="e">
        <f t="shared" si="562"/>
        <v>#DIV/0!</v>
      </c>
      <c r="DH1889" s="67" t="e">
        <f t="shared" si="563"/>
        <v>#DIV/0!</v>
      </c>
      <c r="DK1889" s="55"/>
    </row>
    <row r="1890" spans="1:115">
      <c r="A1890" s="57">
        <v>43334</v>
      </c>
      <c r="B1890" s="19" t="s">
        <v>1496</v>
      </c>
      <c r="C1890" s="56" t="s">
        <v>744</v>
      </c>
      <c r="D1890" s="56"/>
      <c r="E1890" s="58">
        <v>111</v>
      </c>
      <c r="F1890" s="58">
        <v>4</v>
      </c>
      <c r="G1890" s="63" t="str">
        <f t="shared" si="548"/>
        <v>111-4</v>
      </c>
      <c r="H1890" s="31">
        <v>47</v>
      </c>
      <c r="I1890" s="58">
        <v>75.5</v>
      </c>
      <c r="J1890" s="64" t="str">
        <f>IF(((VLOOKUP($G1890,Depth_Lookup!$A$3:$J$5461,9,FALSE))-(I1890/100))&gt;=0,"Good","Too Long")</f>
        <v>Good</v>
      </c>
      <c r="K1890" s="65">
        <f>(VLOOKUP($G1890,Depth_Lookup!$A$3:$J$561,10,FALSE))+(H1890/100)</f>
        <v>293.30500000000001</v>
      </c>
      <c r="L1890" s="65">
        <f>(VLOOKUP($G1890,Depth_Lookup!$A$3:$J$561,10,FALSE))+(I1890/100)</f>
        <v>293.58999999999997</v>
      </c>
      <c r="M1890" s="54" t="s">
        <v>725</v>
      </c>
      <c r="N1890" s="31">
        <v>0.5</v>
      </c>
      <c r="O1890" s="31" t="s">
        <v>748</v>
      </c>
      <c r="P1890" s="31" t="s">
        <v>749</v>
      </c>
      <c r="Q1890" s="31" t="s">
        <v>750</v>
      </c>
      <c r="R1890" s="31" t="s">
        <v>1205</v>
      </c>
      <c r="S1890" s="31" t="s">
        <v>751</v>
      </c>
      <c r="T1890" s="31" t="s">
        <v>760</v>
      </c>
      <c r="U1890" s="31" t="s">
        <v>746</v>
      </c>
      <c r="AP1890" s="19">
        <v>50</v>
      </c>
      <c r="AS1890" s="31">
        <v>50</v>
      </c>
      <c r="AZ1890" s="19">
        <f t="shared" si="543"/>
        <v>100</v>
      </c>
      <c r="BB1890" s="55">
        <v>2</v>
      </c>
      <c r="BC1890">
        <v>0.5</v>
      </c>
      <c r="BD1890" s="31"/>
      <c r="BE1890" s="66"/>
      <c r="BF1890" s="66"/>
      <c r="CL1890" s="70">
        <f t="shared" si="549"/>
        <v>0</v>
      </c>
      <c r="CM1890" s="66">
        <f t="shared" si="550"/>
        <v>0</v>
      </c>
      <c r="CN1890" s="66">
        <f t="shared" si="551"/>
        <v>0</v>
      </c>
      <c r="CO1890" s="66">
        <f t="shared" si="555"/>
        <v>293.44749999999999</v>
      </c>
      <c r="CP1890" s="104"/>
      <c r="CQ1890" s="56"/>
      <c r="CR1890" s="56"/>
      <c r="CS1890" s="56"/>
      <c r="CT1890" s="56"/>
      <c r="CU1890" s="56"/>
      <c r="CV1890" s="56"/>
      <c r="CX1890" s="19">
        <v>44</v>
      </c>
      <c r="CY1890" s="19">
        <v>90</v>
      </c>
      <c r="CZ1890" s="19">
        <v>33</v>
      </c>
      <c r="DA1890" s="31">
        <v>180</v>
      </c>
      <c r="DB1890" s="19">
        <f t="shared" si="557"/>
        <v>-56.079908009599862</v>
      </c>
      <c r="DC1890" s="19">
        <f t="shared" si="558"/>
        <v>303.92009199040012</v>
      </c>
      <c r="DD1890" s="19">
        <f t="shared" si="559"/>
        <v>40.672477447432691</v>
      </c>
      <c r="DE1890" s="19">
        <f t="shared" si="560"/>
        <v>33.920091990400138</v>
      </c>
      <c r="DF1890" s="19">
        <f t="shared" si="561"/>
        <v>49.327522552567309</v>
      </c>
      <c r="DG1890" s="67">
        <f t="shared" si="562"/>
        <v>123.92009199040012</v>
      </c>
      <c r="DH1890" s="67">
        <f t="shared" si="563"/>
        <v>49.327522552567309</v>
      </c>
      <c r="DK1890" s="55"/>
    </row>
    <row r="1891" spans="1:115">
      <c r="A1891" s="57">
        <v>43334</v>
      </c>
      <c r="B1891" s="19" t="s">
        <v>1496</v>
      </c>
      <c r="C1891" s="56" t="s">
        <v>744</v>
      </c>
      <c r="D1891" s="56"/>
      <c r="E1891" s="58">
        <v>111</v>
      </c>
      <c r="F1891" s="58">
        <v>4</v>
      </c>
      <c r="G1891" s="63" t="str">
        <f t="shared" si="548"/>
        <v>111-4</v>
      </c>
      <c r="H1891" s="31">
        <v>63.5</v>
      </c>
      <c r="I1891" s="58">
        <v>67</v>
      </c>
      <c r="J1891" s="64" t="str">
        <f>IF(((VLOOKUP($G1891,Depth_Lookup!$A$3:$J$5461,9,FALSE))-(I1891/100))&gt;=0,"Good","Too Long")</f>
        <v>Good</v>
      </c>
      <c r="K1891" s="65">
        <f>(VLOOKUP($G1891,Depth_Lookup!$A$3:$J$561,10,FALSE))+(H1891/100)</f>
        <v>293.46999999999997</v>
      </c>
      <c r="L1891" s="65">
        <f>(VLOOKUP($G1891,Depth_Lookup!$A$3:$J$561,10,FALSE))+(I1891/100)</f>
        <v>293.505</v>
      </c>
      <c r="M1891" s="54" t="s">
        <v>725</v>
      </c>
      <c r="N1891" s="31">
        <v>0.5</v>
      </c>
      <c r="O1891" s="31" t="s">
        <v>748</v>
      </c>
      <c r="P1891" s="31" t="s">
        <v>749</v>
      </c>
      <c r="Q1891" s="31" t="s">
        <v>750</v>
      </c>
      <c r="R1891" s="31" t="s">
        <v>755</v>
      </c>
      <c r="S1891" s="31" t="s">
        <v>751</v>
      </c>
      <c r="T1891" s="31" t="s">
        <v>1686</v>
      </c>
      <c r="U1891" s="31" t="s">
        <v>1687</v>
      </c>
      <c r="AS1891" s="31">
        <v>100</v>
      </c>
      <c r="AZ1891" s="19">
        <f t="shared" si="543"/>
        <v>100</v>
      </c>
      <c r="BB1891" s="55">
        <v>2</v>
      </c>
      <c r="BC1891">
        <v>5</v>
      </c>
      <c r="BD1891" s="31"/>
      <c r="BE1891" s="66"/>
      <c r="BF1891" s="66"/>
      <c r="CL1891" s="70">
        <f t="shared" si="549"/>
        <v>0</v>
      </c>
      <c r="CM1891" s="66">
        <f t="shared" si="550"/>
        <v>0</v>
      </c>
      <c r="CN1891" s="66">
        <f t="shared" si="551"/>
        <v>0</v>
      </c>
      <c r="CO1891" s="66">
        <f t="shared" si="555"/>
        <v>293.48749999999995</v>
      </c>
      <c r="CP1891" s="104"/>
      <c r="CQ1891" s="56"/>
      <c r="CR1891" s="56"/>
      <c r="CS1891" s="56"/>
      <c r="CT1891" s="56"/>
      <c r="CU1891" s="56"/>
      <c r="CV1891" s="56"/>
      <c r="CX1891" s="19">
        <v>32</v>
      </c>
      <c r="CY1891" s="19">
        <v>90</v>
      </c>
      <c r="CZ1891" s="19">
        <v>35</v>
      </c>
      <c r="DA1891" s="31">
        <v>180</v>
      </c>
      <c r="DB1891" s="19">
        <f t="shared" si="557"/>
        <v>-41.745911164010494</v>
      </c>
      <c r="DC1891" s="19">
        <f t="shared" si="558"/>
        <v>318.25408883598948</v>
      </c>
      <c r="DD1891" s="19">
        <f t="shared" si="559"/>
        <v>46.817617298073053</v>
      </c>
      <c r="DE1891" s="19">
        <f t="shared" si="560"/>
        <v>48.254088835989506</v>
      </c>
      <c r="DF1891" s="19">
        <f t="shared" si="561"/>
        <v>43.182382701926947</v>
      </c>
      <c r="DG1891" s="67">
        <f t="shared" si="562"/>
        <v>138.25408883598948</v>
      </c>
      <c r="DH1891" s="67">
        <f t="shared" si="563"/>
        <v>43.182382701926947</v>
      </c>
      <c r="DK1891" s="55"/>
    </row>
    <row r="1892" spans="1:115">
      <c r="A1892" s="57">
        <v>43334</v>
      </c>
      <c r="B1892" s="19" t="s">
        <v>1496</v>
      </c>
      <c r="C1892" s="56" t="s">
        <v>744</v>
      </c>
      <c r="D1892" s="56"/>
      <c r="E1892" s="58">
        <v>111</v>
      </c>
      <c r="F1892" s="58">
        <v>4</v>
      </c>
      <c r="G1892" s="63" t="str">
        <f t="shared" si="548"/>
        <v>111-4</v>
      </c>
      <c r="H1892" s="31">
        <v>82</v>
      </c>
      <c r="I1892" s="58">
        <v>88</v>
      </c>
      <c r="J1892" s="64" t="str">
        <f>IF(((VLOOKUP($G1892,Depth_Lookup!$A$3:$J$5461,9,FALSE))-(I1892/100))&gt;=0,"Good","Too Long")</f>
        <v>Good</v>
      </c>
      <c r="K1892" s="65">
        <f>(VLOOKUP($G1892,Depth_Lookup!$A$3:$J$561,10,FALSE))+(H1892/100)</f>
        <v>293.65499999999997</v>
      </c>
      <c r="L1892" s="65">
        <f>(VLOOKUP($G1892,Depth_Lookup!$A$3:$J$561,10,FALSE))+(I1892/100)</f>
        <v>293.71499999999997</v>
      </c>
      <c r="M1892" s="54" t="s">
        <v>725</v>
      </c>
      <c r="N1892" s="31">
        <v>0.5</v>
      </c>
      <c r="O1892" s="31" t="s">
        <v>748</v>
      </c>
      <c r="P1892" s="31" t="s">
        <v>749</v>
      </c>
      <c r="Q1892" s="31" t="s">
        <v>750</v>
      </c>
      <c r="R1892" s="31" t="s">
        <v>1205</v>
      </c>
      <c r="S1892" s="31" t="s">
        <v>751</v>
      </c>
      <c r="T1892" s="31" t="s">
        <v>760</v>
      </c>
      <c r="U1892" s="31" t="s">
        <v>746</v>
      </c>
      <c r="AP1892" s="19">
        <v>50</v>
      </c>
      <c r="AS1892" s="31">
        <v>50</v>
      </c>
      <c r="AZ1892" s="19">
        <f t="shared" si="543"/>
        <v>100</v>
      </c>
      <c r="BB1892" s="55">
        <v>2</v>
      </c>
      <c r="BC1892">
        <v>0.5</v>
      </c>
      <c r="BD1892" s="31"/>
      <c r="BE1892" s="66"/>
      <c r="BF1892" s="66"/>
      <c r="CL1892" s="70">
        <f t="shared" si="549"/>
        <v>0</v>
      </c>
      <c r="CM1892" s="66">
        <f t="shared" si="550"/>
        <v>0</v>
      </c>
      <c r="CN1892" s="66">
        <f t="shared" si="551"/>
        <v>0</v>
      </c>
      <c r="CO1892" s="66">
        <f t="shared" si="555"/>
        <v>293.68499999999995</v>
      </c>
      <c r="CP1892" s="104"/>
      <c r="CQ1892" s="56"/>
      <c r="CR1892" s="56"/>
      <c r="CS1892" s="56"/>
      <c r="CT1892" s="56"/>
      <c r="CU1892" s="56"/>
      <c r="CV1892" s="56"/>
      <c r="DB1892" s="19" t="e">
        <f t="shared" si="557"/>
        <v>#DIV/0!</v>
      </c>
      <c r="DC1892" s="19" t="e">
        <f t="shared" si="558"/>
        <v>#DIV/0!</v>
      </c>
      <c r="DD1892" s="19" t="e">
        <f t="shared" si="559"/>
        <v>#DIV/0!</v>
      </c>
      <c r="DE1892" s="19" t="e">
        <f t="shared" si="560"/>
        <v>#DIV/0!</v>
      </c>
      <c r="DF1892" s="19" t="e">
        <f t="shared" si="561"/>
        <v>#DIV/0!</v>
      </c>
      <c r="DG1892" s="67" t="e">
        <f t="shared" si="562"/>
        <v>#DIV/0!</v>
      </c>
      <c r="DH1892" s="67" t="e">
        <f t="shared" si="563"/>
        <v>#DIV/0!</v>
      </c>
      <c r="DK1892" s="55"/>
    </row>
    <row r="1893" spans="1:115">
      <c r="A1893" s="57">
        <v>43334</v>
      </c>
      <c r="B1893" s="19" t="s">
        <v>1496</v>
      </c>
      <c r="C1893" s="56" t="s">
        <v>744</v>
      </c>
      <c r="D1893" s="56"/>
      <c r="E1893" s="58">
        <v>112</v>
      </c>
      <c r="F1893" s="58">
        <v>1</v>
      </c>
      <c r="G1893" s="63" t="str">
        <f t="shared" si="548"/>
        <v>112-1</v>
      </c>
      <c r="H1893" s="31">
        <v>0</v>
      </c>
      <c r="I1893" s="58">
        <v>35.5</v>
      </c>
      <c r="J1893" s="64" t="str">
        <f>IF(((VLOOKUP($G1893,Depth_Lookup!$A$3:$J$5461,9,FALSE))-(I1893/100))&gt;=0,"Good","Too Long")</f>
        <v>Good</v>
      </c>
      <c r="K1893" s="65">
        <f>(VLOOKUP($G1893,Depth_Lookup!$A$3:$J$561,10,FALSE))+(H1893/100)</f>
        <v>293.7</v>
      </c>
      <c r="L1893" s="65">
        <f>(VLOOKUP($G1893,Depth_Lookup!$A$3:$J$561,10,FALSE))+(I1893/100)</f>
        <v>294.05500000000001</v>
      </c>
      <c r="M1893" s="54" t="s">
        <v>725</v>
      </c>
      <c r="N1893" s="31">
        <v>0.5</v>
      </c>
      <c r="O1893" s="31" t="s">
        <v>748</v>
      </c>
      <c r="P1893" s="31" t="s">
        <v>749</v>
      </c>
      <c r="Q1893" s="31" t="s">
        <v>750</v>
      </c>
      <c r="R1893" s="31" t="s">
        <v>1205</v>
      </c>
      <c r="S1893" s="31" t="s">
        <v>751</v>
      </c>
      <c r="T1893" s="31" t="s">
        <v>760</v>
      </c>
      <c r="U1893" s="31" t="s">
        <v>746</v>
      </c>
      <c r="AP1893" s="19">
        <v>50</v>
      </c>
      <c r="AS1893" s="31">
        <v>50</v>
      </c>
      <c r="AZ1893" s="19">
        <f t="shared" si="543"/>
        <v>100</v>
      </c>
      <c r="BB1893" s="55">
        <v>2</v>
      </c>
      <c r="BC1893">
        <v>0.5</v>
      </c>
      <c r="BD1893" s="31"/>
      <c r="BE1893" s="66" t="s">
        <v>1546</v>
      </c>
      <c r="BF1893" s="66"/>
      <c r="CL1893" s="70">
        <f t="shared" si="549"/>
        <v>0</v>
      </c>
      <c r="CM1893" s="66">
        <f t="shared" si="550"/>
        <v>0</v>
      </c>
      <c r="CN1893" s="66">
        <f t="shared" si="551"/>
        <v>1</v>
      </c>
      <c r="CO1893" s="66">
        <f t="shared" si="555"/>
        <v>293.8775</v>
      </c>
      <c r="CP1893" s="104"/>
      <c r="CQ1893" s="56"/>
      <c r="CR1893" s="56"/>
      <c r="CS1893" s="56"/>
      <c r="CT1893" s="56"/>
      <c r="CU1893" s="56"/>
      <c r="CV1893" s="56"/>
      <c r="CX1893" s="19">
        <v>11</v>
      </c>
      <c r="CY1893" s="19">
        <v>90</v>
      </c>
      <c r="CZ1893" s="19">
        <v>40</v>
      </c>
      <c r="DA1893" s="31">
        <v>180</v>
      </c>
      <c r="DB1893" s="19">
        <f t="shared" si="557"/>
        <v>-13.042706937833344</v>
      </c>
      <c r="DC1893" s="19">
        <f t="shared" si="558"/>
        <v>346.95729306216663</v>
      </c>
      <c r="DD1893" s="19">
        <f t="shared" si="559"/>
        <v>49.261026274980161</v>
      </c>
      <c r="DE1893" s="19">
        <f t="shared" si="560"/>
        <v>76.957293062166656</v>
      </c>
      <c r="DF1893" s="19">
        <f t="shared" si="561"/>
        <v>40.738973725019839</v>
      </c>
      <c r="DG1893" s="67">
        <f t="shared" si="562"/>
        <v>166.95729306216663</v>
      </c>
      <c r="DH1893" s="67">
        <f t="shared" si="563"/>
        <v>40.738973725019839</v>
      </c>
      <c r="DK1893" s="55"/>
    </row>
    <row r="1894" spans="1:115">
      <c r="A1894" s="57">
        <v>43334</v>
      </c>
      <c r="B1894" s="19" t="s">
        <v>1496</v>
      </c>
      <c r="C1894" s="56" t="s">
        <v>744</v>
      </c>
      <c r="D1894" s="56"/>
      <c r="E1894" s="58">
        <v>112</v>
      </c>
      <c r="F1894" s="58">
        <v>1</v>
      </c>
      <c r="G1894" s="63" t="str">
        <f t="shared" si="548"/>
        <v>112-1</v>
      </c>
      <c r="H1894" s="31">
        <v>30</v>
      </c>
      <c r="I1894" s="58">
        <v>44</v>
      </c>
      <c r="J1894" s="64" t="str">
        <f>IF(((VLOOKUP($G1894,Depth_Lookup!$A$3:$J$5461,9,FALSE))-(I1894/100))&gt;=0,"Good","Too Long")</f>
        <v>Good</v>
      </c>
      <c r="K1894" s="65">
        <f>(VLOOKUP($G1894,Depth_Lookup!$A$3:$J$561,10,FALSE))+(H1894/100)</f>
        <v>294</v>
      </c>
      <c r="L1894" s="65">
        <f>(VLOOKUP($G1894,Depth_Lookup!$A$3:$J$561,10,FALSE))+(I1894/100)</f>
        <v>294.14</v>
      </c>
      <c r="M1894" s="54" t="s">
        <v>725</v>
      </c>
      <c r="N1894" s="31">
        <v>0.5</v>
      </c>
      <c r="O1894" s="31" t="s">
        <v>748</v>
      </c>
      <c r="P1894" s="31" t="s">
        <v>749</v>
      </c>
      <c r="Q1894" s="31" t="s">
        <v>750</v>
      </c>
      <c r="R1894" s="31" t="s">
        <v>1205</v>
      </c>
      <c r="S1894" s="31" t="s">
        <v>751</v>
      </c>
      <c r="T1894" s="31" t="s">
        <v>745</v>
      </c>
      <c r="U1894" s="31" t="s">
        <v>753</v>
      </c>
      <c r="AS1894" s="31">
        <v>100</v>
      </c>
      <c r="AZ1894" s="19">
        <f t="shared" si="543"/>
        <v>100</v>
      </c>
      <c r="BB1894" s="55">
        <v>3</v>
      </c>
      <c r="BC1894">
        <v>0.5</v>
      </c>
      <c r="BD1894" s="31"/>
      <c r="BE1894" s="66"/>
      <c r="BF1894" s="66"/>
      <c r="CL1894" s="70">
        <f t="shared" si="549"/>
        <v>0</v>
      </c>
      <c r="CM1894" s="66">
        <f t="shared" si="550"/>
        <v>0</v>
      </c>
      <c r="CN1894" s="66">
        <f t="shared" si="551"/>
        <v>0</v>
      </c>
      <c r="CO1894" s="66">
        <f t="shared" si="555"/>
        <v>294.07</v>
      </c>
      <c r="CP1894" s="104"/>
      <c r="CQ1894" s="56"/>
      <c r="CR1894" s="56"/>
      <c r="CS1894" s="56"/>
      <c r="CT1894" s="56"/>
      <c r="CU1894" s="56"/>
      <c r="CV1894" s="56"/>
      <c r="CX1894" s="31">
        <v>23</v>
      </c>
      <c r="CY1894" s="31">
        <v>270</v>
      </c>
      <c r="CZ1894" s="31">
        <v>12</v>
      </c>
      <c r="DA1894" s="31">
        <v>0</v>
      </c>
      <c r="DB1894" s="19">
        <f t="shared" si="557"/>
        <v>116.59950439120234</v>
      </c>
      <c r="DC1894" s="19">
        <f t="shared" si="558"/>
        <v>116.59950439120234</v>
      </c>
      <c r="DD1894" s="19">
        <f t="shared" si="559"/>
        <v>64.605368718465101</v>
      </c>
      <c r="DE1894" s="19">
        <f t="shared" si="560"/>
        <v>206.59950439120234</v>
      </c>
      <c r="DF1894" s="19">
        <f t="shared" si="561"/>
        <v>25.394631281534899</v>
      </c>
      <c r="DG1894" s="67">
        <f t="shared" si="562"/>
        <v>296.59950439120234</v>
      </c>
      <c r="DH1894" s="67">
        <f t="shared" si="563"/>
        <v>25.394631281534899</v>
      </c>
      <c r="DK1894" s="55"/>
    </row>
    <row r="1895" spans="1:115">
      <c r="A1895" s="57">
        <v>43334</v>
      </c>
      <c r="B1895" s="19" t="s">
        <v>1496</v>
      </c>
      <c r="C1895" s="56" t="s">
        <v>744</v>
      </c>
      <c r="D1895" s="56"/>
      <c r="E1895" s="58">
        <v>112</v>
      </c>
      <c r="F1895" s="58">
        <v>1</v>
      </c>
      <c r="G1895" s="63" t="str">
        <f t="shared" ref="G1895" si="567">E1895&amp;"-"&amp;F1895</f>
        <v>112-1</v>
      </c>
      <c r="H1895" s="31">
        <v>30</v>
      </c>
      <c r="I1895" s="58">
        <v>44</v>
      </c>
      <c r="J1895" s="64" t="str">
        <f>IF(((VLOOKUP($G1895,Depth_Lookup!$A$3:$J$5461,9,FALSE))-(I1895/100))&gt;=0,"Good","Too Long")</f>
        <v>Good</v>
      </c>
      <c r="K1895" s="65">
        <f>(VLOOKUP($G1895,Depth_Lookup!$A$3:$J$561,10,FALSE))+(H1895/100)</f>
        <v>294</v>
      </c>
      <c r="L1895" s="65">
        <f>(VLOOKUP($G1895,Depth_Lookup!$A$3:$J$561,10,FALSE))+(I1895/100)</f>
        <v>294.14</v>
      </c>
      <c r="M1895" s="54" t="s">
        <v>292</v>
      </c>
      <c r="N1895" s="31">
        <v>1</v>
      </c>
      <c r="O1895" s="31" t="s">
        <v>748</v>
      </c>
      <c r="P1895" s="31" t="s">
        <v>749</v>
      </c>
      <c r="Q1895" s="31" t="s">
        <v>750</v>
      </c>
      <c r="R1895" s="31" t="s">
        <v>1205</v>
      </c>
      <c r="S1895" s="31" t="s">
        <v>751</v>
      </c>
      <c r="T1895" s="31" t="s">
        <v>745</v>
      </c>
      <c r="U1895" s="31" t="s">
        <v>753</v>
      </c>
      <c r="AS1895" s="31">
        <v>100</v>
      </c>
      <c r="AZ1895" s="19">
        <f t="shared" ref="AZ1895" si="568">SUM(V1895:AY1895)</f>
        <v>100</v>
      </c>
      <c r="BB1895" s="55">
        <v>1</v>
      </c>
      <c r="BC1895">
        <v>2</v>
      </c>
      <c r="BD1895" s="31"/>
      <c r="BE1895" s="66"/>
      <c r="BF1895" s="66"/>
      <c r="CL1895" s="70"/>
      <c r="CM1895" s="66"/>
      <c r="CN1895" s="66"/>
      <c r="CO1895" s="66">
        <f t="shared" si="555"/>
        <v>294.07</v>
      </c>
      <c r="CP1895" s="104"/>
      <c r="CQ1895" s="56"/>
      <c r="CR1895" s="56"/>
      <c r="CS1895" s="56"/>
      <c r="CT1895" s="56"/>
      <c r="CU1895" s="56"/>
      <c r="CV1895" s="56"/>
      <c r="CX1895" s="31">
        <v>61</v>
      </c>
      <c r="CY1895" s="31">
        <v>90</v>
      </c>
      <c r="CZ1895" s="31">
        <v>63</v>
      </c>
      <c r="DA1895" s="31">
        <v>180</v>
      </c>
      <c r="DB1895" s="19">
        <f t="shared" si="557"/>
        <v>-42.58947721552164</v>
      </c>
      <c r="DC1895" s="19">
        <f t="shared" si="558"/>
        <v>317.41052278447836</v>
      </c>
      <c r="DD1895" s="19">
        <f t="shared" si="559"/>
        <v>20.562250296198695</v>
      </c>
      <c r="DE1895" s="19">
        <f t="shared" si="560"/>
        <v>47.41052278447836</v>
      </c>
      <c r="DF1895" s="19">
        <f t="shared" si="561"/>
        <v>69.437749703801302</v>
      </c>
      <c r="DG1895" s="67">
        <f t="shared" si="562"/>
        <v>137.41052278447836</v>
      </c>
      <c r="DH1895" s="67">
        <f t="shared" si="563"/>
        <v>69.437749703801302</v>
      </c>
      <c r="DK1895" s="55" t="s">
        <v>1958</v>
      </c>
    </row>
    <row r="1896" spans="1:115">
      <c r="A1896" s="57">
        <v>43334</v>
      </c>
      <c r="B1896" s="19" t="s">
        <v>1496</v>
      </c>
      <c r="C1896" s="56" t="s">
        <v>744</v>
      </c>
      <c r="D1896" s="56"/>
      <c r="E1896" s="58">
        <v>112</v>
      </c>
      <c r="F1896" s="58">
        <v>2</v>
      </c>
      <c r="G1896" s="63" t="str">
        <f t="shared" si="548"/>
        <v>112-2</v>
      </c>
      <c r="H1896" s="31">
        <v>3.5</v>
      </c>
      <c r="I1896" s="58">
        <v>14.5</v>
      </c>
      <c r="J1896" s="64" t="str">
        <f>IF(((VLOOKUP($G1896,Depth_Lookup!$A$3:$J$5461,9,FALSE))-(I1896/100))&gt;=0,"Good","Too Long")</f>
        <v>Good</v>
      </c>
      <c r="K1896" s="65">
        <f>(VLOOKUP($G1896,Depth_Lookup!$A$3:$J$561,10,FALSE))+(H1896/100)</f>
        <v>294.20000000000005</v>
      </c>
      <c r="L1896" s="65">
        <f>(VLOOKUP($G1896,Depth_Lookup!$A$3:$J$561,10,FALSE))+(I1896/100)</f>
        <v>294.31</v>
      </c>
      <c r="M1896" s="54" t="s">
        <v>725</v>
      </c>
      <c r="N1896" s="31">
        <v>0.5</v>
      </c>
      <c r="O1896" s="31" t="s">
        <v>748</v>
      </c>
      <c r="P1896" s="31" t="s">
        <v>749</v>
      </c>
      <c r="Q1896" s="31" t="s">
        <v>750</v>
      </c>
      <c r="R1896" s="31" t="s">
        <v>1205</v>
      </c>
      <c r="S1896" s="31" t="s">
        <v>751</v>
      </c>
      <c r="T1896" s="31" t="s">
        <v>745</v>
      </c>
      <c r="U1896" s="31" t="s">
        <v>753</v>
      </c>
      <c r="AS1896" s="31">
        <v>100</v>
      </c>
      <c r="AZ1896" s="19">
        <f t="shared" si="543"/>
        <v>100</v>
      </c>
      <c r="BB1896" s="55">
        <v>3</v>
      </c>
      <c r="BC1896">
        <v>0.5</v>
      </c>
      <c r="BD1896" s="31"/>
      <c r="BE1896" s="66"/>
      <c r="BF1896" s="66"/>
      <c r="CL1896" s="70">
        <f t="shared" si="549"/>
        <v>0</v>
      </c>
      <c r="CM1896" s="66">
        <f t="shared" si="550"/>
        <v>0</v>
      </c>
      <c r="CN1896" s="66">
        <f t="shared" si="551"/>
        <v>0</v>
      </c>
      <c r="CO1896" s="66">
        <f t="shared" si="555"/>
        <v>294.255</v>
      </c>
      <c r="CP1896" s="104"/>
      <c r="CQ1896" s="56"/>
      <c r="CR1896" s="56"/>
      <c r="CS1896" s="56"/>
      <c r="CT1896" s="56"/>
      <c r="CU1896" s="56"/>
      <c r="CV1896" s="56"/>
      <c r="DB1896" s="19" t="e">
        <f t="shared" si="557"/>
        <v>#DIV/0!</v>
      </c>
      <c r="DC1896" s="19" t="e">
        <f t="shared" si="558"/>
        <v>#DIV/0!</v>
      </c>
      <c r="DD1896" s="19" t="e">
        <f t="shared" si="559"/>
        <v>#DIV/0!</v>
      </c>
      <c r="DE1896" s="19" t="e">
        <f t="shared" si="560"/>
        <v>#DIV/0!</v>
      </c>
      <c r="DF1896" s="19" t="e">
        <f t="shared" si="561"/>
        <v>#DIV/0!</v>
      </c>
      <c r="DG1896" s="67" t="e">
        <f t="shared" si="562"/>
        <v>#DIV/0!</v>
      </c>
      <c r="DH1896" s="67" t="e">
        <f t="shared" si="563"/>
        <v>#DIV/0!</v>
      </c>
      <c r="DK1896" s="55"/>
    </row>
    <row r="1897" spans="1:115">
      <c r="A1897" s="57">
        <v>43334</v>
      </c>
      <c r="B1897" s="19" t="s">
        <v>1496</v>
      </c>
      <c r="C1897" s="56" t="s">
        <v>744</v>
      </c>
      <c r="D1897" s="56"/>
      <c r="E1897" s="58">
        <v>112</v>
      </c>
      <c r="F1897" s="58">
        <v>2</v>
      </c>
      <c r="G1897" s="63" t="str">
        <f t="shared" si="548"/>
        <v>112-2</v>
      </c>
      <c r="H1897" s="31">
        <v>12</v>
      </c>
      <c r="I1897" s="58">
        <v>19</v>
      </c>
      <c r="J1897" s="64" t="str">
        <f>IF(((VLOOKUP($G1897,Depth_Lookup!$A$3:$J$5461,9,FALSE))-(I1897/100))&gt;=0,"Good","Too Long")</f>
        <v>Good</v>
      </c>
      <c r="K1897" s="65">
        <f>(VLOOKUP($G1897,Depth_Lookup!$A$3:$J$561,10,FALSE))+(H1897/100)</f>
        <v>294.28500000000003</v>
      </c>
      <c r="L1897" s="65">
        <f>(VLOOKUP($G1897,Depth_Lookup!$A$3:$J$561,10,FALSE))+(I1897/100)</f>
        <v>294.35500000000002</v>
      </c>
      <c r="M1897" s="54" t="s">
        <v>725</v>
      </c>
      <c r="N1897" s="31">
        <v>0.5</v>
      </c>
      <c r="O1897" s="31" t="s">
        <v>748</v>
      </c>
      <c r="P1897" s="31" t="s">
        <v>749</v>
      </c>
      <c r="Q1897" s="31" t="s">
        <v>750</v>
      </c>
      <c r="R1897" s="31" t="s">
        <v>119</v>
      </c>
      <c r="S1897" s="31" t="s">
        <v>751</v>
      </c>
      <c r="T1897" s="31" t="s">
        <v>752</v>
      </c>
      <c r="U1897" s="31" t="s">
        <v>747</v>
      </c>
      <c r="AS1897" s="31">
        <v>100</v>
      </c>
      <c r="AZ1897" s="19">
        <f t="shared" si="543"/>
        <v>100</v>
      </c>
      <c r="BB1897" s="55">
        <v>2</v>
      </c>
      <c r="BC1897">
        <v>2</v>
      </c>
      <c r="BD1897" s="31"/>
      <c r="BE1897" s="66"/>
      <c r="BF1897" s="66"/>
      <c r="CL1897" s="70">
        <f t="shared" si="549"/>
        <v>0</v>
      </c>
      <c r="CM1897" s="66">
        <f t="shared" si="550"/>
        <v>0</v>
      </c>
      <c r="CN1897" s="66">
        <f t="shared" si="551"/>
        <v>0</v>
      </c>
      <c r="CO1897" s="66">
        <f t="shared" si="555"/>
        <v>294.32000000000005</v>
      </c>
      <c r="CP1897" s="104"/>
      <c r="CQ1897" s="56"/>
      <c r="CR1897" s="56"/>
      <c r="CS1897" s="56"/>
      <c r="CT1897" s="56"/>
      <c r="CU1897" s="56"/>
      <c r="CV1897" s="56"/>
      <c r="CW1897" s="116"/>
      <c r="CX1897" s="31">
        <v>52</v>
      </c>
      <c r="CY1897" s="31">
        <v>90</v>
      </c>
      <c r="CZ1897" s="31">
        <v>62</v>
      </c>
      <c r="DA1897" s="31">
        <v>180</v>
      </c>
      <c r="DB1897" s="19">
        <f t="shared" si="557"/>
        <v>-34.237520820606278</v>
      </c>
      <c r="DC1897" s="19">
        <f t="shared" si="558"/>
        <v>325.76247917939372</v>
      </c>
      <c r="DD1897" s="19">
        <f t="shared" si="559"/>
        <v>23.728885320636106</v>
      </c>
      <c r="DE1897" s="19">
        <f t="shared" si="560"/>
        <v>55.762479179393722</v>
      </c>
      <c r="DF1897" s="19">
        <f t="shared" si="561"/>
        <v>66.27111467936389</v>
      </c>
      <c r="DG1897" s="67">
        <f t="shared" si="562"/>
        <v>145.76247917939372</v>
      </c>
      <c r="DH1897" s="67">
        <f t="shared" si="563"/>
        <v>66.27111467936389</v>
      </c>
      <c r="DK1897" s="55"/>
    </row>
    <row r="1898" spans="1:115">
      <c r="A1898" s="57">
        <v>43334</v>
      </c>
      <c r="B1898" s="19" t="s">
        <v>1496</v>
      </c>
      <c r="C1898" s="56" t="s">
        <v>744</v>
      </c>
      <c r="D1898" s="56"/>
      <c r="E1898" s="58">
        <v>112</v>
      </c>
      <c r="F1898" s="58">
        <v>2</v>
      </c>
      <c r="G1898" s="63" t="str">
        <f t="shared" si="548"/>
        <v>112-2</v>
      </c>
      <c r="H1898" s="31">
        <v>21</v>
      </c>
      <c r="I1898" s="58">
        <v>22.5</v>
      </c>
      <c r="J1898" s="64" t="str">
        <f>IF(((VLOOKUP($G1898,Depth_Lookup!$A$3:$J$5461,9,FALSE))-(I1898/100))&gt;=0,"Good","Too Long")</f>
        <v>Good</v>
      </c>
      <c r="K1898" s="65">
        <f>(VLOOKUP($G1898,Depth_Lookup!$A$3:$J$561,10,FALSE))+(H1898/100)</f>
        <v>294.375</v>
      </c>
      <c r="L1898" s="65">
        <f>(VLOOKUP($G1898,Depth_Lookup!$A$3:$J$561,10,FALSE))+(I1898/100)</f>
        <v>294.39000000000004</v>
      </c>
      <c r="M1898" s="54" t="s">
        <v>292</v>
      </c>
      <c r="N1898" s="31">
        <v>0.5</v>
      </c>
      <c r="O1898" s="31" t="s">
        <v>748</v>
      </c>
      <c r="P1898" s="31" t="s">
        <v>749</v>
      </c>
      <c r="Q1898" s="31" t="s">
        <v>750</v>
      </c>
      <c r="R1898" s="31" t="s">
        <v>1309</v>
      </c>
      <c r="S1898" s="31" t="s">
        <v>751</v>
      </c>
      <c r="T1898" s="31" t="s">
        <v>752</v>
      </c>
      <c r="U1898" s="31" t="s">
        <v>747</v>
      </c>
      <c r="AS1898" s="31">
        <v>100</v>
      </c>
      <c r="AZ1898" s="19">
        <f t="shared" si="543"/>
        <v>100</v>
      </c>
      <c r="BB1898" s="55">
        <v>1</v>
      </c>
      <c r="BC1898">
        <v>0.5</v>
      </c>
      <c r="BD1898" s="31"/>
      <c r="BE1898" s="66"/>
      <c r="BF1898" s="66"/>
      <c r="CL1898" s="70">
        <f t="shared" si="549"/>
        <v>0</v>
      </c>
      <c r="CM1898" s="66">
        <f t="shared" si="550"/>
        <v>0</v>
      </c>
      <c r="CN1898" s="66">
        <f t="shared" si="551"/>
        <v>0</v>
      </c>
      <c r="CO1898" s="66">
        <f t="shared" si="555"/>
        <v>294.38250000000005</v>
      </c>
      <c r="CP1898" s="104"/>
      <c r="CQ1898" s="56"/>
      <c r="CR1898" s="56"/>
      <c r="CS1898" s="56"/>
      <c r="CT1898" s="56"/>
      <c r="CU1898" s="56"/>
      <c r="CV1898" s="56"/>
      <c r="CW1898" s="116"/>
      <c r="CX1898" s="31"/>
      <c r="CY1898" s="31"/>
      <c r="CZ1898" s="31"/>
      <c r="DB1898" s="19" t="e">
        <f t="shared" si="557"/>
        <v>#DIV/0!</v>
      </c>
      <c r="DC1898" s="19" t="e">
        <f t="shared" si="558"/>
        <v>#DIV/0!</v>
      </c>
      <c r="DD1898" s="19" t="e">
        <f t="shared" si="559"/>
        <v>#DIV/0!</v>
      </c>
      <c r="DE1898" s="19" t="e">
        <f t="shared" si="560"/>
        <v>#DIV/0!</v>
      </c>
      <c r="DF1898" s="19" t="e">
        <f t="shared" si="561"/>
        <v>#DIV/0!</v>
      </c>
      <c r="DG1898" s="67" t="e">
        <f t="shared" si="562"/>
        <v>#DIV/0!</v>
      </c>
      <c r="DH1898" s="67" t="e">
        <f t="shared" si="563"/>
        <v>#DIV/0!</v>
      </c>
      <c r="DK1898" s="55"/>
    </row>
    <row r="1899" spans="1:115">
      <c r="A1899" s="57">
        <v>43334</v>
      </c>
      <c r="B1899" s="19" t="s">
        <v>1496</v>
      </c>
      <c r="C1899" s="56" t="s">
        <v>744</v>
      </c>
      <c r="D1899" s="56"/>
      <c r="E1899" s="58">
        <v>112</v>
      </c>
      <c r="F1899" s="58">
        <v>2</v>
      </c>
      <c r="G1899" s="63" t="str">
        <f t="shared" si="548"/>
        <v>112-2</v>
      </c>
      <c r="H1899" s="31">
        <v>25</v>
      </c>
      <c r="I1899" s="58">
        <v>29.5</v>
      </c>
      <c r="J1899" s="64" t="str">
        <f>IF(((VLOOKUP($G1899,Depth_Lookup!$A$3:$J$5461,9,FALSE))-(I1899/100))&gt;=0,"Good","Too Long")</f>
        <v>Good</v>
      </c>
      <c r="K1899" s="65">
        <f>(VLOOKUP($G1899,Depth_Lookup!$A$3:$J$561,10,FALSE))+(H1899/100)</f>
        <v>294.41500000000002</v>
      </c>
      <c r="L1899" s="65">
        <f>(VLOOKUP($G1899,Depth_Lookup!$A$3:$J$561,10,FALSE))+(I1899/100)</f>
        <v>294.46000000000004</v>
      </c>
      <c r="M1899" s="54" t="s">
        <v>292</v>
      </c>
      <c r="N1899" s="31">
        <v>2</v>
      </c>
      <c r="O1899" s="31" t="s">
        <v>748</v>
      </c>
      <c r="P1899" s="31" t="s">
        <v>749</v>
      </c>
      <c r="Q1899" s="31" t="s">
        <v>750</v>
      </c>
      <c r="R1899" s="31" t="s">
        <v>731</v>
      </c>
      <c r="S1899" s="31" t="s">
        <v>751</v>
      </c>
      <c r="T1899" s="31" t="s">
        <v>1937</v>
      </c>
      <c r="U1899" s="31" t="s">
        <v>1411</v>
      </c>
      <c r="AS1899" s="31">
        <v>100</v>
      </c>
      <c r="AZ1899" s="19">
        <f t="shared" si="543"/>
        <v>100</v>
      </c>
      <c r="BB1899" s="55">
        <v>2</v>
      </c>
      <c r="BC1899">
        <v>0.5</v>
      </c>
      <c r="BD1899" s="31"/>
      <c r="BE1899" s="66"/>
      <c r="BF1899" s="66" t="s">
        <v>747</v>
      </c>
      <c r="CL1899" s="70">
        <f t="shared" si="549"/>
        <v>0</v>
      </c>
      <c r="CM1899" s="66">
        <f t="shared" si="550"/>
        <v>0</v>
      </c>
      <c r="CN1899" s="66">
        <f t="shared" si="551"/>
        <v>0</v>
      </c>
      <c r="CO1899" s="66">
        <f t="shared" si="555"/>
        <v>294.4375</v>
      </c>
      <c r="CP1899" s="104"/>
      <c r="CQ1899" s="56"/>
      <c r="CR1899" s="56"/>
      <c r="CS1899" s="56"/>
      <c r="CT1899" s="56"/>
      <c r="CU1899" s="56"/>
      <c r="CV1899" s="56"/>
      <c r="CX1899" s="31">
        <v>33</v>
      </c>
      <c r="CY1899" s="31">
        <v>270</v>
      </c>
      <c r="CZ1899" s="31">
        <v>18</v>
      </c>
      <c r="DA1899" s="31">
        <v>180</v>
      </c>
      <c r="DB1899" s="19">
        <f t="shared" si="557"/>
        <v>63.419712176008773</v>
      </c>
      <c r="DC1899" s="19">
        <f t="shared" si="558"/>
        <v>63.419712176008773</v>
      </c>
      <c r="DD1899" s="19">
        <f t="shared" si="559"/>
        <v>54.014484906509104</v>
      </c>
      <c r="DE1899" s="19">
        <f t="shared" si="560"/>
        <v>153.41971217600877</v>
      </c>
      <c r="DF1899" s="19">
        <f t="shared" si="561"/>
        <v>35.985515093490896</v>
      </c>
      <c r="DG1899" s="67">
        <f t="shared" si="562"/>
        <v>243.41971217600877</v>
      </c>
      <c r="DH1899" s="67">
        <f t="shared" si="563"/>
        <v>35.985515093490896</v>
      </c>
      <c r="DK1899" s="55"/>
    </row>
    <row r="1900" spans="1:115">
      <c r="A1900" s="57">
        <v>43334</v>
      </c>
      <c r="B1900" s="19" t="s">
        <v>1496</v>
      </c>
      <c r="C1900" s="56" t="s">
        <v>744</v>
      </c>
      <c r="D1900" s="56"/>
      <c r="E1900" s="58">
        <v>112</v>
      </c>
      <c r="F1900" s="58">
        <v>2</v>
      </c>
      <c r="G1900" s="63" t="str">
        <f t="shared" si="548"/>
        <v>112-2</v>
      </c>
      <c r="H1900" s="31">
        <v>61.5</v>
      </c>
      <c r="I1900" s="58">
        <v>67</v>
      </c>
      <c r="J1900" s="64" t="str">
        <f>IF(((VLOOKUP($G1900,Depth_Lookup!$A$3:$J$5461,9,FALSE))-(I1900/100))&gt;=0,"Good","Too Long")</f>
        <v>Good</v>
      </c>
      <c r="K1900" s="65">
        <f>(VLOOKUP($G1900,Depth_Lookup!$A$3:$J$561,10,FALSE))+(H1900/100)</f>
        <v>294.78000000000003</v>
      </c>
      <c r="L1900" s="65">
        <f>(VLOOKUP($G1900,Depth_Lookup!$A$3:$J$561,10,FALSE))+(I1900/100)</f>
        <v>294.83500000000004</v>
      </c>
      <c r="M1900" s="54" t="s">
        <v>292</v>
      </c>
      <c r="N1900" s="31">
        <v>2</v>
      </c>
      <c r="O1900" s="31" t="s">
        <v>748</v>
      </c>
      <c r="P1900" s="31" t="s">
        <v>749</v>
      </c>
      <c r="Q1900" s="31" t="s">
        <v>750</v>
      </c>
      <c r="R1900" s="31" t="s">
        <v>731</v>
      </c>
      <c r="S1900" s="31" t="s">
        <v>751</v>
      </c>
      <c r="T1900" s="31" t="s">
        <v>1937</v>
      </c>
      <c r="U1900" s="31" t="s">
        <v>1411</v>
      </c>
      <c r="AS1900" s="31">
        <v>100</v>
      </c>
      <c r="AZ1900" s="19">
        <f t="shared" si="543"/>
        <v>100</v>
      </c>
      <c r="BB1900" s="55">
        <v>2</v>
      </c>
      <c r="BC1900">
        <v>0.5</v>
      </c>
      <c r="BD1900" s="31"/>
      <c r="BE1900" s="66"/>
      <c r="BF1900" s="66" t="s">
        <v>747</v>
      </c>
      <c r="CL1900" s="70">
        <f t="shared" si="549"/>
        <v>0</v>
      </c>
      <c r="CM1900" s="66">
        <f t="shared" si="550"/>
        <v>0</v>
      </c>
      <c r="CN1900" s="66">
        <f t="shared" si="551"/>
        <v>0</v>
      </c>
      <c r="CO1900" s="66">
        <f t="shared" si="555"/>
        <v>294.8075</v>
      </c>
      <c r="CP1900" s="104"/>
      <c r="CQ1900" s="56"/>
      <c r="CR1900" s="56"/>
      <c r="CS1900" s="56"/>
      <c r="CT1900" s="56"/>
      <c r="CU1900" s="56"/>
      <c r="CV1900" s="56"/>
      <c r="CX1900" s="31">
        <v>46</v>
      </c>
      <c r="CY1900" s="31">
        <v>90</v>
      </c>
      <c r="CZ1900" s="31">
        <v>64</v>
      </c>
      <c r="DA1900" s="31">
        <v>180</v>
      </c>
      <c r="DB1900" s="19">
        <f t="shared" si="557"/>
        <v>-26.796600594247167</v>
      </c>
      <c r="DC1900" s="19">
        <f t="shared" si="558"/>
        <v>333.20339940575286</v>
      </c>
      <c r="DD1900" s="19">
        <f t="shared" si="559"/>
        <v>23.526201224374024</v>
      </c>
      <c r="DE1900" s="19">
        <f t="shared" si="560"/>
        <v>63.203399405752833</v>
      </c>
      <c r="DF1900" s="19">
        <f t="shared" si="561"/>
        <v>66.47379877562598</v>
      </c>
      <c r="DG1900" s="67">
        <f t="shared" si="562"/>
        <v>153.20339940575286</v>
      </c>
      <c r="DH1900" s="67">
        <f t="shared" si="563"/>
        <v>66.47379877562598</v>
      </c>
      <c r="DK1900" s="55"/>
    </row>
    <row r="1901" spans="1:115">
      <c r="A1901" s="57">
        <v>43334</v>
      </c>
      <c r="B1901" s="19" t="s">
        <v>1496</v>
      </c>
      <c r="C1901" s="56" t="s">
        <v>744</v>
      </c>
      <c r="D1901" s="56"/>
      <c r="E1901" s="58">
        <v>112</v>
      </c>
      <c r="F1901" s="58">
        <v>2</v>
      </c>
      <c r="G1901" s="63" t="str">
        <f t="shared" si="548"/>
        <v>112-2</v>
      </c>
      <c r="H1901" s="31">
        <v>67</v>
      </c>
      <c r="I1901" s="58">
        <v>95</v>
      </c>
      <c r="J1901" s="64" t="str">
        <f>IF(((VLOOKUP($G1901,Depth_Lookup!$A$3:$J$5461,9,FALSE))-(I1901/100))&gt;=0,"Good","Too Long")</f>
        <v>Good</v>
      </c>
      <c r="K1901" s="65">
        <f>(VLOOKUP($G1901,Depth_Lookup!$A$3:$J$561,10,FALSE))+(H1901/100)</f>
        <v>294.83500000000004</v>
      </c>
      <c r="L1901" s="65">
        <f>(VLOOKUP($G1901,Depth_Lookup!$A$3:$J$561,10,FALSE))+(I1901/100)</f>
        <v>295.11500000000001</v>
      </c>
      <c r="M1901" s="54" t="s">
        <v>725</v>
      </c>
      <c r="N1901" s="31">
        <v>0.5</v>
      </c>
      <c r="O1901" s="31" t="s">
        <v>748</v>
      </c>
      <c r="P1901" s="31" t="s">
        <v>749</v>
      </c>
      <c r="Q1901" s="31" t="s">
        <v>569</v>
      </c>
      <c r="R1901" s="31" t="s">
        <v>755</v>
      </c>
      <c r="S1901" s="31" t="s">
        <v>751</v>
      </c>
      <c r="T1901" s="31" t="s">
        <v>752</v>
      </c>
      <c r="U1901" s="31" t="s">
        <v>747</v>
      </c>
      <c r="AS1901" s="31">
        <v>100</v>
      </c>
      <c r="AZ1901" s="19">
        <f t="shared" si="543"/>
        <v>100</v>
      </c>
      <c r="BB1901" s="55">
        <v>4</v>
      </c>
      <c r="BC1901">
        <v>0.5</v>
      </c>
      <c r="BD1901" s="31"/>
      <c r="BE1901" s="66"/>
      <c r="BF1901" s="66" t="s">
        <v>1255</v>
      </c>
      <c r="CL1901" s="70">
        <f t="shared" si="549"/>
        <v>0</v>
      </c>
      <c r="CM1901" s="66">
        <f t="shared" si="550"/>
        <v>0</v>
      </c>
      <c r="CN1901" s="66">
        <f t="shared" si="551"/>
        <v>0</v>
      </c>
      <c r="CO1901" s="66">
        <f t="shared" si="555"/>
        <v>294.97500000000002</v>
      </c>
      <c r="CP1901" s="104"/>
      <c r="CQ1901" s="56"/>
      <c r="CR1901" s="56"/>
      <c r="CS1901" s="56"/>
      <c r="CT1901" s="56"/>
      <c r="CU1901" s="56"/>
      <c r="CV1901" s="56"/>
      <c r="DB1901" s="19" t="e">
        <f t="shared" si="557"/>
        <v>#DIV/0!</v>
      </c>
      <c r="DC1901" s="19" t="e">
        <f t="shared" si="558"/>
        <v>#DIV/0!</v>
      </c>
      <c r="DD1901" s="19" t="e">
        <f t="shared" si="559"/>
        <v>#DIV/0!</v>
      </c>
      <c r="DE1901" s="19" t="e">
        <f t="shared" si="560"/>
        <v>#DIV/0!</v>
      </c>
      <c r="DF1901" s="19" t="e">
        <f t="shared" si="561"/>
        <v>#DIV/0!</v>
      </c>
      <c r="DG1901" s="67" t="e">
        <f t="shared" si="562"/>
        <v>#DIV/0!</v>
      </c>
      <c r="DH1901" s="67" t="e">
        <f t="shared" si="563"/>
        <v>#DIV/0!</v>
      </c>
      <c r="DK1901" s="55"/>
    </row>
    <row r="1902" spans="1:115">
      <c r="A1902" s="57">
        <v>43334</v>
      </c>
      <c r="B1902" s="19" t="s">
        <v>1496</v>
      </c>
      <c r="C1902" s="56" t="s">
        <v>744</v>
      </c>
      <c r="D1902" s="56"/>
      <c r="E1902" s="58">
        <v>112</v>
      </c>
      <c r="F1902" s="58">
        <v>2</v>
      </c>
      <c r="G1902" s="63" t="str">
        <f t="shared" si="548"/>
        <v>112-2</v>
      </c>
      <c r="H1902" s="31">
        <v>69</v>
      </c>
      <c r="I1902" s="58">
        <v>85.5</v>
      </c>
      <c r="J1902" s="64" t="str">
        <f>IF(((VLOOKUP($G1902,Depth_Lookup!$A$3:$J$5461,9,FALSE))-(I1902/100))&gt;=0,"Good","Too Long")</f>
        <v>Good</v>
      </c>
      <c r="K1902" s="65">
        <f>(VLOOKUP($G1902,Depth_Lookup!$A$3:$J$561,10,FALSE))+(H1902/100)</f>
        <v>294.85500000000002</v>
      </c>
      <c r="L1902" s="65">
        <f>(VLOOKUP($G1902,Depth_Lookup!$A$3:$J$561,10,FALSE))+(I1902/100)</f>
        <v>295.02000000000004</v>
      </c>
      <c r="M1902" s="54" t="s">
        <v>725</v>
      </c>
      <c r="N1902" s="31">
        <v>1</v>
      </c>
      <c r="O1902" s="31" t="s">
        <v>748</v>
      </c>
      <c r="P1902" s="31" t="s">
        <v>749</v>
      </c>
      <c r="Q1902" s="31" t="s">
        <v>1258</v>
      </c>
      <c r="R1902" s="31" t="s">
        <v>1232</v>
      </c>
      <c r="S1902" s="31" t="s">
        <v>751</v>
      </c>
      <c r="T1902" s="31" t="s">
        <v>1287</v>
      </c>
      <c r="U1902" s="31" t="s">
        <v>1255</v>
      </c>
      <c r="AS1902" s="31">
        <v>100</v>
      </c>
      <c r="AZ1902" s="19">
        <f t="shared" si="543"/>
        <v>100</v>
      </c>
      <c r="BB1902" s="55">
        <v>2</v>
      </c>
      <c r="BC1902">
        <v>2</v>
      </c>
      <c r="BD1902" s="31"/>
      <c r="BE1902" s="66" t="s">
        <v>1938</v>
      </c>
      <c r="BF1902" s="66"/>
      <c r="CL1902" s="70">
        <f t="shared" si="549"/>
        <v>0</v>
      </c>
      <c r="CM1902" s="66">
        <f t="shared" si="550"/>
        <v>0</v>
      </c>
      <c r="CN1902" s="66">
        <f t="shared" si="551"/>
        <v>1</v>
      </c>
      <c r="CO1902" s="66">
        <f t="shared" si="555"/>
        <v>294.9375</v>
      </c>
      <c r="CP1902" s="104"/>
      <c r="CQ1902" s="56"/>
      <c r="CR1902" s="56"/>
      <c r="CS1902" s="56"/>
      <c r="CT1902" s="56"/>
      <c r="CU1902" s="56"/>
      <c r="CV1902" s="56"/>
      <c r="CX1902" s="31">
        <v>9</v>
      </c>
      <c r="CY1902" s="31">
        <v>270</v>
      </c>
      <c r="CZ1902" s="31">
        <v>9</v>
      </c>
      <c r="DA1902" s="31">
        <v>180</v>
      </c>
      <c r="DB1902" s="19">
        <f t="shared" si="557"/>
        <v>45</v>
      </c>
      <c r="DC1902" s="19">
        <f t="shared" si="558"/>
        <v>45</v>
      </c>
      <c r="DD1902" s="19">
        <f t="shared" si="559"/>
        <v>77.374740153736965</v>
      </c>
      <c r="DE1902" s="19">
        <f t="shared" si="560"/>
        <v>135</v>
      </c>
      <c r="DF1902" s="19">
        <f t="shared" si="561"/>
        <v>12.625259846263035</v>
      </c>
      <c r="DG1902" s="67">
        <f t="shared" si="562"/>
        <v>225</v>
      </c>
      <c r="DH1902" s="67">
        <f t="shared" si="563"/>
        <v>12.625259846263035</v>
      </c>
      <c r="DK1902" s="55"/>
    </row>
    <row r="1903" spans="1:115">
      <c r="A1903" s="57">
        <v>43334</v>
      </c>
      <c r="B1903" s="19" t="s">
        <v>1496</v>
      </c>
      <c r="C1903" s="56" t="s">
        <v>744</v>
      </c>
      <c r="D1903" s="56"/>
      <c r="E1903" s="58">
        <v>112</v>
      </c>
      <c r="F1903" s="58">
        <v>3</v>
      </c>
      <c r="G1903" s="63" t="str">
        <f t="shared" si="548"/>
        <v>112-3</v>
      </c>
      <c r="H1903" s="31">
        <v>14</v>
      </c>
      <c r="I1903" s="58">
        <v>71</v>
      </c>
      <c r="J1903" s="64" t="str">
        <f>IF(((VLOOKUP($G1903,Depth_Lookup!$A$3:$J$5461,9,FALSE))-(I1903/100))&gt;=0,"Good","Too Long")</f>
        <v>Good</v>
      </c>
      <c r="K1903" s="65">
        <f>(VLOOKUP($G1903,Depth_Lookup!$A$3:$J$561,10,FALSE))+(H1903/100)</f>
        <v>295.26</v>
      </c>
      <c r="L1903" s="65">
        <f>(VLOOKUP($G1903,Depth_Lookup!$A$3:$J$561,10,FALSE))+(I1903/100)</f>
        <v>295.83</v>
      </c>
      <c r="M1903" s="54" t="s">
        <v>725</v>
      </c>
      <c r="N1903" s="31">
        <v>0.5</v>
      </c>
      <c r="O1903" s="31" t="s">
        <v>748</v>
      </c>
      <c r="P1903" s="31" t="s">
        <v>749</v>
      </c>
      <c r="Q1903" s="31" t="s">
        <v>750</v>
      </c>
      <c r="R1903" s="31" t="s">
        <v>1205</v>
      </c>
      <c r="S1903" s="31" t="s">
        <v>751</v>
      </c>
      <c r="T1903" s="31" t="s">
        <v>760</v>
      </c>
      <c r="U1903" s="31" t="s">
        <v>746</v>
      </c>
      <c r="AP1903" s="19">
        <v>50</v>
      </c>
      <c r="AS1903" s="31">
        <v>50</v>
      </c>
      <c r="AZ1903" s="19">
        <f t="shared" si="543"/>
        <v>100</v>
      </c>
      <c r="BB1903" s="55">
        <v>2</v>
      </c>
      <c r="BC1903">
        <v>0.5</v>
      </c>
      <c r="BD1903" s="31"/>
      <c r="BE1903" s="66" t="s">
        <v>1546</v>
      </c>
      <c r="BF1903" s="66"/>
      <c r="CL1903" s="70">
        <f t="shared" si="549"/>
        <v>0</v>
      </c>
      <c r="CM1903" s="66">
        <f t="shared" si="550"/>
        <v>0</v>
      </c>
      <c r="CN1903" s="66">
        <f t="shared" si="551"/>
        <v>1</v>
      </c>
      <c r="CO1903" s="66">
        <f t="shared" si="555"/>
        <v>295.54499999999996</v>
      </c>
      <c r="CP1903" s="104"/>
      <c r="CQ1903" s="56"/>
      <c r="CR1903" s="56"/>
      <c r="CS1903" s="56"/>
      <c r="CT1903" s="56"/>
      <c r="CU1903" s="56"/>
      <c r="CV1903" s="56"/>
      <c r="DB1903" s="19" t="e">
        <f t="shared" si="557"/>
        <v>#DIV/0!</v>
      </c>
      <c r="DC1903" s="19" t="e">
        <f t="shared" si="558"/>
        <v>#DIV/0!</v>
      </c>
      <c r="DD1903" s="19" t="e">
        <f t="shared" si="559"/>
        <v>#DIV/0!</v>
      </c>
      <c r="DE1903" s="19" t="e">
        <f t="shared" si="560"/>
        <v>#DIV/0!</v>
      </c>
      <c r="DF1903" s="19" t="e">
        <f t="shared" si="561"/>
        <v>#DIV/0!</v>
      </c>
      <c r="DG1903" s="67" t="e">
        <f t="shared" si="562"/>
        <v>#DIV/0!</v>
      </c>
      <c r="DH1903" s="67" t="e">
        <f t="shared" si="563"/>
        <v>#DIV/0!</v>
      </c>
      <c r="DK1903" s="55" t="s">
        <v>1959</v>
      </c>
    </row>
    <row r="1904" spans="1:115">
      <c r="A1904" s="57">
        <v>43334</v>
      </c>
      <c r="B1904" s="19" t="s">
        <v>1496</v>
      </c>
      <c r="C1904" s="56" t="s">
        <v>744</v>
      </c>
      <c r="D1904" s="56"/>
      <c r="E1904" s="58">
        <v>112</v>
      </c>
      <c r="F1904" s="58">
        <v>3</v>
      </c>
      <c r="G1904" s="63" t="str">
        <f t="shared" si="548"/>
        <v>112-3</v>
      </c>
      <c r="H1904" s="31">
        <v>33</v>
      </c>
      <c r="I1904" s="58">
        <v>36</v>
      </c>
      <c r="J1904" s="64" t="str">
        <f>IF(((VLOOKUP($G1904,Depth_Lookup!$A$3:$J$5461,9,FALSE))-(I1904/100))&gt;=0,"Good","Too Long")</f>
        <v>Good</v>
      </c>
      <c r="K1904" s="65">
        <f>(VLOOKUP($G1904,Depth_Lookup!$A$3:$J$561,10,FALSE))+(H1904/100)</f>
        <v>295.45</v>
      </c>
      <c r="L1904" s="65">
        <f>(VLOOKUP($G1904,Depth_Lookup!$A$3:$J$561,10,FALSE))+(I1904/100)</f>
        <v>295.48</v>
      </c>
      <c r="M1904" s="54" t="s">
        <v>725</v>
      </c>
      <c r="N1904" s="31">
        <v>0.5</v>
      </c>
      <c r="O1904" s="31" t="s">
        <v>748</v>
      </c>
      <c r="P1904" s="31" t="s">
        <v>749</v>
      </c>
      <c r="Q1904" s="31" t="s">
        <v>750</v>
      </c>
      <c r="R1904" s="31" t="s">
        <v>755</v>
      </c>
      <c r="S1904" s="31" t="s">
        <v>751</v>
      </c>
      <c r="T1904" s="31" t="s">
        <v>752</v>
      </c>
      <c r="U1904" s="31" t="s">
        <v>747</v>
      </c>
      <c r="AS1904" s="31">
        <v>100</v>
      </c>
      <c r="AZ1904" s="19">
        <f t="shared" si="543"/>
        <v>100</v>
      </c>
      <c r="BB1904" s="55">
        <v>2</v>
      </c>
      <c r="BC1904">
        <v>0.5</v>
      </c>
      <c r="BD1904" s="31"/>
      <c r="BE1904" s="66"/>
      <c r="BF1904" s="66"/>
      <c r="CL1904" s="70">
        <f t="shared" si="549"/>
        <v>0</v>
      </c>
      <c r="CM1904" s="66">
        <f t="shared" si="550"/>
        <v>0</v>
      </c>
      <c r="CN1904" s="66">
        <f t="shared" si="551"/>
        <v>0</v>
      </c>
      <c r="CO1904" s="66">
        <f t="shared" si="555"/>
        <v>295.46500000000003</v>
      </c>
      <c r="CP1904" s="104"/>
      <c r="CQ1904" s="56"/>
      <c r="CR1904" s="56"/>
      <c r="CS1904" s="56"/>
      <c r="CT1904" s="56"/>
      <c r="CU1904" s="56"/>
      <c r="CV1904" s="56"/>
      <c r="CX1904" s="31">
        <v>42</v>
      </c>
      <c r="CY1904" s="31">
        <v>270</v>
      </c>
      <c r="CZ1904" s="31">
        <v>51</v>
      </c>
      <c r="DA1904" s="31">
        <v>0</v>
      </c>
      <c r="DB1904" s="19">
        <f t="shared" si="557"/>
        <v>143.90298221345148</v>
      </c>
      <c r="DC1904" s="19">
        <f t="shared" si="558"/>
        <v>143.90298221345148</v>
      </c>
      <c r="DD1904" s="19">
        <f t="shared" si="559"/>
        <v>33.19761202353871</v>
      </c>
      <c r="DE1904" s="19">
        <f t="shared" si="560"/>
        <v>233.90298221345148</v>
      </c>
      <c r="DF1904" s="19">
        <f t="shared" si="561"/>
        <v>56.80238797646129</v>
      </c>
      <c r="DG1904" s="67">
        <f t="shared" si="562"/>
        <v>323.90298221345148</v>
      </c>
      <c r="DH1904" s="67">
        <f t="shared" si="563"/>
        <v>56.80238797646129</v>
      </c>
      <c r="DK1904" s="55"/>
    </row>
    <row r="1905" spans="1:145">
      <c r="A1905" s="57">
        <v>43334</v>
      </c>
      <c r="B1905" s="19" t="s">
        <v>1496</v>
      </c>
      <c r="C1905" s="56" t="s">
        <v>744</v>
      </c>
      <c r="D1905" s="56"/>
      <c r="E1905" s="58">
        <v>112</v>
      </c>
      <c r="F1905" s="58">
        <v>3</v>
      </c>
      <c r="G1905" s="63" t="str">
        <f t="shared" si="548"/>
        <v>112-3</v>
      </c>
      <c r="H1905" s="31">
        <v>38</v>
      </c>
      <c r="I1905" s="58">
        <v>73</v>
      </c>
      <c r="J1905" s="64" t="str">
        <f>IF(((VLOOKUP($G1905,Depth_Lookup!$A$3:$J$5461,9,FALSE))-(I1905/100))&gt;=0,"Good","Too Long")</f>
        <v>Good</v>
      </c>
      <c r="K1905" s="65">
        <f>(VLOOKUP($G1905,Depth_Lookup!$A$3:$J$561,10,FALSE))+(H1905/100)</f>
        <v>295.5</v>
      </c>
      <c r="L1905" s="65">
        <f>(VLOOKUP($G1905,Depth_Lookup!$A$3:$J$561,10,FALSE))+(I1905/100)</f>
        <v>295.85000000000002</v>
      </c>
      <c r="M1905" s="54" t="s">
        <v>725</v>
      </c>
      <c r="N1905" s="31">
        <v>0.5</v>
      </c>
      <c r="O1905" s="31" t="s">
        <v>748</v>
      </c>
      <c r="P1905" s="31" t="s">
        <v>749</v>
      </c>
      <c r="Q1905" s="31" t="s">
        <v>750</v>
      </c>
      <c r="R1905" s="31" t="s">
        <v>1205</v>
      </c>
      <c r="S1905" s="31" t="s">
        <v>751</v>
      </c>
      <c r="T1905" s="31" t="s">
        <v>1516</v>
      </c>
      <c r="U1905" s="31" t="s">
        <v>746</v>
      </c>
      <c r="AP1905" s="19">
        <v>50</v>
      </c>
      <c r="AS1905" s="31">
        <v>50</v>
      </c>
      <c r="AZ1905" s="19">
        <f t="shared" si="543"/>
        <v>100</v>
      </c>
      <c r="BB1905" s="55">
        <v>2</v>
      </c>
      <c r="BC1905">
        <v>0.5</v>
      </c>
      <c r="BD1905" s="31"/>
      <c r="BE1905" s="66"/>
      <c r="BF1905" s="66"/>
      <c r="CL1905" s="70">
        <f t="shared" si="549"/>
        <v>0</v>
      </c>
      <c r="CM1905" s="66">
        <f t="shared" si="550"/>
        <v>0</v>
      </c>
      <c r="CN1905" s="66">
        <f t="shared" si="551"/>
        <v>0</v>
      </c>
      <c r="CO1905" s="66">
        <f t="shared" si="555"/>
        <v>295.67500000000001</v>
      </c>
      <c r="CP1905" s="104"/>
      <c r="CQ1905" s="56"/>
      <c r="CR1905" s="56"/>
      <c r="CS1905" s="56"/>
      <c r="CT1905" s="56"/>
      <c r="CU1905" s="56"/>
      <c r="CV1905" s="56"/>
      <c r="DB1905" s="19" t="e">
        <f t="shared" si="557"/>
        <v>#DIV/0!</v>
      </c>
      <c r="DC1905" s="19" t="e">
        <f t="shared" si="558"/>
        <v>#DIV/0!</v>
      </c>
      <c r="DD1905" s="19" t="e">
        <f t="shared" si="559"/>
        <v>#DIV/0!</v>
      </c>
      <c r="DE1905" s="19" t="e">
        <f t="shared" si="560"/>
        <v>#DIV/0!</v>
      </c>
      <c r="DF1905" s="19" t="e">
        <f t="shared" si="561"/>
        <v>#DIV/0!</v>
      </c>
      <c r="DG1905" s="67" t="e">
        <f t="shared" si="562"/>
        <v>#DIV/0!</v>
      </c>
      <c r="DH1905" s="67" t="e">
        <f t="shared" si="563"/>
        <v>#DIV/0!</v>
      </c>
      <c r="DK1905" s="55" t="s">
        <v>1959</v>
      </c>
    </row>
    <row r="1906" spans="1:145">
      <c r="A1906" s="57">
        <v>43334</v>
      </c>
      <c r="B1906" s="19" t="s">
        <v>1496</v>
      </c>
      <c r="C1906" s="56" t="s">
        <v>744</v>
      </c>
      <c r="D1906" s="56"/>
      <c r="E1906" s="58">
        <v>112</v>
      </c>
      <c r="F1906" s="58">
        <v>3</v>
      </c>
      <c r="G1906" s="63" t="str">
        <f t="shared" si="548"/>
        <v>112-3</v>
      </c>
      <c r="H1906" s="31">
        <v>71</v>
      </c>
      <c r="I1906" s="58">
        <v>77</v>
      </c>
      <c r="J1906" s="64" t="str">
        <f>IF(((VLOOKUP($G1906,Depth_Lookup!$A$3:$J$5461,9,FALSE))-(I1906/100))&gt;=0,"Good","Too Long")</f>
        <v>Good</v>
      </c>
      <c r="K1906" s="65">
        <f>(VLOOKUP($G1906,Depth_Lookup!$A$3:$J$561,10,FALSE))+(H1906/100)</f>
        <v>295.83</v>
      </c>
      <c r="L1906" s="65">
        <f>(VLOOKUP($G1906,Depth_Lookup!$A$3:$J$561,10,FALSE))+(I1906/100)</f>
        <v>295.89</v>
      </c>
      <c r="M1906" s="54" t="s">
        <v>725</v>
      </c>
      <c r="N1906" s="31">
        <v>0.5</v>
      </c>
      <c r="O1906" s="31" t="s">
        <v>748</v>
      </c>
      <c r="P1906" s="31" t="s">
        <v>749</v>
      </c>
      <c r="Q1906" s="31" t="s">
        <v>750</v>
      </c>
      <c r="R1906" s="31" t="s">
        <v>755</v>
      </c>
      <c r="S1906" s="31" t="s">
        <v>751</v>
      </c>
      <c r="T1906" s="31" t="s">
        <v>752</v>
      </c>
      <c r="U1906" s="31" t="s">
        <v>747</v>
      </c>
      <c r="AS1906" s="31">
        <v>100</v>
      </c>
      <c r="AZ1906" s="19">
        <f t="shared" si="543"/>
        <v>100</v>
      </c>
      <c r="BB1906" s="55">
        <v>2</v>
      </c>
      <c r="BC1906">
        <v>5</v>
      </c>
      <c r="BD1906" s="31"/>
      <c r="BE1906" s="66" t="s">
        <v>746</v>
      </c>
      <c r="BF1906" s="66"/>
      <c r="CL1906" s="70">
        <f t="shared" si="549"/>
        <v>0</v>
      </c>
      <c r="CM1906" s="66">
        <f t="shared" si="550"/>
        <v>0</v>
      </c>
      <c r="CN1906" s="66">
        <f t="shared" si="551"/>
        <v>1</v>
      </c>
      <c r="CO1906" s="66">
        <f t="shared" si="555"/>
        <v>295.86</v>
      </c>
      <c r="CP1906" s="104"/>
      <c r="CQ1906" s="56"/>
      <c r="CR1906" s="56"/>
      <c r="CS1906" s="56"/>
      <c r="CT1906" s="56"/>
      <c r="CU1906" s="56"/>
      <c r="CV1906" s="56"/>
      <c r="DB1906" s="19" t="e">
        <f t="shared" si="557"/>
        <v>#DIV/0!</v>
      </c>
      <c r="DC1906" s="19" t="e">
        <f t="shared" si="558"/>
        <v>#DIV/0!</v>
      </c>
      <c r="DD1906" s="19" t="e">
        <f t="shared" si="559"/>
        <v>#DIV/0!</v>
      </c>
      <c r="DE1906" s="19" t="e">
        <f t="shared" si="560"/>
        <v>#DIV/0!</v>
      </c>
      <c r="DF1906" s="19" t="e">
        <f t="shared" si="561"/>
        <v>#DIV/0!</v>
      </c>
      <c r="DG1906" s="67" t="e">
        <f t="shared" si="562"/>
        <v>#DIV/0!</v>
      </c>
      <c r="DH1906" s="67" t="e">
        <f t="shared" si="563"/>
        <v>#DIV/0!</v>
      </c>
      <c r="DK1906" s="55" t="s">
        <v>1959</v>
      </c>
    </row>
    <row r="1907" spans="1:145">
      <c r="A1907" s="57">
        <v>43334</v>
      </c>
      <c r="B1907" s="19" t="s">
        <v>1496</v>
      </c>
      <c r="C1907" s="56" t="s">
        <v>744</v>
      </c>
      <c r="D1907" s="56"/>
      <c r="E1907" s="58">
        <v>112</v>
      </c>
      <c r="F1907" s="58">
        <v>3</v>
      </c>
      <c r="G1907" s="63" t="str">
        <f t="shared" si="548"/>
        <v>112-3</v>
      </c>
      <c r="H1907" s="58">
        <v>71</v>
      </c>
      <c r="I1907" s="58">
        <v>88.5</v>
      </c>
      <c r="J1907" s="64" t="str">
        <f>IF(((VLOOKUP($G1907,Depth_Lookup!$A$3:$J$5461,9,FALSE))-(I1907/100))&gt;=0,"Good","Too Long")</f>
        <v>Good</v>
      </c>
      <c r="K1907" s="65">
        <f>(VLOOKUP($G1907,Depth_Lookup!$A$3:$J$561,10,FALSE))+(H1907/100)</f>
        <v>295.83</v>
      </c>
      <c r="L1907" s="65">
        <f>(VLOOKUP($G1907,Depth_Lookup!$A$3:$J$561,10,FALSE))+(I1907/100)</f>
        <v>296.005</v>
      </c>
      <c r="M1907" s="54" t="s">
        <v>725</v>
      </c>
      <c r="N1907" s="31">
        <v>0.5</v>
      </c>
      <c r="O1907" s="31" t="s">
        <v>748</v>
      </c>
      <c r="P1907" s="31" t="s">
        <v>749</v>
      </c>
      <c r="Q1907" s="31" t="s">
        <v>750</v>
      </c>
      <c r="R1907" s="31" t="s">
        <v>755</v>
      </c>
      <c r="S1907" s="31" t="s">
        <v>751</v>
      </c>
      <c r="T1907" s="31" t="s">
        <v>760</v>
      </c>
      <c r="U1907" s="31" t="s">
        <v>746</v>
      </c>
      <c r="AP1907" s="19">
        <v>50</v>
      </c>
      <c r="AS1907" s="31">
        <v>50</v>
      </c>
      <c r="AY1907" s="31"/>
      <c r="AZ1907" s="19">
        <f t="shared" si="543"/>
        <v>100</v>
      </c>
      <c r="BB1907" s="55">
        <v>3</v>
      </c>
      <c r="BC1907">
        <v>0.5</v>
      </c>
      <c r="BD1907" s="31"/>
      <c r="BE1907" s="66"/>
      <c r="BF1907" s="66" t="s">
        <v>747</v>
      </c>
      <c r="CL1907" s="70">
        <f t="shared" si="549"/>
        <v>0</v>
      </c>
      <c r="CM1907" s="66">
        <f t="shared" si="550"/>
        <v>0</v>
      </c>
      <c r="CN1907" s="66">
        <f t="shared" si="551"/>
        <v>0</v>
      </c>
      <c r="CO1907" s="66">
        <f t="shared" si="555"/>
        <v>295.91750000000002</v>
      </c>
      <c r="CP1907" s="104"/>
      <c r="CQ1907" s="56"/>
      <c r="CR1907" s="56"/>
      <c r="CS1907" s="56"/>
      <c r="CT1907" s="56"/>
      <c r="CU1907" s="56"/>
      <c r="CV1907" s="56"/>
      <c r="CW1907" s="116"/>
      <c r="CX1907" s="31"/>
      <c r="CY1907" s="31"/>
      <c r="CZ1907" s="31"/>
      <c r="DB1907" s="19" t="e">
        <f t="shared" si="557"/>
        <v>#DIV/0!</v>
      </c>
      <c r="DC1907" s="19" t="e">
        <f t="shared" si="558"/>
        <v>#DIV/0!</v>
      </c>
      <c r="DD1907" s="19" t="e">
        <f t="shared" si="559"/>
        <v>#DIV/0!</v>
      </c>
      <c r="DE1907" s="19" t="e">
        <f t="shared" si="560"/>
        <v>#DIV/0!</v>
      </c>
      <c r="DF1907" s="19" t="e">
        <f t="shared" si="561"/>
        <v>#DIV/0!</v>
      </c>
      <c r="DG1907" s="67" t="e">
        <f t="shared" si="562"/>
        <v>#DIV/0!</v>
      </c>
      <c r="DH1907" s="67" t="e">
        <f t="shared" si="563"/>
        <v>#DIV/0!</v>
      </c>
      <c r="DK1907" s="55" t="s">
        <v>1959</v>
      </c>
    </row>
    <row r="1908" spans="1:145">
      <c r="A1908" s="57">
        <v>43334</v>
      </c>
      <c r="B1908" s="19" t="s">
        <v>1496</v>
      </c>
      <c r="C1908" s="56" t="s">
        <v>744</v>
      </c>
      <c r="D1908" s="56"/>
      <c r="E1908" s="58">
        <v>112</v>
      </c>
      <c r="F1908" s="58">
        <v>3</v>
      </c>
      <c r="G1908" s="63" t="str">
        <f t="shared" si="548"/>
        <v>112-3</v>
      </c>
      <c r="H1908" s="31">
        <v>85</v>
      </c>
      <c r="I1908" s="58">
        <v>89</v>
      </c>
      <c r="J1908" s="64" t="str">
        <f>IF(((VLOOKUP($G1908,Depth_Lookup!$A$3:$J$5461,9,FALSE))-(I1908/100))&gt;=0,"Good","Too Long")</f>
        <v>Good</v>
      </c>
      <c r="K1908" s="65">
        <f>(VLOOKUP($G1908,Depth_Lookup!$A$3:$J$561,10,FALSE))+(H1908/100)</f>
        <v>295.97000000000003</v>
      </c>
      <c r="L1908" s="65">
        <f>(VLOOKUP($G1908,Depth_Lookup!$A$3:$J$561,10,FALSE))+(I1908/100)</f>
        <v>296.01</v>
      </c>
      <c r="M1908" s="54" t="s">
        <v>725</v>
      </c>
      <c r="N1908" s="31">
        <v>0.5</v>
      </c>
      <c r="O1908" s="31" t="s">
        <v>748</v>
      </c>
      <c r="P1908" s="31" t="s">
        <v>749</v>
      </c>
      <c r="Q1908" s="31" t="s">
        <v>750</v>
      </c>
      <c r="R1908" s="31" t="s">
        <v>1232</v>
      </c>
      <c r="S1908" s="31" t="s">
        <v>751</v>
      </c>
      <c r="T1908" s="31" t="s">
        <v>752</v>
      </c>
      <c r="U1908" s="31" t="s">
        <v>747</v>
      </c>
      <c r="AS1908" s="31">
        <v>100</v>
      </c>
      <c r="AZ1908" s="19">
        <f t="shared" si="543"/>
        <v>100</v>
      </c>
      <c r="BB1908" s="55">
        <v>2</v>
      </c>
      <c r="BC1908">
        <v>0.5</v>
      </c>
      <c r="BD1908" s="31"/>
      <c r="BE1908" s="66"/>
      <c r="BF1908" s="66"/>
      <c r="CL1908" s="70">
        <f t="shared" si="549"/>
        <v>0</v>
      </c>
      <c r="CM1908" s="66">
        <f t="shared" si="550"/>
        <v>0</v>
      </c>
      <c r="CN1908" s="66">
        <f t="shared" si="551"/>
        <v>0</v>
      </c>
      <c r="CO1908" s="66">
        <f t="shared" si="555"/>
        <v>295.99</v>
      </c>
      <c r="CP1908" s="104"/>
      <c r="CQ1908" s="56"/>
      <c r="CR1908" s="56"/>
      <c r="CS1908" s="56"/>
      <c r="CT1908" s="56"/>
      <c r="CU1908" s="56"/>
      <c r="CV1908" s="56"/>
      <c r="CW1908" s="116"/>
      <c r="DB1908" s="19" t="e">
        <f t="shared" si="557"/>
        <v>#DIV/0!</v>
      </c>
      <c r="DC1908" s="19" t="e">
        <f t="shared" si="558"/>
        <v>#DIV/0!</v>
      </c>
      <c r="DD1908" s="19" t="e">
        <f t="shared" si="559"/>
        <v>#DIV/0!</v>
      </c>
      <c r="DE1908" s="19" t="e">
        <f t="shared" si="560"/>
        <v>#DIV/0!</v>
      </c>
      <c r="DF1908" s="19" t="e">
        <f t="shared" si="561"/>
        <v>#DIV/0!</v>
      </c>
      <c r="DG1908" s="67" t="e">
        <f t="shared" si="562"/>
        <v>#DIV/0!</v>
      </c>
      <c r="DH1908" s="67" t="e">
        <f t="shared" si="563"/>
        <v>#DIV/0!</v>
      </c>
      <c r="DK1908" s="55"/>
    </row>
    <row r="1909" spans="1:145">
      <c r="A1909" s="57">
        <v>43334</v>
      </c>
      <c r="B1909" s="19" t="s">
        <v>1496</v>
      </c>
      <c r="C1909" s="56" t="s">
        <v>744</v>
      </c>
      <c r="D1909" s="56"/>
      <c r="E1909" s="58">
        <v>112</v>
      </c>
      <c r="F1909" s="58">
        <v>4</v>
      </c>
      <c r="G1909" s="63" t="str">
        <f t="shared" si="548"/>
        <v>112-4</v>
      </c>
      <c r="H1909" s="31">
        <v>0</v>
      </c>
      <c r="I1909" s="58">
        <v>7.5</v>
      </c>
      <c r="J1909" s="64" t="str">
        <f>IF(((VLOOKUP($G1909,Depth_Lookup!$A$3:$J$5461,9,FALSE))-(I1909/100))&gt;=0,"Good","Too Long")</f>
        <v>Good</v>
      </c>
      <c r="K1909" s="65">
        <f>(VLOOKUP($G1909,Depth_Lookup!$A$3:$J$561,10,FALSE))+(H1909/100)</f>
        <v>296.065</v>
      </c>
      <c r="L1909" s="65">
        <f>(VLOOKUP($G1909,Depth_Lookup!$A$3:$J$561,10,FALSE))+(I1909/100)</f>
        <v>296.14</v>
      </c>
      <c r="M1909" s="54" t="s">
        <v>725</v>
      </c>
      <c r="N1909" s="31">
        <v>0.5</v>
      </c>
      <c r="O1909" s="31" t="s">
        <v>748</v>
      </c>
      <c r="P1909" s="31" t="s">
        <v>749</v>
      </c>
      <c r="Q1909" s="31" t="s">
        <v>750</v>
      </c>
      <c r="R1909" s="31" t="s">
        <v>755</v>
      </c>
      <c r="S1909" s="31" t="s">
        <v>751</v>
      </c>
      <c r="T1909" s="31" t="s">
        <v>760</v>
      </c>
      <c r="U1909" s="31" t="s">
        <v>746</v>
      </c>
      <c r="AP1909" s="19">
        <v>50</v>
      </c>
      <c r="AS1909" s="31">
        <v>50</v>
      </c>
      <c r="AZ1909" s="19">
        <f t="shared" si="543"/>
        <v>100</v>
      </c>
      <c r="BB1909" s="55">
        <v>2</v>
      </c>
      <c r="BC1909">
        <v>0.5</v>
      </c>
      <c r="BD1909" s="31"/>
      <c r="BE1909" s="66" t="s">
        <v>1546</v>
      </c>
      <c r="BF1909" s="66"/>
      <c r="CL1909" s="70">
        <f t="shared" si="549"/>
        <v>0</v>
      </c>
      <c r="CM1909" s="66">
        <f t="shared" si="550"/>
        <v>0</v>
      </c>
      <c r="CN1909" s="66">
        <f t="shared" si="551"/>
        <v>1</v>
      </c>
      <c r="CO1909" s="66">
        <f t="shared" si="555"/>
        <v>296.10249999999996</v>
      </c>
      <c r="CP1909" s="104"/>
      <c r="CQ1909" s="56"/>
      <c r="CR1909" s="56"/>
      <c r="CS1909" s="56"/>
      <c r="CT1909" s="56"/>
      <c r="CU1909" s="56"/>
      <c r="CV1909" s="56"/>
      <c r="CW1909" s="19"/>
      <c r="CX1909" s="19">
        <v>32</v>
      </c>
      <c r="CY1909" s="19">
        <v>90</v>
      </c>
      <c r="CZ1909" s="19">
        <v>43</v>
      </c>
      <c r="DA1909" s="19">
        <v>0</v>
      </c>
      <c r="DB1909" s="19">
        <f t="shared" si="557"/>
        <v>-146.17434246373205</v>
      </c>
      <c r="DC1909" s="19">
        <f t="shared" si="558"/>
        <v>213.82565753626795</v>
      </c>
      <c r="DD1909" s="19">
        <f t="shared" si="559"/>
        <v>41.696390896700052</v>
      </c>
      <c r="DE1909" s="19">
        <f t="shared" si="560"/>
        <v>303.82565753626795</v>
      </c>
      <c r="DF1909" s="19">
        <f t="shared" si="561"/>
        <v>48.303609103299948</v>
      </c>
      <c r="DG1909" s="67">
        <f t="shared" si="562"/>
        <v>33.825657536267954</v>
      </c>
      <c r="DH1909" s="67">
        <f t="shared" si="563"/>
        <v>48.303609103299948</v>
      </c>
      <c r="DK1909" s="55"/>
    </row>
    <row r="1910" spans="1:145">
      <c r="A1910" s="57">
        <v>43334</v>
      </c>
      <c r="B1910" s="19" t="s">
        <v>1496</v>
      </c>
      <c r="C1910" s="56" t="s">
        <v>744</v>
      </c>
      <c r="D1910" s="56"/>
      <c r="E1910" s="58">
        <v>112</v>
      </c>
      <c r="F1910" s="58">
        <v>4</v>
      </c>
      <c r="G1910" s="63" t="str">
        <f t="shared" si="548"/>
        <v>112-4</v>
      </c>
      <c r="H1910" s="31">
        <v>1</v>
      </c>
      <c r="I1910" s="58">
        <v>3.5</v>
      </c>
      <c r="J1910" s="64" t="str">
        <f>IF(((VLOOKUP($G1910,Depth_Lookup!$A$3:$J$5461,9,FALSE))-(I1910/100))&gt;=0,"Good","Too Long")</f>
        <v>Good</v>
      </c>
      <c r="K1910" s="65">
        <f>(VLOOKUP($G1910,Depth_Lookup!$A$3:$J$561,10,FALSE))+(H1910/100)</f>
        <v>296.07499999999999</v>
      </c>
      <c r="L1910" s="65">
        <f>(VLOOKUP($G1910,Depth_Lookup!$A$3:$J$561,10,FALSE))+(I1910/100)</f>
        <v>296.10000000000002</v>
      </c>
      <c r="M1910" s="54" t="s">
        <v>293</v>
      </c>
      <c r="N1910" s="31">
        <v>2</v>
      </c>
      <c r="O1910" s="31" t="s">
        <v>748</v>
      </c>
      <c r="P1910" s="31" t="s">
        <v>749</v>
      </c>
      <c r="Q1910" s="31" t="s">
        <v>1258</v>
      </c>
      <c r="R1910" s="31" t="s">
        <v>755</v>
      </c>
      <c r="S1910" s="31" t="s">
        <v>751</v>
      </c>
      <c r="T1910" s="31" t="s">
        <v>1325</v>
      </c>
      <c r="U1910" s="31" t="s">
        <v>1255</v>
      </c>
      <c r="AS1910" s="31">
        <v>100</v>
      </c>
      <c r="AZ1910" s="19">
        <f t="shared" si="543"/>
        <v>100</v>
      </c>
      <c r="BB1910" s="55">
        <v>2</v>
      </c>
      <c r="BC1910">
        <v>10</v>
      </c>
      <c r="BD1910" s="31"/>
      <c r="BE1910" s="66" t="s">
        <v>1546</v>
      </c>
      <c r="BF1910" s="66"/>
      <c r="CL1910" s="70">
        <f t="shared" si="549"/>
        <v>0</v>
      </c>
      <c r="CM1910" s="66">
        <f t="shared" si="550"/>
        <v>0</v>
      </c>
      <c r="CN1910" s="66">
        <f t="shared" si="551"/>
        <v>1</v>
      </c>
      <c r="CO1910" s="66">
        <f t="shared" si="555"/>
        <v>296.08749999999998</v>
      </c>
      <c r="CP1910" s="104"/>
      <c r="CQ1910" s="56"/>
      <c r="CR1910" s="56"/>
      <c r="CS1910" s="56"/>
      <c r="CT1910" s="56"/>
      <c r="CU1910" s="56"/>
      <c r="CV1910" s="56"/>
      <c r="DB1910" s="19" t="e">
        <f t="shared" si="557"/>
        <v>#DIV/0!</v>
      </c>
      <c r="DC1910" s="19" t="e">
        <f t="shared" si="558"/>
        <v>#DIV/0!</v>
      </c>
      <c r="DD1910" s="19" t="e">
        <f t="shared" si="559"/>
        <v>#DIV/0!</v>
      </c>
      <c r="DE1910" s="19" t="e">
        <f t="shared" si="560"/>
        <v>#DIV/0!</v>
      </c>
      <c r="DF1910" s="19" t="e">
        <f t="shared" si="561"/>
        <v>#DIV/0!</v>
      </c>
      <c r="DG1910" s="67" t="e">
        <f t="shared" si="562"/>
        <v>#DIV/0!</v>
      </c>
      <c r="DH1910" s="67" t="e">
        <f t="shared" si="563"/>
        <v>#DIV/0!</v>
      </c>
      <c r="DK1910" s="55" t="s">
        <v>295</v>
      </c>
    </row>
    <row r="1911" spans="1:145" s="135" customFormat="1">
      <c r="A1911" s="134">
        <v>43334</v>
      </c>
      <c r="B1911" s="135" t="s">
        <v>1496</v>
      </c>
      <c r="C1911" s="136" t="s">
        <v>744</v>
      </c>
      <c r="D1911" s="136"/>
      <c r="E1911" s="137">
        <v>112</v>
      </c>
      <c r="F1911" s="137">
        <v>4</v>
      </c>
      <c r="G1911" s="138" t="str">
        <f t="shared" si="548"/>
        <v>112-4</v>
      </c>
      <c r="H1911" s="139">
        <v>2.5</v>
      </c>
      <c r="I1911" s="137">
        <v>12</v>
      </c>
      <c r="J1911" s="64" t="str">
        <f>IF(((VLOOKUP($G1911,Depth_Lookup!$A$3:$J$5461,9,FALSE))-(I1911/100))&gt;=0,"Good","Too Long")</f>
        <v>Good</v>
      </c>
      <c r="K1911" s="65">
        <f>(VLOOKUP($G1911,Depth_Lookup!$A$3:$J$561,10,FALSE))+(H1911/100)</f>
        <v>296.08999999999997</v>
      </c>
      <c r="L1911" s="65">
        <f>(VLOOKUP($G1911,Depth_Lookup!$A$3:$J$561,10,FALSE))+(I1911/100)</f>
        <v>296.185</v>
      </c>
      <c r="M1911" s="140" t="s">
        <v>725</v>
      </c>
      <c r="N1911" s="139">
        <v>0.5</v>
      </c>
      <c r="O1911" s="139" t="s">
        <v>748</v>
      </c>
      <c r="P1911" s="139" t="s">
        <v>749</v>
      </c>
      <c r="Q1911" s="139" t="s">
        <v>750</v>
      </c>
      <c r="R1911" s="139" t="s">
        <v>1205</v>
      </c>
      <c r="S1911" s="139" t="s">
        <v>751</v>
      </c>
      <c r="T1911" s="139" t="s">
        <v>760</v>
      </c>
      <c r="U1911" s="139" t="s">
        <v>746</v>
      </c>
      <c r="AP1911" s="135">
        <v>50</v>
      </c>
      <c r="AS1911" s="139">
        <v>50</v>
      </c>
      <c r="AZ1911" s="135">
        <f t="shared" si="543"/>
        <v>100</v>
      </c>
      <c r="BB1911" s="141">
        <v>2</v>
      </c>
      <c r="BC1911" s="142">
        <v>0.5</v>
      </c>
      <c r="BD1911" s="139"/>
      <c r="BE1911" s="143" t="s">
        <v>1546</v>
      </c>
      <c r="BF1911" s="143"/>
      <c r="BG1911" s="142"/>
      <c r="BH1911" s="142"/>
      <c r="BI1911" s="142"/>
      <c r="BJ1911" s="142"/>
      <c r="BK1911" s="142"/>
      <c r="BL1911" s="142"/>
      <c r="BM1911" s="142"/>
      <c r="BN1911" s="142"/>
      <c r="BO1911" s="142"/>
      <c r="BP1911" s="142"/>
      <c r="BQ1911" s="142"/>
      <c r="BR1911" s="142"/>
      <c r="BS1911" s="142"/>
      <c r="BT1911" s="142"/>
      <c r="BU1911" s="142"/>
      <c r="BV1911" s="142"/>
      <c r="BW1911" s="142"/>
      <c r="BX1911" s="142"/>
      <c r="BY1911" s="142"/>
      <c r="BZ1911" s="142"/>
      <c r="CA1911" s="142"/>
      <c r="CB1911" s="142"/>
      <c r="CC1911" s="142"/>
      <c r="CD1911" s="142"/>
      <c r="CE1911" s="142"/>
      <c r="CF1911" s="142"/>
      <c r="CG1911" s="142"/>
      <c r="CH1911" s="142"/>
      <c r="CI1911" s="142"/>
      <c r="CJ1911" s="142"/>
      <c r="CK1911" s="142"/>
      <c r="CL1911" s="144">
        <f t="shared" si="549"/>
        <v>0</v>
      </c>
      <c r="CM1911" s="143">
        <f t="shared" si="550"/>
        <v>0</v>
      </c>
      <c r="CN1911" s="143">
        <f t="shared" si="551"/>
        <v>1</v>
      </c>
      <c r="CO1911" s="66">
        <f t="shared" si="555"/>
        <v>296.13749999999999</v>
      </c>
      <c r="CP1911" s="145"/>
      <c r="CQ1911" s="136"/>
      <c r="CR1911" s="136"/>
      <c r="CS1911" s="136"/>
      <c r="CT1911" s="136"/>
      <c r="CU1911" s="136"/>
      <c r="CV1911" s="136"/>
      <c r="CW1911" s="147"/>
      <c r="CX1911" s="148">
        <v>3</v>
      </c>
      <c r="CY1911" s="135">
        <v>90</v>
      </c>
      <c r="CZ1911" s="135">
        <v>42</v>
      </c>
      <c r="DA1911" s="139">
        <v>180</v>
      </c>
      <c r="DB1911" s="19">
        <f t="shared" si="557"/>
        <v>-3.33112736546326</v>
      </c>
      <c r="DC1911" s="19">
        <f t="shared" si="558"/>
        <v>356.66887263453674</v>
      </c>
      <c r="DD1911" s="19">
        <f t="shared" si="559"/>
        <v>47.951816627250174</v>
      </c>
      <c r="DE1911" s="19">
        <f t="shared" si="560"/>
        <v>86.66887263453674</v>
      </c>
      <c r="DF1911" s="19">
        <f t="shared" si="561"/>
        <v>42.048183372749826</v>
      </c>
      <c r="DG1911" s="67">
        <f t="shared" si="562"/>
        <v>176.66887263453674</v>
      </c>
      <c r="DH1911" s="67">
        <f t="shared" si="563"/>
        <v>42.048183372749826</v>
      </c>
      <c r="DJ1911" s="139"/>
      <c r="DK1911" s="141"/>
      <c r="DL1911" s="142"/>
      <c r="DM1911" s="142"/>
      <c r="DN1911" s="142"/>
      <c r="DO1911" s="142"/>
      <c r="DP1911" s="142"/>
      <c r="DQ1911" s="142"/>
      <c r="DR1911" s="142"/>
      <c r="DS1911" s="142"/>
      <c r="DT1911" s="142"/>
      <c r="DU1911" s="142"/>
      <c r="DV1911" s="142"/>
      <c r="DW1911" s="142"/>
      <c r="DX1911" s="142"/>
      <c r="DY1911" s="142"/>
      <c r="DZ1911" s="142"/>
      <c r="EA1911" s="142"/>
      <c r="EB1911" s="142"/>
      <c r="EC1911" s="142"/>
      <c r="ED1911" s="142"/>
      <c r="EE1911" s="142"/>
      <c r="EF1911" s="142"/>
      <c r="EG1911" s="142"/>
      <c r="EH1911" s="142"/>
      <c r="EI1911" s="142"/>
      <c r="EJ1911" s="142"/>
      <c r="EK1911" s="142"/>
      <c r="EL1911" s="142"/>
      <c r="EM1911" s="142"/>
      <c r="EN1911" s="142"/>
      <c r="EO1911" s="142"/>
    </row>
    <row r="1912" spans="1:145">
      <c r="A1912" s="57">
        <v>43334</v>
      </c>
      <c r="B1912" s="19" t="s">
        <v>1496</v>
      </c>
      <c r="C1912" s="56" t="s">
        <v>744</v>
      </c>
      <c r="D1912" s="56"/>
      <c r="E1912" s="58">
        <v>113</v>
      </c>
      <c r="F1912" s="58">
        <v>1</v>
      </c>
      <c r="G1912" s="63" t="str">
        <f t="shared" si="548"/>
        <v>113-1</v>
      </c>
      <c r="H1912" s="31">
        <v>34</v>
      </c>
      <c r="I1912" s="58">
        <v>35.5</v>
      </c>
      <c r="J1912" s="64" t="str">
        <f>IF(((VLOOKUP($G1912,Depth_Lookup!$A$3:$J$5461,9,FALSE))-(I1912/100))&gt;=0,"Good","Too Long")</f>
        <v>Good</v>
      </c>
      <c r="K1912" s="65">
        <f>(VLOOKUP($G1912,Depth_Lookup!$A$3:$J$561,10,FALSE))+(H1912/100)</f>
        <v>297.03999999999996</v>
      </c>
      <c r="L1912" s="65">
        <f>(VLOOKUP($G1912,Depth_Lookup!$A$3:$J$561,10,FALSE))+(I1912/100)</f>
        <v>297.05500000000001</v>
      </c>
      <c r="M1912" s="54" t="s">
        <v>725</v>
      </c>
      <c r="N1912" s="31">
        <v>0.5</v>
      </c>
      <c r="O1912" s="31" t="s">
        <v>748</v>
      </c>
      <c r="P1912" s="31" t="s">
        <v>749</v>
      </c>
      <c r="Q1912" s="31" t="s">
        <v>750</v>
      </c>
      <c r="R1912" s="31" t="s">
        <v>1232</v>
      </c>
      <c r="S1912" s="31" t="s">
        <v>751</v>
      </c>
      <c r="T1912" s="31" t="s">
        <v>760</v>
      </c>
      <c r="U1912" s="31" t="s">
        <v>746</v>
      </c>
      <c r="AP1912" s="19">
        <v>50</v>
      </c>
      <c r="AS1912" s="31">
        <v>50</v>
      </c>
      <c r="AZ1912" s="19">
        <f t="shared" si="543"/>
        <v>100</v>
      </c>
      <c r="BB1912" s="55">
        <v>2</v>
      </c>
      <c r="BC1912">
        <v>0.5</v>
      </c>
      <c r="BD1912" s="31"/>
      <c r="BE1912" s="66" t="s">
        <v>1546</v>
      </c>
      <c r="BF1912" s="66"/>
      <c r="CL1912" s="70">
        <f t="shared" si="549"/>
        <v>0</v>
      </c>
      <c r="CM1912" s="66">
        <f t="shared" si="550"/>
        <v>0</v>
      </c>
      <c r="CN1912" s="66">
        <f t="shared" si="551"/>
        <v>1</v>
      </c>
      <c r="CO1912" s="66">
        <f t="shared" si="555"/>
        <v>297.04750000000001</v>
      </c>
      <c r="CP1912" s="104"/>
      <c r="CQ1912" s="56"/>
      <c r="CR1912" s="56"/>
      <c r="CS1912" s="56"/>
      <c r="CT1912" s="56"/>
      <c r="CU1912" s="56"/>
      <c r="CV1912" s="56"/>
      <c r="CW1912" s="116"/>
      <c r="CX1912" s="31"/>
      <c r="CY1912" s="31"/>
      <c r="CZ1912" s="31"/>
      <c r="DB1912" s="19" t="e">
        <f t="shared" si="557"/>
        <v>#DIV/0!</v>
      </c>
      <c r="DC1912" s="19" t="e">
        <f t="shared" si="558"/>
        <v>#DIV/0!</v>
      </c>
      <c r="DD1912" s="19" t="e">
        <f t="shared" si="559"/>
        <v>#DIV/0!</v>
      </c>
      <c r="DE1912" s="19" t="e">
        <f t="shared" si="560"/>
        <v>#DIV/0!</v>
      </c>
      <c r="DF1912" s="19" t="e">
        <f t="shared" si="561"/>
        <v>#DIV/0!</v>
      </c>
      <c r="DG1912" s="67" t="e">
        <f t="shared" si="562"/>
        <v>#DIV/0!</v>
      </c>
      <c r="DH1912" s="67" t="e">
        <f t="shared" si="563"/>
        <v>#DIV/0!</v>
      </c>
      <c r="DI1912" s="31"/>
      <c r="DK1912" s="55"/>
    </row>
    <row r="1913" spans="1:145">
      <c r="A1913" s="57">
        <v>43334</v>
      </c>
      <c r="B1913" s="19" t="s">
        <v>1496</v>
      </c>
      <c r="C1913" s="56" t="s">
        <v>744</v>
      </c>
      <c r="D1913" s="56"/>
      <c r="E1913" s="58">
        <v>113</v>
      </c>
      <c r="F1913" s="58">
        <v>2</v>
      </c>
      <c r="G1913" s="63" t="str">
        <f t="shared" si="548"/>
        <v>113-2</v>
      </c>
      <c r="H1913" s="31">
        <v>55</v>
      </c>
      <c r="I1913" s="58">
        <v>60.5</v>
      </c>
      <c r="J1913" s="64" t="str">
        <f>IF(((VLOOKUP($G1913,Depth_Lookup!$A$3:$J$5461,9,FALSE))-(I1913/100))&gt;=0,"Good","Too Long")</f>
        <v>Good</v>
      </c>
      <c r="K1913" s="65">
        <f>(VLOOKUP($G1913,Depth_Lookup!$A$3:$J$561,10,FALSE))+(H1913/100)</f>
        <v>297.79500000000002</v>
      </c>
      <c r="L1913" s="65">
        <f>(VLOOKUP($G1913,Depth_Lookup!$A$3:$J$561,10,FALSE))+(I1913/100)</f>
        <v>297.85000000000002</v>
      </c>
      <c r="M1913" s="54" t="s">
        <v>292</v>
      </c>
      <c r="N1913" s="31">
        <v>2</v>
      </c>
      <c r="O1913" s="31" t="s">
        <v>748</v>
      </c>
      <c r="P1913" s="31" t="s">
        <v>749</v>
      </c>
      <c r="Q1913" s="31" t="s">
        <v>750</v>
      </c>
      <c r="R1913" s="31" t="s">
        <v>731</v>
      </c>
      <c r="S1913" s="31" t="s">
        <v>751</v>
      </c>
      <c r="T1913" s="31" t="s">
        <v>1939</v>
      </c>
      <c r="U1913" s="31" t="s">
        <v>1413</v>
      </c>
      <c r="AS1913" s="31">
        <v>100</v>
      </c>
      <c r="AZ1913" s="19">
        <f t="shared" si="543"/>
        <v>100</v>
      </c>
      <c r="BB1913" s="55">
        <v>1</v>
      </c>
      <c r="BC1913">
        <v>5</v>
      </c>
      <c r="BD1913" s="31"/>
      <c r="BE1913" s="66"/>
      <c r="BF1913" s="66"/>
      <c r="CL1913" s="70">
        <f t="shared" si="549"/>
        <v>0</v>
      </c>
      <c r="CM1913" s="66">
        <f t="shared" si="550"/>
        <v>0</v>
      </c>
      <c r="CN1913" s="66">
        <f t="shared" si="551"/>
        <v>0</v>
      </c>
      <c r="CO1913" s="66">
        <f t="shared" si="555"/>
        <v>297.82249999999999</v>
      </c>
      <c r="CP1913" s="104"/>
      <c r="CQ1913" s="56"/>
      <c r="CR1913" s="56"/>
      <c r="CS1913" s="56"/>
      <c r="CT1913" s="56"/>
      <c r="CU1913" s="56"/>
      <c r="CV1913" s="56"/>
      <c r="CW1913" s="116"/>
      <c r="CX1913" s="31">
        <v>44</v>
      </c>
      <c r="CY1913" s="31">
        <v>90</v>
      </c>
      <c r="CZ1913" s="31">
        <v>60</v>
      </c>
      <c r="DA1913" s="31">
        <v>0</v>
      </c>
      <c r="DB1913" s="19">
        <f t="shared" si="557"/>
        <v>-150.85855545305918</v>
      </c>
      <c r="DC1913" s="19">
        <f t="shared" si="558"/>
        <v>209.14144454694082</v>
      </c>
      <c r="DD1913" s="19">
        <f t="shared" si="559"/>
        <v>26.760411282776332</v>
      </c>
      <c r="DE1913" s="19">
        <f t="shared" si="560"/>
        <v>299.14144454694082</v>
      </c>
      <c r="DF1913" s="19">
        <f t="shared" si="561"/>
        <v>63.239588717223668</v>
      </c>
      <c r="DG1913" s="67">
        <f t="shared" si="562"/>
        <v>29.141444546940818</v>
      </c>
      <c r="DH1913" s="67">
        <f t="shared" si="563"/>
        <v>63.239588717223668</v>
      </c>
      <c r="DI1913" s="31"/>
      <c r="DK1913" s="55"/>
    </row>
    <row r="1914" spans="1:145">
      <c r="A1914" s="57">
        <v>43334</v>
      </c>
      <c r="B1914" s="19" t="s">
        <v>1496</v>
      </c>
      <c r="C1914" s="56" t="s">
        <v>744</v>
      </c>
      <c r="D1914" s="56"/>
      <c r="E1914" s="58">
        <v>113</v>
      </c>
      <c r="F1914" s="58">
        <v>2</v>
      </c>
      <c r="G1914" s="63" t="str">
        <f t="shared" si="548"/>
        <v>113-2</v>
      </c>
      <c r="H1914" s="31">
        <v>61</v>
      </c>
      <c r="I1914" s="58">
        <v>64.5</v>
      </c>
      <c r="J1914" s="64" t="str">
        <f>IF(((VLOOKUP($G1914,Depth_Lookup!$A$3:$J$5461,9,FALSE))-(I1914/100))&gt;=0,"Good","Too Long")</f>
        <v>Good</v>
      </c>
      <c r="K1914" s="65">
        <f>(VLOOKUP($G1914,Depth_Lookup!$A$3:$J$561,10,FALSE))+(H1914/100)</f>
        <v>297.85500000000002</v>
      </c>
      <c r="L1914" s="65">
        <f>(VLOOKUP($G1914,Depth_Lookup!$A$3:$J$561,10,FALSE))+(I1914/100)</f>
        <v>297.89</v>
      </c>
      <c r="M1914" s="54" t="s">
        <v>292</v>
      </c>
      <c r="N1914" s="31">
        <v>2</v>
      </c>
      <c r="O1914" s="31" t="s">
        <v>748</v>
      </c>
      <c r="P1914" s="31" t="s">
        <v>749</v>
      </c>
      <c r="Q1914" s="31" t="s">
        <v>750</v>
      </c>
      <c r="R1914" s="31" t="s">
        <v>731</v>
      </c>
      <c r="S1914" s="31" t="s">
        <v>751</v>
      </c>
      <c r="T1914" s="31" t="s">
        <v>1939</v>
      </c>
      <c r="U1914" s="31" t="s">
        <v>1413</v>
      </c>
      <c r="AS1914" s="31">
        <v>100</v>
      </c>
      <c r="AZ1914" s="19">
        <f t="shared" si="543"/>
        <v>100</v>
      </c>
      <c r="BB1914" s="55">
        <v>1</v>
      </c>
      <c r="BC1914">
        <v>5</v>
      </c>
      <c r="BD1914" s="31"/>
      <c r="BE1914" s="66"/>
      <c r="BF1914" s="66"/>
      <c r="CL1914" s="70">
        <f t="shared" si="549"/>
        <v>0</v>
      </c>
      <c r="CM1914" s="66">
        <f t="shared" si="550"/>
        <v>0</v>
      </c>
      <c r="CN1914" s="66">
        <f t="shared" si="551"/>
        <v>0</v>
      </c>
      <c r="CO1914" s="66">
        <f t="shared" si="555"/>
        <v>297.8725</v>
      </c>
      <c r="CP1914" s="104"/>
      <c r="CQ1914" s="56"/>
      <c r="CR1914" s="56"/>
      <c r="CS1914" s="56"/>
      <c r="CT1914" s="56"/>
      <c r="CU1914" s="56"/>
      <c r="CV1914" s="56"/>
      <c r="CW1914" s="116"/>
      <c r="CX1914" s="31">
        <v>30</v>
      </c>
      <c r="CY1914" s="31">
        <v>270</v>
      </c>
      <c r="CZ1914" s="31">
        <v>32</v>
      </c>
      <c r="DA1914" s="31">
        <v>0</v>
      </c>
      <c r="DB1914" s="19">
        <f t="shared" si="557"/>
        <v>137.26350185205672</v>
      </c>
      <c r="DC1914" s="19">
        <f t="shared" si="558"/>
        <v>137.26350185205672</v>
      </c>
      <c r="DD1914" s="19">
        <f t="shared" si="559"/>
        <v>49.610144803167834</v>
      </c>
      <c r="DE1914" s="19">
        <f t="shared" si="560"/>
        <v>227.26350185205672</v>
      </c>
      <c r="DF1914" s="19">
        <f t="shared" si="561"/>
        <v>40.389855196832166</v>
      </c>
      <c r="DG1914" s="67">
        <f t="shared" si="562"/>
        <v>317.26350185205672</v>
      </c>
      <c r="DH1914" s="67">
        <f t="shared" si="563"/>
        <v>40.389855196832166</v>
      </c>
      <c r="DI1914" s="31"/>
      <c r="DK1914" s="55"/>
    </row>
    <row r="1915" spans="1:145">
      <c r="A1915" s="57">
        <v>43334</v>
      </c>
      <c r="B1915" s="19" t="s">
        <v>1496</v>
      </c>
      <c r="C1915" s="56" t="s">
        <v>744</v>
      </c>
      <c r="D1915" s="56"/>
      <c r="E1915" s="58">
        <v>113</v>
      </c>
      <c r="F1915" s="58">
        <v>3</v>
      </c>
      <c r="G1915" s="63" t="str">
        <f t="shared" si="548"/>
        <v>113-3</v>
      </c>
      <c r="H1915" s="31">
        <v>4.5</v>
      </c>
      <c r="I1915" s="58">
        <v>8.5</v>
      </c>
      <c r="J1915" s="64" t="str">
        <f>IF(((VLOOKUP($G1915,Depth_Lookup!$A$3:$J$5461,9,FALSE))-(I1915/100))&gt;=0,"Good","Too Long")</f>
        <v>Good</v>
      </c>
      <c r="K1915" s="65">
        <f>(VLOOKUP($G1915,Depth_Lookup!$A$3:$J$561,10,FALSE))+(H1915/100)</f>
        <v>298.02500000000003</v>
      </c>
      <c r="L1915" s="65">
        <f>(VLOOKUP($G1915,Depth_Lookup!$A$3:$J$561,10,FALSE))+(I1915/100)</f>
        <v>298.065</v>
      </c>
      <c r="M1915" s="54" t="s">
        <v>293</v>
      </c>
      <c r="N1915" s="31">
        <v>0.5</v>
      </c>
      <c r="O1915" s="31" t="s">
        <v>748</v>
      </c>
      <c r="P1915" s="31" t="s">
        <v>749</v>
      </c>
      <c r="Q1915" s="31" t="s">
        <v>750</v>
      </c>
      <c r="R1915" s="31" t="s">
        <v>755</v>
      </c>
      <c r="S1915" s="31" t="s">
        <v>751</v>
      </c>
      <c r="T1915" s="31" t="s">
        <v>752</v>
      </c>
      <c r="U1915" s="31" t="s">
        <v>747</v>
      </c>
      <c r="AS1915" s="31">
        <v>100</v>
      </c>
      <c r="AZ1915" s="19">
        <f t="shared" si="543"/>
        <v>100</v>
      </c>
      <c r="BB1915" s="55">
        <v>2</v>
      </c>
      <c r="BC1915">
        <v>0.5</v>
      </c>
      <c r="BD1915" s="31"/>
      <c r="BE1915" s="66" t="s">
        <v>1546</v>
      </c>
      <c r="BF1915" s="66"/>
      <c r="CL1915" s="70">
        <f t="shared" si="549"/>
        <v>0</v>
      </c>
      <c r="CM1915" s="66">
        <f t="shared" si="550"/>
        <v>0</v>
      </c>
      <c r="CN1915" s="66">
        <f t="shared" si="551"/>
        <v>1</v>
      </c>
      <c r="CO1915" s="66">
        <f t="shared" si="555"/>
        <v>298.04500000000002</v>
      </c>
      <c r="CP1915" s="104"/>
      <c r="CQ1915" s="56"/>
      <c r="CR1915" s="56"/>
      <c r="CS1915" s="56"/>
      <c r="CT1915" s="56"/>
      <c r="CU1915" s="56"/>
      <c r="CV1915" s="56"/>
      <c r="CW1915" s="116"/>
      <c r="CX1915" s="31"/>
      <c r="CY1915" s="31"/>
      <c r="CZ1915" s="31"/>
      <c r="DB1915" s="19" t="e">
        <f t="shared" si="557"/>
        <v>#DIV/0!</v>
      </c>
      <c r="DC1915" s="19" t="e">
        <f t="shared" si="558"/>
        <v>#DIV/0!</v>
      </c>
      <c r="DD1915" s="19" t="e">
        <f t="shared" si="559"/>
        <v>#DIV/0!</v>
      </c>
      <c r="DE1915" s="19" t="e">
        <f t="shared" si="560"/>
        <v>#DIV/0!</v>
      </c>
      <c r="DF1915" s="19" t="e">
        <f t="shared" si="561"/>
        <v>#DIV/0!</v>
      </c>
      <c r="DG1915" s="67" t="e">
        <f t="shared" si="562"/>
        <v>#DIV/0!</v>
      </c>
      <c r="DH1915" s="67" t="e">
        <f t="shared" si="563"/>
        <v>#DIV/0!</v>
      </c>
      <c r="DI1915" s="31"/>
      <c r="DK1915" s="55"/>
    </row>
    <row r="1916" spans="1:145">
      <c r="A1916" s="57">
        <v>43334</v>
      </c>
      <c r="B1916" s="19" t="s">
        <v>1496</v>
      </c>
      <c r="C1916" s="56" t="s">
        <v>744</v>
      </c>
      <c r="D1916" s="56"/>
      <c r="E1916" s="58">
        <v>113</v>
      </c>
      <c r="F1916" s="58">
        <v>3</v>
      </c>
      <c r="G1916" s="63" t="str">
        <f t="shared" si="548"/>
        <v>113-3</v>
      </c>
      <c r="H1916" s="31">
        <v>17</v>
      </c>
      <c r="I1916" s="58">
        <v>20</v>
      </c>
      <c r="J1916" s="64" t="str">
        <f>IF(((VLOOKUP($G1916,Depth_Lookup!$A$3:$J$5461,9,FALSE))-(I1916/100))&gt;=0,"Good","Too Long")</f>
        <v>Good</v>
      </c>
      <c r="K1916" s="65">
        <f>(VLOOKUP($G1916,Depth_Lookup!$A$3:$J$561,10,FALSE))+(H1916/100)</f>
        <v>298.15000000000003</v>
      </c>
      <c r="L1916" s="65">
        <f>(VLOOKUP($G1916,Depth_Lookup!$A$3:$J$561,10,FALSE))+(I1916/100)</f>
        <v>298.18</v>
      </c>
      <c r="M1916" s="54" t="s">
        <v>725</v>
      </c>
      <c r="N1916" s="31">
        <v>0.5</v>
      </c>
      <c r="O1916" s="31" t="s">
        <v>748</v>
      </c>
      <c r="P1916" s="31" t="s">
        <v>749</v>
      </c>
      <c r="Q1916" s="31" t="s">
        <v>750</v>
      </c>
      <c r="R1916" s="31" t="s">
        <v>755</v>
      </c>
      <c r="S1916" s="31" t="s">
        <v>751</v>
      </c>
      <c r="T1916" s="31" t="s">
        <v>752</v>
      </c>
      <c r="U1916" s="31" t="s">
        <v>747</v>
      </c>
      <c r="AS1916" s="31">
        <v>100</v>
      </c>
      <c r="AZ1916" s="19">
        <f t="shared" si="543"/>
        <v>100</v>
      </c>
      <c r="BB1916" s="55">
        <v>2</v>
      </c>
      <c r="BC1916">
        <v>0.5</v>
      </c>
      <c r="BD1916" s="31"/>
      <c r="BE1916" s="66"/>
      <c r="BF1916" s="66"/>
      <c r="CL1916" s="70">
        <f t="shared" si="549"/>
        <v>0</v>
      </c>
      <c r="CM1916" s="66">
        <f t="shared" si="550"/>
        <v>0</v>
      </c>
      <c r="CN1916" s="66">
        <f t="shared" si="551"/>
        <v>0</v>
      </c>
      <c r="CO1916" s="66">
        <f t="shared" si="555"/>
        <v>298.16500000000002</v>
      </c>
      <c r="CP1916" s="104"/>
      <c r="CQ1916" s="56"/>
      <c r="CR1916" s="56"/>
      <c r="CS1916" s="56"/>
      <c r="CT1916" s="56"/>
      <c r="CU1916" s="56"/>
      <c r="CV1916" s="56"/>
      <c r="CW1916" s="116"/>
      <c r="CX1916" s="31">
        <v>14</v>
      </c>
      <c r="CY1916" s="31">
        <v>270</v>
      </c>
      <c r="CZ1916" s="31">
        <v>40</v>
      </c>
      <c r="DA1916" s="31">
        <v>0</v>
      </c>
      <c r="DB1916" s="19">
        <f t="shared" si="557"/>
        <v>163.45133891446898</v>
      </c>
      <c r="DC1916" s="19">
        <f t="shared" si="558"/>
        <v>163.45133891446898</v>
      </c>
      <c r="DD1916" s="19">
        <f t="shared" si="559"/>
        <v>48.802440718763499</v>
      </c>
      <c r="DE1916" s="19">
        <f t="shared" si="560"/>
        <v>253.45133891446898</v>
      </c>
      <c r="DF1916" s="19">
        <f t="shared" si="561"/>
        <v>41.197559281236501</v>
      </c>
      <c r="DG1916" s="67">
        <f t="shared" si="562"/>
        <v>343.45133891446898</v>
      </c>
      <c r="DH1916" s="67">
        <f t="shared" si="563"/>
        <v>41.197559281236501</v>
      </c>
      <c r="DI1916" s="31"/>
      <c r="DK1916" s="55" t="s">
        <v>1605</v>
      </c>
    </row>
    <row r="1917" spans="1:145">
      <c r="A1917" s="57">
        <v>43334</v>
      </c>
      <c r="B1917" s="19" t="s">
        <v>1496</v>
      </c>
      <c r="C1917" s="56" t="s">
        <v>744</v>
      </c>
      <c r="D1917" s="56"/>
      <c r="E1917" s="58">
        <v>113</v>
      </c>
      <c r="F1917" s="58">
        <v>3</v>
      </c>
      <c r="G1917" s="63" t="str">
        <f t="shared" ref="G1917" si="569">E1917&amp;"-"&amp;F1917</f>
        <v>113-3</v>
      </c>
      <c r="H1917" s="31">
        <v>22</v>
      </c>
      <c r="I1917" s="58">
        <v>31</v>
      </c>
      <c r="J1917" s="64" t="str">
        <f>IF(((VLOOKUP($G1917,Depth_Lookup!$A$3:$J$5461,9,FALSE))-(I1917/100))&gt;=0,"Good","Too Long")</f>
        <v>Good</v>
      </c>
      <c r="K1917" s="65">
        <f>(VLOOKUP($G1917,Depth_Lookup!$A$3:$J$561,10,FALSE))+(H1917/100)</f>
        <v>298.20000000000005</v>
      </c>
      <c r="L1917" s="65">
        <f>(VLOOKUP($G1917,Depth_Lookup!$A$3:$J$561,10,FALSE))+(I1917/100)</f>
        <v>298.29000000000002</v>
      </c>
      <c r="M1917" s="54" t="s">
        <v>292</v>
      </c>
      <c r="N1917" s="31"/>
      <c r="O1917" s="31"/>
      <c r="P1917" s="31"/>
      <c r="Q1917" s="31"/>
      <c r="R1917" s="31"/>
      <c r="S1917" s="31"/>
      <c r="T1917" s="31" t="s">
        <v>1385</v>
      </c>
      <c r="U1917" s="31" t="s">
        <v>1386</v>
      </c>
      <c r="AS1917" s="31"/>
      <c r="BB1917" s="55">
        <v>1</v>
      </c>
      <c r="BC1917">
        <v>0.5</v>
      </c>
      <c r="BD1917" s="31"/>
      <c r="BE1917" s="66"/>
      <c r="BF1917" s="66"/>
      <c r="CL1917" s="70"/>
      <c r="CM1917" s="66"/>
      <c r="CN1917" s="66"/>
      <c r="CO1917" s="66">
        <f t="shared" si="555"/>
        <v>298.245</v>
      </c>
      <c r="CP1917" s="104"/>
      <c r="CQ1917" s="56"/>
      <c r="CR1917" s="56"/>
      <c r="CS1917" s="56"/>
      <c r="CT1917" s="56"/>
      <c r="CU1917" s="56"/>
      <c r="CV1917" s="56"/>
      <c r="CW1917" s="116"/>
      <c r="CX1917" s="31">
        <v>57</v>
      </c>
      <c r="CY1917" s="31">
        <v>270</v>
      </c>
      <c r="CZ1917" s="31">
        <v>51</v>
      </c>
      <c r="DA1917" s="31">
        <v>180</v>
      </c>
      <c r="DB1917" s="19">
        <f t="shared" si="557"/>
        <v>51.272074987109022</v>
      </c>
      <c r="DC1917" s="19">
        <f t="shared" si="558"/>
        <v>51.272074987109022</v>
      </c>
      <c r="DD1917" s="19">
        <f t="shared" si="559"/>
        <v>26.867661556966482</v>
      </c>
      <c r="DE1917" s="19">
        <f t="shared" si="560"/>
        <v>141.27207498710902</v>
      </c>
      <c r="DF1917" s="19">
        <f t="shared" si="561"/>
        <v>63.132338443033518</v>
      </c>
      <c r="DG1917" s="67">
        <f t="shared" si="562"/>
        <v>231.27207498710902</v>
      </c>
      <c r="DH1917" s="67">
        <f t="shared" si="563"/>
        <v>63.132338443033518</v>
      </c>
      <c r="DI1917" s="31"/>
      <c r="DK1917" s="55"/>
    </row>
    <row r="1918" spans="1:145">
      <c r="A1918" s="57">
        <v>43334</v>
      </c>
      <c r="B1918" s="19" t="s">
        <v>1496</v>
      </c>
      <c r="C1918" s="56" t="s">
        <v>744</v>
      </c>
      <c r="D1918" s="56"/>
      <c r="E1918" s="58">
        <v>113</v>
      </c>
      <c r="F1918" s="58">
        <v>3</v>
      </c>
      <c r="G1918" s="63" t="str">
        <f t="shared" si="548"/>
        <v>113-3</v>
      </c>
      <c r="H1918" s="31">
        <v>36.5</v>
      </c>
      <c r="I1918" s="58">
        <v>40.5</v>
      </c>
      <c r="J1918" s="64" t="str">
        <f>IF(((VLOOKUP($G1918,Depth_Lookup!$A$3:$J$5461,9,FALSE))-(I1918/100))&gt;=0,"Good","Too Long")</f>
        <v>Good</v>
      </c>
      <c r="K1918" s="65">
        <f>(VLOOKUP($G1918,Depth_Lookup!$A$3:$J$561,10,FALSE))+(H1918/100)</f>
        <v>298.34500000000003</v>
      </c>
      <c r="L1918" s="65">
        <f>(VLOOKUP($G1918,Depth_Lookup!$A$3:$J$561,10,FALSE))+(I1918/100)</f>
        <v>298.38499999999999</v>
      </c>
      <c r="M1918" s="54" t="s">
        <v>725</v>
      </c>
      <c r="N1918" s="31">
        <v>0.5</v>
      </c>
      <c r="O1918" s="31" t="s">
        <v>748</v>
      </c>
      <c r="P1918" s="31" t="s">
        <v>749</v>
      </c>
      <c r="Q1918" s="31" t="s">
        <v>750</v>
      </c>
      <c r="R1918" s="31" t="s">
        <v>755</v>
      </c>
      <c r="S1918" s="31" t="s">
        <v>751</v>
      </c>
      <c r="T1918" s="31" t="s">
        <v>752</v>
      </c>
      <c r="U1918" s="31" t="s">
        <v>747</v>
      </c>
      <c r="AS1918" s="31">
        <v>100</v>
      </c>
      <c r="AZ1918" s="19">
        <f t="shared" si="543"/>
        <v>100</v>
      </c>
      <c r="BB1918" s="55">
        <v>2</v>
      </c>
      <c r="BC1918">
        <v>0.5</v>
      </c>
      <c r="BD1918" s="31"/>
      <c r="BE1918" s="66"/>
      <c r="BF1918" s="66"/>
      <c r="CL1918" s="70">
        <f t="shared" si="549"/>
        <v>0</v>
      </c>
      <c r="CM1918" s="66">
        <f t="shared" si="550"/>
        <v>0</v>
      </c>
      <c r="CN1918" s="66">
        <f t="shared" si="551"/>
        <v>0</v>
      </c>
      <c r="CO1918" s="66">
        <f t="shared" si="555"/>
        <v>298.36500000000001</v>
      </c>
      <c r="CP1918" s="104"/>
      <c r="CQ1918" s="56"/>
      <c r="CR1918" s="56"/>
      <c r="CS1918" s="56"/>
      <c r="CT1918" s="56"/>
      <c r="CU1918" s="56"/>
      <c r="CV1918" s="56"/>
      <c r="CX1918" s="31">
        <v>36</v>
      </c>
      <c r="CY1918" s="31">
        <v>90</v>
      </c>
      <c r="CZ1918" s="31">
        <v>56</v>
      </c>
      <c r="DA1918" s="31">
        <v>0</v>
      </c>
      <c r="DB1918" s="19">
        <f t="shared" si="557"/>
        <v>-153.89241442204434</v>
      </c>
      <c r="DC1918" s="19">
        <f t="shared" si="558"/>
        <v>206.10758557795566</v>
      </c>
      <c r="DD1918" s="19">
        <f t="shared" si="559"/>
        <v>31.202784651162048</v>
      </c>
      <c r="DE1918" s="19">
        <f t="shared" si="560"/>
        <v>296.10758557795566</v>
      </c>
      <c r="DF1918" s="19">
        <f t="shared" si="561"/>
        <v>58.797215348837952</v>
      </c>
      <c r="DG1918" s="67">
        <f t="shared" si="562"/>
        <v>26.10758557795566</v>
      </c>
      <c r="DH1918" s="67">
        <f t="shared" si="563"/>
        <v>58.797215348837952</v>
      </c>
      <c r="DK1918" s="55" t="s">
        <v>1605</v>
      </c>
    </row>
    <row r="1919" spans="1:145">
      <c r="A1919" s="57">
        <v>43334</v>
      </c>
      <c r="B1919" s="19" t="s">
        <v>1496</v>
      </c>
      <c r="C1919" s="56" t="s">
        <v>744</v>
      </c>
      <c r="D1919" s="56"/>
      <c r="E1919" s="58">
        <v>113</v>
      </c>
      <c r="F1919" s="58">
        <v>3</v>
      </c>
      <c r="G1919" s="63" t="str">
        <f t="shared" si="548"/>
        <v>113-3</v>
      </c>
      <c r="H1919" s="31">
        <v>72</v>
      </c>
      <c r="I1919" s="58">
        <v>73</v>
      </c>
      <c r="J1919" s="64" t="str">
        <f>IF(((VLOOKUP($G1919,Depth_Lookup!$A$3:$J$5461,9,FALSE))-(I1919/100))&gt;=0,"Good","Too Long")</f>
        <v>Good</v>
      </c>
      <c r="K1919" s="65">
        <f>(VLOOKUP($G1919,Depth_Lookup!$A$3:$J$561,10,FALSE))+(H1919/100)</f>
        <v>298.70000000000005</v>
      </c>
      <c r="L1919" s="65">
        <f>(VLOOKUP($G1919,Depth_Lookup!$A$3:$J$561,10,FALSE))+(I1919/100)</f>
        <v>298.71000000000004</v>
      </c>
      <c r="M1919" s="54" t="s">
        <v>292</v>
      </c>
      <c r="N1919" s="31"/>
      <c r="O1919" s="31"/>
      <c r="P1919" s="31"/>
      <c r="Q1919" s="31"/>
      <c r="R1919" s="31"/>
      <c r="S1919" s="31"/>
      <c r="T1919" s="31" t="s">
        <v>1385</v>
      </c>
      <c r="U1919" s="31" t="s">
        <v>1386</v>
      </c>
      <c r="AS1919" s="31"/>
      <c r="BB1919" s="55">
        <v>1</v>
      </c>
      <c r="BC1919">
        <v>0.5</v>
      </c>
      <c r="BD1919" s="31"/>
      <c r="BE1919" s="66"/>
      <c r="BF1919" s="66"/>
      <c r="CL1919" s="70"/>
      <c r="CM1919" s="66"/>
      <c r="CN1919" s="66"/>
      <c r="CO1919" s="66">
        <f t="shared" si="555"/>
        <v>298.70500000000004</v>
      </c>
      <c r="CP1919" s="104"/>
      <c r="CQ1919" s="56"/>
      <c r="CR1919" s="56"/>
      <c r="CS1919" s="56"/>
      <c r="CT1919" s="56"/>
      <c r="CU1919" s="56"/>
      <c r="CV1919" s="56"/>
      <c r="CX1919" s="31">
        <v>12</v>
      </c>
      <c r="CY1919" s="31">
        <v>270</v>
      </c>
      <c r="CZ1919" s="31">
        <v>2</v>
      </c>
      <c r="DA1919" s="31">
        <v>180</v>
      </c>
      <c r="DB1919" s="19">
        <f t="shared" si="557"/>
        <v>80.670260109672711</v>
      </c>
      <c r="DC1919" s="19">
        <f t="shared" si="558"/>
        <v>80.670260109672711</v>
      </c>
      <c r="DD1919" s="19">
        <f t="shared" si="559"/>
        <v>77.843886462714536</v>
      </c>
      <c r="DE1919" s="19">
        <f t="shared" si="560"/>
        <v>170.67026010967271</v>
      </c>
      <c r="DF1919" s="19">
        <f t="shared" si="561"/>
        <v>12.156113537285464</v>
      </c>
      <c r="DG1919" s="67">
        <f t="shared" si="562"/>
        <v>260.67026010967271</v>
      </c>
      <c r="DH1919" s="67">
        <f t="shared" si="563"/>
        <v>12.156113537285464</v>
      </c>
      <c r="DK1919" s="55"/>
    </row>
    <row r="1920" spans="1:145">
      <c r="A1920" s="57">
        <v>43334</v>
      </c>
      <c r="B1920" s="19" t="s">
        <v>1496</v>
      </c>
      <c r="C1920" s="56" t="s">
        <v>744</v>
      </c>
      <c r="D1920" s="56"/>
      <c r="E1920" s="58">
        <v>113</v>
      </c>
      <c r="F1920" s="58">
        <v>4</v>
      </c>
      <c r="G1920" s="63" t="str">
        <f t="shared" ref="G1920" si="570">E1920&amp;"-"&amp;F1920</f>
        <v>113-4</v>
      </c>
      <c r="H1920" s="31">
        <v>12</v>
      </c>
      <c r="I1920" s="58">
        <v>76</v>
      </c>
      <c r="J1920" s="64" t="str">
        <f>IF(((VLOOKUP($G1920,Depth_Lookup!$A$3:$J$5461,9,FALSE))-(I1920/100))&gt;=0,"Good","Too Long")</f>
        <v>Good</v>
      </c>
      <c r="K1920" s="65">
        <f>(VLOOKUP($G1920,Depth_Lookup!$A$3:$J$561,10,FALSE))+(H1920/100)</f>
        <v>298.96500000000003</v>
      </c>
      <c r="L1920" s="65">
        <f>(VLOOKUP($G1920,Depth_Lookup!$A$3:$J$561,10,FALSE))+(I1920/100)</f>
        <v>299.60500000000002</v>
      </c>
      <c r="M1920" s="54" t="s">
        <v>725</v>
      </c>
      <c r="N1920" s="31">
        <v>0.5</v>
      </c>
      <c r="O1920" s="31" t="s">
        <v>748</v>
      </c>
      <c r="P1920" s="31" t="s">
        <v>749</v>
      </c>
      <c r="Q1920" s="31"/>
      <c r="R1920" s="31"/>
      <c r="S1920" s="31"/>
      <c r="T1920" s="31" t="s">
        <v>1815</v>
      </c>
      <c r="U1920" s="31" t="s">
        <v>1386</v>
      </c>
      <c r="AS1920" s="31"/>
      <c r="BB1920" s="55">
        <v>1</v>
      </c>
      <c r="BC1920">
        <v>0.5</v>
      </c>
      <c r="BD1920" s="31"/>
      <c r="BE1920" s="66"/>
      <c r="BF1920" s="66"/>
      <c r="CL1920" s="70"/>
      <c r="CM1920" s="66"/>
      <c r="CN1920" s="66"/>
      <c r="CO1920" s="66">
        <f t="shared" si="555"/>
        <v>299.28500000000003</v>
      </c>
      <c r="CP1920" s="104"/>
      <c r="CQ1920" s="56"/>
      <c r="CR1920" s="56" t="s">
        <v>217</v>
      </c>
      <c r="CS1920" s="56"/>
      <c r="CT1920" s="56"/>
      <c r="CU1920" s="56"/>
      <c r="CV1920" s="56"/>
      <c r="CX1920" s="31">
        <v>59</v>
      </c>
      <c r="CY1920" s="31">
        <v>90</v>
      </c>
      <c r="CZ1920" s="31">
        <v>41</v>
      </c>
      <c r="DA1920" s="31">
        <v>180</v>
      </c>
      <c r="DB1920" s="19">
        <f t="shared" si="557"/>
        <v>-62.421026871749874</v>
      </c>
      <c r="DC1920" s="19">
        <f t="shared" si="558"/>
        <v>297.57897312825014</v>
      </c>
      <c r="DD1920" s="19">
        <f t="shared" si="559"/>
        <v>28.039182642483727</v>
      </c>
      <c r="DE1920" s="19">
        <f t="shared" si="560"/>
        <v>27.578973128250126</v>
      </c>
      <c r="DF1920" s="19">
        <f t="shared" si="561"/>
        <v>61.960817357516277</v>
      </c>
      <c r="DG1920" s="67">
        <f t="shared" si="562"/>
        <v>117.57897312825014</v>
      </c>
      <c r="DH1920" s="67">
        <f t="shared" si="563"/>
        <v>61.960817357516277</v>
      </c>
      <c r="DK1920" s="55" t="s">
        <v>1948</v>
      </c>
    </row>
    <row r="1921" spans="1:115">
      <c r="A1921" s="57">
        <v>43334</v>
      </c>
      <c r="B1921" s="19" t="s">
        <v>1496</v>
      </c>
      <c r="C1921" s="56" t="s">
        <v>744</v>
      </c>
      <c r="D1921" s="56"/>
      <c r="E1921" s="58">
        <v>113</v>
      </c>
      <c r="F1921" s="58">
        <v>4</v>
      </c>
      <c r="G1921" s="63" t="str">
        <f t="shared" ref="G1921" si="571">E1921&amp;"-"&amp;F1921</f>
        <v>113-4</v>
      </c>
      <c r="H1921" s="31">
        <v>43</v>
      </c>
      <c r="I1921" s="31">
        <v>44</v>
      </c>
      <c r="J1921" s="64" t="str">
        <f>IF(((VLOOKUP($G1921,Depth_Lookup!$A$3:$J$5461,9,FALSE))-(I1921/100))&gt;=0,"Good","Too Long")</f>
        <v>Good</v>
      </c>
      <c r="K1921" s="65">
        <f>(VLOOKUP($G1921,Depth_Lookup!$A$3:$J$561,10,FALSE))+(H1921/100)</f>
        <v>299.27500000000003</v>
      </c>
      <c r="L1921" s="65">
        <f>(VLOOKUP($G1921,Depth_Lookup!$A$3:$J$561,10,FALSE))+(I1921/100)</f>
        <v>299.28500000000003</v>
      </c>
      <c r="M1921" s="54" t="s">
        <v>292</v>
      </c>
      <c r="N1921" s="31">
        <v>1</v>
      </c>
      <c r="O1921" s="31"/>
      <c r="P1921" s="31"/>
      <c r="Q1921" s="31"/>
      <c r="R1921" s="31"/>
      <c r="S1921" s="31"/>
      <c r="T1921" s="31"/>
      <c r="U1921" s="31" t="s">
        <v>1365</v>
      </c>
      <c r="AS1921" s="31"/>
      <c r="BB1921" s="55">
        <v>1</v>
      </c>
      <c r="BC1921">
        <v>0.5</v>
      </c>
      <c r="BD1921" s="31"/>
      <c r="BE1921" s="66"/>
      <c r="BF1921" s="66"/>
      <c r="CL1921" s="70"/>
      <c r="CM1921" s="66"/>
      <c r="CN1921" s="66"/>
      <c r="CO1921" s="66">
        <f t="shared" si="555"/>
        <v>299.28000000000003</v>
      </c>
      <c r="CP1921" s="104"/>
      <c r="CQ1921" s="56"/>
      <c r="CR1921" s="56"/>
      <c r="CS1921" s="56"/>
      <c r="CT1921" s="56"/>
      <c r="CU1921" s="56"/>
      <c r="CV1921" s="56"/>
      <c r="CX1921" s="31">
        <v>28</v>
      </c>
      <c r="CY1921" s="31">
        <v>270</v>
      </c>
      <c r="CZ1921" s="31">
        <v>25</v>
      </c>
      <c r="DA1921" s="31">
        <v>180</v>
      </c>
      <c r="DB1921" s="19">
        <f t="shared" si="557"/>
        <v>48.749329893472918</v>
      </c>
      <c r="DC1921" s="19">
        <f t="shared" si="558"/>
        <v>48.749329893472918</v>
      </c>
      <c r="DD1921" s="19">
        <f t="shared" si="559"/>
        <v>54.731350082455485</v>
      </c>
      <c r="DE1921" s="19">
        <f t="shared" si="560"/>
        <v>138.74932989347292</v>
      </c>
      <c r="DF1921" s="19">
        <f t="shared" si="561"/>
        <v>35.268649917544515</v>
      </c>
      <c r="DG1921" s="67">
        <f t="shared" si="562"/>
        <v>228.74932989347292</v>
      </c>
      <c r="DH1921" s="67">
        <f t="shared" si="563"/>
        <v>35.268649917544515</v>
      </c>
      <c r="DK1921" s="55"/>
    </row>
    <row r="1922" spans="1:115">
      <c r="A1922" s="118">
        <v>43334</v>
      </c>
      <c r="B1922" t="s">
        <v>1362</v>
      </c>
      <c r="C1922" s="56"/>
      <c r="D1922" s="56" t="s">
        <v>1363</v>
      </c>
      <c r="E1922" s="58">
        <v>114</v>
      </c>
      <c r="F1922" s="58">
        <v>1</v>
      </c>
      <c r="G1922" s="63" t="str">
        <f t="shared" si="548"/>
        <v>114-1</v>
      </c>
      <c r="H1922" s="31">
        <v>7.5</v>
      </c>
      <c r="I1922" s="31">
        <v>50.5</v>
      </c>
      <c r="J1922" s="64" t="str">
        <f>IF(((VLOOKUP($G1922,Depth_Lookup!$A$3:$J$5461,9,FALSE))-(I1922/100))&gt;=0,"Good","Too Long")</f>
        <v>Good</v>
      </c>
      <c r="K1922" s="65">
        <f>(VLOOKUP($G1922,Depth_Lookup!$A$3:$J$561,10,FALSE))+(H1922/100)</f>
        <v>299.77499999999998</v>
      </c>
      <c r="L1922" s="65">
        <f>(VLOOKUP($G1922,Depth_Lookup!$A$3:$J$561,10,FALSE))+(I1922/100)</f>
        <v>300.20499999999998</v>
      </c>
      <c r="M1922" s="54" t="s">
        <v>293</v>
      </c>
      <c r="N1922" s="31">
        <v>0.5</v>
      </c>
      <c r="O1922" s="31" t="s">
        <v>734</v>
      </c>
      <c r="P1922" s="31" t="s">
        <v>180</v>
      </c>
      <c r="Q1922" s="31" t="s">
        <v>572</v>
      </c>
      <c r="R1922" s="31" t="s">
        <v>188</v>
      </c>
      <c r="S1922" s="31" t="s">
        <v>574</v>
      </c>
      <c r="T1922" s="31" t="s">
        <v>1782</v>
      </c>
      <c r="U1922" s="31" t="s">
        <v>1365</v>
      </c>
      <c r="AS1922" s="31">
        <v>80</v>
      </c>
      <c r="AY1922" s="19">
        <v>20</v>
      </c>
      <c r="AZ1922" s="19">
        <f t="shared" si="543"/>
        <v>100</v>
      </c>
      <c r="BB1922" s="55">
        <v>3</v>
      </c>
      <c r="BC1922" s="55">
        <v>0.5</v>
      </c>
      <c r="BD1922" s="31"/>
      <c r="BE1922" s="66"/>
      <c r="BF1922" s="66"/>
      <c r="CL1922" s="70">
        <f t="shared" si="549"/>
        <v>0</v>
      </c>
      <c r="CM1922" s="66">
        <f t="shared" si="550"/>
        <v>0</v>
      </c>
      <c r="CN1922" s="66">
        <f t="shared" si="551"/>
        <v>0</v>
      </c>
      <c r="CO1922" s="66">
        <f t="shared" si="555"/>
        <v>299.99</v>
      </c>
      <c r="CP1922" s="104"/>
      <c r="CQ1922" s="56"/>
      <c r="CR1922" s="56"/>
      <c r="CS1922" s="56"/>
      <c r="CT1922" s="56"/>
      <c r="CU1922" s="56"/>
      <c r="CV1922" s="56"/>
      <c r="DB1922" s="19" t="e">
        <f t="shared" si="557"/>
        <v>#DIV/0!</v>
      </c>
      <c r="DC1922" s="19" t="e">
        <f t="shared" si="558"/>
        <v>#DIV/0!</v>
      </c>
      <c r="DD1922" s="19" t="e">
        <f t="shared" si="559"/>
        <v>#DIV/0!</v>
      </c>
      <c r="DE1922" s="19" t="e">
        <f t="shared" si="560"/>
        <v>#DIV/0!</v>
      </c>
      <c r="DF1922" s="19" t="e">
        <f t="shared" si="561"/>
        <v>#DIV/0!</v>
      </c>
      <c r="DG1922" s="67" t="e">
        <f t="shared" si="562"/>
        <v>#DIV/0!</v>
      </c>
      <c r="DH1922" s="67" t="e">
        <f t="shared" si="563"/>
        <v>#DIV/0!</v>
      </c>
      <c r="DK1922" s="55"/>
    </row>
    <row r="1923" spans="1:115">
      <c r="A1923" s="118">
        <v>43334</v>
      </c>
      <c r="B1923" t="s">
        <v>1362</v>
      </c>
      <c r="C1923" s="56"/>
      <c r="D1923" s="56" t="s">
        <v>1363</v>
      </c>
      <c r="E1923" s="58">
        <v>114</v>
      </c>
      <c r="F1923" s="58">
        <v>1</v>
      </c>
      <c r="G1923" s="63" t="str">
        <f t="shared" si="548"/>
        <v>114-1</v>
      </c>
      <c r="H1923" s="31">
        <v>10.5</v>
      </c>
      <c r="I1923" s="31">
        <v>27</v>
      </c>
      <c r="J1923" s="64" t="str">
        <f>IF(((VLOOKUP($G1923,Depth_Lookup!$A$3:$J$5461,9,FALSE))-(I1923/100))&gt;=0,"Good","Too Long")</f>
        <v>Good</v>
      </c>
      <c r="K1923" s="65">
        <f>(VLOOKUP($G1923,Depth_Lookup!$A$3:$J$561,10,FALSE))+(H1923/100)</f>
        <v>299.80500000000001</v>
      </c>
      <c r="L1923" s="65">
        <f>(VLOOKUP($G1923,Depth_Lookup!$A$3:$J$561,10,FALSE))+(I1923/100)</f>
        <v>299.96999999999997</v>
      </c>
      <c r="M1923" s="54" t="s">
        <v>725</v>
      </c>
      <c r="N1923" s="31">
        <v>0.5</v>
      </c>
      <c r="O1923" s="31" t="s">
        <v>296</v>
      </c>
      <c r="P1923" s="31" t="s">
        <v>180</v>
      </c>
      <c r="Q1923" s="31" t="s">
        <v>569</v>
      </c>
      <c r="R1923" s="31" t="s">
        <v>119</v>
      </c>
      <c r="S1923" s="31" t="s">
        <v>165</v>
      </c>
      <c r="T1923" s="31" t="s">
        <v>1364</v>
      </c>
      <c r="U1923" s="31" t="s">
        <v>1365</v>
      </c>
      <c r="AS1923" s="31">
        <v>100</v>
      </c>
      <c r="AZ1923" s="19">
        <f t="shared" si="543"/>
        <v>100</v>
      </c>
      <c r="BB1923" s="55">
        <v>5</v>
      </c>
      <c r="BC1923" s="55">
        <v>0.5</v>
      </c>
      <c r="BD1923" s="31"/>
      <c r="BE1923" s="66" t="s">
        <v>1365</v>
      </c>
      <c r="BF1923" s="66" t="s">
        <v>1368</v>
      </c>
      <c r="CL1923" s="70">
        <f t="shared" si="549"/>
        <v>0</v>
      </c>
      <c r="CM1923" s="66">
        <f t="shared" si="550"/>
        <v>0</v>
      </c>
      <c r="CN1923" s="66">
        <f t="shared" si="551"/>
        <v>1</v>
      </c>
      <c r="CO1923" s="66">
        <f t="shared" si="555"/>
        <v>299.88749999999999</v>
      </c>
      <c r="CP1923" s="104"/>
      <c r="CQ1923" s="56"/>
      <c r="CR1923" s="56"/>
      <c r="CS1923" s="56"/>
      <c r="CT1923" s="56"/>
      <c r="CU1923" s="56"/>
      <c r="CV1923" s="56"/>
      <c r="CW1923" s="116"/>
      <c r="CX1923" s="31">
        <v>16</v>
      </c>
      <c r="CY1923" s="31">
        <v>270</v>
      </c>
      <c r="CZ1923" s="31">
        <v>22</v>
      </c>
      <c r="DA1923" s="31">
        <v>180</v>
      </c>
      <c r="DB1923" s="19">
        <f t="shared" si="557"/>
        <v>35.364074262035871</v>
      </c>
      <c r="DC1923" s="19">
        <f t="shared" si="558"/>
        <v>35.364074262035871</v>
      </c>
      <c r="DD1923" s="19">
        <f t="shared" si="559"/>
        <v>63.644376691876822</v>
      </c>
      <c r="DE1923" s="19">
        <f t="shared" si="560"/>
        <v>125.36407426203587</v>
      </c>
      <c r="DF1923" s="19">
        <f t="shared" si="561"/>
        <v>26.355623308123178</v>
      </c>
      <c r="DG1923" s="67">
        <f t="shared" si="562"/>
        <v>215.36407426203587</v>
      </c>
      <c r="DH1923" s="67">
        <f t="shared" si="563"/>
        <v>26.355623308123178</v>
      </c>
      <c r="DI1923" s="31"/>
      <c r="DK1923" s="55"/>
    </row>
    <row r="1924" spans="1:115">
      <c r="A1924" s="118">
        <v>43334</v>
      </c>
      <c r="B1924" t="s">
        <v>1362</v>
      </c>
      <c r="C1924" s="56"/>
      <c r="D1924" s="56" t="s">
        <v>1363</v>
      </c>
      <c r="E1924" s="58">
        <v>114</v>
      </c>
      <c r="F1924" s="58">
        <v>1</v>
      </c>
      <c r="G1924" s="63" t="str">
        <f t="shared" si="548"/>
        <v>114-1</v>
      </c>
      <c r="H1924" s="31">
        <v>18</v>
      </c>
      <c r="I1924" s="31">
        <v>28</v>
      </c>
      <c r="J1924" s="64" t="str">
        <f>IF(((VLOOKUP($G1924,Depth_Lookup!$A$3:$J$5461,9,FALSE))-(I1924/100))&gt;=0,"Good","Too Long")</f>
        <v>Good</v>
      </c>
      <c r="K1924" s="65">
        <f>(VLOOKUP($G1924,Depth_Lookup!$A$3:$J$561,10,FALSE))+(H1924/100)</f>
        <v>299.88</v>
      </c>
      <c r="L1924" s="65">
        <f>(VLOOKUP($G1924,Depth_Lookup!$A$3:$J$561,10,FALSE))+(I1924/100)</f>
        <v>299.97999999999996</v>
      </c>
      <c r="M1924" s="54" t="s">
        <v>293</v>
      </c>
      <c r="N1924" s="31">
        <v>0.5</v>
      </c>
      <c r="O1924" s="31" t="s">
        <v>734</v>
      </c>
      <c r="P1924" s="31" t="s">
        <v>179</v>
      </c>
      <c r="Q1924" s="31" t="s">
        <v>569</v>
      </c>
      <c r="R1924" s="31" t="s">
        <v>188</v>
      </c>
      <c r="S1924" s="31" t="s">
        <v>165</v>
      </c>
      <c r="T1924" s="31" t="s">
        <v>1370</v>
      </c>
      <c r="U1924" s="31" t="s">
        <v>1368</v>
      </c>
      <c r="AS1924" s="31">
        <v>100</v>
      </c>
      <c r="AZ1924" s="19">
        <f t="shared" si="543"/>
        <v>100</v>
      </c>
      <c r="BB1924" s="55">
        <v>2</v>
      </c>
      <c r="BC1924" s="55">
        <v>0.5</v>
      </c>
      <c r="BD1924" s="31"/>
      <c r="BE1924" s="66" t="s">
        <v>1701</v>
      </c>
      <c r="BF1924" s="66"/>
      <c r="CL1924" s="70">
        <f t="shared" si="549"/>
        <v>0</v>
      </c>
      <c r="CM1924" s="66">
        <f t="shared" si="550"/>
        <v>0</v>
      </c>
      <c r="CN1924" s="66">
        <f t="shared" si="551"/>
        <v>1</v>
      </c>
      <c r="CO1924" s="66">
        <f t="shared" si="555"/>
        <v>299.92999999999995</v>
      </c>
      <c r="CP1924" s="104"/>
      <c r="CQ1924" s="56"/>
      <c r="CR1924" s="56"/>
      <c r="CS1924" s="56"/>
      <c r="CT1924" s="56"/>
      <c r="CU1924" s="56"/>
      <c r="CV1924" s="56"/>
      <c r="CW1924" s="116"/>
      <c r="CX1924" s="31">
        <v>16</v>
      </c>
      <c r="CY1924" s="31">
        <v>270</v>
      </c>
      <c r="CZ1924" s="31">
        <v>22</v>
      </c>
      <c r="DA1924" s="31">
        <v>180</v>
      </c>
      <c r="DB1924" s="19">
        <f t="shared" si="557"/>
        <v>35.364074262035871</v>
      </c>
      <c r="DC1924" s="19">
        <f t="shared" si="558"/>
        <v>35.364074262035871</v>
      </c>
      <c r="DD1924" s="19">
        <f t="shared" si="559"/>
        <v>63.644376691876822</v>
      </c>
      <c r="DE1924" s="19">
        <f t="shared" si="560"/>
        <v>125.36407426203587</v>
      </c>
      <c r="DF1924" s="19">
        <f t="shared" si="561"/>
        <v>26.355623308123178</v>
      </c>
      <c r="DG1924" s="67">
        <f t="shared" si="562"/>
        <v>215.36407426203587</v>
      </c>
      <c r="DH1924" s="67">
        <f t="shared" si="563"/>
        <v>26.355623308123178</v>
      </c>
      <c r="DI1924" s="31"/>
      <c r="DK1924" s="55"/>
    </row>
    <row r="1925" spans="1:115">
      <c r="A1925" s="118">
        <v>43334</v>
      </c>
      <c r="B1925" t="s">
        <v>1362</v>
      </c>
      <c r="C1925" s="56"/>
      <c r="D1925" s="56" t="s">
        <v>1363</v>
      </c>
      <c r="E1925" s="58">
        <v>114</v>
      </c>
      <c r="F1925" s="58">
        <v>1</v>
      </c>
      <c r="G1925" s="63" t="str">
        <f t="shared" si="548"/>
        <v>114-1</v>
      </c>
      <c r="H1925" s="31">
        <v>19</v>
      </c>
      <c r="I1925" s="31">
        <v>26.5</v>
      </c>
      <c r="J1925" s="64" t="str">
        <f>IF(((VLOOKUP($G1925,Depth_Lookup!$A$3:$J$5461,9,FALSE))-(I1925/100))&gt;=0,"Good","Too Long")</f>
        <v>Good</v>
      </c>
      <c r="K1925" s="65">
        <f>(VLOOKUP($G1925,Depth_Lookup!$A$3:$J$561,10,FALSE))+(H1925/100)</f>
        <v>299.89</v>
      </c>
      <c r="L1925" s="65">
        <f>(VLOOKUP($G1925,Depth_Lookup!$A$3:$J$561,10,FALSE))+(I1925/100)</f>
        <v>299.96499999999997</v>
      </c>
      <c r="M1925" s="54" t="s">
        <v>725</v>
      </c>
      <c r="N1925" s="31">
        <v>1</v>
      </c>
      <c r="O1925" s="31" t="s">
        <v>296</v>
      </c>
      <c r="P1925" s="31" t="s">
        <v>180</v>
      </c>
      <c r="Q1925" s="31" t="s">
        <v>572</v>
      </c>
      <c r="R1925" s="31" t="s">
        <v>119</v>
      </c>
      <c r="S1925" s="31" t="s">
        <v>165</v>
      </c>
      <c r="T1925" s="31" t="s">
        <v>1782</v>
      </c>
      <c r="U1925" s="31" t="s">
        <v>1365</v>
      </c>
      <c r="AS1925" s="31">
        <v>90</v>
      </c>
      <c r="AY1925" s="19">
        <v>10</v>
      </c>
      <c r="AZ1925" s="19">
        <f t="shared" si="543"/>
        <v>100</v>
      </c>
      <c r="BB1925" s="55">
        <v>5</v>
      </c>
      <c r="BC1925" s="55">
        <v>0.5</v>
      </c>
      <c r="BD1925" s="31"/>
      <c r="BE1925" s="66"/>
      <c r="BF1925" s="66" t="s">
        <v>1368</v>
      </c>
      <c r="CL1925" s="70">
        <f t="shared" si="549"/>
        <v>0</v>
      </c>
      <c r="CM1925" s="66">
        <f t="shared" si="550"/>
        <v>0</v>
      </c>
      <c r="CN1925" s="66">
        <f t="shared" si="551"/>
        <v>0</v>
      </c>
      <c r="CO1925" s="66">
        <f t="shared" si="555"/>
        <v>299.92750000000001</v>
      </c>
      <c r="CP1925" s="104"/>
      <c r="CQ1925" s="56"/>
      <c r="CR1925" s="56"/>
      <c r="CS1925" s="56"/>
      <c r="CT1925" s="56"/>
      <c r="CU1925" s="56"/>
      <c r="CV1925" s="56"/>
      <c r="CX1925" s="31">
        <v>58</v>
      </c>
      <c r="CY1925" s="31">
        <v>90</v>
      </c>
      <c r="CZ1925" s="31">
        <v>53</v>
      </c>
      <c r="DA1925" s="31">
        <v>0</v>
      </c>
      <c r="DB1925" s="19">
        <f t="shared" si="557"/>
        <v>-129.66652878122301</v>
      </c>
      <c r="DC1925" s="19">
        <f t="shared" si="558"/>
        <v>230.33347121877699</v>
      </c>
      <c r="DD1925" s="19">
        <f t="shared" si="559"/>
        <v>25.687893829313072</v>
      </c>
      <c r="DE1925" s="19">
        <f t="shared" si="560"/>
        <v>320.33347121877699</v>
      </c>
      <c r="DF1925" s="19">
        <f t="shared" si="561"/>
        <v>64.312106170686931</v>
      </c>
      <c r="DG1925" s="67">
        <f t="shared" si="562"/>
        <v>50.333471218776992</v>
      </c>
      <c r="DH1925" s="67">
        <f t="shared" si="563"/>
        <v>64.312106170686931</v>
      </c>
      <c r="DK1925" s="55" t="s">
        <v>1949</v>
      </c>
    </row>
    <row r="1926" spans="1:115">
      <c r="A1926" s="118">
        <v>43334</v>
      </c>
      <c r="B1926" t="s">
        <v>1362</v>
      </c>
      <c r="C1926" s="56"/>
      <c r="D1926" s="56" t="s">
        <v>1363</v>
      </c>
      <c r="E1926" s="58">
        <v>114</v>
      </c>
      <c r="F1926" s="58">
        <v>1</v>
      </c>
      <c r="G1926" s="63" t="str">
        <f t="shared" si="548"/>
        <v>114-1</v>
      </c>
      <c r="H1926" s="31">
        <v>22.5</v>
      </c>
      <c r="I1926" s="31">
        <v>36</v>
      </c>
      <c r="J1926" s="64" t="str">
        <f>IF(((VLOOKUP($G1926,Depth_Lookup!$A$3:$J$5461,9,FALSE))-(I1926/100))&gt;=0,"Good","Too Long")</f>
        <v>Good</v>
      </c>
      <c r="K1926" s="65">
        <f>(VLOOKUP($G1926,Depth_Lookup!$A$3:$J$561,10,FALSE))+(H1926/100)</f>
        <v>299.92500000000001</v>
      </c>
      <c r="L1926" s="65">
        <f>(VLOOKUP($G1926,Depth_Lookup!$A$3:$J$561,10,FALSE))+(I1926/100)</f>
        <v>300.06</v>
      </c>
      <c r="M1926" s="54" t="s">
        <v>293</v>
      </c>
      <c r="N1926" s="31">
        <v>0.5</v>
      </c>
      <c r="O1926" s="31" t="s">
        <v>734</v>
      </c>
      <c r="P1926" s="31" t="s">
        <v>179</v>
      </c>
      <c r="Q1926" s="31" t="s">
        <v>569</v>
      </c>
      <c r="R1926" s="31" t="s">
        <v>188</v>
      </c>
      <c r="S1926" s="31" t="s">
        <v>165</v>
      </c>
      <c r="T1926" s="31" t="s">
        <v>1370</v>
      </c>
      <c r="U1926" s="31" t="s">
        <v>1368</v>
      </c>
      <c r="AS1926" s="31">
        <v>100</v>
      </c>
      <c r="AZ1926" s="19">
        <f t="shared" ref="AZ1926:AZ1950" si="572">SUM(V1926:AY1926)</f>
        <v>100</v>
      </c>
      <c r="BB1926" s="55">
        <v>4</v>
      </c>
      <c r="BC1926" s="55">
        <v>1</v>
      </c>
      <c r="BD1926" s="31"/>
      <c r="BE1926" s="66" t="s">
        <v>1365</v>
      </c>
      <c r="BF1926" s="66"/>
      <c r="CL1926" s="70">
        <f t="shared" si="549"/>
        <v>0</v>
      </c>
      <c r="CM1926" s="66">
        <f t="shared" si="550"/>
        <v>0</v>
      </c>
      <c r="CN1926" s="66">
        <f t="shared" si="551"/>
        <v>1</v>
      </c>
      <c r="CO1926" s="66">
        <f t="shared" si="555"/>
        <v>299.99250000000001</v>
      </c>
      <c r="CP1926" s="104"/>
      <c r="CQ1926" s="56"/>
      <c r="CR1926" s="56"/>
      <c r="CS1926" s="56"/>
      <c r="CT1926" s="56"/>
      <c r="CU1926" s="56"/>
      <c r="CV1926" s="56"/>
      <c r="DB1926" s="19" t="e">
        <f t="shared" si="557"/>
        <v>#DIV/0!</v>
      </c>
      <c r="DC1926" s="19" t="e">
        <f t="shared" si="558"/>
        <v>#DIV/0!</v>
      </c>
      <c r="DD1926" s="19" t="e">
        <f t="shared" si="559"/>
        <v>#DIV/0!</v>
      </c>
      <c r="DE1926" s="19" t="e">
        <f t="shared" si="560"/>
        <v>#DIV/0!</v>
      </c>
      <c r="DF1926" s="19" t="e">
        <f t="shared" si="561"/>
        <v>#DIV/0!</v>
      </c>
      <c r="DG1926" s="67" t="e">
        <f t="shared" si="562"/>
        <v>#DIV/0!</v>
      </c>
      <c r="DH1926" s="67" t="e">
        <f t="shared" si="563"/>
        <v>#DIV/0!</v>
      </c>
      <c r="DK1926" s="55"/>
    </row>
    <row r="1927" spans="1:115">
      <c r="A1927" s="118">
        <v>43334</v>
      </c>
      <c r="B1927" t="s">
        <v>1362</v>
      </c>
      <c r="C1927" s="56"/>
      <c r="D1927" s="56" t="s">
        <v>1363</v>
      </c>
      <c r="E1927" s="58">
        <v>114</v>
      </c>
      <c r="F1927" s="58">
        <v>1</v>
      </c>
      <c r="G1927" s="63" t="str">
        <f t="shared" si="548"/>
        <v>114-1</v>
      </c>
      <c r="H1927" s="31">
        <v>23</v>
      </c>
      <c r="I1927" s="31">
        <v>36.5</v>
      </c>
      <c r="J1927" s="64" t="str">
        <f>IF(((VLOOKUP($G1927,Depth_Lookup!$A$3:$J$5461,9,FALSE))-(I1927/100))&gt;=0,"Good","Too Long")</f>
        <v>Good</v>
      </c>
      <c r="K1927" s="65">
        <f>(VLOOKUP($G1927,Depth_Lookup!$A$3:$J$561,10,FALSE))+(H1927/100)</f>
        <v>299.93</v>
      </c>
      <c r="L1927" s="65">
        <f>(VLOOKUP($G1927,Depth_Lookup!$A$3:$J$561,10,FALSE))+(I1927/100)</f>
        <v>300.065</v>
      </c>
      <c r="M1927" s="54" t="s">
        <v>725</v>
      </c>
      <c r="N1927" s="31">
        <v>0.5</v>
      </c>
      <c r="O1927" s="31" t="s">
        <v>296</v>
      </c>
      <c r="P1927" s="31" t="s">
        <v>180</v>
      </c>
      <c r="Q1927" s="31" t="s">
        <v>569</v>
      </c>
      <c r="R1927" s="31" t="s">
        <v>119</v>
      </c>
      <c r="S1927" s="31" t="s">
        <v>165</v>
      </c>
      <c r="T1927" s="31" t="s">
        <v>1364</v>
      </c>
      <c r="U1927" s="31" t="s">
        <v>1365</v>
      </c>
      <c r="AS1927" s="31">
        <v>100</v>
      </c>
      <c r="AZ1927" s="19">
        <f t="shared" si="572"/>
        <v>100</v>
      </c>
      <c r="BB1927" s="55">
        <v>4</v>
      </c>
      <c r="BC1927" s="55">
        <v>0.5</v>
      </c>
      <c r="BD1927" s="31"/>
      <c r="BE1927" s="66"/>
      <c r="BF1927" s="66" t="s">
        <v>1368</v>
      </c>
      <c r="CL1927" s="70">
        <f t="shared" si="549"/>
        <v>0</v>
      </c>
      <c r="CM1927" s="66">
        <f t="shared" si="550"/>
        <v>0</v>
      </c>
      <c r="CN1927" s="66">
        <f t="shared" si="551"/>
        <v>0</v>
      </c>
      <c r="CO1927" s="66">
        <f t="shared" si="555"/>
        <v>299.9975</v>
      </c>
      <c r="CP1927" s="104"/>
      <c r="CQ1927" s="56"/>
      <c r="CR1927" s="56"/>
      <c r="CS1927" s="56"/>
      <c r="CT1927" s="56"/>
      <c r="CU1927" s="56"/>
      <c r="CV1927" s="56"/>
      <c r="CZ1927" s="31"/>
      <c r="DB1927" s="19" t="e">
        <f t="shared" si="557"/>
        <v>#DIV/0!</v>
      </c>
      <c r="DC1927" s="19" t="e">
        <f t="shared" si="558"/>
        <v>#DIV/0!</v>
      </c>
      <c r="DD1927" s="19" t="e">
        <f t="shared" si="559"/>
        <v>#DIV/0!</v>
      </c>
      <c r="DE1927" s="19" t="e">
        <f t="shared" si="560"/>
        <v>#DIV/0!</v>
      </c>
      <c r="DF1927" s="19" t="e">
        <f t="shared" si="561"/>
        <v>#DIV/0!</v>
      </c>
      <c r="DG1927" s="67" t="e">
        <f t="shared" si="562"/>
        <v>#DIV/0!</v>
      </c>
      <c r="DH1927" s="67" t="e">
        <f t="shared" si="563"/>
        <v>#DIV/0!</v>
      </c>
      <c r="DI1927" s="31"/>
      <c r="DK1927" s="55"/>
    </row>
    <row r="1928" spans="1:115">
      <c r="A1928" s="118">
        <v>43334</v>
      </c>
      <c r="B1928" t="s">
        <v>1362</v>
      </c>
      <c r="C1928" s="56"/>
      <c r="D1928" s="56" t="s">
        <v>1363</v>
      </c>
      <c r="E1928" s="58">
        <v>114</v>
      </c>
      <c r="F1928" s="58">
        <v>1</v>
      </c>
      <c r="G1928" s="63" t="str">
        <f t="shared" si="548"/>
        <v>114-1</v>
      </c>
      <c r="H1928" s="31">
        <v>36.5</v>
      </c>
      <c r="I1928" s="31">
        <v>50</v>
      </c>
      <c r="J1928" s="64" t="str">
        <f>IF(((VLOOKUP($G1928,Depth_Lookup!$A$3:$J$5461,9,FALSE))-(I1928/100))&gt;=0,"Good","Too Long")</f>
        <v>Good</v>
      </c>
      <c r="K1928" s="65">
        <f>(VLOOKUP($G1928,Depth_Lookup!$A$3:$J$561,10,FALSE))+(H1928/100)</f>
        <v>300.065</v>
      </c>
      <c r="L1928" s="65">
        <f>(VLOOKUP($G1928,Depth_Lookup!$A$3:$J$561,10,FALSE))+(I1928/100)</f>
        <v>300.2</v>
      </c>
      <c r="M1928" s="54" t="s">
        <v>292</v>
      </c>
      <c r="N1928" s="31">
        <v>1</v>
      </c>
      <c r="O1928" s="31" t="s">
        <v>296</v>
      </c>
      <c r="P1928" s="31" t="s">
        <v>180</v>
      </c>
      <c r="Q1928" s="31" t="s">
        <v>572</v>
      </c>
      <c r="R1928" s="31" t="s">
        <v>732</v>
      </c>
      <c r="S1928" s="31" t="s">
        <v>165</v>
      </c>
      <c r="T1928" s="31" t="s">
        <v>1940</v>
      </c>
      <c r="U1928" s="31" t="s">
        <v>1687</v>
      </c>
      <c r="AS1928" s="31">
        <v>80</v>
      </c>
      <c r="AY1928" s="19">
        <v>20</v>
      </c>
      <c r="AZ1928" s="19">
        <f t="shared" si="572"/>
        <v>100</v>
      </c>
      <c r="BB1928" s="55">
        <v>1</v>
      </c>
      <c r="BC1928" s="55">
        <v>0.5</v>
      </c>
      <c r="BD1928" s="31"/>
      <c r="BE1928" s="66" t="s">
        <v>1365</v>
      </c>
      <c r="BF1928" s="66" t="s">
        <v>1365</v>
      </c>
      <c r="CL1928" s="70">
        <f t="shared" si="549"/>
        <v>0</v>
      </c>
      <c r="CM1928" s="66">
        <f t="shared" si="550"/>
        <v>0</v>
      </c>
      <c r="CN1928" s="66">
        <f t="shared" si="551"/>
        <v>1</v>
      </c>
      <c r="CO1928" s="66">
        <f t="shared" si="555"/>
        <v>300.13249999999999</v>
      </c>
      <c r="CP1928" s="104"/>
      <c r="CQ1928" s="56"/>
      <c r="CR1928" s="56"/>
      <c r="CS1928" s="56"/>
      <c r="CT1928" s="56"/>
      <c r="CU1928" s="56"/>
      <c r="CV1928" s="56"/>
      <c r="CW1928" s="116"/>
      <c r="CX1928" s="31"/>
      <c r="CY1928" s="31"/>
      <c r="CZ1928" s="31"/>
      <c r="DB1928" s="19" t="e">
        <f t="shared" si="557"/>
        <v>#DIV/0!</v>
      </c>
      <c r="DC1928" s="19" t="e">
        <f t="shared" si="558"/>
        <v>#DIV/0!</v>
      </c>
      <c r="DD1928" s="19" t="e">
        <f t="shared" si="559"/>
        <v>#DIV/0!</v>
      </c>
      <c r="DE1928" s="19" t="e">
        <f t="shared" si="560"/>
        <v>#DIV/0!</v>
      </c>
      <c r="DF1928" s="19" t="e">
        <f t="shared" si="561"/>
        <v>#DIV/0!</v>
      </c>
      <c r="DG1928" s="67" t="e">
        <f t="shared" si="562"/>
        <v>#DIV/0!</v>
      </c>
      <c r="DH1928" s="67" t="e">
        <f t="shared" si="563"/>
        <v>#DIV/0!</v>
      </c>
      <c r="DI1928" s="31"/>
      <c r="DK1928" s="55"/>
    </row>
    <row r="1929" spans="1:115">
      <c r="A1929" s="118">
        <v>43334</v>
      </c>
      <c r="B1929" t="s">
        <v>1362</v>
      </c>
      <c r="C1929" s="56"/>
      <c r="D1929" s="56" t="s">
        <v>1363</v>
      </c>
      <c r="E1929" s="58">
        <v>114</v>
      </c>
      <c r="F1929" s="58">
        <v>1</v>
      </c>
      <c r="G1929" s="63" t="str">
        <f t="shared" si="548"/>
        <v>114-1</v>
      </c>
      <c r="H1929" s="31">
        <v>36.5</v>
      </c>
      <c r="I1929" s="31">
        <v>63</v>
      </c>
      <c r="J1929" s="64" t="str">
        <f>IF(((VLOOKUP($G1929,Depth_Lookup!$A$3:$J$5461,9,FALSE))-(I1929/100))&gt;=0,"Good","Too Long")</f>
        <v>Good</v>
      </c>
      <c r="K1929" s="65">
        <f>(VLOOKUP($G1929,Depth_Lookup!$A$3:$J$561,10,FALSE))+(H1929/100)</f>
        <v>300.065</v>
      </c>
      <c r="L1929" s="65">
        <f>(VLOOKUP($G1929,Depth_Lookup!$A$3:$J$561,10,FALSE))+(I1929/100)</f>
        <v>300.33</v>
      </c>
      <c r="M1929" s="54" t="s">
        <v>725</v>
      </c>
      <c r="N1929" s="31">
        <v>1</v>
      </c>
      <c r="O1929" s="31" t="s">
        <v>296</v>
      </c>
      <c r="P1929" s="31" t="s">
        <v>180</v>
      </c>
      <c r="Q1929" s="31" t="s">
        <v>572</v>
      </c>
      <c r="R1929" s="31" t="s">
        <v>732</v>
      </c>
      <c r="S1929" s="31" t="s">
        <v>165</v>
      </c>
      <c r="T1929" s="31" t="s">
        <v>1940</v>
      </c>
      <c r="U1929" s="31" t="s">
        <v>1687</v>
      </c>
      <c r="AS1929" s="31">
        <v>80</v>
      </c>
      <c r="AY1929" s="19">
        <v>20</v>
      </c>
      <c r="AZ1929" s="19">
        <f t="shared" si="572"/>
        <v>100</v>
      </c>
      <c r="BB1929" s="55">
        <v>2</v>
      </c>
      <c r="BC1929" s="55">
        <v>0.5</v>
      </c>
      <c r="BD1929" s="31"/>
      <c r="BE1929" s="66" t="s">
        <v>1365</v>
      </c>
      <c r="BF1929" s="66" t="s">
        <v>1365</v>
      </c>
      <c r="CL1929" s="70">
        <f t="shared" si="549"/>
        <v>0</v>
      </c>
      <c r="CM1929" s="66">
        <f t="shared" si="550"/>
        <v>0</v>
      </c>
      <c r="CN1929" s="66">
        <f t="shared" si="551"/>
        <v>1</v>
      </c>
      <c r="CO1929" s="66">
        <f t="shared" si="555"/>
        <v>300.19749999999999</v>
      </c>
      <c r="CP1929" s="104"/>
      <c r="CQ1929" s="56"/>
      <c r="CR1929" s="56"/>
      <c r="CS1929" s="56"/>
      <c r="CT1929" s="56"/>
      <c r="CU1929" s="56"/>
      <c r="CV1929" s="56"/>
      <c r="CX1929" s="19">
        <v>71</v>
      </c>
      <c r="CY1929" s="19">
        <v>270</v>
      </c>
      <c r="CZ1929" s="19">
        <v>68</v>
      </c>
      <c r="DA1929" s="31">
        <v>180</v>
      </c>
      <c r="DB1929" s="19">
        <f t="shared" si="557"/>
        <v>49.561011421170463</v>
      </c>
      <c r="DC1929" s="19">
        <f t="shared" si="558"/>
        <v>49.561011421170463</v>
      </c>
      <c r="DD1929" s="19">
        <f t="shared" si="559"/>
        <v>14.685078129680612</v>
      </c>
      <c r="DE1929" s="19">
        <f t="shared" si="560"/>
        <v>139.56101142117046</v>
      </c>
      <c r="DF1929" s="19">
        <f t="shared" si="561"/>
        <v>75.314921870319381</v>
      </c>
      <c r="DG1929" s="67">
        <f t="shared" si="562"/>
        <v>229.56101142117046</v>
      </c>
      <c r="DH1929" s="67">
        <f t="shared" si="563"/>
        <v>75.314921870319381</v>
      </c>
      <c r="DK1929" s="55"/>
    </row>
    <row r="1930" spans="1:115">
      <c r="A1930" s="118">
        <v>43334</v>
      </c>
      <c r="B1930" t="s">
        <v>1362</v>
      </c>
      <c r="C1930" s="56"/>
      <c r="D1930" s="56" t="s">
        <v>1363</v>
      </c>
      <c r="E1930" s="58">
        <v>114</v>
      </c>
      <c r="F1930" s="58">
        <v>1</v>
      </c>
      <c r="G1930" s="63" t="str">
        <f t="shared" si="548"/>
        <v>114-1</v>
      </c>
      <c r="H1930" s="31">
        <v>51.5</v>
      </c>
      <c r="I1930" s="31">
        <v>53</v>
      </c>
      <c r="J1930" s="64" t="str">
        <f>IF(((VLOOKUP($G1930,Depth_Lookup!$A$3:$J$5461,9,FALSE))-(I1930/100))&gt;=0,"Good","Too Long")</f>
        <v>Good</v>
      </c>
      <c r="K1930" s="65">
        <f>(VLOOKUP($G1930,Depth_Lookup!$A$3:$J$561,10,FALSE))+(H1930/100)</f>
        <v>300.21499999999997</v>
      </c>
      <c r="L1930" s="65">
        <f>(VLOOKUP($G1930,Depth_Lookup!$A$3:$J$561,10,FALSE))+(I1930/100)</f>
        <v>300.22999999999996</v>
      </c>
      <c r="M1930" s="54" t="s">
        <v>293</v>
      </c>
      <c r="N1930" s="31">
        <v>1</v>
      </c>
      <c r="O1930" s="31" t="s">
        <v>734</v>
      </c>
      <c r="P1930" s="31" t="s">
        <v>180</v>
      </c>
      <c r="Q1930" s="31" t="s">
        <v>572</v>
      </c>
      <c r="R1930" s="31" t="s">
        <v>188</v>
      </c>
      <c r="S1930" s="31" t="s">
        <v>165</v>
      </c>
      <c r="T1930" s="31" t="s">
        <v>1782</v>
      </c>
      <c r="U1930" s="31" t="s">
        <v>1365</v>
      </c>
      <c r="AS1930" s="31">
        <v>90</v>
      </c>
      <c r="AY1930" s="31">
        <v>10</v>
      </c>
      <c r="AZ1930" s="19">
        <f t="shared" si="572"/>
        <v>100</v>
      </c>
      <c r="BB1930" s="55">
        <v>3</v>
      </c>
      <c r="BC1930" s="55">
        <v>1</v>
      </c>
      <c r="BD1930" s="31"/>
      <c r="BE1930" s="66"/>
      <c r="BF1930" s="66"/>
      <c r="CL1930" s="70">
        <f t="shared" si="549"/>
        <v>0</v>
      </c>
      <c r="CM1930" s="66">
        <f t="shared" si="550"/>
        <v>0</v>
      </c>
      <c r="CN1930" s="66">
        <f t="shared" si="551"/>
        <v>0</v>
      </c>
      <c r="CO1930" s="66">
        <f t="shared" si="555"/>
        <v>300.22249999999997</v>
      </c>
      <c r="CP1930" s="104"/>
      <c r="CQ1930" s="56"/>
      <c r="CR1930" s="56"/>
      <c r="CS1930" s="56"/>
      <c r="CT1930" s="56"/>
      <c r="CU1930" s="56"/>
      <c r="CV1930" s="56"/>
      <c r="DB1930" s="19" t="e">
        <f t="shared" si="557"/>
        <v>#DIV/0!</v>
      </c>
      <c r="DC1930" s="19" t="e">
        <f t="shared" si="558"/>
        <v>#DIV/0!</v>
      </c>
      <c r="DD1930" s="19" t="e">
        <f t="shared" si="559"/>
        <v>#DIV/0!</v>
      </c>
      <c r="DE1930" s="19" t="e">
        <f t="shared" si="560"/>
        <v>#DIV/0!</v>
      </c>
      <c r="DF1930" s="19" t="e">
        <f t="shared" si="561"/>
        <v>#DIV/0!</v>
      </c>
      <c r="DG1930" s="67" t="e">
        <f t="shared" si="562"/>
        <v>#DIV/0!</v>
      </c>
      <c r="DH1930" s="67" t="e">
        <f t="shared" si="563"/>
        <v>#DIV/0!</v>
      </c>
      <c r="DK1930" s="55"/>
    </row>
    <row r="1931" spans="1:115">
      <c r="A1931" s="118">
        <v>43334</v>
      </c>
      <c r="B1931" t="s">
        <v>1362</v>
      </c>
      <c r="C1931" s="56"/>
      <c r="D1931" s="56" t="s">
        <v>1363</v>
      </c>
      <c r="E1931" s="58">
        <v>114</v>
      </c>
      <c r="F1931" s="58">
        <v>2</v>
      </c>
      <c r="G1931" s="63" t="str">
        <f t="shared" si="548"/>
        <v>114-2</v>
      </c>
      <c r="H1931" s="31">
        <v>7.5</v>
      </c>
      <c r="I1931" s="31">
        <v>70</v>
      </c>
      <c r="J1931" s="64" t="str">
        <f>IF(((VLOOKUP($G1931,Depth_Lookup!$A$3:$J$5461,9,FALSE))-(I1931/100))&gt;=0,"Good","Too Long")</f>
        <v>Good</v>
      </c>
      <c r="K1931" s="65">
        <f>(VLOOKUP($G1931,Depth_Lookup!$A$3:$J$561,10,FALSE))+(H1931/100)</f>
        <v>300.45499999999998</v>
      </c>
      <c r="L1931" s="65">
        <f>(VLOOKUP($G1931,Depth_Lookup!$A$3:$J$561,10,FALSE))+(I1931/100)</f>
        <v>301.08</v>
      </c>
      <c r="M1931" s="54" t="s">
        <v>293</v>
      </c>
      <c r="N1931" s="31">
        <v>0.5</v>
      </c>
      <c r="O1931" s="31" t="s">
        <v>734</v>
      </c>
      <c r="P1931" s="31" t="s">
        <v>180</v>
      </c>
      <c r="Q1931" s="31" t="s">
        <v>569</v>
      </c>
      <c r="R1931" s="31" t="s">
        <v>188</v>
      </c>
      <c r="S1931" s="31" t="s">
        <v>165</v>
      </c>
      <c r="T1931" s="31" t="s">
        <v>1364</v>
      </c>
      <c r="U1931" s="31" t="s">
        <v>1365</v>
      </c>
      <c r="AS1931" s="31">
        <v>100</v>
      </c>
      <c r="AZ1931" s="19">
        <f t="shared" si="572"/>
        <v>100</v>
      </c>
      <c r="BB1931" s="55">
        <v>4</v>
      </c>
      <c r="BC1931" s="55">
        <v>0.5</v>
      </c>
      <c r="BD1931" s="31"/>
      <c r="BE1931" s="66" t="s">
        <v>1375</v>
      </c>
      <c r="BF1931" s="66"/>
      <c r="CL1931" s="70">
        <f t="shared" si="549"/>
        <v>0</v>
      </c>
      <c r="CM1931" s="66">
        <f t="shared" si="550"/>
        <v>0</v>
      </c>
      <c r="CN1931" s="66">
        <f t="shared" si="551"/>
        <v>1</v>
      </c>
      <c r="CO1931" s="66">
        <f t="shared" si="555"/>
        <v>300.76749999999998</v>
      </c>
      <c r="CP1931" s="104"/>
      <c r="CQ1931" s="56"/>
      <c r="CR1931" s="56"/>
      <c r="CS1931" s="56"/>
      <c r="CT1931" s="56"/>
      <c r="CU1931" s="56"/>
      <c r="CV1931" s="56"/>
      <c r="DB1931" s="19" t="e">
        <f t="shared" si="557"/>
        <v>#DIV/0!</v>
      </c>
      <c r="DC1931" s="19" t="e">
        <f t="shared" si="558"/>
        <v>#DIV/0!</v>
      </c>
      <c r="DD1931" s="19" t="e">
        <f t="shared" si="559"/>
        <v>#DIV/0!</v>
      </c>
      <c r="DE1931" s="19" t="e">
        <f t="shared" si="560"/>
        <v>#DIV/0!</v>
      </c>
      <c r="DF1931" s="19" t="e">
        <f t="shared" si="561"/>
        <v>#DIV/0!</v>
      </c>
      <c r="DG1931" s="67" t="e">
        <f t="shared" si="562"/>
        <v>#DIV/0!</v>
      </c>
      <c r="DH1931" s="67" t="e">
        <f t="shared" si="563"/>
        <v>#DIV/0!</v>
      </c>
      <c r="DK1931" s="55"/>
    </row>
    <row r="1932" spans="1:115">
      <c r="A1932" s="118">
        <v>43334</v>
      </c>
      <c r="B1932" t="s">
        <v>1362</v>
      </c>
      <c r="C1932" s="56"/>
      <c r="D1932" s="56" t="s">
        <v>1363</v>
      </c>
      <c r="E1932" s="58">
        <v>114</v>
      </c>
      <c r="F1932" s="58">
        <v>2</v>
      </c>
      <c r="G1932" s="63" t="str">
        <f t="shared" si="548"/>
        <v>114-2</v>
      </c>
      <c r="H1932" s="31">
        <v>24.5</v>
      </c>
      <c r="I1932" s="31">
        <v>39.5</v>
      </c>
      <c r="J1932" s="64" t="str">
        <f>IF(((VLOOKUP($G1932,Depth_Lookup!$A$3:$J$5461,9,FALSE))-(I1932/100))&gt;=0,"Good","Too Long")</f>
        <v>Good</v>
      </c>
      <c r="K1932" s="65">
        <f>(VLOOKUP($G1932,Depth_Lookup!$A$3:$J$561,10,FALSE))+(H1932/100)</f>
        <v>300.625</v>
      </c>
      <c r="L1932" s="65">
        <f>(VLOOKUP($G1932,Depth_Lookup!$A$3:$J$561,10,FALSE))+(I1932/100)</f>
        <v>300.77499999999998</v>
      </c>
      <c r="M1932" s="54" t="s">
        <v>293</v>
      </c>
      <c r="N1932" s="31">
        <v>0.5</v>
      </c>
      <c r="O1932" s="31" t="s">
        <v>734</v>
      </c>
      <c r="P1932" s="31" t="s">
        <v>180</v>
      </c>
      <c r="Q1932" s="31" t="s">
        <v>572</v>
      </c>
      <c r="R1932" s="31" t="s">
        <v>188</v>
      </c>
      <c r="S1932" s="31" t="s">
        <v>165</v>
      </c>
      <c r="T1932" s="31" t="s">
        <v>1782</v>
      </c>
      <c r="U1932" s="31" t="s">
        <v>1365</v>
      </c>
      <c r="AS1932" s="31">
        <v>100</v>
      </c>
      <c r="AZ1932" s="19">
        <f t="shared" si="572"/>
        <v>100</v>
      </c>
      <c r="BB1932" s="55">
        <v>3</v>
      </c>
      <c r="BC1932" s="55">
        <v>1</v>
      </c>
      <c r="BD1932" s="31"/>
      <c r="BE1932" s="66"/>
      <c r="BF1932" s="66"/>
      <c r="CL1932" s="70">
        <f t="shared" si="549"/>
        <v>0</v>
      </c>
      <c r="CM1932" s="66">
        <f t="shared" si="550"/>
        <v>0</v>
      </c>
      <c r="CN1932" s="66">
        <f t="shared" si="551"/>
        <v>0</v>
      </c>
      <c r="CO1932" s="66">
        <f t="shared" si="555"/>
        <v>300.7</v>
      </c>
      <c r="DB1932" s="19" t="e">
        <f t="shared" si="557"/>
        <v>#DIV/0!</v>
      </c>
      <c r="DC1932" s="19" t="e">
        <f t="shared" si="558"/>
        <v>#DIV/0!</v>
      </c>
      <c r="DD1932" s="19" t="e">
        <f t="shared" si="559"/>
        <v>#DIV/0!</v>
      </c>
      <c r="DE1932" s="19" t="e">
        <f t="shared" si="560"/>
        <v>#DIV/0!</v>
      </c>
      <c r="DF1932" s="19" t="e">
        <f t="shared" si="561"/>
        <v>#DIV/0!</v>
      </c>
      <c r="DG1932" s="67" t="e">
        <f t="shared" si="562"/>
        <v>#DIV/0!</v>
      </c>
      <c r="DH1932" s="67" t="e">
        <f t="shared" si="563"/>
        <v>#DIV/0!</v>
      </c>
    </row>
    <row r="1933" spans="1:115">
      <c r="A1933" s="118">
        <v>43334</v>
      </c>
      <c r="B1933" t="s">
        <v>1362</v>
      </c>
      <c r="C1933" s="56"/>
      <c r="D1933" s="56" t="s">
        <v>1363</v>
      </c>
      <c r="E1933" s="58">
        <v>114</v>
      </c>
      <c r="F1933" s="58">
        <v>2</v>
      </c>
      <c r="G1933" s="63" t="str">
        <f t="shared" si="548"/>
        <v>114-2</v>
      </c>
      <c r="H1933" s="31">
        <v>31</v>
      </c>
      <c r="I1933" s="31">
        <v>42</v>
      </c>
      <c r="J1933" s="64" t="str">
        <f>IF(((VLOOKUP($G1933,Depth_Lookup!$A$3:$J$5461,9,FALSE))-(I1933/100))&gt;=0,"Good","Too Long")</f>
        <v>Good</v>
      </c>
      <c r="K1933" s="65">
        <f>(VLOOKUP($G1933,Depth_Lookup!$A$3:$J$561,10,FALSE))+(H1933/100)</f>
        <v>300.69</v>
      </c>
      <c r="L1933" s="65">
        <f>(VLOOKUP($G1933,Depth_Lookup!$A$3:$J$561,10,FALSE))+(I1933/100)</f>
        <v>300.8</v>
      </c>
      <c r="M1933" s="54" t="s">
        <v>293</v>
      </c>
      <c r="N1933" s="31">
        <v>0.5</v>
      </c>
      <c r="O1933" s="31" t="s">
        <v>734</v>
      </c>
      <c r="P1933" s="31" t="s">
        <v>179</v>
      </c>
      <c r="Q1933" s="31" t="s">
        <v>569</v>
      </c>
      <c r="R1933" s="31" t="s">
        <v>188</v>
      </c>
      <c r="S1933" s="31" t="s">
        <v>165</v>
      </c>
      <c r="T1933" s="31" t="s">
        <v>1370</v>
      </c>
      <c r="U1933" s="31" t="s">
        <v>1367</v>
      </c>
      <c r="AS1933" s="31">
        <v>100</v>
      </c>
      <c r="AZ1933" s="19">
        <f t="shared" si="572"/>
        <v>100</v>
      </c>
      <c r="BB1933" s="55">
        <v>3</v>
      </c>
      <c r="BC1933" s="55">
        <v>0.5</v>
      </c>
      <c r="BD1933" s="31"/>
      <c r="BE1933" s="66"/>
      <c r="BF1933" s="66"/>
      <c r="CL1933" s="70">
        <f t="shared" si="549"/>
        <v>0</v>
      </c>
      <c r="CM1933" s="66">
        <f t="shared" si="550"/>
        <v>0</v>
      </c>
      <c r="CN1933" s="66">
        <f t="shared" si="551"/>
        <v>0</v>
      </c>
      <c r="CO1933" s="66">
        <f t="shared" si="555"/>
        <v>300.745</v>
      </c>
      <c r="DB1933" s="19" t="e">
        <f t="shared" si="557"/>
        <v>#DIV/0!</v>
      </c>
      <c r="DC1933" s="19" t="e">
        <f t="shared" si="558"/>
        <v>#DIV/0!</v>
      </c>
      <c r="DD1933" s="19" t="e">
        <f t="shared" si="559"/>
        <v>#DIV/0!</v>
      </c>
      <c r="DE1933" s="19" t="e">
        <f t="shared" si="560"/>
        <v>#DIV/0!</v>
      </c>
      <c r="DF1933" s="19" t="e">
        <f t="shared" si="561"/>
        <v>#DIV/0!</v>
      </c>
      <c r="DG1933" s="67" t="e">
        <f t="shared" si="562"/>
        <v>#DIV/0!</v>
      </c>
      <c r="DH1933" s="67" t="e">
        <f t="shared" si="563"/>
        <v>#DIV/0!</v>
      </c>
    </row>
    <row r="1934" spans="1:115">
      <c r="A1934" s="118">
        <v>43334</v>
      </c>
      <c r="B1934" t="s">
        <v>1362</v>
      </c>
      <c r="C1934" s="56"/>
      <c r="D1934" s="56" t="s">
        <v>1363</v>
      </c>
      <c r="E1934" s="58">
        <v>114</v>
      </c>
      <c r="F1934" s="58">
        <v>2</v>
      </c>
      <c r="G1934" s="63" t="str">
        <f t="shared" si="548"/>
        <v>114-2</v>
      </c>
      <c r="H1934" s="31">
        <v>43</v>
      </c>
      <c r="I1934" s="31">
        <v>64.5</v>
      </c>
      <c r="J1934" s="64" t="str">
        <f>IF(((VLOOKUP($G1934,Depth_Lookup!$A$3:$J$5461,9,FALSE))-(I1934/100))&gt;=0,"Good","Too Long")</f>
        <v>Good</v>
      </c>
      <c r="K1934" s="65">
        <f>(VLOOKUP($G1934,Depth_Lookup!$A$3:$J$561,10,FALSE))+(H1934/100)</f>
        <v>300.81</v>
      </c>
      <c r="L1934" s="65">
        <f>(VLOOKUP($G1934,Depth_Lookup!$A$3:$J$561,10,FALSE))+(I1934/100)</f>
        <v>301.02499999999998</v>
      </c>
      <c r="M1934" s="54" t="s">
        <v>293</v>
      </c>
      <c r="N1934" s="31">
        <v>1</v>
      </c>
      <c r="O1934" s="31" t="s">
        <v>734</v>
      </c>
      <c r="P1934" s="31" t="s">
        <v>179</v>
      </c>
      <c r="Q1934" s="31" t="s">
        <v>569</v>
      </c>
      <c r="R1934" s="31" t="s">
        <v>188</v>
      </c>
      <c r="S1934" s="31" t="s">
        <v>165</v>
      </c>
      <c r="T1934" s="31" t="s">
        <v>1370</v>
      </c>
      <c r="U1934" s="31" t="s">
        <v>1368</v>
      </c>
      <c r="AS1934" s="31">
        <v>100</v>
      </c>
      <c r="AZ1934" s="19">
        <f t="shared" si="572"/>
        <v>100</v>
      </c>
      <c r="BB1934" s="55">
        <v>4</v>
      </c>
      <c r="BC1934" s="55">
        <v>3</v>
      </c>
      <c r="BD1934" s="31"/>
      <c r="BE1934" s="66" t="s">
        <v>1651</v>
      </c>
      <c r="BF1934" s="66"/>
      <c r="CL1934" s="70">
        <f t="shared" si="549"/>
        <v>0</v>
      </c>
      <c r="CM1934" s="66">
        <f t="shared" si="550"/>
        <v>0</v>
      </c>
      <c r="CN1934" s="66">
        <f t="shared" si="551"/>
        <v>1</v>
      </c>
      <c r="CO1934" s="66">
        <f t="shared" si="555"/>
        <v>300.91750000000002</v>
      </c>
      <c r="CX1934" s="19">
        <v>11</v>
      </c>
      <c r="CY1934" s="19">
        <v>270</v>
      </c>
      <c r="CZ1934" s="19">
        <v>0</v>
      </c>
      <c r="DA1934" s="31">
        <v>0</v>
      </c>
      <c r="DB1934" s="19">
        <f t="shared" si="557"/>
        <v>90</v>
      </c>
      <c r="DC1934" s="19">
        <f t="shared" si="558"/>
        <v>90</v>
      </c>
      <c r="DD1934" s="19">
        <f t="shared" si="559"/>
        <v>79.000000000000014</v>
      </c>
      <c r="DE1934" s="19">
        <f t="shared" si="560"/>
        <v>180</v>
      </c>
      <c r="DF1934" s="19">
        <f t="shared" si="561"/>
        <v>10.999999999999986</v>
      </c>
      <c r="DG1934" s="67">
        <f t="shared" si="562"/>
        <v>270</v>
      </c>
      <c r="DH1934" s="67">
        <f t="shared" si="563"/>
        <v>10.999999999999986</v>
      </c>
      <c r="DK1934" s="19" t="s">
        <v>1605</v>
      </c>
    </row>
    <row r="1935" spans="1:115">
      <c r="A1935" s="118">
        <v>43334</v>
      </c>
      <c r="B1935" t="s">
        <v>1362</v>
      </c>
      <c r="C1935" s="56"/>
      <c r="D1935" s="56" t="s">
        <v>1363</v>
      </c>
      <c r="E1935" s="58">
        <v>114</v>
      </c>
      <c r="F1935" s="58">
        <v>2</v>
      </c>
      <c r="G1935" s="63" t="str">
        <f t="shared" si="548"/>
        <v>114-2</v>
      </c>
      <c r="H1935" s="31">
        <v>52.5</v>
      </c>
      <c r="I1935" s="31">
        <v>57.5</v>
      </c>
      <c r="J1935" s="64" t="str">
        <f>IF(((VLOOKUP($G1935,Depth_Lookup!$A$3:$J$5461,9,FALSE))-(I1935/100))&gt;=0,"Good","Too Long")</f>
        <v>Good</v>
      </c>
      <c r="K1935" s="65">
        <f>(VLOOKUP($G1935,Depth_Lookup!$A$3:$J$561,10,FALSE))+(H1935/100)</f>
        <v>300.90499999999997</v>
      </c>
      <c r="L1935" s="65">
        <f>(VLOOKUP($G1935,Depth_Lookup!$A$3:$J$561,10,FALSE))+(I1935/100)</f>
        <v>300.95499999999998</v>
      </c>
      <c r="M1935" s="54" t="s">
        <v>725</v>
      </c>
      <c r="N1935" s="31">
        <v>0.5</v>
      </c>
      <c r="O1935" s="31" t="s">
        <v>296</v>
      </c>
      <c r="P1935" s="31" t="s">
        <v>179</v>
      </c>
      <c r="Q1935" s="31" t="s">
        <v>572</v>
      </c>
      <c r="R1935" s="31" t="s">
        <v>119</v>
      </c>
      <c r="S1935" s="31" t="s">
        <v>165</v>
      </c>
      <c r="T1935" s="31" t="s">
        <v>1782</v>
      </c>
      <c r="U1935" s="31" t="s">
        <v>1365</v>
      </c>
      <c r="AS1935" s="31">
        <v>80</v>
      </c>
      <c r="AY1935" s="19">
        <v>20</v>
      </c>
      <c r="AZ1935" s="19">
        <f t="shared" si="572"/>
        <v>100</v>
      </c>
      <c r="BB1935" s="55">
        <v>3</v>
      </c>
      <c r="BC1935" s="55">
        <v>0.5</v>
      </c>
      <c r="BD1935" s="31"/>
      <c r="BE1935" s="66"/>
      <c r="BF1935" s="66" t="s">
        <v>1368</v>
      </c>
      <c r="CL1935" s="70">
        <f t="shared" si="549"/>
        <v>0</v>
      </c>
      <c r="CM1935" s="66">
        <f t="shared" si="550"/>
        <v>0</v>
      </c>
      <c r="CN1935" s="66">
        <f t="shared" si="551"/>
        <v>0</v>
      </c>
      <c r="CO1935" s="66">
        <f t="shared" si="555"/>
        <v>300.92999999999995</v>
      </c>
      <c r="DB1935" s="19" t="e">
        <f t="shared" si="557"/>
        <v>#DIV/0!</v>
      </c>
      <c r="DC1935" s="19" t="e">
        <f t="shared" si="558"/>
        <v>#DIV/0!</v>
      </c>
      <c r="DD1935" s="19" t="e">
        <f t="shared" si="559"/>
        <v>#DIV/0!</v>
      </c>
      <c r="DE1935" s="19" t="e">
        <f t="shared" si="560"/>
        <v>#DIV/0!</v>
      </c>
      <c r="DF1935" s="19" t="e">
        <f t="shared" si="561"/>
        <v>#DIV/0!</v>
      </c>
      <c r="DG1935" s="67" t="e">
        <f t="shared" si="562"/>
        <v>#DIV/0!</v>
      </c>
      <c r="DH1935" s="67" t="e">
        <f t="shared" si="563"/>
        <v>#DIV/0!</v>
      </c>
    </row>
    <row r="1936" spans="1:115">
      <c r="A1936" s="118">
        <v>43334</v>
      </c>
      <c r="B1936" t="s">
        <v>1362</v>
      </c>
      <c r="C1936" s="56"/>
      <c r="D1936" s="56" t="s">
        <v>1363</v>
      </c>
      <c r="E1936" s="58">
        <v>114</v>
      </c>
      <c r="F1936" s="58">
        <v>2</v>
      </c>
      <c r="G1936" s="63" t="str">
        <f t="shared" si="548"/>
        <v>114-2</v>
      </c>
      <c r="H1936" s="31">
        <v>66</v>
      </c>
      <c r="I1936" s="31">
        <v>73</v>
      </c>
      <c r="J1936" s="64" t="str">
        <f>IF(((VLOOKUP($G1936,Depth_Lookup!$A$3:$J$5461,9,FALSE))-(I1936/100))&gt;=0,"Good","Too Long")</f>
        <v>Good</v>
      </c>
      <c r="K1936" s="65">
        <f>(VLOOKUP($G1936,Depth_Lookup!$A$3:$J$561,10,FALSE))+(H1936/100)</f>
        <v>301.04000000000002</v>
      </c>
      <c r="L1936" s="65">
        <f>(VLOOKUP($G1936,Depth_Lookup!$A$3:$J$561,10,FALSE))+(I1936/100)</f>
        <v>301.11</v>
      </c>
      <c r="M1936" s="54" t="s">
        <v>293</v>
      </c>
      <c r="N1936" s="31">
        <v>0.5</v>
      </c>
      <c r="O1936" s="31" t="s">
        <v>734</v>
      </c>
      <c r="P1936" s="31" t="s">
        <v>180</v>
      </c>
      <c r="Q1936" s="31" t="s">
        <v>569</v>
      </c>
      <c r="R1936" s="31" t="s">
        <v>170</v>
      </c>
      <c r="S1936" s="31" t="s">
        <v>165</v>
      </c>
      <c r="T1936" s="31" t="s">
        <v>1364</v>
      </c>
      <c r="U1936" s="31" t="s">
        <v>1365</v>
      </c>
      <c r="AS1936" s="31">
        <v>100</v>
      </c>
      <c r="AZ1936" s="19">
        <f t="shared" si="572"/>
        <v>100</v>
      </c>
      <c r="BB1936" s="55">
        <v>4</v>
      </c>
      <c r="BC1936" s="55">
        <v>0.5</v>
      </c>
      <c r="BD1936" s="31"/>
      <c r="BE1936" s="66" t="s">
        <v>1941</v>
      </c>
      <c r="BF1936" s="66"/>
      <c r="CL1936" s="70">
        <f t="shared" si="549"/>
        <v>0</v>
      </c>
      <c r="CM1936" s="66">
        <f t="shared" si="550"/>
        <v>0</v>
      </c>
      <c r="CN1936" s="66">
        <f t="shared" si="551"/>
        <v>1</v>
      </c>
      <c r="CO1936" s="66">
        <f t="shared" si="555"/>
        <v>301.07500000000005</v>
      </c>
      <c r="DB1936" s="19" t="e">
        <f t="shared" si="557"/>
        <v>#DIV/0!</v>
      </c>
      <c r="DC1936" s="19" t="e">
        <f t="shared" si="558"/>
        <v>#DIV/0!</v>
      </c>
      <c r="DD1936" s="19" t="e">
        <f t="shared" si="559"/>
        <v>#DIV/0!</v>
      </c>
      <c r="DE1936" s="19" t="e">
        <f t="shared" si="560"/>
        <v>#DIV/0!</v>
      </c>
      <c r="DF1936" s="19" t="e">
        <f t="shared" si="561"/>
        <v>#DIV/0!</v>
      </c>
      <c r="DG1936" s="67" t="e">
        <f t="shared" si="562"/>
        <v>#DIV/0!</v>
      </c>
      <c r="DH1936" s="67" t="e">
        <f t="shared" si="563"/>
        <v>#DIV/0!</v>
      </c>
    </row>
    <row r="1937" spans="1:115">
      <c r="A1937" s="118">
        <v>43334</v>
      </c>
      <c r="B1937" t="s">
        <v>1437</v>
      </c>
      <c r="C1937" s="56"/>
      <c r="D1937" s="56" t="s">
        <v>1363</v>
      </c>
      <c r="E1937" s="58">
        <v>114</v>
      </c>
      <c r="F1937" s="58">
        <v>2</v>
      </c>
      <c r="G1937" s="63" t="str">
        <f t="shared" si="548"/>
        <v>114-2</v>
      </c>
      <c r="H1937" s="31">
        <v>71</v>
      </c>
      <c r="I1937" s="31">
        <v>89</v>
      </c>
      <c r="J1937" s="64" t="str">
        <f>IF(((VLOOKUP($G1937,Depth_Lookup!$A$3:$J$5461,9,FALSE))-(I1937/100))&gt;=0,"Good","Too Long")</f>
        <v>Good</v>
      </c>
      <c r="K1937" s="65">
        <f>(VLOOKUP($G1937,Depth_Lookup!$A$3:$J$561,10,FALSE))+(H1937/100)</f>
        <v>301.08999999999997</v>
      </c>
      <c r="L1937" s="65">
        <f>(VLOOKUP($G1937,Depth_Lookup!$A$3:$J$561,10,FALSE))+(I1937/100)</f>
        <v>301.27</v>
      </c>
      <c r="M1937" s="54" t="s">
        <v>725</v>
      </c>
      <c r="N1937" s="31">
        <v>0.5</v>
      </c>
      <c r="O1937" s="31" t="s">
        <v>296</v>
      </c>
      <c r="P1937" s="31" t="s">
        <v>180</v>
      </c>
      <c r="Q1937" s="31" t="s">
        <v>572</v>
      </c>
      <c r="R1937" s="31" t="s">
        <v>732</v>
      </c>
      <c r="S1937" s="31" t="s">
        <v>165</v>
      </c>
      <c r="T1937" s="31" t="s">
        <v>1940</v>
      </c>
      <c r="U1937" s="31" t="s">
        <v>1687</v>
      </c>
      <c r="AS1937" s="31">
        <v>95</v>
      </c>
      <c r="AY1937" s="19">
        <v>5</v>
      </c>
      <c r="AZ1937" s="19">
        <f t="shared" si="572"/>
        <v>100</v>
      </c>
      <c r="BB1937" s="55">
        <v>1</v>
      </c>
      <c r="BC1937" s="55">
        <v>0.5</v>
      </c>
      <c r="BD1937" s="31"/>
      <c r="BE1937" s="66" t="s">
        <v>1365</v>
      </c>
      <c r="BF1937" s="66" t="s">
        <v>1365</v>
      </c>
      <c r="CL1937" s="70">
        <f t="shared" si="549"/>
        <v>0</v>
      </c>
      <c r="CM1937" s="66">
        <f t="shared" si="550"/>
        <v>0</v>
      </c>
      <c r="CN1937" s="66">
        <f t="shared" si="551"/>
        <v>1</v>
      </c>
      <c r="CO1937" s="66">
        <f t="shared" si="555"/>
        <v>301.17999999999995</v>
      </c>
      <c r="CX1937" s="19">
        <v>43</v>
      </c>
      <c r="CY1937" s="19">
        <v>90</v>
      </c>
      <c r="CZ1937" s="19">
        <v>28</v>
      </c>
      <c r="DA1937" s="31">
        <v>180</v>
      </c>
      <c r="DB1937" s="19">
        <f t="shared" si="557"/>
        <v>-60.308706252072625</v>
      </c>
      <c r="DC1937" s="19">
        <f t="shared" si="558"/>
        <v>299.69129374792738</v>
      </c>
      <c r="DD1937" s="19">
        <f t="shared" si="559"/>
        <v>42.971145086279023</v>
      </c>
      <c r="DE1937" s="19">
        <f t="shared" si="560"/>
        <v>29.691293747927375</v>
      </c>
      <c r="DF1937" s="19">
        <f t="shared" si="561"/>
        <v>47.028854913720977</v>
      </c>
      <c r="DG1937" s="67">
        <f t="shared" si="562"/>
        <v>119.69129374792738</v>
      </c>
      <c r="DH1937" s="67">
        <f t="shared" si="563"/>
        <v>47.028854913720977</v>
      </c>
      <c r="DK1937" s="19" t="s">
        <v>1433</v>
      </c>
    </row>
    <row r="1938" spans="1:115">
      <c r="A1938" s="118">
        <v>43334</v>
      </c>
      <c r="B1938" t="s">
        <v>1437</v>
      </c>
      <c r="C1938" s="56"/>
      <c r="D1938" s="56" t="s">
        <v>1363</v>
      </c>
      <c r="E1938" s="58">
        <v>114</v>
      </c>
      <c r="F1938" s="58">
        <v>2</v>
      </c>
      <c r="G1938" s="63" t="str">
        <f t="shared" ref="G1938" si="573">E1938&amp;"-"&amp;F1938</f>
        <v>114-2</v>
      </c>
      <c r="H1938" s="31">
        <v>71</v>
      </c>
      <c r="I1938" s="31">
        <v>89</v>
      </c>
      <c r="J1938" s="64" t="str">
        <f>IF(((VLOOKUP($G1938,Depth_Lookup!$A$3:$J$5461,9,FALSE))-(I1938/100))&gt;=0,"Good","Too Long")</f>
        <v>Good</v>
      </c>
      <c r="K1938" s="65">
        <f>(VLOOKUP($G1938,Depth_Lookup!$A$3:$J$561,10,FALSE))+(H1938/100)</f>
        <v>301.08999999999997</v>
      </c>
      <c r="L1938" s="65">
        <f>(VLOOKUP($G1938,Depth_Lookup!$A$3:$J$561,10,FALSE))+(I1938/100)</f>
        <v>301.27</v>
      </c>
      <c r="M1938" s="54" t="s">
        <v>725</v>
      </c>
      <c r="N1938" s="31">
        <v>0.5</v>
      </c>
      <c r="O1938" s="31" t="s">
        <v>296</v>
      </c>
      <c r="P1938" s="31" t="s">
        <v>180</v>
      </c>
      <c r="Q1938" s="31" t="s">
        <v>572</v>
      </c>
      <c r="R1938" s="31" t="s">
        <v>732</v>
      </c>
      <c r="S1938" s="31" t="s">
        <v>165</v>
      </c>
      <c r="T1938" s="31" t="s">
        <v>1940</v>
      </c>
      <c r="U1938" s="31" t="s">
        <v>1687</v>
      </c>
      <c r="AS1938" s="31">
        <v>95</v>
      </c>
      <c r="AY1938" s="19">
        <v>5</v>
      </c>
      <c r="AZ1938" s="19">
        <f t="shared" ref="AZ1938" si="574">SUM(V1938:AY1938)</f>
        <v>100</v>
      </c>
      <c r="BB1938" s="55">
        <v>1</v>
      </c>
      <c r="BC1938" s="55">
        <v>0.5</v>
      </c>
      <c r="BD1938" s="31"/>
      <c r="BE1938" s="66"/>
      <c r="BF1938" s="66"/>
      <c r="CL1938" s="70"/>
      <c r="CM1938" s="66"/>
      <c r="CN1938" s="66"/>
      <c r="CO1938" s="66">
        <f t="shared" si="555"/>
        <v>301.17999999999995</v>
      </c>
      <c r="CX1938" s="19">
        <v>61</v>
      </c>
      <c r="CY1938" s="19">
        <v>270</v>
      </c>
      <c r="CZ1938" s="19">
        <v>35</v>
      </c>
      <c r="DA1938" s="31">
        <v>0</v>
      </c>
      <c r="DB1938" s="19">
        <f t="shared" si="557"/>
        <v>111.21279522915853</v>
      </c>
      <c r="DC1938" s="19">
        <f t="shared" si="558"/>
        <v>111.21279522915853</v>
      </c>
      <c r="DD1938" s="19">
        <f t="shared" si="559"/>
        <v>27.327693465769801</v>
      </c>
      <c r="DE1938" s="19">
        <f t="shared" si="560"/>
        <v>201.21279522915853</v>
      </c>
      <c r="DF1938" s="19">
        <f t="shared" si="561"/>
        <v>62.672306534230202</v>
      </c>
      <c r="DG1938" s="67">
        <f t="shared" si="562"/>
        <v>291.21279522915853</v>
      </c>
      <c r="DH1938" s="67">
        <f t="shared" si="563"/>
        <v>62.672306534230202</v>
      </c>
      <c r="DK1938" s="19" t="s">
        <v>1434</v>
      </c>
    </row>
    <row r="1939" spans="1:115">
      <c r="A1939" s="118">
        <v>43334</v>
      </c>
      <c r="B1939" t="s">
        <v>1437</v>
      </c>
      <c r="C1939" s="56"/>
      <c r="D1939" s="56" t="s">
        <v>1363</v>
      </c>
      <c r="E1939" s="58">
        <v>114</v>
      </c>
      <c r="F1939" s="58">
        <v>2</v>
      </c>
      <c r="G1939" s="63" t="str">
        <f t="shared" ref="G1939" si="575">E1939&amp;"-"&amp;F1939</f>
        <v>114-2</v>
      </c>
      <c r="H1939" s="31">
        <v>77</v>
      </c>
      <c r="I1939" s="31">
        <v>79</v>
      </c>
      <c r="J1939" s="64" t="str">
        <f>IF(((VLOOKUP($G1939,Depth_Lookup!$A$3:$J$5461,9,FALSE))-(I1939/100))&gt;=0,"Good","Too Long")</f>
        <v>Good</v>
      </c>
      <c r="K1939" s="65">
        <f>(VLOOKUP($G1939,Depth_Lookup!$A$3:$J$561,10,FALSE))+(H1939/100)</f>
        <v>301.14999999999998</v>
      </c>
      <c r="L1939" s="65">
        <f>(VLOOKUP($G1939,Depth_Lookup!$A$3:$J$561,10,FALSE))+(I1939/100)</f>
        <v>301.17</v>
      </c>
      <c r="M1939" s="54" t="s">
        <v>292</v>
      </c>
      <c r="N1939" s="31">
        <v>0.5</v>
      </c>
      <c r="O1939" s="31"/>
      <c r="P1939" s="31"/>
      <c r="Q1939" s="31"/>
      <c r="R1939" s="31"/>
      <c r="S1939" s="31"/>
      <c r="T1939" s="31" t="s">
        <v>1950</v>
      </c>
      <c r="U1939" s="31" t="s">
        <v>1365</v>
      </c>
      <c r="AS1939" s="31"/>
      <c r="BB1939" s="55"/>
      <c r="BC1939" s="55"/>
      <c r="BD1939" s="31"/>
      <c r="BE1939" s="66"/>
      <c r="BF1939" s="66"/>
      <c r="CL1939" s="70"/>
      <c r="CM1939" s="66"/>
      <c r="CN1939" s="66"/>
      <c r="CO1939" s="66">
        <f t="shared" si="555"/>
        <v>301.15999999999997</v>
      </c>
      <c r="CX1939" s="19">
        <v>16</v>
      </c>
      <c r="CY1939" s="19">
        <v>270</v>
      </c>
      <c r="CZ1939" s="19">
        <v>34</v>
      </c>
      <c r="DA1939" s="31">
        <v>0</v>
      </c>
      <c r="DB1939" s="19">
        <f t="shared" si="557"/>
        <v>156.96880513631697</v>
      </c>
      <c r="DC1939" s="19">
        <f t="shared" si="558"/>
        <v>156.96880513631697</v>
      </c>
      <c r="DD1939" s="19">
        <f t="shared" si="559"/>
        <v>53.761236848910684</v>
      </c>
      <c r="DE1939" s="19">
        <f t="shared" si="560"/>
        <v>246.96880513631697</v>
      </c>
      <c r="DF1939" s="19">
        <f t="shared" si="561"/>
        <v>36.238763151089316</v>
      </c>
      <c r="DG1939" s="67">
        <f t="shared" si="562"/>
        <v>336.96880513631697</v>
      </c>
      <c r="DH1939" s="67">
        <f t="shared" si="563"/>
        <v>36.238763151089316</v>
      </c>
    </row>
    <row r="1940" spans="1:115">
      <c r="A1940" s="118">
        <v>43334</v>
      </c>
      <c r="B1940" t="s">
        <v>1362</v>
      </c>
      <c r="C1940" s="56"/>
      <c r="D1940" s="56" t="s">
        <v>1363</v>
      </c>
      <c r="E1940" s="58">
        <v>114</v>
      </c>
      <c r="F1940" s="58">
        <v>2</v>
      </c>
      <c r="G1940" s="63" t="str">
        <f t="shared" si="548"/>
        <v>114-2</v>
      </c>
      <c r="H1940" s="31">
        <v>77</v>
      </c>
      <c r="I1940" s="31">
        <v>84</v>
      </c>
      <c r="J1940" s="64" t="str">
        <f>IF(((VLOOKUP($G1940,Depth_Lookup!$A$3:$J$5461,9,FALSE))-(I1940/100))&gt;=0,"Good","Too Long")</f>
        <v>Good</v>
      </c>
      <c r="K1940" s="65">
        <f>(VLOOKUP($G1940,Depth_Lookup!$A$3:$J$561,10,FALSE))+(H1940/100)</f>
        <v>301.14999999999998</v>
      </c>
      <c r="L1940" s="65">
        <f>(VLOOKUP($G1940,Depth_Lookup!$A$3:$J$561,10,FALSE))+(I1940/100)</f>
        <v>301.21999999999997</v>
      </c>
      <c r="M1940" s="54" t="s">
        <v>293</v>
      </c>
      <c r="N1940" s="31">
        <v>0.5</v>
      </c>
      <c r="O1940" s="31" t="s">
        <v>734</v>
      </c>
      <c r="P1940" s="31" t="s">
        <v>180</v>
      </c>
      <c r="Q1940" s="31" t="s">
        <v>569</v>
      </c>
      <c r="R1940" s="31" t="s">
        <v>188</v>
      </c>
      <c r="S1940" s="31" t="s">
        <v>165</v>
      </c>
      <c r="T1940" s="31" t="s">
        <v>1364</v>
      </c>
      <c r="U1940" s="31" t="s">
        <v>1365</v>
      </c>
      <c r="AS1940" s="31">
        <v>100</v>
      </c>
      <c r="AZ1940" s="19">
        <f t="shared" si="572"/>
        <v>100</v>
      </c>
      <c r="BB1940" s="55">
        <v>3</v>
      </c>
      <c r="BC1940" s="55">
        <v>0.5</v>
      </c>
      <c r="BD1940" s="31"/>
      <c r="BE1940" s="66" t="s">
        <v>1657</v>
      </c>
      <c r="BF1940" s="66"/>
      <c r="CL1940" s="70">
        <f t="shared" si="549"/>
        <v>0</v>
      </c>
      <c r="CM1940" s="66">
        <f t="shared" si="550"/>
        <v>0</v>
      </c>
      <c r="CN1940" s="66">
        <f t="shared" si="551"/>
        <v>1</v>
      </c>
      <c r="CO1940" s="66">
        <f t="shared" si="555"/>
        <v>301.18499999999995</v>
      </c>
      <c r="DB1940" s="19" t="e">
        <f t="shared" si="557"/>
        <v>#DIV/0!</v>
      </c>
      <c r="DC1940" s="19" t="e">
        <f t="shared" si="558"/>
        <v>#DIV/0!</v>
      </c>
      <c r="DD1940" s="19" t="e">
        <f t="shared" si="559"/>
        <v>#DIV/0!</v>
      </c>
      <c r="DE1940" s="19" t="e">
        <f t="shared" si="560"/>
        <v>#DIV/0!</v>
      </c>
      <c r="DF1940" s="19" t="e">
        <f t="shared" si="561"/>
        <v>#DIV/0!</v>
      </c>
      <c r="DG1940" s="67" t="e">
        <f t="shared" si="562"/>
        <v>#DIV/0!</v>
      </c>
      <c r="DH1940" s="67" t="e">
        <f t="shared" si="563"/>
        <v>#DIV/0!</v>
      </c>
    </row>
    <row r="1941" spans="1:115">
      <c r="A1941" s="118">
        <v>43334</v>
      </c>
      <c r="B1941" t="s">
        <v>1362</v>
      </c>
      <c r="C1941" s="56"/>
      <c r="D1941" s="56" t="s">
        <v>1363</v>
      </c>
      <c r="E1941" s="58">
        <v>114</v>
      </c>
      <c r="F1941" s="58">
        <v>2</v>
      </c>
      <c r="G1941" s="63" t="str">
        <f t="shared" si="548"/>
        <v>114-2</v>
      </c>
      <c r="H1941" s="31">
        <v>85</v>
      </c>
      <c r="I1941" s="31">
        <v>89</v>
      </c>
      <c r="J1941" s="64" t="str">
        <f>IF(((VLOOKUP($G1941,Depth_Lookup!$A$3:$J$5461,9,FALSE))-(I1941/100))&gt;=0,"Good","Too Long")</f>
        <v>Good</v>
      </c>
      <c r="K1941" s="65">
        <f>(VLOOKUP($G1941,Depth_Lookup!$A$3:$J$561,10,FALSE))+(H1941/100)</f>
        <v>301.23</v>
      </c>
      <c r="L1941" s="65">
        <f>(VLOOKUP($G1941,Depth_Lookup!$A$3:$J$561,10,FALSE))+(I1941/100)</f>
        <v>301.27</v>
      </c>
      <c r="M1941" s="54" t="s">
        <v>725</v>
      </c>
      <c r="N1941" s="31">
        <v>0.5</v>
      </c>
      <c r="O1941" s="31" t="s">
        <v>296</v>
      </c>
      <c r="P1941" s="31" t="s">
        <v>180</v>
      </c>
      <c r="Q1941" s="31" t="s">
        <v>572</v>
      </c>
      <c r="R1941" s="31" t="s">
        <v>119</v>
      </c>
      <c r="S1941" s="31" t="s">
        <v>165</v>
      </c>
      <c r="T1941" s="31" t="s">
        <v>1782</v>
      </c>
      <c r="AS1941" s="31">
        <v>70</v>
      </c>
      <c r="AY1941" s="19">
        <v>30</v>
      </c>
      <c r="AZ1941" s="19">
        <f t="shared" si="572"/>
        <v>100</v>
      </c>
      <c r="BB1941" s="55">
        <v>2</v>
      </c>
      <c r="BC1941" s="55">
        <v>0.5</v>
      </c>
      <c r="BD1941" s="31"/>
      <c r="BE1941" s="66"/>
      <c r="BF1941" s="66"/>
      <c r="CL1941" s="70">
        <f t="shared" si="549"/>
        <v>0</v>
      </c>
      <c r="CM1941" s="66">
        <f t="shared" si="550"/>
        <v>0</v>
      </c>
      <c r="CN1941" s="66">
        <f t="shared" si="551"/>
        <v>0</v>
      </c>
      <c r="CO1941" s="66">
        <f t="shared" si="555"/>
        <v>301.25</v>
      </c>
      <c r="DB1941" s="19" t="e">
        <f t="shared" si="557"/>
        <v>#DIV/0!</v>
      </c>
      <c r="DC1941" s="19" t="e">
        <f t="shared" si="558"/>
        <v>#DIV/0!</v>
      </c>
      <c r="DD1941" s="19" t="e">
        <f t="shared" si="559"/>
        <v>#DIV/0!</v>
      </c>
      <c r="DE1941" s="19" t="e">
        <f t="shared" si="560"/>
        <v>#DIV/0!</v>
      </c>
      <c r="DF1941" s="19" t="e">
        <f t="shared" si="561"/>
        <v>#DIV/0!</v>
      </c>
      <c r="DG1941" s="67" t="e">
        <f t="shared" si="562"/>
        <v>#DIV/0!</v>
      </c>
      <c r="DH1941" s="67" t="e">
        <f t="shared" si="563"/>
        <v>#DIV/0!</v>
      </c>
    </row>
    <row r="1942" spans="1:115">
      <c r="A1942" s="57">
        <v>43334</v>
      </c>
      <c r="B1942" s="19" t="s">
        <v>1496</v>
      </c>
      <c r="C1942" s="56" t="s">
        <v>744</v>
      </c>
      <c r="D1942" s="56"/>
      <c r="E1942" s="58">
        <v>114</v>
      </c>
      <c r="F1942" s="58">
        <v>3</v>
      </c>
      <c r="G1942" s="63" t="str">
        <f t="shared" si="548"/>
        <v>114-3</v>
      </c>
      <c r="H1942" s="31">
        <v>2</v>
      </c>
      <c r="I1942" s="58">
        <v>17</v>
      </c>
      <c r="J1942" s="64" t="str">
        <f>IF(((VLOOKUP($G1942,Depth_Lookup!$A$3:$J$5461,9,FALSE))-(I1942/100))&gt;=0,"Good","Too Long")</f>
        <v>Good</v>
      </c>
      <c r="K1942" s="65">
        <f>(VLOOKUP($G1942,Depth_Lookup!$A$3:$J$561,10,FALSE))+(H1942/100)</f>
        <v>301.29999999999995</v>
      </c>
      <c r="L1942" s="65">
        <f>(VLOOKUP($G1942,Depth_Lookup!$A$3:$J$561,10,FALSE))+(I1942/100)</f>
        <v>301.45</v>
      </c>
      <c r="M1942" s="54" t="s">
        <v>725</v>
      </c>
      <c r="N1942" s="31">
        <v>2</v>
      </c>
      <c r="O1942" s="31" t="s">
        <v>748</v>
      </c>
      <c r="P1942" s="31" t="s">
        <v>749</v>
      </c>
      <c r="Q1942" s="31" t="s">
        <v>570</v>
      </c>
      <c r="R1942" s="31" t="s">
        <v>731</v>
      </c>
      <c r="S1942" s="31" t="s">
        <v>751</v>
      </c>
      <c r="T1942" s="31" t="s">
        <v>1537</v>
      </c>
      <c r="U1942" s="31" t="s">
        <v>1509</v>
      </c>
      <c r="AS1942" s="31">
        <v>100</v>
      </c>
      <c r="AZ1942" s="19">
        <f t="shared" si="572"/>
        <v>100</v>
      </c>
      <c r="BB1942" s="55">
        <v>3</v>
      </c>
      <c r="BC1942">
        <v>3</v>
      </c>
      <c r="BD1942" s="31"/>
      <c r="BE1942" s="66"/>
      <c r="BF1942" s="66"/>
      <c r="CL1942" s="70">
        <f t="shared" si="549"/>
        <v>0</v>
      </c>
      <c r="CM1942" s="66">
        <f t="shared" si="550"/>
        <v>0</v>
      </c>
      <c r="CN1942" s="66">
        <f t="shared" si="551"/>
        <v>0</v>
      </c>
      <c r="CO1942" s="66">
        <f t="shared" si="555"/>
        <v>301.375</v>
      </c>
      <c r="CX1942" s="31">
        <v>58</v>
      </c>
      <c r="CY1942" s="31">
        <v>90</v>
      </c>
      <c r="CZ1942" s="31">
        <v>9</v>
      </c>
      <c r="DA1942" s="31">
        <v>0</v>
      </c>
      <c r="DB1942" s="19">
        <f t="shared" si="557"/>
        <v>-95.652133164488873</v>
      </c>
      <c r="DC1942" s="19">
        <f t="shared" si="558"/>
        <v>264.34786683551113</v>
      </c>
      <c r="DD1942" s="19">
        <f t="shared" si="559"/>
        <v>31.874644685848725</v>
      </c>
      <c r="DE1942" s="19">
        <f t="shared" si="560"/>
        <v>354.34786683551113</v>
      </c>
      <c r="DF1942" s="19">
        <f t="shared" si="561"/>
        <v>58.125355314151278</v>
      </c>
      <c r="DG1942" s="67">
        <f t="shared" si="562"/>
        <v>84.347866835511127</v>
      </c>
      <c r="DH1942" s="67">
        <f t="shared" si="563"/>
        <v>58.125355314151278</v>
      </c>
    </row>
    <row r="1943" spans="1:115">
      <c r="A1943" s="57">
        <v>43334</v>
      </c>
      <c r="B1943" s="19" t="s">
        <v>1496</v>
      </c>
      <c r="C1943" s="56" t="s">
        <v>744</v>
      </c>
      <c r="D1943" s="56"/>
      <c r="E1943" s="58">
        <v>114</v>
      </c>
      <c r="F1943" s="58">
        <v>3</v>
      </c>
      <c r="G1943" s="63" t="str">
        <f t="shared" si="548"/>
        <v>114-3</v>
      </c>
      <c r="H1943" s="31">
        <v>15</v>
      </c>
      <c r="I1943" s="58">
        <v>30</v>
      </c>
      <c r="J1943" s="64" t="str">
        <f>IF(((VLOOKUP($G1943,Depth_Lookup!$A$3:$J$5461,9,FALSE))-(I1943/100))&gt;=0,"Good","Too Long")</f>
        <v>Good</v>
      </c>
      <c r="K1943" s="65">
        <f>(VLOOKUP($G1943,Depth_Lookup!$A$3:$J$561,10,FALSE))+(H1943/100)</f>
        <v>301.42999999999995</v>
      </c>
      <c r="L1943" s="65">
        <f>(VLOOKUP($G1943,Depth_Lookup!$A$3:$J$561,10,FALSE))+(I1943/100)</f>
        <v>301.58</v>
      </c>
      <c r="M1943" s="54" t="s">
        <v>292</v>
      </c>
      <c r="N1943" s="31">
        <v>1</v>
      </c>
      <c r="O1943" s="31" t="s">
        <v>295</v>
      </c>
      <c r="P1943" s="31" t="s">
        <v>749</v>
      </c>
      <c r="Q1943" s="31" t="s">
        <v>750</v>
      </c>
      <c r="R1943" s="31" t="s">
        <v>1205</v>
      </c>
      <c r="S1943" s="31" t="s">
        <v>751</v>
      </c>
      <c r="T1943" s="31" t="s">
        <v>752</v>
      </c>
      <c r="U1943" s="31" t="s">
        <v>747</v>
      </c>
      <c r="AS1943" s="31">
        <v>100</v>
      </c>
      <c r="AZ1943" s="19">
        <f t="shared" si="572"/>
        <v>100</v>
      </c>
      <c r="BB1943" s="55">
        <v>1</v>
      </c>
      <c r="BC1943">
        <v>1</v>
      </c>
      <c r="BD1943"/>
      <c r="BE1943" s="66"/>
      <c r="BF1943" s="66"/>
      <c r="CL1943" s="70">
        <f t="shared" si="549"/>
        <v>0</v>
      </c>
      <c r="CM1943" s="66">
        <f t="shared" si="550"/>
        <v>0</v>
      </c>
      <c r="CN1943" s="66">
        <f t="shared" si="551"/>
        <v>0</v>
      </c>
      <c r="CO1943" s="66">
        <f t="shared" si="555"/>
        <v>301.505</v>
      </c>
      <c r="DB1943" s="19" t="e">
        <f t="shared" si="557"/>
        <v>#DIV/0!</v>
      </c>
      <c r="DC1943" s="19" t="e">
        <f t="shared" si="558"/>
        <v>#DIV/0!</v>
      </c>
      <c r="DD1943" s="19" t="e">
        <f t="shared" si="559"/>
        <v>#DIV/0!</v>
      </c>
      <c r="DE1943" s="19" t="e">
        <f t="shared" si="560"/>
        <v>#DIV/0!</v>
      </c>
      <c r="DF1943" s="19" t="e">
        <f t="shared" si="561"/>
        <v>#DIV/0!</v>
      </c>
      <c r="DG1943" s="67" t="e">
        <f t="shared" si="562"/>
        <v>#DIV/0!</v>
      </c>
      <c r="DH1943" s="67" t="e">
        <f t="shared" si="563"/>
        <v>#DIV/0!</v>
      </c>
      <c r="DK1943" s="19" t="s">
        <v>295</v>
      </c>
    </row>
    <row r="1944" spans="1:115">
      <c r="A1944" s="57">
        <v>43334</v>
      </c>
      <c r="B1944" s="19" t="s">
        <v>1496</v>
      </c>
      <c r="C1944" s="56" t="s">
        <v>744</v>
      </c>
      <c r="D1944" s="56"/>
      <c r="E1944" s="58">
        <v>114</v>
      </c>
      <c r="F1944" s="58">
        <v>3</v>
      </c>
      <c r="G1944" s="63" t="str">
        <f t="shared" si="548"/>
        <v>114-3</v>
      </c>
      <c r="H1944" s="31">
        <v>29</v>
      </c>
      <c r="I1944" s="58">
        <v>49</v>
      </c>
      <c r="J1944" s="64" t="str">
        <f>IF(((VLOOKUP($G1944,Depth_Lookup!$A$3:$J$5461,9,FALSE))-(I1944/100))&gt;=0,"Good","Too Long")</f>
        <v>Good</v>
      </c>
      <c r="K1944" s="65">
        <f>(VLOOKUP($G1944,Depth_Lookup!$A$3:$J$561,10,FALSE))+(H1944/100)</f>
        <v>301.57</v>
      </c>
      <c r="L1944" s="65">
        <f>(VLOOKUP($G1944,Depth_Lookup!$A$3:$J$561,10,FALSE))+(I1944/100)</f>
        <v>301.77</v>
      </c>
      <c r="M1944" s="54" t="s">
        <v>725</v>
      </c>
      <c r="N1944" s="31">
        <v>1</v>
      </c>
      <c r="O1944" s="31" t="s">
        <v>296</v>
      </c>
      <c r="P1944" s="31" t="s">
        <v>749</v>
      </c>
      <c r="Q1944" s="31" t="s">
        <v>1258</v>
      </c>
      <c r="R1944" s="31" t="s">
        <v>731</v>
      </c>
      <c r="S1944" s="31" t="s">
        <v>751</v>
      </c>
      <c r="T1944" s="31" t="s">
        <v>1537</v>
      </c>
      <c r="U1944" s="31" t="s">
        <v>1509</v>
      </c>
      <c r="AS1944" s="31">
        <v>100</v>
      </c>
      <c r="AZ1944" s="19">
        <f t="shared" si="572"/>
        <v>100</v>
      </c>
      <c r="BB1944" s="55">
        <v>2</v>
      </c>
      <c r="BC1944">
        <v>3</v>
      </c>
      <c r="BD1944"/>
      <c r="BE1944" s="66"/>
      <c r="BF1944" s="66"/>
      <c r="CL1944" s="70">
        <f t="shared" si="549"/>
        <v>0</v>
      </c>
      <c r="CM1944" s="66">
        <f t="shared" si="550"/>
        <v>0</v>
      </c>
      <c r="CN1944" s="66">
        <f t="shared" si="551"/>
        <v>0</v>
      </c>
      <c r="CO1944" s="66">
        <f t="shared" si="555"/>
        <v>301.66999999999996</v>
      </c>
      <c r="CX1944" s="19">
        <v>76</v>
      </c>
      <c r="CY1944" s="19">
        <v>90</v>
      </c>
      <c r="CZ1944" s="19">
        <v>65</v>
      </c>
      <c r="DA1944" s="31">
        <v>180</v>
      </c>
      <c r="DB1944" s="19">
        <f t="shared" si="557"/>
        <v>-61.867224553503576</v>
      </c>
      <c r="DC1944" s="19">
        <f t="shared" si="558"/>
        <v>298.13277544649645</v>
      </c>
      <c r="DD1944" s="19">
        <f t="shared" si="559"/>
        <v>12.400407502359318</v>
      </c>
      <c r="DE1944" s="19">
        <f t="shared" si="560"/>
        <v>28.132775446496424</v>
      </c>
      <c r="DF1944" s="19">
        <f t="shared" si="561"/>
        <v>77.599592497640685</v>
      </c>
      <c r="DG1944" s="67">
        <f t="shared" si="562"/>
        <v>118.13277544649645</v>
      </c>
      <c r="DH1944" s="67">
        <f t="shared" si="563"/>
        <v>77.599592497640685</v>
      </c>
      <c r="DK1944" s="19" t="s">
        <v>1433</v>
      </c>
    </row>
    <row r="1945" spans="1:115">
      <c r="A1945" s="57">
        <v>43334</v>
      </c>
      <c r="B1945" s="19" t="s">
        <v>1437</v>
      </c>
      <c r="C1945" s="56" t="s">
        <v>744</v>
      </c>
      <c r="D1945" s="56"/>
      <c r="E1945" s="58">
        <v>114</v>
      </c>
      <c r="F1945" s="58">
        <v>3</v>
      </c>
      <c r="G1945" s="63" t="str">
        <f t="shared" ref="G1945" si="576">E1945&amp;"-"&amp;F1945</f>
        <v>114-3</v>
      </c>
      <c r="H1945" s="31">
        <v>29</v>
      </c>
      <c r="I1945" s="58">
        <v>49</v>
      </c>
      <c r="J1945" s="64" t="str">
        <f>IF(((VLOOKUP($G1945,Depth_Lookup!$A$3:$J$5461,9,FALSE))-(I1945/100))&gt;=0,"Good","Too Long")</f>
        <v>Good</v>
      </c>
      <c r="K1945" s="65">
        <f>(VLOOKUP($G1945,Depth_Lookup!$A$3:$J$561,10,FALSE))+(H1945/100)</f>
        <v>301.57</v>
      </c>
      <c r="L1945" s="65">
        <f>(VLOOKUP($G1945,Depth_Lookup!$A$3:$J$561,10,FALSE))+(I1945/100)</f>
        <v>301.77</v>
      </c>
      <c r="M1945" s="54" t="s">
        <v>725</v>
      </c>
      <c r="N1945" s="31">
        <v>1</v>
      </c>
      <c r="O1945" s="31" t="s">
        <v>296</v>
      </c>
      <c r="P1945" s="31" t="s">
        <v>749</v>
      </c>
      <c r="Q1945" s="31" t="s">
        <v>1258</v>
      </c>
      <c r="R1945" s="31" t="s">
        <v>731</v>
      </c>
      <c r="S1945" s="31" t="s">
        <v>751</v>
      </c>
      <c r="T1945" s="31" t="s">
        <v>1537</v>
      </c>
      <c r="U1945" s="31" t="s">
        <v>1509</v>
      </c>
      <c r="AS1945" s="31">
        <v>100</v>
      </c>
      <c r="AZ1945" s="19">
        <f t="shared" ref="AZ1945" si="577">SUM(V1945:AY1945)</f>
        <v>100</v>
      </c>
      <c r="BB1945" s="55">
        <v>2</v>
      </c>
      <c r="BC1945">
        <v>3</v>
      </c>
      <c r="BD1945"/>
      <c r="BE1945" s="66"/>
      <c r="BF1945" s="66"/>
      <c r="CL1945" s="70"/>
      <c r="CM1945" s="66"/>
      <c r="CN1945" s="66"/>
      <c r="CO1945" s="66">
        <f t="shared" ref="CO1945:CO1950" si="578">(L1945+K1945)/2</f>
        <v>301.66999999999996</v>
      </c>
      <c r="CX1945" s="19">
        <v>66</v>
      </c>
      <c r="CY1945" s="19">
        <v>270</v>
      </c>
      <c r="CZ1945" s="19">
        <v>22</v>
      </c>
      <c r="DA1945" s="31">
        <v>0</v>
      </c>
      <c r="DB1945" s="19">
        <f t="shared" si="557"/>
        <v>100.1975394909241</v>
      </c>
      <c r="DC1945" s="19">
        <f t="shared" si="558"/>
        <v>100.1975394909241</v>
      </c>
      <c r="DD1945" s="19">
        <f t="shared" si="559"/>
        <v>23.662816495423009</v>
      </c>
      <c r="DE1945" s="19">
        <f t="shared" si="560"/>
        <v>190.1975394909241</v>
      </c>
      <c r="DF1945" s="19">
        <f t="shared" si="561"/>
        <v>66.337183504576984</v>
      </c>
      <c r="DG1945" s="67">
        <f t="shared" si="562"/>
        <v>280.1975394909241</v>
      </c>
      <c r="DH1945" s="67">
        <f t="shared" si="563"/>
        <v>66.337183504576984</v>
      </c>
      <c r="DK1945" s="19" t="s">
        <v>1434</v>
      </c>
    </row>
    <row r="1946" spans="1:115">
      <c r="A1946" s="57">
        <v>43334</v>
      </c>
      <c r="B1946" s="19" t="s">
        <v>1496</v>
      </c>
      <c r="C1946" s="56" t="s">
        <v>744</v>
      </c>
      <c r="D1946" s="56"/>
      <c r="E1946" s="58">
        <v>114</v>
      </c>
      <c r="F1946" s="58">
        <v>3</v>
      </c>
      <c r="G1946" s="63" t="str">
        <f t="shared" ref="G1946:G1950" si="579">E1946&amp;"-"&amp;F1946</f>
        <v>114-3</v>
      </c>
      <c r="H1946" s="31">
        <v>34</v>
      </c>
      <c r="I1946" s="58">
        <v>38</v>
      </c>
      <c r="J1946" s="64" t="str">
        <f>IF(((VLOOKUP($G1946,Depth_Lookup!$A$3:$J$5461,9,FALSE))-(I1946/100))&gt;=0,"Good","Too Long")</f>
        <v>Good</v>
      </c>
      <c r="K1946" s="65">
        <f>(VLOOKUP($G1946,Depth_Lookup!$A$3:$J$561,10,FALSE))+(H1946/100)</f>
        <v>301.61999999999995</v>
      </c>
      <c r="L1946" s="65">
        <f>(VLOOKUP($G1946,Depth_Lookup!$A$3:$J$561,10,FALSE))+(I1946/100)</f>
        <v>301.65999999999997</v>
      </c>
      <c r="M1946" s="54" t="s">
        <v>292</v>
      </c>
      <c r="N1946" s="31">
        <v>5</v>
      </c>
      <c r="O1946" s="31" t="s">
        <v>748</v>
      </c>
      <c r="P1946" s="31" t="s">
        <v>749</v>
      </c>
      <c r="Q1946" s="31" t="s">
        <v>1258</v>
      </c>
      <c r="R1946" s="31" t="s">
        <v>1205</v>
      </c>
      <c r="S1946" s="31" t="s">
        <v>751</v>
      </c>
      <c r="T1946" s="31" t="s">
        <v>1942</v>
      </c>
      <c r="U1946" s="31" t="s">
        <v>1255</v>
      </c>
      <c r="AS1946" s="31">
        <v>100</v>
      </c>
      <c r="AZ1946" s="19">
        <f t="shared" si="572"/>
        <v>100</v>
      </c>
      <c r="BB1946" s="55">
        <v>1</v>
      </c>
      <c r="BC1946">
        <v>50</v>
      </c>
      <c r="BD1946"/>
      <c r="BE1946" s="66"/>
      <c r="BF1946" s="66" t="s">
        <v>1509</v>
      </c>
      <c r="CL1946" s="70">
        <f t="shared" ref="CL1946:CL1950" si="580">SUM(BK1946:CK1946)</f>
        <v>0</v>
      </c>
      <c r="CM1946" s="66">
        <f t="shared" ref="CM1946:CM1950" si="581">IF(COUNTA(BG1946:BJ1946)&gt;0,1,0)</f>
        <v>0</v>
      </c>
      <c r="CN1946" s="66">
        <f t="shared" ref="CN1946:CN1950" si="582">IF(COUNTA(BE1946)&gt;0,1,0)</f>
        <v>0</v>
      </c>
      <c r="CO1946" s="66">
        <f t="shared" si="578"/>
        <v>301.64</v>
      </c>
      <c r="CX1946" s="19">
        <v>24</v>
      </c>
      <c r="CY1946" s="19">
        <v>90</v>
      </c>
      <c r="CZ1946" s="19">
        <v>12</v>
      </c>
      <c r="DA1946" s="31">
        <v>0</v>
      </c>
      <c r="DB1946" s="19">
        <f t="shared" ref="DB1946:DB1950" si="583">+(IF($CY1946&lt;$DA1946,((MIN($DA1946,$CY1946)+(DEGREES(ATAN((TAN(RADIANS($CZ1946))/((TAN(RADIANS($CX1946))*SIN(RADIANS(ABS($CY1946-$DA1946))))))-(COS(RADIANS(ABS($CY1946-$DA1946)))/SIN(RADIANS(ABS($CY1946-$DA1946)))))))-180)),((MAX($DA1946,$CY1946)-(DEGREES(ATAN((TAN(RADIANS($CZ1946))/((TAN(RADIANS($CX1946))*SIN(RADIANS(ABS($CY1946-$DA1946))))))-(COS(RADIANS(ABS($CY1946-$DA1946)))/SIN(RADIANS(ABS($CY1946-$DA1946)))))))-180))))</f>
        <v>-115.52026921827581</v>
      </c>
      <c r="DC1946" s="19">
        <f t="shared" ref="DC1946:DC1950" si="584">IF($DB1946&gt;0,$DB1946,360+$DB1946)</f>
        <v>244.47973078172419</v>
      </c>
      <c r="DD1946" s="19">
        <f t="shared" ref="DD1946:DD1950" si="585">+ABS(DEGREES(ATAN((COS(RADIANS(ABS($DB1946+180-(IF($CY1946&gt;$DA1946,MAX($CZ1946,$CY1946),MIN($CY1946,$DA1946))))))/(TAN(RADIANS($CX1946)))))))</f>
        <v>63.739888202409567</v>
      </c>
      <c r="DE1946" s="19">
        <f t="shared" ref="DE1946:DE1950" si="586">+IF(($DB1946+90)&gt;0,$DB1946+90,$DB1946+450)</f>
        <v>334.47973078172419</v>
      </c>
      <c r="DF1946" s="19">
        <f t="shared" ref="DF1946:DF1950" si="587">-$DD1946+90</f>
        <v>26.260111797590433</v>
      </c>
      <c r="DG1946" s="67">
        <f t="shared" ref="DG1946:DG1950" si="588">IF(($DC1946&lt;180),$DC1946+180,$DC1946-180)</f>
        <v>64.479730781724186</v>
      </c>
      <c r="DH1946" s="67">
        <f t="shared" ref="DH1946:DH1950" si="589">-$DD1946+90</f>
        <v>26.260111797590433</v>
      </c>
    </row>
    <row r="1947" spans="1:115">
      <c r="A1947" s="57">
        <v>43334</v>
      </c>
      <c r="B1947" s="19" t="s">
        <v>1496</v>
      </c>
      <c r="C1947" s="56" t="s">
        <v>744</v>
      </c>
      <c r="D1947" s="56"/>
      <c r="E1947" s="58">
        <v>114</v>
      </c>
      <c r="F1947" s="58">
        <v>3</v>
      </c>
      <c r="G1947" s="63" t="str">
        <f t="shared" si="579"/>
        <v>114-3</v>
      </c>
      <c r="H1947" s="31">
        <v>46</v>
      </c>
      <c r="I1947" s="58">
        <v>57</v>
      </c>
      <c r="J1947" s="64" t="str">
        <f>IF(((VLOOKUP($G1947,Depth_Lookup!$A$3:$J$5461,9,FALSE))-(I1947/100))&gt;=0,"Good","Too Long")</f>
        <v>Good</v>
      </c>
      <c r="K1947" s="65">
        <f>(VLOOKUP($G1947,Depth_Lookup!$A$3:$J$561,10,FALSE))+(H1947/100)</f>
        <v>301.73999999999995</v>
      </c>
      <c r="L1947" s="65">
        <f>(VLOOKUP($G1947,Depth_Lookup!$A$3:$J$561,10,FALSE))+(I1947/100)</f>
        <v>301.84999999999997</v>
      </c>
      <c r="M1947" s="54" t="s">
        <v>293</v>
      </c>
      <c r="N1947" s="31">
        <v>0.5</v>
      </c>
      <c r="O1947" s="31" t="s">
        <v>748</v>
      </c>
      <c r="P1947" s="31" t="s">
        <v>749</v>
      </c>
      <c r="Q1947" s="31" t="s">
        <v>750</v>
      </c>
      <c r="R1947" s="31" t="s">
        <v>770</v>
      </c>
      <c r="S1947" s="31" t="s">
        <v>751</v>
      </c>
      <c r="T1947" s="31" t="s">
        <v>752</v>
      </c>
      <c r="U1947" s="31" t="s">
        <v>747</v>
      </c>
      <c r="AS1947" s="31">
        <v>100</v>
      </c>
      <c r="AZ1947" s="19">
        <f t="shared" si="572"/>
        <v>100</v>
      </c>
      <c r="BB1947" s="55">
        <v>2</v>
      </c>
      <c r="BC1947">
        <v>1</v>
      </c>
      <c r="BD1947"/>
      <c r="BE1947" s="66"/>
      <c r="BF1947" s="66"/>
      <c r="CL1947" s="70">
        <f t="shared" si="580"/>
        <v>0</v>
      </c>
      <c r="CM1947" s="66">
        <f t="shared" si="581"/>
        <v>0</v>
      </c>
      <c r="CN1947" s="66">
        <f t="shared" si="582"/>
        <v>0</v>
      </c>
      <c r="CO1947" s="66">
        <f t="shared" si="578"/>
        <v>301.79499999999996</v>
      </c>
      <c r="CX1947" s="31">
        <v>45</v>
      </c>
      <c r="CY1947" s="31">
        <v>270</v>
      </c>
      <c r="CZ1947" s="31">
        <v>60</v>
      </c>
      <c r="DA1947" s="31">
        <v>180</v>
      </c>
      <c r="DB1947" s="19">
        <f t="shared" si="583"/>
        <v>30</v>
      </c>
      <c r="DC1947" s="19">
        <f t="shared" si="584"/>
        <v>30</v>
      </c>
      <c r="DD1947" s="19">
        <f t="shared" si="585"/>
        <v>26.565051177078001</v>
      </c>
      <c r="DE1947" s="19">
        <f t="shared" si="586"/>
        <v>120</v>
      </c>
      <c r="DF1947" s="19">
        <f t="shared" si="587"/>
        <v>63.434948822921996</v>
      </c>
      <c r="DG1947" s="67">
        <f t="shared" si="588"/>
        <v>210</v>
      </c>
      <c r="DH1947" s="67">
        <f t="shared" si="589"/>
        <v>63.434948822921996</v>
      </c>
      <c r="DK1947" s="19" t="s">
        <v>1433</v>
      </c>
    </row>
    <row r="1948" spans="1:115">
      <c r="A1948" s="57">
        <v>43334</v>
      </c>
      <c r="B1948" s="19" t="s">
        <v>1437</v>
      </c>
      <c r="C1948" s="56" t="s">
        <v>744</v>
      </c>
      <c r="D1948" s="56"/>
      <c r="E1948" s="58">
        <v>114</v>
      </c>
      <c r="F1948" s="58">
        <v>3</v>
      </c>
      <c r="G1948" s="63" t="str">
        <f t="shared" ref="G1948" si="590">E1948&amp;"-"&amp;F1948</f>
        <v>114-3</v>
      </c>
      <c r="H1948" s="31">
        <v>46</v>
      </c>
      <c r="I1948" s="58">
        <v>57</v>
      </c>
      <c r="J1948" s="64" t="str">
        <f>IF(((VLOOKUP($G1948,Depth_Lookup!$A$3:$J$5461,9,FALSE))-(I1948/100))&gt;=0,"Good","Too Long")</f>
        <v>Good</v>
      </c>
      <c r="K1948" s="65">
        <f>(VLOOKUP($G1948,Depth_Lookup!$A$3:$J$561,10,FALSE))+(H1948/100)</f>
        <v>301.73999999999995</v>
      </c>
      <c r="L1948" s="65">
        <f>(VLOOKUP($G1948,Depth_Lookup!$A$3:$J$561,10,FALSE))+(I1948/100)</f>
        <v>301.84999999999997</v>
      </c>
      <c r="M1948" s="54" t="s">
        <v>293</v>
      </c>
      <c r="N1948" s="31">
        <v>0.5</v>
      </c>
      <c r="O1948" s="31" t="s">
        <v>748</v>
      </c>
      <c r="P1948" s="31" t="s">
        <v>749</v>
      </c>
      <c r="Q1948" s="31" t="s">
        <v>750</v>
      </c>
      <c r="R1948" s="31" t="s">
        <v>770</v>
      </c>
      <c r="S1948" s="31" t="s">
        <v>751</v>
      </c>
      <c r="T1948" s="31" t="s">
        <v>752</v>
      </c>
      <c r="U1948" s="31" t="s">
        <v>747</v>
      </c>
      <c r="AS1948" s="31">
        <v>100</v>
      </c>
      <c r="AZ1948" s="19">
        <f t="shared" ref="AZ1948" si="591">SUM(V1948:AY1948)</f>
        <v>100</v>
      </c>
      <c r="BB1948" s="55">
        <v>2</v>
      </c>
      <c r="BC1948">
        <v>1</v>
      </c>
      <c r="BD1948"/>
      <c r="BE1948" s="66"/>
      <c r="BF1948" s="66"/>
      <c r="CL1948" s="70"/>
      <c r="CM1948" s="66"/>
      <c r="CN1948" s="66"/>
      <c r="CO1948" s="66">
        <f t="shared" si="578"/>
        <v>301.79499999999996</v>
      </c>
      <c r="CX1948" s="31">
        <v>73</v>
      </c>
      <c r="CY1948" s="31">
        <v>90</v>
      </c>
      <c r="CZ1948" s="31">
        <v>54</v>
      </c>
      <c r="DA1948" s="31">
        <v>0</v>
      </c>
      <c r="DB1948" s="19">
        <f t="shared" si="583"/>
        <v>-112.821464302946</v>
      </c>
      <c r="DC1948" s="19">
        <f t="shared" si="584"/>
        <v>247.178535697054</v>
      </c>
      <c r="DD1948" s="19">
        <f t="shared" si="585"/>
        <v>15.737700782567202</v>
      </c>
      <c r="DE1948" s="19">
        <f t="shared" si="586"/>
        <v>337.17853569705403</v>
      </c>
      <c r="DF1948" s="19">
        <f t="shared" si="587"/>
        <v>74.262299217432798</v>
      </c>
      <c r="DG1948" s="67">
        <f t="shared" si="588"/>
        <v>67.178535697054002</v>
      </c>
      <c r="DH1948" s="67">
        <f t="shared" si="589"/>
        <v>74.262299217432798</v>
      </c>
      <c r="DK1948" s="19" t="s">
        <v>1434</v>
      </c>
    </row>
    <row r="1949" spans="1:115" ht="16.5" customHeight="1">
      <c r="A1949" s="57">
        <v>43334</v>
      </c>
      <c r="B1949" s="19" t="s">
        <v>1496</v>
      </c>
      <c r="C1949" s="56" t="s">
        <v>744</v>
      </c>
      <c r="D1949" s="56"/>
      <c r="E1949" s="58">
        <v>114</v>
      </c>
      <c r="F1949" s="58">
        <v>3</v>
      </c>
      <c r="G1949" s="63" t="str">
        <f t="shared" si="579"/>
        <v>114-3</v>
      </c>
      <c r="H1949" s="31">
        <v>62</v>
      </c>
      <c r="I1949" s="58">
        <v>68</v>
      </c>
      <c r="J1949" s="64" t="str">
        <f>IF(((VLOOKUP($G1949,Depth_Lookup!$A$3:$J$5461,9,FALSE))-(I1949/100))&gt;=0,"Good","Too Long")</f>
        <v>Good</v>
      </c>
      <c r="K1949" s="65">
        <f>(VLOOKUP($G1949,Depth_Lookup!$A$3:$J$561,10,FALSE))+(H1949/100)</f>
        <v>301.89999999999998</v>
      </c>
      <c r="L1949" s="65">
        <f>(VLOOKUP($G1949,Depth_Lookup!$A$3:$J$561,10,FALSE))+(I1949/100)</f>
        <v>301.95999999999998</v>
      </c>
      <c r="M1949" s="54" t="s">
        <v>293</v>
      </c>
      <c r="N1949" s="31">
        <v>0.5</v>
      </c>
      <c r="O1949" s="31" t="s">
        <v>748</v>
      </c>
      <c r="P1949" s="31" t="s">
        <v>749</v>
      </c>
      <c r="Q1949" s="31" t="s">
        <v>750</v>
      </c>
      <c r="R1949" s="31" t="s">
        <v>770</v>
      </c>
      <c r="S1949" s="31" t="s">
        <v>751</v>
      </c>
      <c r="T1949" s="31" t="s">
        <v>752</v>
      </c>
      <c r="U1949" s="31" t="s">
        <v>747</v>
      </c>
      <c r="AS1949" s="31">
        <v>100</v>
      </c>
      <c r="AZ1949" s="19">
        <f t="shared" si="572"/>
        <v>100</v>
      </c>
      <c r="BB1949" s="55">
        <v>2</v>
      </c>
      <c r="BC1949">
        <v>0.5</v>
      </c>
      <c r="BD1949"/>
      <c r="BE1949" s="66"/>
      <c r="BF1949" s="66"/>
      <c r="CL1949" s="70">
        <f t="shared" si="580"/>
        <v>0</v>
      </c>
      <c r="CM1949" s="66">
        <f t="shared" si="581"/>
        <v>0</v>
      </c>
      <c r="CN1949" s="66">
        <f t="shared" si="582"/>
        <v>0</v>
      </c>
      <c r="CO1949" s="66">
        <f t="shared" si="578"/>
        <v>301.92999999999995</v>
      </c>
      <c r="DB1949" s="19" t="e">
        <f t="shared" si="583"/>
        <v>#DIV/0!</v>
      </c>
      <c r="DC1949" s="19" t="e">
        <f t="shared" si="584"/>
        <v>#DIV/0!</v>
      </c>
      <c r="DD1949" s="19" t="e">
        <f t="shared" si="585"/>
        <v>#DIV/0!</v>
      </c>
      <c r="DE1949" s="19" t="e">
        <f t="shared" si="586"/>
        <v>#DIV/0!</v>
      </c>
      <c r="DF1949" s="19" t="e">
        <f t="shared" si="587"/>
        <v>#DIV/0!</v>
      </c>
      <c r="DG1949" s="67" t="e">
        <f t="shared" si="588"/>
        <v>#DIV/0!</v>
      </c>
      <c r="DH1949" s="67" t="e">
        <f t="shared" si="589"/>
        <v>#DIV/0!</v>
      </c>
    </row>
    <row r="1950" spans="1:115">
      <c r="A1950" s="57">
        <v>43334</v>
      </c>
      <c r="B1950" s="19" t="s">
        <v>1496</v>
      </c>
      <c r="C1950" s="56" t="s">
        <v>744</v>
      </c>
      <c r="D1950" s="56"/>
      <c r="E1950" s="58">
        <v>114</v>
      </c>
      <c r="F1950" s="58">
        <v>4</v>
      </c>
      <c r="G1950" s="63" t="str">
        <f t="shared" si="579"/>
        <v>114-4</v>
      </c>
      <c r="H1950" s="31">
        <v>29</v>
      </c>
      <c r="I1950" s="58">
        <v>45</v>
      </c>
      <c r="J1950" s="64" t="str">
        <f>IF(((VLOOKUP($G1950,Depth_Lookup!$A$3:$J$5461,9,FALSE))-(I1950/100))&gt;=0,"Good","Too Long")</f>
        <v>Good</v>
      </c>
      <c r="K1950" s="65">
        <f>(VLOOKUP($G1950,Depth_Lookup!$A$3:$J$561,10,FALSE))+(H1950/100)</f>
        <v>302.5</v>
      </c>
      <c r="L1950" s="65">
        <f>(VLOOKUP($G1950,Depth_Lookup!$A$3:$J$561,10,FALSE))+(I1950/100)</f>
        <v>302.65999999999997</v>
      </c>
      <c r="M1950" s="54" t="s">
        <v>293</v>
      </c>
      <c r="N1950" s="31">
        <v>0.5</v>
      </c>
      <c r="O1950" s="31" t="s">
        <v>734</v>
      </c>
      <c r="P1950" s="31" t="s">
        <v>179</v>
      </c>
      <c r="Q1950" s="31" t="s">
        <v>571</v>
      </c>
      <c r="R1950" s="31" t="s">
        <v>770</v>
      </c>
      <c r="S1950" s="31" t="s">
        <v>751</v>
      </c>
      <c r="T1950" s="31" t="s">
        <v>752</v>
      </c>
      <c r="U1950" s="31" t="s">
        <v>747</v>
      </c>
      <c r="AS1950" s="31">
        <v>100</v>
      </c>
      <c r="AZ1950" s="19">
        <f t="shared" si="572"/>
        <v>100</v>
      </c>
      <c r="BB1950" s="55">
        <v>5</v>
      </c>
      <c r="BC1950">
        <v>1</v>
      </c>
      <c r="BD1950"/>
      <c r="BE1950" s="66"/>
      <c r="BF1950" s="66"/>
      <c r="BG1950" s="59">
        <v>10</v>
      </c>
      <c r="BH1950" s="59" t="s">
        <v>1943</v>
      </c>
      <c r="BI1950" s="59" t="s">
        <v>179</v>
      </c>
      <c r="CD1950" s="59">
        <v>100</v>
      </c>
      <c r="CL1950" s="70">
        <f t="shared" si="580"/>
        <v>100</v>
      </c>
      <c r="CM1950" s="66">
        <f t="shared" si="581"/>
        <v>1</v>
      </c>
      <c r="CN1950" s="66">
        <f t="shared" si="582"/>
        <v>0</v>
      </c>
      <c r="CO1950" s="66">
        <f t="shared" si="578"/>
        <v>302.58</v>
      </c>
      <c r="CR1950" s="19" t="s">
        <v>217</v>
      </c>
      <c r="CX1950" s="31">
        <v>57</v>
      </c>
      <c r="CY1950" s="31">
        <v>270</v>
      </c>
      <c r="CZ1950" s="31">
        <v>70</v>
      </c>
      <c r="DA1950" s="31">
        <v>180</v>
      </c>
      <c r="DB1950" s="19">
        <f t="shared" si="583"/>
        <v>29.269104900301869</v>
      </c>
      <c r="DC1950" s="19">
        <f t="shared" si="584"/>
        <v>29.269104900301869</v>
      </c>
      <c r="DD1950" s="19">
        <f t="shared" si="585"/>
        <v>17.614812857787328</v>
      </c>
      <c r="DE1950" s="19">
        <f t="shared" si="586"/>
        <v>119.26910490030187</v>
      </c>
      <c r="DF1950" s="19">
        <f t="shared" si="587"/>
        <v>72.385187142212672</v>
      </c>
      <c r="DG1950" s="67">
        <f t="shared" si="588"/>
        <v>209.26910490030187</v>
      </c>
      <c r="DH1950" s="67">
        <f t="shared" si="589"/>
        <v>72.385187142212672</v>
      </c>
      <c r="DK1950" s="31" t="s">
        <v>1951</v>
      </c>
    </row>
  </sheetData>
  <sortState ref="A3:CO362">
    <sortCondition ref="K3:K362"/>
  </sortState>
  <mergeCells count="2">
    <mergeCell ref="DR1:EN1"/>
    <mergeCell ref="BK1:CJ1"/>
  </mergeCells>
  <phoneticPr fontId="12" type="noConversion"/>
  <conditionalFormatting sqref="J1951:J1048576 J2:J3">
    <cfRule type="cellIs" dxfId="3765" priority="9749" operator="equal">
      <formula>"Too Long"</formula>
    </cfRule>
  </conditionalFormatting>
  <conditionalFormatting sqref="J3">
    <cfRule type="cellIs" dxfId="3764" priority="9748" operator="equal">
      <formula>"Good"</formula>
    </cfRule>
  </conditionalFormatting>
  <conditionalFormatting sqref="AZ1 AY1439 AY1951:AY1048576 AZ3:AZ8 AZ17:AZ19 AZ26:AZ28 AZ42:AZ43 AZ47:AZ53 AZ55:AZ68 AZ77 AZ88:AZ94 AZ107:AZ108 AZ110 AZ114:AZ118 AZ125 AZ10:AZ11 AZ40 AZ45 AZ70:AZ71 AZ73:AZ74 AZ79:AZ81 AZ83:AZ84 AZ15 AZ30:AZ33 AZ35:AZ37 AZ96:AZ98 AZ120:AZ121 AY127:AZ128 AY101:AY104 AY105:AZ105 AZ100:AZ104 AY165:AZ197 AY200:AZ208 AY1019 AZ1013:AZ1020 AY1022:AZ1022 AY906:AZ968 AY903:AZ903 AY1130:AZ1178 AY1186:AZ1203 AY1213:AZ1220 AY1222:AZ1222 AY1571:AZ1573 AY1575:AZ1579 AY1769:AZ1782 AY1721:AZ1740 AY1742:AZ1766">
    <cfRule type="cellIs" dxfId="3763" priority="9746" operator="greaterThan">
      <formula>100</formula>
    </cfRule>
    <cfRule type="cellIs" dxfId="3762" priority="9747" operator="equal">
      <formula>100</formula>
    </cfRule>
  </conditionalFormatting>
  <conditionalFormatting sqref="EP3:EP8 EP143:EP166 EP214:EP222 EP29:EP30 EO31:EO37 CL29:CL37 CL42:CL43 EO42:EO43 EO47:EO53 CL47:CL53 CL55:CL68 EO55:EO68 EP78:EP86 EP107:EP110 CL107:CL110 CL112:CL121 EP112:EP121 EP125:EP128 EP10:EP12 CL40 EO40 EO45 CL45 EO70:EO71 CL70:CL71 CL73:CL86 EO73:EO77 EP15:EP25 CL125:CL128 EP88:EP105 CL88:CL105 EQ167:EQ198 EP173:EP184 CM165:CM197 EQ204:EQ213 EP199:EQ203 EP204:EP210 CM200:CM208 EQ984:EQ1019 EP1020:EQ1022 EP1001:EP1019 CL997:CL1022 CL903:CL980 EP903:EP944 EP1162:EP1174 CL1130:CL1178 EP1186:EP1202 CL1186:CL1203 EP1204:EP1438 CL1213:CL1277 CL1702:CL1704 CL1552:CL1560 EP1440:EP1589 CL1571:CL1579 CL1718:CL1782">
    <cfRule type="cellIs" dxfId="3761" priority="7166" operator="greaterThan">
      <formula>100</formula>
    </cfRule>
    <cfRule type="cellIs" dxfId="3760" priority="7167" operator="between">
      <formula>0.0001</formula>
      <formula>99.9999</formula>
    </cfRule>
  </conditionalFormatting>
  <conditionalFormatting sqref="EP26">
    <cfRule type="cellIs" dxfId="3759" priority="7160" operator="greaterThan">
      <formula>100</formula>
    </cfRule>
    <cfRule type="cellIs" dxfId="3758" priority="7161" operator="between">
      <formula>0.0001</formula>
      <formula>99.9999</formula>
    </cfRule>
  </conditionalFormatting>
  <conditionalFormatting sqref="AZ27:AZ28">
    <cfRule type="cellIs" dxfId="3757" priority="7156" operator="greaterThan">
      <formula>100</formula>
    </cfRule>
    <cfRule type="cellIs" dxfId="3756" priority="7157" operator="equal">
      <formula>100</formula>
    </cfRule>
  </conditionalFormatting>
  <conditionalFormatting sqref="EP27">
    <cfRule type="cellIs" dxfId="3755" priority="7154" operator="greaterThan">
      <formula>100</formula>
    </cfRule>
    <cfRule type="cellIs" dxfId="3754" priority="7155" operator="between">
      <formula>0.0001</formula>
      <formula>99.9999</formula>
    </cfRule>
  </conditionalFormatting>
  <conditionalFormatting sqref="EP28">
    <cfRule type="cellIs" dxfId="3753" priority="7150" operator="greaterThan">
      <formula>100</formula>
    </cfRule>
    <cfRule type="cellIs" dxfId="3752" priority="7151" operator="between">
      <formula>0.0001</formula>
      <formula>99.9999</formula>
    </cfRule>
  </conditionalFormatting>
  <conditionalFormatting sqref="EP129:EP136 EP140 EP142">
    <cfRule type="cellIs" dxfId="3751" priority="7140" operator="greaterThan">
      <formula>100</formula>
    </cfRule>
    <cfRule type="cellIs" dxfId="3750" priority="7141" operator="between">
      <formula>0.0001</formula>
      <formula>99.9999</formula>
    </cfRule>
  </conditionalFormatting>
  <conditionalFormatting sqref="EP225:EP226">
    <cfRule type="cellIs" dxfId="3749" priority="7130" operator="greaterThan">
      <formula>100</formula>
    </cfRule>
    <cfRule type="cellIs" dxfId="3748" priority="7131" operator="between">
      <formula>0.0001</formula>
      <formula>99.9999</formula>
    </cfRule>
  </conditionalFormatting>
  <conditionalFormatting sqref="EP223:EP224">
    <cfRule type="cellIs" dxfId="3747" priority="7120" operator="greaterThan">
      <formula>100</formula>
    </cfRule>
    <cfRule type="cellIs" dxfId="3746" priority="7121" operator="between">
      <formula>0.0001</formula>
      <formula>99.9999</formula>
    </cfRule>
  </conditionalFormatting>
  <conditionalFormatting sqref="EP211:EP213">
    <cfRule type="cellIs" dxfId="3745" priority="7064" operator="greaterThan">
      <formula>100</formula>
    </cfRule>
    <cfRule type="cellIs" dxfId="3744" priority="7065" operator="between">
      <formula>0.0001</formula>
      <formula>99.9999</formula>
    </cfRule>
  </conditionalFormatting>
  <conditionalFormatting sqref="EP189:EP198">
    <cfRule type="cellIs" dxfId="3743" priority="7090" operator="greaterThan">
      <formula>100</formula>
    </cfRule>
    <cfRule type="cellIs" dxfId="3742" priority="7091" operator="between">
      <formula>0.0001</formula>
      <formula>99.9999</formula>
    </cfRule>
  </conditionalFormatting>
  <conditionalFormatting sqref="EP167:EP171 EP186:EP198">
    <cfRule type="cellIs" dxfId="3741" priority="7086" operator="greaterThan">
      <formula>100</formula>
    </cfRule>
    <cfRule type="cellIs" dxfId="3740" priority="7087" operator="between">
      <formula>0.0001</formula>
      <formula>99.9999</formula>
    </cfRule>
  </conditionalFormatting>
  <conditionalFormatting sqref="EP172">
    <cfRule type="cellIs" dxfId="3739" priority="7080" operator="greaterThan">
      <formula>100</formula>
    </cfRule>
    <cfRule type="cellIs" dxfId="3738" priority="7081" operator="between">
      <formula>0.0001</formula>
      <formula>99.9999</formula>
    </cfRule>
  </conditionalFormatting>
  <conditionalFormatting sqref="EP185">
    <cfRule type="cellIs" dxfId="3737" priority="7074" operator="greaterThan">
      <formula>100</formula>
    </cfRule>
    <cfRule type="cellIs" dxfId="3736" priority="7075" operator="between">
      <formula>0.0001</formula>
      <formula>99.9999</formula>
    </cfRule>
  </conditionalFormatting>
  <conditionalFormatting sqref="EP211:EP213">
    <cfRule type="cellIs" dxfId="3735" priority="7068" operator="greaterThan">
      <formula>100</formula>
    </cfRule>
    <cfRule type="cellIs" dxfId="3734" priority="7069" operator="between">
      <formula>0.0001</formula>
      <formula>99.9999</formula>
    </cfRule>
  </conditionalFormatting>
  <conditionalFormatting sqref="AY3:AY8 AY17:AY19 AY26:AY28 AY42:AY43 AY47:AY53 AY55:AY68 AY77 AY88:AY94 AY100 AY107:AY108 AY110 AY114:AY118 AY125 AY1439 AY10:AY11 AY40 AY45 AY70:AY71 AY73:AY74 AY79:AY81 AY83:AY84 AY15 AY30:AY33 AY35:AY37 AY96:AY98 AY120:AY121">
    <cfRule type="cellIs" dxfId="3733" priority="7016" operator="greaterThan">
      <formula>100</formula>
    </cfRule>
    <cfRule type="cellIs" dxfId="3732" priority="7017" operator="equal">
      <formula>100</formula>
    </cfRule>
  </conditionalFormatting>
  <conditionalFormatting sqref="EP1439">
    <cfRule type="cellIs" dxfId="3731" priority="7012" operator="greaterThan">
      <formula>100</formula>
    </cfRule>
    <cfRule type="cellIs" dxfId="3730" priority="7013" operator="between">
      <formula>0.0001</formula>
      <formula>99.9999</formula>
    </cfRule>
  </conditionalFormatting>
  <conditionalFormatting sqref="EP1439">
    <cfRule type="cellIs" dxfId="3729" priority="7010" operator="greaterThan">
      <formula>100</formula>
    </cfRule>
    <cfRule type="cellIs" dxfId="3728" priority="7011" operator="between">
      <formula>0.0001</formula>
      <formula>99.9999</formula>
    </cfRule>
  </conditionalFormatting>
  <conditionalFormatting sqref="J3">
    <cfRule type="cellIs" dxfId="3727" priority="7009" operator="equal">
      <formula>"Too Long"</formula>
    </cfRule>
  </conditionalFormatting>
  <conditionalFormatting sqref="J3">
    <cfRule type="cellIs" dxfId="3726" priority="7008" operator="equal">
      <formula>"Good"</formula>
    </cfRule>
  </conditionalFormatting>
  <conditionalFormatting sqref="AZ3:AZ8 AZ17:AZ19 AZ26:AZ28 AZ42:AZ43 AZ47:AZ53 AZ55:AZ68 AZ77 AZ88:AZ94 AZ100 AZ107:AZ108 AZ110 AZ114:AZ118 AZ125 AZ1439 AZ10:AZ11 AZ40 AZ45 AZ70:AZ71 AZ73:AZ74 AZ79:AZ81 AZ83:AZ84 AZ15 AZ30:AZ33 AZ35:AZ37 AZ96:AZ98 AZ120:AZ121">
    <cfRule type="cellIs" dxfId="3725" priority="7006" operator="greaterThan">
      <formula>100</formula>
    </cfRule>
    <cfRule type="cellIs" dxfId="3724" priority="7007" operator="equal">
      <formula>100</formula>
    </cfRule>
  </conditionalFormatting>
  <conditionalFormatting sqref="AZ3:AZ8 AZ17:AZ19 AZ26:AZ28 AZ42:AZ43 AZ47:AZ53 AZ55:AZ68 AZ77 AZ88:AZ94 AZ100 AZ107:AZ108 AZ110 AZ114:AZ118 AZ125 AZ1439 AZ10:AZ11 AZ40 AZ45 AZ70:AZ71 AZ73:AZ74 AZ79:AZ81 AZ83:AZ84 AZ15 AZ30:AZ33 AZ35:AZ37 AZ96:AZ98 AZ120:AZ121">
    <cfRule type="cellIs" dxfId="3723" priority="7004" operator="greaterThan">
      <formula>100</formula>
    </cfRule>
    <cfRule type="cellIs" dxfId="3722" priority="7005" operator="equal">
      <formula>100</formula>
    </cfRule>
  </conditionalFormatting>
  <conditionalFormatting sqref="CL3:CL8 CL10:CL12 CL15:CL25">
    <cfRule type="cellIs" dxfId="3721" priority="7002" operator="greaterThan">
      <formula>100</formula>
    </cfRule>
    <cfRule type="cellIs" dxfId="3720" priority="7003" operator="between">
      <formula>0.0001</formula>
      <formula>99.9999</formula>
    </cfRule>
  </conditionalFormatting>
  <conditionalFormatting sqref="CL26">
    <cfRule type="cellIs" dxfId="3719" priority="7000" operator="greaterThan">
      <formula>100</formula>
    </cfRule>
    <cfRule type="cellIs" dxfId="3718" priority="7001" operator="between">
      <formula>0.0001</formula>
      <formula>99.9999</formula>
    </cfRule>
  </conditionalFormatting>
  <conditionalFormatting sqref="CL27">
    <cfRule type="cellIs" dxfId="3717" priority="6998" operator="greaterThan">
      <formula>100</formula>
    </cfRule>
    <cfRule type="cellIs" dxfId="3716" priority="6999" operator="between">
      <formula>0.0001</formula>
      <formula>99.9999</formula>
    </cfRule>
  </conditionalFormatting>
  <conditionalFormatting sqref="CL28">
    <cfRule type="cellIs" dxfId="3715" priority="6996" operator="greaterThan">
      <formula>100</formula>
    </cfRule>
    <cfRule type="cellIs" dxfId="3714" priority="6997" operator="between">
      <formula>0.0001</formula>
      <formula>99.9999</formula>
    </cfRule>
  </conditionalFormatting>
  <conditionalFormatting sqref="CL3:CL8 CL42:CL43 CL47:CL53 CL55:CL68 CL107:CL110 CL112:CL121 CL1439 CL10:CL12 CL40 CL45 CL70:CL71 CL73:CL86 CL15:CL37 CL88:CL100">
    <cfRule type="cellIs" dxfId="3713" priority="6964" operator="greaterThan">
      <formula>100</formula>
    </cfRule>
    <cfRule type="cellIs" dxfId="3712" priority="6965" operator="between">
      <formula>0.0001</formula>
      <formula>99.9999</formula>
    </cfRule>
  </conditionalFormatting>
  <conditionalFormatting sqref="CL3:CL8 CL42:CL43 CL47:CL53 CL55:CL68 CL107:CL110 CL112:CL121 CL1439 CL10:CL12 CL40 CL45 CL70:CL71 CL73:CL86 CL15:CL37 CL88:CL100">
    <cfRule type="cellIs" dxfId="3711" priority="6962" operator="greaterThan">
      <formula>100</formula>
    </cfRule>
    <cfRule type="cellIs" dxfId="3710" priority="6963" operator="between">
      <formula>0.0001</formula>
      <formula>99.9999</formula>
    </cfRule>
  </conditionalFormatting>
  <conditionalFormatting sqref="AZ16">
    <cfRule type="cellIs" dxfId="3709" priority="5284" operator="greaterThan">
      <formula>100</formula>
    </cfRule>
    <cfRule type="cellIs" dxfId="3708" priority="5285" operator="equal">
      <formula>100</formula>
    </cfRule>
  </conditionalFormatting>
  <conditionalFormatting sqref="AY16">
    <cfRule type="cellIs" dxfId="3707" priority="5282" operator="greaterThan">
      <formula>100</formula>
    </cfRule>
    <cfRule type="cellIs" dxfId="3706" priority="5283" operator="equal">
      <formula>100</formula>
    </cfRule>
  </conditionalFormatting>
  <conditionalFormatting sqref="AZ16">
    <cfRule type="cellIs" dxfId="3705" priority="5280" operator="greaterThan">
      <formula>100</formula>
    </cfRule>
    <cfRule type="cellIs" dxfId="3704" priority="5281" operator="equal">
      <formula>100</formula>
    </cfRule>
  </conditionalFormatting>
  <conditionalFormatting sqref="AZ16">
    <cfRule type="cellIs" dxfId="3703" priority="5278" operator="greaterThan">
      <formula>100</formula>
    </cfRule>
    <cfRule type="cellIs" dxfId="3702" priority="5279" operator="equal">
      <formula>100</formula>
    </cfRule>
  </conditionalFormatting>
  <conditionalFormatting sqref="AZ20">
    <cfRule type="cellIs" dxfId="3701" priority="5276" operator="greaterThan">
      <formula>100</formula>
    </cfRule>
    <cfRule type="cellIs" dxfId="3700" priority="5277" operator="equal">
      <formula>100</formula>
    </cfRule>
  </conditionalFormatting>
  <conditionalFormatting sqref="AY20">
    <cfRule type="cellIs" dxfId="3699" priority="5274" operator="greaterThan">
      <formula>100</formula>
    </cfRule>
    <cfRule type="cellIs" dxfId="3698" priority="5275" operator="equal">
      <formula>100</formula>
    </cfRule>
  </conditionalFormatting>
  <conditionalFormatting sqref="AZ20">
    <cfRule type="cellIs" dxfId="3697" priority="5272" operator="greaterThan">
      <formula>100</formula>
    </cfRule>
    <cfRule type="cellIs" dxfId="3696" priority="5273" operator="equal">
      <formula>100</formula>
    </cfRule>
  </conditionalFormatting>
  <conditionalFormatting sqref="AZ20">
    <cfRule type="cellIs" dxfId="3695" priority="5270" operator="greaterThan">
      <formula>100</formula>
    </cfRule>
    <cfRule type="cellIs" dxfId="3694" priority="5271" operator="equal">
      <formula>100</formula>
    </cfRule>
  </conditionalFormatting>
  <conditionalFormatting sqref="AZ23">
    <cfRule type="cellIs" dxfId="3693" priority="5268" operator="greaterThan">
      <formula>100</formula>
    </cfRule>
    <cfRule type="cellIs" dxfId="3692" priority="5269" operator="equal">
      <formula>100</formula>
    </cfRule>
  </conditionalFormatting>
  <conditionalFormatting sqref="AY23">
    <cfRule type="cellIs" dxfId="3691" priority="5266" operator="greaterThan">
      <formula>100</formula>
    </cfRule>
    <cfRule type="cellIs" dxfId="3690" priority="5267" operator="equal">
      <formula>100</formula>
    </cfRule>
  </conditionalFormatting>
  <conditionalFormatting sqref="AZ23">
    <cfRule type="cellIs" dxfId="3689" priority="5264" operator="greaterThan">
      <formula>100</formula>
    </cfRule>
    <cfRule type="cellIs" dxfId="3688" priority="5265" operator="equal">
      <formula>100</formula>
    </cfRule>
  </conditionalFormatting>
  <conditionalFormatting sqref="AZ23">
    <cfRule type="cellIs" dxfId="3687" priority="5262" operator="greaterThan">
      <formula>100</formula>
    </cfRule>
    <cfRule type="cellIs" dxfId="3686" priority="5263" operator="equal">
      <formula>100</formula>
    </cfRule>
  </conditionalFormatting>
  <conditionalFormatting sqref="AY24:AY25">
    <cfRule type="cellIs" dxfId="3685" priority="5252" operator="greaterThan">
      <formula>100</formula>
    </cfRule>
    <cfRule type="cellIs" dxfId="3684" priority="5253" operator="equal">
      <formula>100</formula>
    </cfRule>
  </conditionalFormatting>
  <conditionalFormatting sqref="AZ41">
    <cfRule type="cellIs" dxfId="3683" priority="5248" operator="greaterThan">
      <formula>100</formula>
    </cfRule>
    <cfRule type="cellIs" dxfId="3682" priority="5249" operator="equal">
      <formula>100</formula>
    </cfRule>
  </conditionalFormatting>
  <conditionalFormatting sqref="EO41 CL41">
    <cfRule type="cellIs" dxfId="3681" priority="5246" operator="greaterThan">
      <formula>100</formula>
    </cfRule>
    <cfRule type="cellIs" dxfId="3680" priority="5247" operator="between">
      <formula>0.0001</formula>
      <formula>99.9999</formula>
    </cfRule>
  </conditionalFormatting>
  <conditionalFormatting sqref="AY41">
    <cfRule type="cellIs" dxfId="3679" priority="5242" operator="greaterThan">
      <formula>100</formula>
    </cfRule>
    <cfRule type="cellIs" dxfId="3678" priority="5243" operator="equal">
      <formula>100</formula>
    </cfRule>
  </conditionalFormatting>
  <conditionalFormatting sqref="AZ41">
    <cfRule type="cellIs" dxfId="3677" priority="5238" operator="greaterThan">
      <formula>100</formula>
    </cfRule>
    <cfRule type="cellIs" dxfId="3676" priority="5239" operator="equal">
      <formula>100</formula>
    </cfRule>
  </conditionalFormatting>
  <conditionalFormatting sqref="AZ41">
    <cfRule type="cellIs" dxfId="3675" priority="5236" operator="greaterThan">
      <formula>100</formula>
    </cfRule>
    <cfRule type="cellIs" dxfId="3674" priority="5237" operator="equal">
      <formula>100</formula>
    </cfRule>
  </conditionalFormatting>
  <conditionalFormatting sqref="CL41">
    <cfRule type="cellIs" dxfId="3673" priority="5234" operator="greaterThan">
      <formula>100</formula>
    </cfRule>
    <cfRule type="cellIs" dxfId="3672" priority="5235" operator="between">
      <formula>0.0001</formula>
      <formula>99.9999</formula>
    </cfRule>
  </conditionalFormatting>
  <conditionalFormatting sqref="CL41">
    <cfRule type="cellIs" dxfId="3671" priority="5232" operator="greaterThan">
      <formula>100</formula>
    </cfRule>
    <cfRule type="cellIs" dxfId="3670" priority="5233" operator="between">
      <formula>0.0001</formula>
      <formula>99.9999</formula>
    </cfRule>
  </conditionalFormatting>
  <conditionalFormatting sqref="AZ75:AZ76">
    <cfRule type="cellIs" dxfId="3669" priority="5190" operator="greaterThan">
      <formula>100</formula>
    </cfRule>
    <cfRule type="cellIs" dxfId="3668" priority="5191" operator="equal">
      <formula>100</formula>
    </cfRule>
  </conditionalFormatting>
  <conditionalFormatting sqref="AY75:AY76">
    <cfRule type="cellIs" dxfId="3667" priority="5188" operator="greaterThan">
      <formula>100</formula>
    </cfRule>
    <cfRule type="cellIs" dxfId="3666" priority="5189" operator="equal">
      <formula>100</formula>
    </cfRule>
  </conditionalFormatting>
  <conditionalFormatting sqref="AZ75:AZ76">
    <cfRule type="cellIs" dxfId="3665" priority="5186" operator="greaterThan">
      <formula>100</formula>
    </cfRule>
    <cfRule type="cellIs" dxfId="3664" priority="5187" operator="equal">
      <formula>100</formula>
    </cfRule>
  </conditionalFormatting>
  <conditionalFormatting sqref="AZ75:AZ76">
    <cfRule type="cellIs" dxfId="3663" priority="5184" operator="greaterThan">
      <formula>100</formula>
    </cfRule>
    <cfRule type="cellIs" dxfId="3662" priority="5185" operator="equal">
      <formula>100</formula>
    </cfRule>
  </conditionalFormatting>
  <conditionalFormatting sqref="AZ87">
    <cfRule type="cellIs" dxfId="3661" priority="5180" operator="greaterThan">
      <formula>100</formula>
    </cfRule>
    <cfRule type="cellIs" dxfId="3660" priority="5181" operator="equal">
      <formula>100</formula>
    </cfRule>
  </conditionalFormatting>
  <conditionalFormatting sqref="EP87 CL87">
    <cfRule type="cellIs" dxfId="3659" priority="5178" operator="greaterThan">
      <formula>100</formula>
    </cfRule>
    <cfRule type="cellIs" dxfId="3658" priority="5179" operator="between">
      <formula>0.0001</formula>
      <formula>99.9999</formula>
    </cfRule>
  </conditionalFormatting>
  <conditionalFormatting sqref="AY87">
    <cfRule type="cellIs" dxfId="3657" priority="5176" operator="greaterThan">
      <formula>100</formula>
    </cfRule>
    <cfRule type="cellIs" dxfId="3656" priority="5177" operator="equal">
      <formula>100</formula>
    </cfRule>
  </conditionalFormatting>
  <conditionalFormatting sqref="AZ87">
    <cfRule type="cellIs" dxfId="3655" priority="5172" operator="greaterThan">
      <formula>100</formula>
    </cfRule>
    <cfRule type="cellIs" dxfId="3654" priority="5173" operator="equal">
      <formula>100</formula>
    </cfRule>
  </conditionalFormatting>
  <conditionalFormatting sqref="AZ87">
    <cfRule type="cellIs" dxfId="3653" priority="5170" operator="greaterThan">
      <formula>100</formula>
    </cfRule>
    <cfRule type="cellIs" dxfId="3652" priority="5171" operator="equal">
      <formula>100</formula>
    </cfRule>
  </conditionalFormatting>
  <conditionalFormatting sqref="CL87">
    <cfRule type="cellIs" dxfId="3651" priority="5168" operator="greaterThan">
      <formula>100</formula>
    </cfRule>
    <cfRule type="cellIs" dxfId="3650" priority="5169" operator="between">
      <formula>0.0001</formula>
      <formula>99.9999</formula>
    </cfRule>
  </conditionalFormatting>
  <conditionalFormatting sqref="CL87">
    <cfRule type="cellIs" dxfId="3649" priority="5166" operator="greaterThan">
      <formula>100</formula>
    </cfRule>
    <cfRule type="cellIs" dxfId="3648" priority="5167" operator="between">
      <formula>0.0001</formula>
      <formula>99.9999</formula>
    </cfRule>
  </conditionalFormatting>
  <conditionalFormatting sqref="AZ99">
    <cfRule type="cellIs" dxfId="3647" priority="5164" operator="greaterThan">
      <formula>100</formula>
    </cfRule>
    <cfRule type="cellIs" dxfId="3646" priority="5165" operator="equal">
      <formula>100</formula>
    </cfRule>
  </conditionalFormatting>
  <conditionalFormatting sqref="AY99">
    <cfRule type="cellIs" dxfId="3645" priority="5162" operator="greaterThan">
      <formula>100</formula>
    </cfRule>
    <cfRule type="cellIs" dxfId="3644" priority="5163" operator="equal">
      <formula>100</formula>
    </cfRule>
  </conditionalFormatting>
  <conditionalFormatting sqref="AZ99">
    <cfRule type="cellIs" dxfId="3643" priority="5160" operator="greaterThan">
      <formula>100</formula>
    </cfRule>
    <cfRule type="cellIs" dxfId="3642" priority="5161" operator="equal">
      <formula>100</formula>
    </cfRule>
  </conditionalFormatting>
  <conditionalFormatting sqref="AZ99">
    <cfRule type="cellIs" dxfId="3641" priority="5158" operator="greaterThan">
      <formula>100</formula>
    </cfRule>
    <cfRule type="cellIs" dxfId="3640" priority="5159" operator="equal">
      <formula>100</formula>
    </cfRule>
  </conditionalFormatting>
  <conditionalFormatting sqref="AZ106">
    <cfRule type="cellIs" dxfId="3639" priority="5154" operator="greaterThan">
      <formula>100</formula>
    </cfRule>
    <cfRule type="cellIs" dxfId="3638" priority="5155" operator="equal">
      <formula>100</formula>
    </cfRule>
  </conditionalFormatting>
  <conditionalFormatting sqref="CL106 EP106">
    <cfRule type="cellIs" dxfId="3637" priority="5152" operator="greaterThan">
      <formula>100</formula>
    </cfRule>
    <cfRule type="cellIs" dxfId="3636" priority="5153" operator="between">
      <formula>0.0001</formula>
      <formula>99.9999</formula>
    </cfRule>
  </conditionalFormatting>
  <conditionalFormatting sqref="AY106">
    <cfRule type="cellIs" dxfId="3635" priority="5150" operator="greaterThan">
      <formula>100</formula>
    </cfRule>
    <cfRule type="cellIs" dxfId="3634" priority="5151" operator="equal">
      <formula>100</formula>
    </cfRule>
  </conditionalFormatting>
  <conditionalFormatting sqref="AZ106">
    <cfRule type="cellIs" dxfId="3633" priority="5146" operator="greaterThan">
      <formula>100</formula>
    </cfRule>
    <cfRule type="cellIs" dxfId="3632" priority="5147" operator="equal">
      <formula>100</formula>
    </cfRule>
  </conditionalFormatting>
  <conditionalFormatting sqref="AZ106">
    <cfRule type="cellIs" dxfId="3631" priority="5144" operator="greaterThan">
      <formula>100</formula>
    </cfRule>
    <cfRule type="cellIs" dxfId="3630" priority="5145" operator="equal">
      <formula>100</formula>
    </cfRule>
  </conditionalFormatting>
  <conditionalFormatting sqref="CL106">
    <cfRule type="cellIs" dxfId="3629" priority="5142" operator="greaterThan">
      <formula>100</formula>
    </cfRule>
    <cfRule type="cellIs" dxfId="3628" priority="5143" operator="between">
      <formula>0.0001</formula>
      <formula>99.9999</formula>
    </cfRule>
  </conditionalFormatting>
  <conditionalFormatting sqref="CL106">
    <cfRule type="cellIs" dxfId="3627" priority="5140" operator="greaterThan">
      <formula>100</formula>
    </cfRule>
    <cfRule type="cellIs" dxfId="3626" priority="5141" operator="between">
      <formula>0.0001</formula>
      <formula>99.9999</formula>
    </cfRule>
  </conditionalFormatting>
  <conditionalFormatting sqref="AZ109">
    <cfRule type="cellIs" dxfId="3625" priority="5138" operator="greaterThan">
      <formula>100</formula>
    </cfRule>
    <cfRule type="cellIs" dxfId="3624" priority="5139" operator="equal">
      <formula>100</formula>
    </cfRule>
  </conditionalFormatting>
  <conditionalFormatting sqref="AY109">
    <cfRule type="cellIs" dxfId="3623" priority="5136" operator="greaterThan">
      <formula>100</formula>
    </cfRule>
    <cfRule type="cellIs" dxfId="3622" priority="5137" operator="equal">
      <formula>100</formula>
    </cfRule>
  </conditionalFormatting>
  <conditionalFormatting sqref="AZ109">
    <cfRule type="cellIs" dxfId="3621" priority="5134" operator="greaterThan">
      <formula>100</formula>
    </cfRule>
    <cfRule type="cellIs" dxfId="3620" priority="5135" operator="equal">
      <formula>100</formula>
    </cfRule>
  </conditionalFormatting>
  <conditionalFormatting sqref="AZ109">
    <cfRule type="cellIs" dxfId="3619" priority="5132" operator="greaterThan">
      <formula>100</formula>
    </cfRule>
    <cfRule type="cellIs" dxfId="3618" priority="5133" operator="equal">
      <formula>100</formula>
    </cfRule>
  </conditionalFormatting>
  <conditionalFormatting sqref="EP111 CL111">
    <cfRule type="cellIs" dxfId="3617" priority="5126" operator="greaterThan">
      <formula>100</formula>
    </cfRule>
    <cfRule type="cellIs" dxfId="3616" priority="5127" operator="between">
      <formula>0.0001</formula>
      <formula>99.9999</formula>
    </cfRule>
  </conditionalFormatting>
  <conditionalFormatting sqref="AZ122">
    <cfRule type="cellIs" dxfId="3615" priority="5094" operator="greaterThan">
      <formula>100</formula>
    </cfRule>
    <cfRule type="cellIs" dxfId="3614" priority="5095" operator="equal">
      <formula>100</formula>
    </cfRule>
  </conditionalFormatting>
  <conditionalFormatting sqref="CL111">
    <cfRule type="cellIs" dxfId="3613" priority="5116" operator="greaterThan">
      <formula>100</formula>
    </cfRule>
    <cfRule type="cellIs" dxfId="3612" priority="5117" operator="between">
      <formula>0.0001</formula>
      <formula>99.9999</formula>
    </cfRule>
  </conditionalFormatting>
  <conditionalFormatting sqref="CL111">
    <cfRule type="cellIs" dxfId="3611" priority="5114" operator="greaterThan">
      <formula>100</formula>
    </cfRule>
    <cfRule type="cellIs" dxfId="3610" priority="5115" operator="between">
      <formula>0.0001</formula>
      <formula>99.9999</formula>
    </cfRule>
  </conditionalFormatting>
  <conditionalFormatting sqref="AZ112:AZ113">
    <cfRule type="cellIs" dxfId="3609" priority="5112" operator="greaterThan">
      <formula>100</formula>
    </cfRule>
    <cfRule type="cellIs" dxfId="3608" priority="5113" operator="equal">
      <formula>100</formula>
    </cfRule>
  </conditionalFormatting>
  <conditionalFormatting sqref="AY112:AY113">
    <cfRule type="cellIs" dxfId="3607" priority="5110" operator="greaterThan">
      <formula>100</formula>
    </cfRule>
    <cfRule type="cellIs" dxfId="3606" priority="5111" operator="equal">
      <formula>100</formula>
    </cfRule>
  </conditionalFormatting>
  <conditionalFormatting sqref="AZ112:AZ113">
    <cfRule type="cellIs" dxfId="3605" priority="5108" operator="greaterThan">
      <formula>100</formula>
    </cfRule>
    <cfRule type="cellIs" dxfId="3604" priority="5109" operator="equal">
      <formula>100</formula>
    </cfRule>
  </conditionalFormatting>
  <conditionalFormatting sqref="AZ112:AZ113">
    <cfRule type="cellIs" dxfId="3603" priority="5106" operator="greaterThan">
      <formula>100</formula>
    </cfRule>
    <cfRule type="cellIs" dxfId="3602" priority="5107" operator="equal">
      <formula>100</formula>
    </cfRule>
  </conditionalFormatting>
  <conditionalFormatting sqref="AZ122">
    <cfRule type="cellIs" dxfId="3601" priority="5102" operator="greaterThan">
      <formula>100</formula>
    </cfRule>
    <cfRule type="cellIs" dxfId="3600" priority="5103" operator="equal">
      <formula>100</formula>
    </cfRule>
  </conditionalFormatting>
  <conditionalFormatting sqref="CL122 EP122">
    <cfRule type="cellIs" dxfId="3599" priority="5100" operator="greaterThan">
      <formula>100</formula>
    </cfRule>
    <cfRule type="cellIs" dxfId="3598" priority="5101" operator="between">
      <formula>0.0001</formula>
      <formula>99.9999</formula>
    </cfRule>
  </conditionalFormatting>
  <conditionalFormatting sqref="AY122">
    <cfRule type="cellIs" dxfId="3597" priority="5098" operator="greaterThan">
      <formula>100</formula>
    </cfRule>
    <cfRule type="cellIs" dxfId="3596" priority="5099" operator="equal">
      <formula>100</formula>
    </cfRule>
  </conditionalFormatting>
  <conditionalFormatting sqref="AZ122">
    <cfRule type="cellIs" dxfId="3595" priority="5092" operator="greaterThan">
      <formula>100</formula>
    </cfRule>
    <cfRule type="cellIs" dxfId="3594" priority="5093" operator="equal">
      <formula>100</formula>
    </cfRule>
  </conditionalFormatting>
  <conditionalFormatting sqref="CL122">
    <cfRule type="cellIs" dxfId="3593" priority="5090" operator="greaterThan">
      <formula>100</formula>
    </cfRule>
    <cfRule type="cellIs" dxfId="3592" priority="5091" operator="between">
      <formula>0.0001</formula>
      <formula>99.9999</formula>
    </cfRule>
  </conditionalFormatting>
  <conditionalFormatting sqref="CL122">
    <cfRule type="cellIs" dxfId="3591" priority="5088" operator="greaterThan">
      <formula>100</formula>
    </cfRule>
    <cfRule type="cellIs" dxfId="3590" priority="5089" operator="between">
      <formula>0.0001</formula>
      <formula>99.9999</formula>
    </cfRule>
  </conditionalFormatting>
  <conditionalFormatting sqref="AZ123:AZ124">
    <cfRule type="cellIs" dxfId="3589" priority="5084" operator="greaterThan">
      <formula>100</formula>
    </cfRule>
    <cfRule type="cellIs" dxfId="3588" priority="5085" operator="equal">
      <formula>100</formula>
    </cfRule>
  </conditionalFormatting>
  <conditionalFormatting sqref="CL123:CL124 EP123:EP124">
    <cfRule type="cellIs" dxfId="3587" priority="5082" operator="greaterThan">
      <formula>100</formula>
    </cfRule>
    <cfRule type="cellIs" dxfId="3586" priority="5083" operator="between">
      <formula>0.0001</formula>
      <formula>99.9999</formula>
    </cfRule>
  </conditionalFormatting>
  <conditionalFormatting sqref="AY123:AY124">
    <cfRule type="cellIs" dxfId="3585" priority="5080" operator="greaterThan">
      <formula>100</formula>
    </cfRule>
    <cfRule type="cellIs" dxfId="3584" priority="5081" operator="equal">
      <formula>100</formula>
    </cfRule>
  </conditionalFormatting>
  <conditionalFormatting sqref="AZ123:AZ124">
    <cfRule type="cellIs" dxfId="3583" priority="5076" operator="greaterThan">
      <formula>100</formula>
    </cfRule>
    <cfRule type="cellIs" dxfId="3582" priority="5077" operator="equal">
      <formula>100</formula>
    </cfRule>
  </conditionalFormatting>
  <conditionalFormatting sqref="AZ123:AZ124">
    <cfRule type="cellIs" dxfId="3581" priority="5074" operator="greaterThan">
      <formula>100</formula>
    </cfRule>
    <cfRule type="cellIs" dxfId="3580" priority="5075" operator="equal">
      <formula>100</formula>
    </cfRule>
  </conditionalFormatting>
  <conditionalFormatting sqref="CL123:CL124">
    <cfRule type="cellIs" dxfId="3579" priority="5072" operator="greaterThan">
      <formula>100</formula>
    </cfRule>
    <cfRule type="cellIs" dxfId="3578" priority="5073" operator="between">
      <formula>0.0001</formula>
      <formula>99.9999</formula>
    </cfRule>
  </conditionalFormatting>
  <conditionalFormatting sqref="CL123:CL124">
    <cfRule type="cellIs" dxfId="3577" priority="5070" operator="greaterThan">
      <formula>100</formula>
    </cfRule>
    <cfRule type="cellIs" dxfId="3576" priority="5071" operator="between">
      <formula>0.0001</formula>
      <formula>99.9999</formula>
    </cfRule>
  </conditionalFormatting>
  <conditionalFormatting sqref="EP137">
    <cfRule type="cellIs" dxfId="3575" priority="5043" operator="greaterThan">
      <formula>100</formula>
    </cfRule>
    <cfRule type="cellIs" dxfId="3574" priority="5044" operator="between">
      <formula>0.0001</formula>
      <formula>99.9999</formula>
    </cfRule>
  </conditionalFormatting>
  <conditionalFormatting sqref="EP138:EP139">
    <cfRule type="cellIs" dxfId="3573" priority="5020" operator="greaterThan">
      <formula>100</formula>
    </cfRule>
    <cfRule type="cellIs" dxfId="3572" priority="5021" operator="between">
      <formula>0.0001</formula>
      <formula>99.9999</formula>
    </cfRule>
  </conditionalFormatting>
  <conditionalFormatting sqref="EP141">
    <cfRule type="cellIs" dxfId="3571" priority="4997" operator="greaterThan">
      <formula>100</formula>
    </cfRule>
    <cfRule type="cellIs" dxfId="3570" priority="4998" operator="between">
      <formula>0.0001</formula>
      <formula>99.9999</formula>
    </cfRule>
  </conditionalFormatting>
  <conditionalFormatting sqref="AZ24:AZ25">
    <cfRule type="cellIs" dxfId="3569" priority="4969" operator="greaterThan">
      <formula>100</formula>
    </cfRule>
    <cfRule type="cellIs" dxfId="3568" priority="4970" operator="equal">
      <formula>100</formula>
    </cfRule>
  </conditionalFormatting>
  <conditionalFormatting sqref="AZ24:AZ25">
    <cfRule type="cellIs" dxfId="3567" priority="4967" operator="greaterThan">
      <formula>100</formula>
    </cfRule>
    <cfRule type="cellIs" dxfId="3566" priority="4968" operator="equal">
      <formula>100</formula>
    </cfRule>
  </conditionalFormatting>
  <conditionalFormatting sqref="AZ24:AZ25">
    <cfRule type="cellIs" dxfId="3565" priority="4965" operator="greaterThan">
      <formula>100</formula>
    </cfRule>
    <cfRule type="cellIs" dxfId="3564" priority="4966" operator="equal">
      <formula>100</formula>
    </cfRule>
  </conditionalFormatting>
  <conditionalFormatting sqref="AZ9">
    <cfRule type="cellIs" dxfId="3563" priority="4961" operator="greaterThan">
      <formula>100</formula>
    </cfRule>
    <cfRule type="cellIs" dxfId="3562" priority="4962" operator="equal">
      <formula>100</formula>
    </cfRule>
  </conditionalFormatting>
  <conditionalFormatting sqref="EP9">
    <cfRule type="cellIs" dxfId="3561" priority="4959" operator="greaterThan">
      <formula>100</formula>
    </cfRule>
    <cfRule type="cellIs" dxfId="3560" priority="4960" operator="between">
      <formula>0.0001</formula>
      <formula>99.9999</formula>
    </cfRule>
  </conditionalFormatting>
  <conditionalFormatting sqref="AY9">
    <cfRule type="cellIs" dxfId="3559" priority="4957" operator="greaterThan">
      <formula>100</formula>
    </cfRule>
    <cfRule type="cellIs" dxfId="3558" priority="4958" operator="equal">
      <formula>100</formula>
    </cfRule>
  </conditionalFormatting>
  <conditionalFormatting sqref="AZ9">
    <cfRule type="cellIs" dxfId="3557" priority="4953" operator="greaterThan">
      <formula>100</formula>
    </cfRule>
    <cfRule type="cellIs" dxfId="3556" priority="4954" operator="equal">
      <formula>100</formula>
    </cfRule>
  </conditionalFormatting>
  <conditionalFormatting sqref="AZ9">
    <cfRule type="cellIs" dxfId="3555" priority="4951" operator="greaterThan">
      <formula>100</formula>
    </cfRule>
    <cfRule type="cellIs" dxfId="3554" priority="4952" operator="equal">
      <formula>100</formula>
    </cfRule>
  </conditionalFormatting>
  <conditionalFormatting sqref="CL9">
    <cfRule type="cellIs" dxfId="3553" priority="4949" operator="greaterThan">
      <formula>100</formula>
    </cfRule>
    <cfRule type="cellIs" dxfId="3552" priority="4950" operator="between">
      <formula>0.0001</formula>
      <formula>99.9999</formula>
    </cfRule>
  </conditionalFormatting>
  <conditionalFormatting sqref="CL9">
    <cfRule type="cellIs" dxfId="3551" priority="4947" operator="greaterThan">
      <formula>100</formula>
    </cfRule>
    <cfRule type="cellIs" dxfId="3550" priority="4948" operator="between">
      <formula>0.0001</formula>
      <formula>99.9999</formula>
    </cfRule>
  </conditionalFormatting>
  <conditionalFormatting sqref="CL9">
    <cfRule type="cellIs" dxfId="3549" priority="4945" operator="greaterThan">
      <formula>100</formula>
    </cfRule>
    <cfRule type="cellIs" dxfId="3548" priority="4946" operator="between">
      <formula>0.0001</formula>
      <formula>99.9999</formula>
    </cfRule>
  </conditionalFormatting>
  <conditionalFormatting sqref="AZ22">
    <cfRule type="cellIs" dxfId="3547" priority="4943" operator="greaterThan">
      <formula>100</formula>
    </cfRule>
    <cfRule type="cellIs" dxfId="3546" priority="4944" operator="equal">
      <formula>100</formula>
    </cfRule>
  </conditionalFormatting>
  <conditionalFormatting sqref="AY22">
    <cfRule type="cellIs" dxfId="3545" priority="4941" operator="greaterThan">
      <formula>100</formula>
    </cfRule>
    <cfRule type="cellIs" dxfId="3544" priority="4942" operator="equal">
      <formula>100</formula>
    </cfRule>
  </conditionalFormatting>
  <conditionalFormatting sqref="AZ22">
    <cfRule type="cellIs" dxfId="3543" priority="4939" operator="greaterThan">
      <formula>100</formula>
    </cfRule>
    <cfRule type="cellIs" dxfId="3542" priority="4940" operator="equal">
      <formula>100</formula>
    </cfRule>
  </conditionalFormatting>
  <conditionalFormatting sqref="AZ22">
    <cfRule type="cellIs" dxfId="3541" priority="4937" operator="greaterThan">
      <formula>100</formula>
    </cfRule>
    <cfRule type="cellIs" dxfId="3540" priority="4938" operator="equal">
      <formula>100</formula>
    </cfRule>
  </conditionalFormatting>
  <conditionalFormatting sqref="AZ38">
    <cfRule type="cellIs" dxfId="3539" priority="4933" operator="greaterThan">
      <formula>100</formula>
    </cfRule>
    <cfRule type="cellIs" dxfId="3538" priority="4934" operator="equal">
      <formula>100</formula>
    </cfRule>
  </conditionalFormatting>
  <conditionalFormatting sqref="EO38 CL38">
    <cfRule type="cellIs" dxfId="3537" priority="4931" operator="greaterThan">
      <formula>100</formula>
    </cfRule>
    <cfRule type="cellIs" dxfId="3536" priority="4932" operator="between">
      <formula>0.0001</formula>
      <formula>99.9999</formula>
    </cfRule>
  </conditionalFormatting>
  <conditionalFormatting sqref="AY38">
    <cfRule type="cellIs" dxfId="3535" priority="4927" operator="greaterThan">
      <formula>100</formula>
    </cfRule>
    <cfRule type="cellIs" dxfId="3534" priority="4928" operator="equal">
      <formula>100</formula>
    </cfRule>
  </conditionalFormatting>
  <conditionalFormatting sqref="AZ38">
    <cfRule type="cellIs" dxfId="3533" priority="4923" operator="greaterThan">
      <formula>100</formula>
    </cfRule>
    <cfRule type="cellIs" dxfId="3532" priority="4924" operator="equal">
      <formula>100</formula>
    </cfRule>
  </conditionalFormatting>
  <conditionalFormatting sqref="AZ38">
    <cfRule type="cellIs" dxfId="3531" priority="4921" operator="greaterThan">
      <formula>100</formula>
    </cfRule>
    <cfRule type="cellIs" dxfId="3530" priority="4922" operator="equal">
      <formula>100</formula>
    </cfRule>
  </conditionalFormatting>
  <conditionalFormatting sqref="CL38">
    <cfRule type="cellIs" dxfId="3529" priority="4919" operator="greaterThan">
      <formula>100</formula>
    </cfRule>
    <cfRule type="cellIs" dxfId="3528" priority="4920" operator="between">
      <formula>0.0001</formula>
      <formula>99.9999</formula>
    </cfRule>
  </conditionalFormatting>
  <conditionalFormatting sqref="CL38">
    <cfRule type="cellIs" dxfId="3527" priority="4917" operator="greaterThan">
      <formula>100</formula>
    </cfRule>
    <cfRule type="cellIs" dxfId="3526" priority="4918" operator="between">
      <formula>0.0001</formula>
      <formula>99.9999</formula>
    </cfRule>
  </conditionalFormatting>
  <conditionalFormatting sqref="AZ39">
    <cfRule type="cellIs" dxfId="3525" priority="4913" operator="greaterThan">
      <formula>100</formula>
    </cfRule>
    <cfRule type="cellIs" dxfId="3524" priority="4914" operator="equal">
      <formula>100</formula>
    </cfRule>
  </conditionalFormatting>
  <conditionalFormatting sqref="EO39 CL39">
    <cfRule type="cellIs" dxfId="3523" priority="4911" operator="greaterThan">
      <formula>100</formula>
    </cfRule>
    <cfRule type="cellIs" dxfId="3522" priority="4912" operator="between">
      <formula>0.0001</formula>
      <formula>99.9999</formula>
    </cfRule>
  </conditionalFormatting>
  <conditionalFormatting sqref="AY39">
    <cfRule type="cellIs" dxfId="3521" priority="4907" operator="greaterThan">
      <formula>100</formula>
    </cfRule>
    <cfRule type="cellIs" dxfId="3520" priority="4908" operator="equal">
      <formula>100</formula>
    </cfRule>
  </conditionalFormatting>
  <conditionalFormatting sqref="AZ39">
    <cfRule type="cellIs" dxfId="3519" priority="4903" operator="greaterThan">
      <formula>100</formula>
    </cfRule>
    <cfRule type="cellIs" dxfId="3518" priority="4904" operator="equal">
      <formula>100</formula>
    </cfRule>
  </conditionalFormatting>
  <conditionalFormatting sqref="AZ39">
    <cfRule type="cellIs" dxfId="3517" priority="4901" operator="greaterThan">
      <formula>100</formula>
    </cfRule>
    <cfRule type="cellIs" dxfId="3516" priority="4902" operator="equal">
      <formula>100</formula>
    </cfRule>
  </conditionalFormatting>
  <conditionalFormatting sqref="CL39">
    <cfRule type="cellIs" dxfId="3515" priority="4899" operator="greaterThan">
      <formula>100</formula>
    </cfRule>
    <cfRule type="cellIs" dxfId="3514" priority="4900" operator="between">
      <formula>0.0001</formula>
      <formula>99.9999</formula>
    </cfRule>
  </conditionalFormatting>
  <conditionalFormatting sqref="CL39">
    <cfRule type="cellIs" dxfId="3513" priority="4897" operator="greaterThan">
      <formula>100</formula>
    </cfRule>
    <cfRule type="cellIs" dxfId="3512" priority="4898" operator="between">
      <formula>0.0001</formula>
      <formula>99.9999</formula>
    </cfRule>
  </conditionalFormatting>
  <conditionalFormatting sqref="AZ44">
    <cfRule type="cellIs" dxfId="3511" priority="4893" operator="greaterThan">
      <formula>100</formula>
    </cfRule>
    <cfRule type="cellIs" dxfId="3510" priority="4894" operator="equal">
      <formula>100</formula>
    </cfRule>
  </conditionalFormatting>
  <conditionalFormatting sqref="CL44 EO44">
    <cfRule type="cellIs" dxfId="3509" priority="4891" operator="greaterThan">
      <formula>100</formula>
    </cfRule>
    <cfRule type="cellIs" dxfId="3508" priority="4892" operator="between">
      <formula>0.0001</formula>
      <formula>99.9999</formula>
    </cfRule>
  </conditionalFormatting>
  <conditionalFormatting sqref="AY44">
    <cfRule type="cellIs" dxfId="3507" priority="4887" operator="greaterThan">
      <formula>100</formula>
    </cfRule>
    <cfRule type="cellIs" dxfId="3506" priority="4888" operator="equal">
      <formula>100</formula>
    </cfRule>
  </conditionalFormatting>
  <conditionalFormatting sqref="AZ44">
    <cfRule type="cellIs" dxfId="3505" priority="4883" operator="greaterThan">
      <formula>100</formula>
    </cfRule>
    <cfRule type="cellIs" dxfId="3504" priority="4884" operator="equal">
      <formula>100</formula>
    </cfRule>
  </conditionalFormatting>
  <conditionalFormatting sqref="AZ44">
    <cfRule type="cellIs" dxfId="3503" priority="4881" operator="greaterThan">
      <formula>100</formula>
    </cfRule>
    <cfRule type="cellIs" dxfId="3502" priority="4882" operator="equal">
      <formula>100</formula>
    </cfRule>
  </conditionalFormatting>
  <conditionalFormatting sqref="CL44">
    <cfRule type="cellIs" dxfId="3501" priority="4879" operator="greaterThan">
      <formula>100</formula>
    </cfRule>
    <cfRule type="cellIs" dxfId="3500" priority="4880" operator="between">
      <formula>0.0001</formula>
      <formula>99.9999</formula>
    </cfRule>
  </conditionalFormatting>
  <conditionalFormatting sqref="CL44">
    <cfRule type="cellIs" dxfId="3499" priority="4877" operator="greaterThan">
      <formula>100</formula>
    </cfRule>
    <cfRule type="cellIs" dxfId="3498" priority="4878" operator="between">
      <formula>0.0001</formula>
      <formula>99.9999</formula>
    </cfRule>
  </conditionalFormatting>
  <conditionalFormatting sqref="AZ46">
    <cfRule type="cellIs" dxfId="3497" priority="4873" operator="greaterThan">
      <formula>100</formula>
    </cfRule>
    <cfRule type="cellIs" dxfId="3496" priority="4874" operator="equal">
      <formula>100</formula>
    </cfRule>
  </conditionalFormatting>
  <conditionalFormatting sqref="EO46 CL46">
    <cfRule type="cellIs" dxfId="3495" priority="4871" operator="greaterThan">
      <formula>100</formula>
    </cfRule>
    <cfRule type="cellIs" dxfId="3494" priority="4872" operator="between">
      <formula>0.0001</formula>
      <formula>99.9999</formula>
    </cfRule>
  </conditionalFormatting>
  <conditionalFormatting sqref="AY46">
    <cfRule type="cellIs" dxfId="3493" priority="4867" operator="greaterThan">
      <formula>100</formula>
    </cfRule>
    <cfRule type="cellIs" dxfId="3492" priority="4868" operator="equal">
      <formula>100</formula>
    </cfRule>
  </conditionalFormatting>
  <conditionalFormatting sqref="AZ46">
    <cfRule type="cellIs" dxfId="3491" priority="4863" operator="greaterThan">
      <formula>100</formula>
    </cfRule>
    <cfRule type="cellIs" dxfId="3490" priority="4864" operator="equal">
      <formula>100</formula>
    </cfRule>
  </conditionalFormatting>
  <conditionalFormatting sqref="AZ46">
    <cfRule type="cellIs" dxfId="3489" priority="4861" operator="greaterThan">
      <formula>100</formula>
    </cfRule>
    <cfRule type="cellIs" dxfId="3488" priority="4862" operator="equal">
      <formula>100</formula>
    </cfRule>
  </conditionalFormatting>
  <conditionalFormatting sqref="CL46">
    <cfRule type="cellIs" dxfId="3487" priority="4859" operator="greaterThan">
      <formula>100</formula>
    </cfRule>
    <cfRule type="cellIs" dxfId="3486" priority="4860" operator="between">
      <formula>0.0001</formula>
      <formula>99.9999</formula>
    </cfRule>
  </conditionalFormatting>
  <conditionalFormatting sqref="CL46">
    <cfRule type="cellIs" dxfId="3485" priority="4857" operator="greaterThan">
      <formula>100</formula>
    </cfRule>
    <cfRule type="cellIs" dxfId="3484" priority="4858" operator="between">
      <formula>0.0001</formula>
      <formula>99.9999</formula>
    </cfRule>
  </conditionalFormatting>
  <conditionalFormatting sqref="AZ54">
    <cfRule type="cellIs" dxfId="3483" priority="4853" operator="greaterThan">
      <formula>100</formula>
    </cfRule>
    <cfRule type="cellIs" dxfId="3482" priority="4854" operator="equal">
      <formula>100</formula>
    </cfRule>
  </conditionalFormatting>
  <conditionalFormatting sqref="EO54 CL54">
    <cfRule type="cellIs" dxfId="3481" priority="4851" operator="greaterThan">
      <formula>100</formula>
    </cfRule>
    <cfRule type="cellIs" dxfId="3480" priority="4852" operator="between">
      <formula>0.0001</formula>
      <formula>99.9999</formula>
    </cfRule>
  </conditionalFormatting>
  <conditionalFormatting sqref="AY54">
    <cfRule type="cellIs" dxfId="3479" priority="4847" operator="greaterThan">
      <formula>100</formula>
    </cfRule>
    <cfRule type="cellIs" dxfId="3478" priority="4848" operator="equal">
      <formula>100</formula>
    </cfRule>
  </conditionalFormatting>
  <conditionalFormatting sqref="AZ54">
    <cfRule type="cellIs" dxfId="3477" priority="4843" operator="greaterThan">
      <formula>100</formula>
    </cfRule>
    <cfRule type="cellIs" dxfId="3476" priority="4844" operator="equal">
      <formula>100</formula>
    </cfRule>
  </conditionalFormatting>
  <conditionalFormatting sqref="AZ54">
    <cfRule type="cellIs" dxfId="3475" priority="4841" operator="greaterThan">
      <formula>100</formula>
    </cfRule>
    <cfRule type="cellIs" dxfId="3474" priority="4842" operator="equal">
      <formula>100</formula>
    </cfRule>
  </conditionalFormatting>
  <conditionalFormatting sqref="CL54">
    <cfRule type="cellIs" dxfId="3473" priority="4839" operator="greaterThan">
      <formula>100</formula>
    </cfRule>
    <cfRule type="cellIs" dxfId="3472" priority="4840" operator="between">
      <formula>0.0001</formula>
      <formula>99.9999</formula>
    </cfRule>
  </conditionalFormatting>
  <conditionalFormatting sqref="CL54">
    <cfRule type="cellIs" dxfId="3471" priority="4837" operator="greaterThan">
      <formula>100</formula>
    </cfRule>
    <cfRule type="cellIs" dxfId="3470" priority="4838" operator="between">
      <formula>0.0001</formula>
      <formula>99.9999</formula>
    </cfRule>
  </conditionalFormatting>
  <conditionalFormatting sqref="AZ69">
    <cfRule type="cellIs" dxfId="3469" priority="4833" operator="greaterThan">
      <formula>100</formula>
    </cfRule>
    <cfRule type="cellIs" dxfId="3468" priority="4834" operator="equal">
      <formula>100</formula>
    </cfRule>
  </conditionalFormatting>
  <conditionalFormatting sqref="CL69 EO69">
    <cfRule type="cellIs" dxfId="3467" priority="4831" operator="greaterThan">
      <formula>100</formula>
    </cfRule>
    <cfRule type="cellIs" dxfId="3466" priority="4832" operator="between">
      <formula>0.0001</formula>
      <formula>99.9999</formula>
    </cfRule>
  </conditionalFormatting>
  <conditionalFormatting sqref="AY69">
    <cfRule type="cellIs" dxfId="3465" priority="4827" operator="greaterThan">
      <formula>100</formula>
    </cfRule>
    <cfRule type="cellIs" dxfId="3464" priority="4828" operator="equal">
      <formula>100</formula>
    </cfRule>
  </conditionalFormatting>
  <conditionalFormatting sqref="AZ69">
    <cfRule type="cellIs" dxfId="3463" priority="4823" operator="greaterThan">
      <formula>100</formula>
    </cfRule>
    <cfRule type="cellIs" dxfId="3462" priority="4824" operator="equal">
      <formula>100</formula>
    </cfRule>
  </conditionalFormatting>
  <conditionalFormatting sqref="AZ69">
    <cfRule type="cellIs" dxfId="3461" priority="4821" operator="greaterThan">
      <formula>100</formula>
    </cfRule>
    <cfRule type="cellIs" dxfId="3460" priority="4822" operator="equal">
      <formula>100</formula>
    </cfRule>
  </conditionalFormatting>
  <conditionalFormatting sqref="CL69">
    <cfRule type="cellIs" dxfId="3459" priority="4819" operator="greaterThan">
      <formula>100</formula>
    </cfRule>
    <cfRule type="cellIs" dxfId="3458" priority="4820" operator="between">
      <formula>0.0001</formula>
      <formula>99.9999</formula>
    </cfRule>
  </conditionalFormatting>
  <conditionalFormatting sqref="CL69">
    <cfRule type="cellIs" dxfId="3457" priority="4817" operator="greaterThan">
      <formula>100</formula>
    </cfRule>
    <cfRule type="cellIs" dxfId="3456" priority="4818" operator="between">
      <formula>0.0001</formula>
      <formula>99.9999</formula>
    </cfRule>
  </conditionalFormatting>
  <conditionalFormatting sqref="AZ72">
    <cfRule type="cellIs" dxfId="3455" priority="4813" operator="greaterThan">
      <formula>100</formula>
    </cfRule>
    <cfRule type="cellIs" dxfId="3454" priority="4814" operator="equal">
      <formula>100</formula>
    </cfRule>
  </conditionalFormatting>
  <conditionalFormatting sqref="EO72 CL72">
    <cfRule type="cellIs" dxfId="3453" priority="4811" operator="greaterThan">
      <formula>100</formula>
    </cfRule>
    <cfRule type="cellIs" dxfId="3452" priority="4812" operator="between">
      <formula>0.0001</formula>
      <formula>99.9999</formula>
    </cfRule>
  </conditionalFormatting>
  <conditionalFormatting sqref="AY72">
    <cfRule type="cellIs" dxfId="3451" priority="4807" operator="greaterThan">
      <formula>100</formula>
    </cfRule>
    <cfRule type="cellIs" dxfId="3450" priority="4808" operator="equal">
      <formula>100</formula>
    </cfRule>
  </conditionalFormatting>
  <conditionalFormatting sqref="AZ72">
    <cfRule type="cellIs" dxfId="3449" priority="4803" operator="greaterThan">
      <formula>100</formula>
    </cfRule>
    <cfRule type="cellIs" dxfId="3448" priority="4804" operator="equal">
      <formula>100</formula>
    </cfRule>
  </conditionalFormatting>
  <conditionalFormatting sqref="AZ72">
    <cfRule type="cellIs" dxfId="3447" priority="4801" operator="greaterThan">
      <formula>100</formula>
    </cfRule>
    <cfRule type="cellIs" dxfId="3446" priority="4802" operator="equal">
      <formula>100</formula>
    </cfRule>
  </conditionalFormatting>
  <conditionalFormatting sqref="CL72">
    <cfRule type="cellIs" dxfId="3445" priority="4799" operator="greaterThan">
      <formula>100</formula>
    </cfRule>
    <cfRule type="cellIs" dxfId="3444" priority="4800" operator="between">
      <formula>0.0001</formula>
      <formula>99.9999</formula>
    </cfRule>
  </conditionalFormatting>
  <conditionalFormatting sqref="CL72">
    <cfRule type="cellIs" dxfId="3443" priority="4797" operator="greaterThan">
      <formula>100</formula>
    </cfRule>
    <cfRule type="cellIs" dxfId="3442" priority="4798" operator="between">
      <formula>0.0001</formula>
      <formula>99.9999</formula>
    </cfRule>
  </conditionalFormatting>
  <conditionalFormatting sqref="AZ78">
    <cfRule type="cellIs" dxfId="3441" priority="4795" operator="greaterThan">
      <formula>100</formula>
    </cfRule>
    <cfRule type="cellIs" dxfId="3440" priority="4796" operator="equal">
      <formula>100</formula>
    </cfRule>
  </conditionalFormatting>
  <conditionalFormatting sqref="AY78">
    <cfRule type="cellIs" dxfId="3439" priority="4793" operator="greaterThan">
      <formula>100</formula>
    </cfRule>
    <cfRule type="cellIs" dxfId="3438" priority="4794" operator="equal">
      <formula>100</formula>
    </cfRule>
  </conditionalFormatting>
  <conditionalFormatting sqref="AZ78">
    <cfRule type="cellIs" dxfId="3437" priority="4791" operator="greaterThan">
      <formula>100</formula>
    </cfRule>
    <cfRule type="cellIs" dxfId="3436" priority="4792" operator="equal">
      <formula>100</formula>
    </cfRule>
  </conditionalFormatting>
  <conditionalFormatting sqref="AZ78">
    <cfRule type="cellIs" dxfId="3435" priority="4789" operator="greaterThan">
      <formula>100</formula>
    </cfRule>
    <cfRule type="cellIs" dxfId="3434" priority="4790" operator="equal">
      <formula>100</formula>
    </cfRule>
  </conditionalFormatting>
  <conditionalFormatting sqref="AZ82">
    <cfRule type="cellIs" dxfId="3433" priority="4787" operator="greaterThan">
      <formula>100</formula>
    </cfRule>
    <cfRule type="cellIs" dxfId="3432" priority="4788" operator="equal">
      <formula>100</formula>
    </cfRule>
  </conditionalFormatting>
  <conditionalFormatting sqref="AY82">
    <cfRule type="cellIs" dxfId="3431" priority="4785" operator="greaterThan">
      <formula>100</formula>
    </cfRule>
    <cfRule type="cellIs" dxfId="3430" priority="4786" operator="equal">
      <formula>100</formula>
    </cfRule>
  </conditionalFormatting>
  <conditionalFormatting sqref="AZ82">
    <cfRule type="cellIs" dxfId="3429" priority="4783" operator="greaterThan">
      <formula>100</formula>
    </cfRule>
    <cfRule type="cellIs" dxfId="3428" priority="4784" operator="equal">
      <formula>100</formula>
    </cfRule>
  </conditionalFormatting>
  <conditionalFormatting sqref="AZ82">
    <cfRule type="cellIs" dxfId="3427" priority="4781" operator="greaterThan">
      <formula>100</formula>
    </cfRule>
    <cfRule type="cellIs" dxfId="3426" priority="4782" operator="equal">
      <formula>100</formula>
    </cfRule>
  </conditionalFormatting>
  <conditionalFormatting sqref="AZ12">
    <cfRule type="cellIs" dxfId="3425" priority="4779" operator="greaterThan">
      <formula>100</formula>
    </cfRule>
    <cfRule type="cellIs" dxfId="3424" priority="4780" operator="equal">
      <formula>100</formula>
    </cfRule>
  </conditionalFormatting>
  <conditionalFormatting sqref="AY12">
    <cfRule type="cellIs" dxfId="3423" priority="4777" operator="greaterThan">
      <formula>100</formula>
    </cfRule>
    <cfRule type="cellIs" dxfId="3422" priority="4778" operator="equal">
      <formula>100</formula>
    </cfRule>
  </conditionalFormatting>
  <conditionalFormatting sqref="AZ12">
    <cfRule type="cellIs" dxfId="3421" priority="4775" operator="greaterThan">
      <formula>100</formula>
    </cfRule>
    <cfRule type="cellIs" dxfId="3420" priority="4776" operator="equal">
      <formula>100</formula>
    </cfRule>
  </conditionalFormatting>
  <conditionalFormatting sqref="AZ12">
    <cfRule type="cellIs" dxfId="3419" priority="4773" operator="greaterThan">
      <formula>100</formula>
    </cfRule>
    <cfRule type="cellIs" dxfId="3418" priority="4774" operator="equal">
      <formula>100</formula>
    </cfRule>
  </conditionalFormatting>
  <conditionalFormatting sqref="EP13">
    <cfRule type="cellIs" dxfId="3417" priority="4769" operator="greaterThan">
      <formula>100</formula>
    </cfRule>
    <cfRule type="cellIs" dxfId="3416" priority="4770" operator="between">
      <formula>0.0001</formula>
      <formula>99.9999</formula>
    </cfRule>
  </conditionalFormatting>
  <conditionalFormatting sqref="CL13">
    <cfRule type="cellIs" dxfId="3415" priority="4765" operator="greaterThan">
      <formula>100</formula>
    </cfRule>
    <cfRule type="cellIs" dxfId="3414" priority="4766" operator="between">
      <formula>0.0001</formula>
      <formula>99.9999</formula>
    </cfRule>
  </conditionalFormatting>
  <conditionalFormatting sqref="CL13">
    <cfRule type="cellIs" dxfId="3413" priority="4763" operator="greaterThan">
      <formula>100</formula>
    </cfRule>
    <cfRule type="cellIs" dxfId="3412" priority="4764" operator="between">
      <formula>0.0001</formula>
      <formula>99.9999</formula>
    </cfRule>
  </conditionalFormatting>
  <conditionalFormatting sqref="CL13">
    <cfRule type="cellIs" dxfId="3411" priority="4761" operator="greaterThan">
      <formula>100</formula>
    </cfRule>
    <cfRule type="cellIs" dxfId="3410" priority="4762" operator="between">
      <formula>0.0001</formula>
      <formula>99.9999</formula>
    </cfRule>
  </conditionalFormatting>
  <conditionalFormatting sqref="AZ13">
    <cfRule type="cellIs" dxfId="3409" priority="4759" operator="greaterThan">
      <formula>100</formula>
    </cfRule>
    <cfRule type="cellIs" dxfId="3408" priority="4760" operator="equal">
      <formula>100</formula>
    </cfRule>
  </conditionalFormatting>
  <conditionalFormatting sqref="AY13">
    <cfRule type="cellIs" dxfId="3407" priority="4757" operator="greaterThan">
      <formula>100</formula>
    </cfRule>
    <cfRule type="cellIs" dxfId="3406" priority="4758" operator="equal">
      <formula>100</formula>
    </cfRule>
  </conditionalFormatting>
  <conditionalFormatting sqref="AZ13">
    <cfRule type="cellIs" dxfId="3405" priority="4755" operator="greaterThan">
      <formula>100</formula>
    </cfRule>
    <cfRule type="cellIs" dxfId="3404" priority="4756" operator="equal">
      <formula>100</formula>
    </cfRule>
  </conditionalFormatting>
  <conditionalFormatting sqref="AZ13">
    <cfRule type="cellIs" dxfId="3403" priority="4753" operator="greaterThan">
      <formula>100</formula>
    </cfRule>
    <cfRule type="cellIs" dxfId="3402" priority="4754" operator="equal">
      <formula>100</formula>
    </cfRule>
  </conditionalFormatting>
  <conditionalFormatting sqref="EP14">
    <cfRule type="cellIs" dxfId="3401" priority="4749" operator="greaterThan">
      <formula>100</formula>
    </cfRule>
    <cfRule type="cellIs" dxfId="3400" priority="4750" operator="between">
      <formula>0.0001</formula>
      <formula>99.9999</formula>
    </cfRule>
  </conditionalFormatting>
  <conditionalFormatting sqref="CL14">
    <cfRule type="cellIs" dxfId="3399" priority="4745" operator="greaterThan">
      <formula>100</formula>
    </cfRule>
    <cfRule type="cellIs" dxfId="3398" priority="4746" operator="between">
      <formula>0.0001</formula>
      <formula>99.9999</formula>
    </cfRule>
  </conditionalFormatting>
  <conditionalFormatting sqref="CL14">
    <cfRule type="cellIs" dxfId="3397" priority="4743" operator="greaterThan">
      <formula>100</formula>
    </cfRule>
    <cfRule type="cellIs" dxfId="3396" priority="4744" operator="between">
      <formula>0.0001</formula>
      <formula>99.9999</formula>
    </cfRule>
  </conditionalFormatting>
  <conditionalFormatting sqref="CL14">
    <cfRule type="cellIs" dxfId="3395" priority="4741" operator="greaterThan">
      <formula>100</formula>
    </cfRule>
    <cfRule type="cellIs" dxfId="3394" priority="4742" operator="between">
      <formula>0.0001</formula>
      <formula>99.9999</formula>
    </cfRule>
  </conditionalFormatting>
  <conditionalFormatting sqref="AZ14">
    <cfRule type="cellIs" dxfId="3393" priority="4739" operator="greaterThan">
      <formula>100</formula>
    </cfRule>
    <cfRule type="cellIs" dxfId="3392" priority="4740" operator="equal">
      <formula>100</formula>
    </cfRule>
  </conditionalFormatting>
  <conditionalFormatting sqref="AY14">
    <cfRule type="cellIs" dxfId="3391" priority="4737" operator="greaterThan">
      <formula>100</formula>
    </cfRule>
    <cfRule type="cellIs" dxfId="3390" priority="4738" operator="equal">
      <formula>100</formula>
    </cfRule>
  </conditionalFormatting>
  <conditionalFormatting sqref="AZ14">
    <cfRule type="cellIs" dxfId="3389" priority="4735" operator="greaterThan">
      <formula>100</formula>
    </cfRule>
    <cfRule type="cellIs" dxfId="3388" priority="4736" operator="equal">
      <formula>100</formula>
    </cfRule>
  </conditionalFormatting>
  <conditionalFormatting sqref="AZ14">
    <cfRule type="cellIs" dxfId="3387" priority="4733" operator="greaterThan">
      <formula>100</formula>
    </cfRule>
    <cfRule type="cellIs" dxfId="3386" priority="4734" operator="equal">
      <formula>100</formula>
    </cfRule>
  </conditionalFormatting>
  <conditionalFormatting sqref="AZ21">
    <cfRule type="cellIs" dxfId="3385" priority="4731" operator="greaterThan">
      <formula>100</formula>
    </cfRule>
    <cfRule type="cellIs" dxfId="3384" priority="4732" operator="equal">
      <formula>100</formula>
    </cfRule>
  </conditionalFormatting>
  <conditionalFormatting sqref="AY21">
    <cfRule type="cellIs" dxfId="3383" priority="4729" operator="greaterThan">
      <formula>100</formula>
    </cfRule>
    <cfRule type="cellIs" dxfId="3382" priority="4730" operator="equal">
      <formula>100</formula>
    </cfRule>
  </conditionalFormatting>
  <conditionalFormatting sqref="AZ21">
    <cfRule type="cellIs" dxfId="3381" priority="4727" operator="greaterThan">
      <formula>100</formula>
    </cfRule>
    <cfRule type="cellIs" dxfId="3380" priority="4728" operator="equal">
      <formula>100</formula>
    </cfRule>
  </conditionalFormatting>
  <conditionalFormatting sqref="AZ21">
    <cfRule type="cellIs" dxfId="3379" priority="4725" operator="greaterThan">
      <formula>100</formula>
    </cfRule>
    <cfRule type="cellIs" dxfId="3378" priority="4726" operator="equal">
      <formula>100</formula>
    </cfRule>
  </conditionalFormatting>
  <conditionalFormatting sqref="AZ29">
    <cfRule type="cellIs" dxfId="3377" priority="4721" operator="greaterThan">
      <formula>100</formula>
    </cfRule>
    <cfRule type="cellIs" dxfId="3376" priority="4722" operator="equal">
      <formula>100</formula>
    </cfRule>
  </conditionalFormatting>
  <conditionalFormatting sqref="AZ29">
    <cfRule type="cellIs" dxfId="3375" priority="4719" operator="greaterThan">
      <formula>100</formula>
    </cfRule>
    <cfRule type="cellIs" dxfId="3374" priority="4720" operator="equal">
      <formula>100</formula>
    </cfRule>
  </conditionalFormatting>
  <conditionalFormatting sqref="AY29">
    <cfRule type="cellIs" dxfId="3373" priority="4715" operator="greaterThan">
      <formula>100</formula>
    </cfRule>
    <cfRule type="cellIs" dxfId="3372" priority="4716" operator="equal">
      <formula>100</formula>
    </cfRule>
  </conditionalFormatting>
  <conditionalFormatting sqref="AZ29">
    <cfRule type="cellIs" dxfId="3371" priority="4711" operator="greaterThan">
      <formula>100</formula>
    </cfRule>
    <cfRule type="cellIs" dxfId="3370" priority="4712" operator="equal">
      <formula>100</formula>
    </cfRule>
  </conditionalFormatting>
  <conditionalFormatting sqref="AZ29">
    <cfRule type="cellIs" dxfId="3369" priority="4709" operator="greaterThan">
      <formula>100</formula>
    </cfRule>
    <cfRule type="cellIs" dxfId="3368" priority="4710" operator="equal">
      <formula>100</formula>
    </cfRule>
  </conditionalFormatting>
  <conditionalFormatting sqref="AZ34">
    <cfRule type="cellIs" dxfId="3367" priority="4707" operator="greaterThan">
      <formula>100</formula>
    </cfRule>
    <cfRule type="cellIs" dxfId="3366" priority="4708" operator="equal">
      <formula>100</formula>
    </cfRule>
  </conditionalFormatting>
  <conditionalFormatting sqref="AY34">
    <cfRule type="cellIs" dxfId="3365" priority="4705" operator="greaterThan">
      <formula>100</formula>
    </cfRule>
    <cfRule type="cellIs" dxfId="3364" priority="4706" operator="equal">
      <formula>100</formula>
    </cfRule>
  </conditionalFormatting>
  <conditionalFormatting sqref="AZ34">
    <cfRule type="cellIs" dxfId="3363" priority="4703" operator="greaterThan">
      <formula>100</formula>
    </cfRule>
    <cfRule type="cellIs" dxfId="3362" priority="4704" operator="equal">
      <formula>100</formula>
    </cfRule>
  </conditionalFormatting>
  <conditionalFormatting sqref="AZ34">
    <cfRule type="cellIs" dxfId="3361" priority="4701" operator="greaterThan">
      <formula>100</formula>
    </cfRule>
    <cfRule type="cellIs" dxfId="3360" priority="4702" operator="equal">
      <formula>100</formula>
    </cfRule>
  </conditionalFormatting>
  <conditionalFormatting sqref="AZ85">
    <cfRule type="cellIs" dxfId="3359" priority="4699" operator="greaterThan">
      <formula>100</formula>
    </cfRule>
    <cfRule type="cellIs" dxfId="3358" priority="4700" operator="equal">
      <formula>100</formula>
    </cfRule>
  </conditionalFormatting>
  <conditionalFormatting sqref="AY85">
    <cfRule type="cellIs" dxfId="3357" priority="4697" operator="greaterThan">
      <formula>100</formula>
    </cfRule>
    <cfRule type="cellIs" dxfId="3356" priority="4698" operator="equal">
      <formula>100</formula>
    </cfRule>
  </conditionalFormatting>
  <conditionalFormatting sqref="AZ85">
    <cfRule type="cellIs" dxfId="3355" priority="4695" operator="greaterThan">
      <formula>100</formula>
    </cfRule>
    <cfRule type="cellIs" dxfId="3354" priority="4696" operator="equal">
      <formula>100</formula>
    </cfRule>
  </conditionalFormatting>
  <conditionalFormatting sqref="AZ85">
    <cfRule type="cellIs" dxfId="3353" priority="4693" operator="greaterThan">
      <formula>100</formula>
    </cfRule>
    <cfRule type="cellIs" dxfId="3352" priority="4694" operator="equal">
      <formula>100</formula>
    </cfRule>
  </conditionalFormatting>
  <conditionalFormatting sqref="AZ86">
    <cfRule type="cellIs" dxfId="3351" priority="4691" operator="greaterThan">
      <formula>100</formula>
    </cfRule>
    <cfRule type="cellIs" dxfId="3350" priority="4692" operator="equal">
      <formula>100</formula>
    </cfRule>
  </conditionalFormatting>
  <conditionalFormatting sqref="AY86">
    <cfRule type="cellIs" dxfId="3349" priority="4689" operator="greaterThan">
      <formula>100</formula>
    </cfRule>
    <cfRule type="cellIs" dxfId="3348" priority="4690" operator="equal">
      <formula>100</formula>
    </cfRule>
  </conditionalFormatting>
  <conditionalFormatting sqref="AZ86">
    <cfRule type="cellIs" dxfId="3347" priority="4687" operator="greaterThan">
      <formula>100</formula>
    </cfRule>
    <cfRule type="cellIs" dxfId="3346" priority="4688" operator="equal">
      <formula>100</formula>
    </cfRule>
  </conditionalFormatting>
  <conditionalFormatting sqref="AZ86">
    <cfRule type="cellIs" dxfId="3345" priority="4685" operator="greaterThan">
      <formula>100</formula>
    </cfRule>
    <cfRule type="cellIs" dxfId="3344" priority="4686" operator="equal">
      <formula>100</formula>
    </cfRule>
  </conditionalFormatting>
  <conditionalFormatting sqref="AZ95">
    <cfRule type="cellIs" dxfId="3343" priority="4683" operator="greaterThan">
      <formula>100</formula>
    </cfRule>
    <cfRule type="cellIs" dxfId="3342" priority="4684" operator="equal">
      <formula>100</formula>
    </cfRule>
  </conditionalFormatting>
  <conditionalFormatting sqref="AY95">
    <cfRule type="cellIs" dxfId="3341" priority="4681" operator="greaterThan">
      <formula>100</formula>
    </cfRule>
    <cfRule type="cellIs" dxfId="3340" priority="4682" operator="equal">
      <formula>100</formula>
    </cfRule>
  </conditionalFormatting>
  <conditionalFormatting sqref="AZ95">
    <cfRule type="cellIs" dxfId="3339" priority="4679" operator="greaterThan">
      <formula>100</formula>
    </cfRule>
    <cfRule type="cellIs" dxfId="3338" priority="4680" operator="equal">
      <formula>100</formula>
    </cfRule>
  </conditionalFormatting>
  <conditionalFormatting sqref="AZ95">
    <cfRule type="cellIs" dxfId="3337" priority="4677" operator="greaterThan">
      <formula>100</formula>
    </cfRule>
    <cfRule type="cellIs" dxfId="3336" priority="4678" operator="equal">
      <formula>100</formula>
    </cfRule>
  </conditionalFormatting>
  <conditionalFormatting sqref="AZ111">
    <cfRule type="cellIs" dxfId="3335" priority="4675" operator="greaterThan">
      <formula>100</formula>
    </cfRule>
    <cfRule type="cellIs" dxfId="3334" priority="4676" operator="equal">
      <formula>100</formula>
    </cfRule>
  </conditionalFormatting>
  <conditionalFormatting sqref="AY111">
    <cfRule type="cellIs" dxfId="3333" priority="4673" operator="greaterThan">
      <formula>100</formula>
    </cfRule>
    <cfRule type="cellIs" dxfId="3332" priority="4674" operator="equal">
      <formula>100</formula>
    </cfRule>
  </conditionalFormatting>
  <conditionalFormatting sqref="AZ111">
    <cfRule type="cellIs" dxfId="3331" priority="4671" operator="greaterThan">
      <formula>100</formula>
    </cfRule>
    <cfRule type="cellIs" dxfId="3330" priority="4672" operator="equal">
      <formula>100</formula>
    </cfRule>
  </conditionalFormatting>
  <conditionalFormatting sqref="AZ111">
    <cfRule type="cellIs" dxfId="3329" priority="4669" operator="greaterThan">
      <formula>100</formula>
    </cfRule>
    <cfRule type="cellIs" dxfId="3328" priority="4670" operator="equal">
      <formula>100</formula>
    </cfRule>
  </conditionalFormatting>
  <conditionalFormatting sqref="AZ119">
    <cfRule type="cellIs" dxfId="3327" priority="4667" operator="greaterThan">
      <formula>100</formula>
    </cfRule>
    <cfRule type="cellIs" dxfId="3326" priority="4668" operator="equal">
      <formula>100</formula>
    </cfRule>
  </conditionalFormatting>
  <conditionalFormatting sqref="AY119">
    <cfRule type="cellIs" dxfId="3325" priority="4665" operator="greaterThan">
      <formula>100</formula>
    </cfRule>
    <cfRule type="cellIs" dxfId="3324" priority="4666" operator="equal">
      <formula>100</formula>
    </cfRule>
  </conditionalFormatting>
  <conditionalFormatting sqref="AZ119">
    <cfRule type="cellIs" dxfId="3323" priority="4663" operator="greaterThan">
      <formula>100</formula>
    </cfRule>
    <cfRule type="cellIs" dxfId="3322" priority="4664" operator="equal">
      <formula>100</formula>
    </cfRule>
  </conditionalFormatting>
  <conditionalFormatting sqref="AZ119">
    <cfRule type="cellIs" dxfId="3321" priority="4661" operator="greaterThan">
      <formula>100</formula>
    </cfRule>
    <cfRule type="cellIs" dxfId="3320" priority="4662" operator="equal">
      <formula>100</formula>
    </cfRule>
  </conditionalFormatting>
  <conditionalFormatting sqref="AZ126">
    <cfRule type="cellIs" dxfId="3319" priority="4659" operator="greaterThan">
      <formula>100</formula>
    </cfRule>
    <cfRule type="cellIs" dxfId="3318" priority="4660" operator="equal">
      <formula>100</formula>
    </cfRule>
  </conditionalFormatting>
  <conditionalFormatting sqref="AY126">
    <cfRule type="cellIs" dxfId="3317" priority="4657" operator="greaterThan">
      <formula>100</formula>
    </cfRule>
    <cfRule type="cellIs" dxfId="3316" priority="4658" operator="equal">
      <formula>100</formula>
    </cfRule>
  </conditionalFormatting>
  <conditionalFormatting sqref="AZ126">
    <cfRule type="cellIs" dxfId="3315" priority="4655" operator="greaterThan">
      <formula>100</formula>
    </cfRule>
    <cfRule type="cellIs" dxfId="3314" priority="4656" operator="equal">
      <formula>100</formula>
    </cfRule>
  </conditionalFormatting>
  <conditionalFormatting sqref="AZ126">
    <cfRule type="cellIs" dxfId="3313" priority="4653" operator="greaterThan">
      <formula>100</formula>
    </cfRule>
    <cfRule type="cellIs" dxfId="3312" priority="4654" operator="equal">
      <formula>100</formula>
    </cfRule>
  </conditionalFormatting>
  <conditionalFormatting sqref="AZ129:AZ146 AZ148:AZ154 AZ156:AZ163 AZ210:AZ220">
    <cfRule type="cellIs" dxfId="3311" priority="4649" operator="greaterThan">
      <formula>100</formula>
    </cfRule>
    <cfRule type="cellIs" dxfId="3310" priority="4650" operator="equal">
      <formula>100</formula>
    </cfRule>
  </conditionalFormatting>
  <conditionalFormatting sqref="CM158:CM163 CM210:CM220">
    <cfRule type="cellIs" dxfId="3309" priority="4647" operator="greaterThan">
      <formula>100</formula>
    </cfRule>
    <cfRule type="cellIs" dxfId="3308" priority="4648" operator="between">
      <formula>0.0001</formula>
      <formula>99.9999</formula>
    </cfRule>
  </conditionalFormatting>
  <conditionalFormatting sqref="AZ156:AZ157">
    <cfRule type="cellIs" dxfId="3307" priority="4643" operator="greaterThan">
      <formula>100</formula>
    </cfRule>
    <cfRule type="cellIs" dxfId="3306" priority="4644" operator="equal">
      <formula>100</formula>
    </cfRule>
  </conditionalFormatting>
  <conditionalFormatting sqref="AY129:AY146 AY148:AY154 AY156:AY163 AY210:AY220">
    <cfRule type="cellIs" dxfId="3305" priority="4637" operator="greaterThan">
      <formula>100</formula>
    </cfRule>
    <cfRule type="cellIs" dxfId="3304" priority="4638" operator="equal">
      <formula>100</formula>
    </cfRule>
  </conditionalFormatting>
  <conditionalFormatting sqref="AZ129:AZ146 AZ148:AZ154 AZ156:AZ163 AZ210:AZ220">
    <cfRule type="cellIs" dxfId="3303" priority="4633" operator="greaterThan">
      <formula>100</formula>
    </cfRule>
    <cfRule type="cellIs" dxfId="3302" priority="4634" operator="equal">
      <formula>100</formula>
    </cfRule>
  </conditionalFormatting>
  <conditionalFormatting sqref="AZ129:AZ146 AZ148:AZ154 AZ156:AZ163 AZ210:AZ220">
    <cfRule type="cellIs" dxfId="3301" priority="4631" operator="greaterThan">
      <formula>100</formula>
    </cfRule>
    <cfRule type="cellIs" dxfId="3300" priority="4632" operator="equal">
      <formula>100</formula>
    </cfRule>
  </conditionalFormatting>
  <conditionalFormatting sqref="CM129:CM146 CM148:CM152">
    <cfRule type="cellIs" dxfId="3299" priority="4629" operator="greaterThan">
      <formula>100</formula>
    </cfRule>
    <cfRule type="cellIs" dxfId="3298" priority="4630" operator="between">
      <formula>0.0001</formula>
      <formula>99.9999</formula>
    </cfRule>
  </conditionalFormatting>
  <conditionalFormatting sqref="CM153:CM154">
    <cfRule type="cellIs" dxfId="3297" priority="4627" operator="greaterThan">
      <formula>100</formula>
    </cfRule>
    <cfRule type="cellIs" dxfId="3296" priority="4628" operator="between">
      <formula>0.0001</formula>
      <formula>99.9999</formula>
    </cfRule>
  </conditionalFormatting>
  <conditionalFormatting sqref="CM156:CM157">
    <cfRule type="cellIs" dxfId="3295" priority="4625" operator="greaterThan">
      <formula>100</formula>
    </cfRule>
    <cfRule type="cellIs" dxfId="3294" priority="4626" operator="between">
      <formula>0.0001</formula>
      <formula>99.9999</formula>
    </cfRule>
  </conditionalFormatting>
  <conditionalFormatting sqref="CM129:CM146 CM148:CM154 CM156:CM163 CM210:CM220">
    <cfRule type="cellIs" dxfId="3293" priority="4623" operator="greaterThan">
      <formula>100</formula>
    </cfRule>
    <cfRule type="cellIs" dxfId="3292" priority="4624" operator="between">
      <formula>0.0001</formula>
      <formula>99.9999</formula>
    </cfRule>
  </conditionalFormatting>
  <conditionalFormatting sqref="CM129:CM146 CM148:CM154 CM156:CM163 CM210:CM220">
    <cfRule type="cellIs" dxfId="3291" priority="4621" operator="greaterThan">
      <formula>100</formula>
    </cfRule>
    <cfRule type="cellIs" dxfId="3290" priority="4622" operator="between">
      <formula>0.0001</formula>
      <formula>99.9999</formula>
    </cfRule>
  </conditionalFormatting>
  <conditionalFormatting sqref="AZ147">
    <cfRule type="cellIs" dxfId="3289" priority="4617" operator="greaterThan">
      <formula>100</formula>
    </cfRule>
    <cfRule type="cellIs" dxfId="3288" priority="4618" operator="equal">
      <formula>100</formula>
    </cfRule>
  </conditionalFormatting>
  <conditionalFormatting sqref="AY147">
    <cfRule type="cellIs" dxfId="3287" priority="4615" operator="greaterThan">
      <formula>100</formula>
    </cfRule>
    <cfRule type="cellIs" dxfId="3286" priority="4616" operator="equal">
      <formula>100</formula>
    </cfRule>
  </conditionalFormatting>
  <conditionalFormatting sqref="AZ147">
    <cfRule type="cellIs" dxfId="3285" priority="4611" operator="greaterThan">
      <formula>100</formula>
    </cfRule>
    <cfRule type="cellIs" dxfId="3284" priority="4612" operator="equal">
      <formula>100</formula>
    </cfRule>
  </conditionalFormatting>
  <conditionalFormatting sqref="AZ147">
    <cfRule type="cellIs" dxfId="3283" priority="4609" operator="greaterThan">
      <formula>100</formula>
    </cfRule>
    <cfRule type="cellIs" dxfId="3282" priority="4610" operator="equal">
      <formula>100</formula>
    </cfRule>
  </conditionalFormatting>
  <conditionalFormatting sqref="CM147">
    <cfRule type="cellIs" dxfId="3281" priority="4607" operator="greaterThan">
      <formula>100</formula>
    </cfRule>
    <cfRule type="cellIs" dxfId="3280" priority="4608" operator="between">
      <formula>0.0001</formula>
      <formula>99.9999</formula>
    </cfRule>
  </conditionalFormatting>
  <conditionalFormatting sqref="CM147">
    <cfRule type="cellIs" dxfId="3279" priority="4605" operator="greaterThan">
      <formula>100</formula>
    </cfRule>
    <cfRule type="cellIs" dxfId="3278" priority="4606" operator="between">
      <formula>0.0001</formula>
      <formula>99.9999</formula>
    </cfRule>
  </conditionalFormatting>
  <conditionalFormatting sqref="CM147">
    <cfRule type="cellIs" dxfId="3277" priority="4603" operator="greaterThan">
      <formula>100</formula>
    </cfRule>
    <cfRule type="cellIs" dxfId="3276" priority="4604" operator="between">
      <formula>0.0001</formula>
      <formula>99.9999</formula>
    </cfRule>
  </conditionalFormatting>
  <conditionalFormatting sqref="AZ155">
    <cfRule type="cellIs" dxfId="3275" priority="4599" operator="greaterThan">
      <formula>100</formula>
    </cfRule>
    <cfRule type="cellIs" dxfId="3274" priority="4600" operator="equal">
      <formula>100</formula>
    </cfRule>
  </conditionalFormatting>
  <conditionalFormatting sqref="AY155">
    <cfRule type="cellIs" dxfId="3273" priority="4595" operator="greaterThan">
      <formula>100</formula>
    </cfRule>
    <cfRule type="cellIs" dxfId="3272" priority="4596" operator="equal">
      <formula>100</formula>
    </cfRule>
  </conditionalFormatting>
  <conditionalFormatting sqref="AZ155">
    <cfRule type="cellIs" dxfId="3271" priority="4591" operator="greaterThan">
      <formula>100</formula>
    </cfRule>
    <cfRule type="cellIs" dxfId="3270" priority="4592" operator="equal">
      <formula>100</formula>
    </cfRule>
  </conditionalFormatting>
  <conditionalFormatting sqref="AZ155">
    <cfRule type="cellIs" dxfId="3269" priority="4589" operator="greaterThan">
      <formula>100</formula>
    </cfRule>
    <cfRule type="cellIs" dxfId="3268" priority="4590" operator="equal">
      <formula>100</formula>
    </cfRule>
  </conditionalFormatting>
  <conditionalFormatting sqref="CM155">
    <cfRule type="cellIs" dxfId="3267" priority="4587" operator="greaterThan">
      <formula>100</formula>
    </cfRule>
    <cfRule type="cellIs" dxfId="3266" priority="4588" operator="between">
      <formula>0.0001</formula>
      <formula>99.9999</formula>
    </cfRule>
  </conditionalFormatting>
  <conditionalFormatting sqref="CM155">
    <cfRule type="cellIs" dxfId="3265" priority="4585" operator="greaterThan">
      <formula>100</formula>
    </cfRule>
    <cfRule type="cellIs" dxfId="3264" priority="4586" operator="between">
      <formula>0.0001</formula>
      <formula>99.9999</formula>
    </cfRule>
  </conditionalFormatting>
  <conditionalFormatting sqref="CM155">
    <cfRule type="cellIs" dxfId="3263" priority="4583" operator="greaterThan">
      <formula>100</formula>
    </cfRule>
    <cfRule type="cellIs" dxfId="3262" priority="4584" operator="between">
      <formula>0.0001</formula>
      <formula>99.9999</formula>
    </cfRule>
  </conditionalFormatting>
  <conditionalFormatting sqref="AZ164">
    <cfRule type="cellIs" dxfId="3261" priority="4579" operator="greaterThan">
      <formula>100</formula>
    </cfRule>
    <cfRule type="cellIs" dxfId="3260" priority="4580" operator="equal">
      <formula>100</formula>
    </cfRule>
  </conditionalFormatting>
  <conditionalFormatting sqref="CM164">
    <cfRule type="cellIs" dxfId="3259" priority="4577" operator="greaterThan">
      <formula>100</formula>
    </cfRule>
    <cfRule type="cellIs" dxfId="3258" priority="4578" operator="between">
      <formula>0.0001</formula>
      <formula>99.9999</formula>
    </cfRule>
  </conditionalFormatting>
  <conditionalFormatting sqref="AY164">
    <cfRule type="cellIs" dxfId="3257" priority="4573" operator="greaterThan">
      <formula>100</formula>
    </cfRule>
    <cfRule type="cellIs" dxfId="3256" priority="4574" operator="equal">
      <formula>100</formula>
    </cfRule>
  </conditionalFormatting>
  <conditionalFormatting sqref="AZ164">
    <cfRule type="cellIs" dxfId="3255" priority="4569" operator="greaterThan">
      <formula>100</formula>
    </cfRule>
    <cfRule type="cellIs" dxfId="3254" priority="4570" operator="equal">
      <formula>100</formula>
    </cfRule>
  </conditionalFormatting>
  <conditionalFormatting sqref="AZ164">
    <cfRule type="cellIs" dxfId="3253" priority="4567" operator="greaterThan">
      <formula>100</formula>
    </cfRule>
    <cfRule type="cellIs" dxfId="3252" priority="4568" operator="equal">
      <formula>100</formula>
    </cfRule>
  </conditionalFormatting>
  <conditionalFormatting sqref="CM164">
    <cfRule type="cellIs" dxfId="3251" priority="4565" operator="greaterThan">
      <formula>100</formula>
    </cfRule>
    <cfRule type="cellIs" dxfId="3250" priority="4566" operator="between">
      <formula>0.0001</formula>
      <formula>99.9999</formula>
    </cfRule>
  </conditionalFormatting>
  <conditionalFormatting sqref="CM164">
    <cfRule type="cellIs" dxfId="3249" priority="4563" operator="greaterThan">
      <formula>100</formula>
    </cfRule>
    <cfRule type="cellIs" dxfId="3248" priority="4564" operator="between">
      <formula>0.0001</formula>
      <formula>99.9999</formula>
    </cfRule>
  </conditionalFormatting>
  <conditionalFormatting sqref="AZ198">
    <cfRule type="cellIs" dxfId="3247" priority="4559" operator="greaterThan">
      <formula>100</formula>
    </cfRule>
    <cfRule type="cellIs" dxfId="3246" priority="4560" operator="equal">
      <formula>100</formula>
    </cfRule>
  </conditionalFormatting>
  <conditionalFormatting sqref="CM198">
    <cfRule type="cellIs" dxfId="3245" priority="4557" operator="greaterThan">
      <formula>100</formula>
    </cfRule>
    <cfRule type="cellIs" dxfId="3244" priority="4558" operator="between">
      <formula>0.0001</formula>
      <formula>99.9999</formula>
    </cfRule>
  </conditionalFormatting>
  <conditionalFormatting sqref="AY198">
    <cfRule type="cellIs" dxfId="3243" priority="4553" operator="greaterThan">
      <formula>100</formula>
    </cfRule>
    <cfRule type="cellIs" dxfId="3242" priority="4554" operator="equal">
      <formula>100</formula>
    </cfRule>
  </conditionalFormatting>
  <conditionalFormatting sqref="AZ198">
    <cfRule type="cellIs" dxfId="3241" priority="4549" operator="greaterThan">
      <formula>100</formula>
    </cfRule>
    <cfRule type="cellIs" dxfId="3240" priority="4550" operator="equal">
      <formula>100</formula>
    </cfRule>
  </conditionalFormatting>
  <conditionalFormatting sqref="AZ198">
    <cfRule type="cellIs" dxfId="3239" priority="4547" operator="greaterThan">
      <formula>100</formula>
    </cfRule>
    <cfRule type="cellIs" dxfId="3238" priority="4548" operator="equal">
      <formula>100</formula>
    </cfRule>
  </conditionalFormatting>
  <conditionalFormatting sqref="CM198">
    <cfRule type="cellIs" dxfId="3237" priority="4545" operator="greaterThan">
      <formula>100</formula>
    </cfRule>
    <cfRule type="cellIs" dxfId="3236" priority="4546" operator="between">
      <formula>0.0001</formula>
      <formula>99.9999</formula>
    </cfRule>
  </conditionalFormatting>
  <conditionalFormatting sqref="CM198">
    <cfRule type="cellIs" dxfId="3235" priority="4543" operator="greaterThan">
      <formula>100</formula>
    </cfRule>
    <cfRule type="cellIs" dxfId="3234" priority="4544" operator="between">
      <formula>0.0001</formula>
      <formula>99.9999</formula>
    </cfRule>
  </conditionalFormatting>
  <conditionalFormatting sqref="AZ199">
    <cfRule type="cellIs" dxfId="3233" priority="4539" operator="greaterThan">
      <formula>100</formula>
    </cfRule>
    <cfRule type="cellIs" dxfId="3232" priority="4540" operator="equal">
      <formula>100</formula>
    </cfRule>
  </conditionalFormatting>
  <conditionalFormatting sqref="CM199">
    <cfRule type="cellIs" dxfId="3231" priority="4537" operator="greaterThan">
      <formula>100</formula>
    </cfRule>
    <cfRule type="cellIs" dxfId="3230" priority="4538" operator="between">
      <formula>0.0001</formula>
      <formula>99.9999</formula>
    </cfRule>
  </conditionalFormatting>
  <conditionalFormatting sqref="AY199">
    <cfRule type="cellIs" dxfId="3229" priority="4533" operator="greaterThan">
      <formula>100</formula>
    </cfRule>
    <cfRule type="cellIs" dxfId="3228" priority="4534" operator="equal">
      <formula>100</formula>
    </cfRule>
  </conditionalFormatting>
  <conditionalFormatting sqref="AZ199">
    <cfRule type="cellIs" dxfId="3227" priority="4529" operator="greaterThan">
      <formula>100</formula>
    </cfRule>
    <cfRule type="cellIs" dxfId="3226" priority="4530" operator="equal">
      <formula>100</formula>
    </cfRule>
  </conditionalFormatting>
  <conditionalFormatting sqref="AZ199">
    <cfRule type="cellIs" dxfId="3225" priority="4527" operator="greaterThan">
      <formula>100</formula>
    </cfRule>
    <cfRule type="cellIs" dxfId="3224" priority="4528" operator="equal">
      <formula>100</formula>
    </cfRule>
  </conditionalFormatting>
  <conditionalFormatting sqref="CM199">
    <cfRule type="cellIs" dxfId="3223" priority="4525" operator="greaterThan">
      <formula>100</formula>
    </cfRule>
    <cfRule type="cellIs" dxfId="3222" priority="4526" operator="between">
      <formula>0.0001</formula>
      <formula>99.9999</formula>
    </cfRule>
  </conditionalFormatting>
  <conditionalFormatting sqref="CM199">
    <cfRule type="cellIs" dxfId="3221" priority="4523" operator="greaterThan">
      <formula>100</formula>
    </cfRule>
    <cfRule type="cellIs" dxfId="3220" priority="4524" operator="between">
      <formula>0.0001</formula>
      <formula>99.9999</formula>
    </cfRule>
  </conditionalFormatting>
  <conditionalFormatting sqref="AZ209">
    <cfRule type="cellIs" dxfId="3219" priority="4519" operator="greaterThan">
      <formula>100</formula>
    </cfRule>
    <cfRule type="cellIs" dxfId="3218" priority="4520" operator="equal">
      <formula>100</formula>
    </cfRule>
  </conditionalFormatting>
  <conditionalFormatting sqref="CM209">
    <cfRule type="cellIs" dxfId="3217" priority="4517" operator="greaterThan">
      <formula>100</formula>
    </cfRule>
    <cfRule type="cellIs" dxfId="3216" priority="4518" operator="between">
      <formula>0.0001</formula>
      <formula>99.9999</formula>
    </cfRule>
  </conditionalFormatting>
  <conditionalFormatting sqref="AY209">
    <cfRule type="cellIs" dxfId="3215" priority="4513" operator="greaterThan">
      <formula>100</formula>
    </cfRule>
    <cfRule type="cellIs" dxfId="3214" priority="4514" operator="equal">
      <formula>100</formula>
    </cfRule>
  </conditionalFormatting>
  <conditionalFormatting sqref="AZ209">
    <cfRule type="cellIs" dxfId="3213" priority="4509" operator="greaterThan">
      <formula>100</formula>
    </cfRule>
    <cfRule type="cellIs" dxfId="3212" priority="4510" operator="equal">
      <formula>100</formula>
    </cfRule>
  </conditionalFormatting>
  <conditionalFormatting sqref="AZ209">
    <cfRule type="cellIs" dxfId="3211" priority="4507" operator="greaterThan">
      <formula>100</formula>
    </cfRule>
    <cfRule type="cellIs" dxfId="3210" priority="4508" operator="equal">
      <formula>100</formula>
    </cfRule>
  </conditionalFormatting>
  <conditionalFormatting sqref="CM209">
    <cfRule type="cellIs" dxfId="3209" priority="4505" operator="greaterThan">
      <formula>100</formula>
    </cfRule>
    <cfRule type="cellIs" dxfId="3208" priority="4506" operator="between">
      <formula>0.0001</formula>
      <formula>99.9999</formula>
    </cfRule>
  </conditionalFormatting>
  <conditionalFormatting sqref="CM209">
    <cfRule type="cellIs" dxfId="3207" priority="4503" operator="greaterThan">
      <formula>100</formula>
    </cfRule>
    <cfRule type="cellIs" dxfId="3206" priority="4504" operator="between">
      <formula>0.0001</formula>
      <formula>99.9999</formula>
    </cfRule>
  </conditionalFormatting>
  <conditionalFormatting sqref="AZ221:AZ226">
    <cfRule type="cellIs" dxfId="3205" priority="4499" operator="greaterThan">
      <formula>100</formula>
    </cfRule>
    <cfRule type="cellIs" dxfId="3204" priority="4500" operator="equal">
      <formula>100</formula>
    </cfRule>
  </conditionalFormatting>
  <conditionalFormatting sqref="AY221:AY226">
    <cfRule type="cellIs" dxfId="3203" priority="4487" operator="greaterThan">
      <formula>100</formula>
    </cfRule>
    <cfRule type="cellIs" dxfId="3202" priority="4488" operator="equal">
      <formula>100</formula>
    </cfRule>
  </conditionalFormatting>
  <conditionalFormatting sqref="AZ221:AZ226">
    <cfRule type="cellIs" dxfId="3201" priority="4483" operator="greaterThan">
      <formula>100</formula>
    </cfRule>
    <cfRule type="cellIs" dxfId="3200" priority="4484" operator="equal">
      <formula>100</formula>
    </cfRule>
  </conditionalFormatting>
  <conditionalFormatting sqref="AZ221:AZ226">
    <cfRule type="cellIs" dxfId="3199" priority="4481" operator="greaterThan">
      <formula>100</formula>
    </cfRule>
    <cfRule type="cellIs" dxfId="3198" priority="4482" operator="equal">
      <formula>100</formula>
    </cfRule>
  </conditionalFormatting>
  <conditionalFormatting sqref="CL221:CL226">
    <cfRule type="cellIs" dxfId="3197" priority="4479" operator="greaterThan">
      <formula>100</formula>
    </cfRule>
    <cfRule type="cellIs" dxfId="3196" priority="4480" operator="between">
      <formula>0.0001</formula>
      <formula>99.9999</formula>
    </cfRule>
  </conditionalFormatting>
  <conditionalFormatting sqref="CL221:CL226">
    <cfRule type="cellIs" dxfId="3195" priority="4473" operator="greaterThan">
      <formula>100</formula>
    </cfRule>
    <cfRule type="cellIs" dxfId="3194" priority="4474" operator="between">
      <formula>0.0001</formula>
      <formula>99.9999</formula>
    </cfRule>
  </conditionalFormatting>
  <conditionalFormatting sqref="CL221:CL226">
    <cfRule type="cellIs" dxfId="3193" priority="4471" operator="greaterThan">
      <formula>100</formula>
    </cfRule>
    <cfRule type="cellIs" dxfId="3192" priority="4472" operator="between">
      <formula>0.0001</formula>
      <formula>99.9999</formula>
    </cfRule>
  </conditionalFormatting>
  <conditionalFormatting sqref="AZ227:AZ243 AZ245:AZ251 AZ253:AZ259 AZ261:AZ290 AZ292:AZ294 AZ296:AZ299 AZ301:AZ308">
    <cfRule type="cellIs" dxfId="3191" priority="4188" operator="greaterThan">
      <formula>100</formula>
    </cfRule>
    <cfRule type="cellIs" dxfId="3190" priority="4189" operator="equal">
      <formula>100</formula>
    </cfRule>
  </conditionalFormatting>
  <conditionalFormatting sqref="CL254:CL259 CL261:CL290 CL292:CL294 CL296:CL299 CL301:CL308">
    <cfRule type="cellIs" dxfId="3189" priority="4186" operator="greaterThan">
      <formula>100</formula>
    </cfRule>
    <cfRule type="cellIs" dxfId="3188" priority="4187" operator="between">
      <formula>0.0001</formula>
      <formula>99.9999</formula>
    </cfRule>
  </conditionalFormatting>
  <conditionalFormatting sqref="AZ253">
    <cfRule type="cellIs" dxfId="3187" priority="4182" operator="greaterThan">
      <formula>100</formula>
    </cfRule>
    <cfRule type="cellIs" dxfId="3186" priority="4183" operator="equal">
      <formula>100</formula>
    </cfRule>
  </conditionalFormatting>
  <conditionalFormatting sqref="AY227:AY243 AY245:AY251 AY253:AY259 AY261:AY290 AY292:AY294 AY296:AY299 AY301:AY308">
    <cfRule type="cellIs" dxfId="3185" priority="4176" operator="greaterThan">
      <formula>100</formula>
    </cfRule>
    <cfRule type="cellIs" dxfId="3184" priority="4177" operator="equal">
      <formula>100</formula>
    </cfRule>
  </conditionalFormatting>
  <conditionalFormatting sqref="AZ227:AZ243 AZ245:AZ251 AZ253:AZ259 AZ261:AZ290 AZ292:AZ294 AZ296:AZ299 AZ301:AZ308">
    <cfRule type="cellIs" dxfId="3183" priority="4172" operator="greaterThan">
      <formula>100</formula>
    </cfRule>
    <cfRule type="cellIs" dxfId="3182" priority="4173" operator="equal">
      <formula>100</formula>
    </cfRule>
  </conditionalFormatting>
  <conditionalFormatting sqref="AZ227:AZ243 AZ245:AZ251 AZ253:AZ259 AZ261:AZ290 AZ292:AZ294 AZ296:AZ299 AZ301:AZ308">
    <cfRule type="cellIs" dxfId="3181" priority="4170" operator="greaterThan">
      <formula>100</formula>
    </cfRule>
    <cfRule type="cellIs" dxfId="3180" priority="4171" operator="equal">
      <formula>100</formula>
    </cfRule>
  </conditionalFormatting>
  <conditionalFormatting sqref="CL227:CL243 CL245:CL250">
    <cfRule type="cellIs" dxfId="3179" priority="4168" operator="greaterThan">
      <formula>100</formula>
    </cfRule>
    <cfRule type="cellIs" dxfId="3178" priority="4169" operator="between">
      <formula>0.0001</formula>
      <formula>99.9999</formula>
    </cfRule>
  </conditionalFormatting>
  <conditionalFormatting sqref="CL251">
    <cfRule type="cellIs" dxfId="3177" priority="4166" operator="greaterThan">
      <formula>100</formula>
    </cfRule>
    <cfRule type="cellIs" dxfId="3176" priority="4167" operator="between">
      <formula>0.0001</formula>
      <formula>99.9999</formula>
    </cfRule>
  </conditionalFormatting>
  <conditionalFormatting sqref="CL253">
    <cfRule type="cellIs" dxfId="3175" priority="4164" operator="greaterThan">
      <formula>100</formula>
    </cfRule>
    <cfRule type="cellIs" dxfId="3174" priority="4165" operator="between">
      <formula>0.0001</formula>
      <formula>99.9999</formula>
    </cfRule>
  </conditionalFormatting>
  <conditionalFormatting sqref="CL227:CL243 CL245:CL251 CL253:CL259 CL261:CL290 CL292:CL294 CL296:CL299 CL301:CL308">
    <cfRule type="cellIs" dxfId="3173" priority="4162" operator="greaterThan">
      <formula>100</formula>
    </cfRule>
    <cfRule type="cellIs" dxfId="3172" priority="4163" operator="between">
      <formula>0.0001</formula>
      <formula>99.9999</formula>
    </cfRule>
  </conditionalFormatting>
  <conditionalFormatting sqref="CL227:CL243 CL245:CL251 CL253:CL259 CL261:CL290 CL292:CL294 CL296:CL299 CL301:CL308">
    <cfRule type="cellIs" dxfId="3171" priority="4160" operator="greaterThan">
      <formula>100</formula>
    </cfRule>
    <cfRule type="cellIs" dxfId="3170" priority="4161" operator="between">
      <formula>0.0001</formula>
      <formula>99.9999</formula>
    </cfRule>
  </conditionalFormatting>
  <conditionalFormatting sqref="AZ244">
    <cfRule type="cellIs" dxfId="3169" priority="4156" operator="greaterThan">
      <formula>100</formula>
    </cfRule>
    <cfRule type="cellIs" dxfId="3168" priority="4157" operator="equal">
      <formula>100</formula>
    </cfRule>
  </conditionalFormatting>
  <conditionalFormatting sqref="AY244">
    <cfRule type="cellIs" dxfId="3167" priority="4154" operator="greaterThan">
      <formula>100</formula>
    </cfRule>
    <cfRule type="cellIs" dxfId="3166" priority="4155" operator="equal">
      <formula>100</formula>
    </cfRule>
  </conditionalFormatting>
  <conditionalFormatting sqref="AZ244">
    <cfRule type="cellIs" dxfId="3165" priority="4150" operator="greaterThan">
      <formula>100</formula>
    </cfRule>
    <cfRule type="cellIs" dxfId="3164" priority="4151" operator="equal">
      <formula>100</formula>
    </cfRule>
  </conditionalFormatting>
  <conditionalFormatting sqref="AZ244">
    <cfRule type="cellIs" dxfId="3163" priority="4148" operator="greaterThan">
      <formula>100</formula>
    </cfRule>
    <cfRule type="cellIs" dxfId="3162" priority="4149" operator="equal">
      <formula>100</formula>
    </cfRule>
  </conditionalFormatting>
  <conditionalFormatting sqref="CL244">
    <cfRule type="cellIs" dxfId="3161" priority="4146" operator="greaterThan">
      <formula>100</formula>
    </cfRule>
    <cfRule type="cellIs" dxfId="3160" priority="4147" operator="between">
      <formula>0.0001</formula>
      <formula>99.9999</formula>
    </cfRule>
  </conditionalFormatting>
  <conditionalFormatting sqref="CL244">
    <cfRule type="cellIs" dxfId="3159" priority="4144" operator="greaterThan">
      <formula>100</formula>
    </cfRule>
    <cfRule type="cellIs" dxfId="3158" priority="4145" operator="between">
      <formula>0.0001</formula>
      <formula>99.9999</formula>
    </cfRule>
  </conditionalFormatting>
  <conditionalFormatting sqref="CL244">
    <cfRule type="cellIs" dxfId="3157" priority="4142" operator="greaterThan">
      <formula>100</formula>
    </cfRule>
    <cfRule type="cellIs" dxfId="3156" priority="4143" operator="between">
      <formula>0.0001</formula>
      <formula>99.9999</formula>
    </cfRule>
  </conditionalFormatting>
  <conditionalFormatting sqref="AZ252">
    <cfRule type="cellIs" dxfId="3155" priority="4138" operator="greaterThan">
      <formula>100</formula>
    </cfRule>
    <cfRule type="cellIs" dxfId="3154" priority="4139" operator="equal">
      <formula>100</formula>
    </cfRule>
  </conditionalFormatting>
  <conditionalFormatting sqref="AY252">
    <cfRule type="cellIs" dxfId="3153" priority="4134" operator="greaterThan">
      <formula>100</formula>
    </cfRule>
    <cfRule type="cellIs" dxfId="3152" priority="4135" operator="equal">
      <formula>100</formula>
    </cfRule>
  </conditionalFormatting>
  <conditionalFormatting sqref="AZ252">
    <cfRule type="cellIs" dxfId="3151" priority="4130" operator="greaterThan">
      <formula>100</formula>
    </cfRule>
    <cfRule type="cellIs" dxfId="3150" priority="4131" operator="equal">
      <formula>100</formula>
    </cfRule>
  </conditionalFormatting>
  <conditionalFormatting sqref="AZ252">
    <cfRule type="cellIs" dxfId="3149" priority="4128" operator="greaterThan">
      <formula>100</formula>
    </cfRule>
    <cfRule type="cellIs" dxfId="3148" priority="4129" operator="equal">
      <formula>100</formula>
    </cfRule>
  </conditionalFormatting>
  <conditionalFormatting sqref="CL252">
    <cfRule type="cellIs" dxfId="3147" priority="4126" operator="greaterThan">
      <formula>100</formula>
    </cfRule>
    <cfRule type="cellIs" dxfId="3146" priority="4127" operator="between">
      <formula>0.0001</formula>
      <formula>99.9999</formula>
    </cfRule>
  </conditionalFormatting>
  <conditionalFormatting sqref="CL252">
    <cfRule type="cellIs" dxfId="3145" priority="4124" operator="greaterThan">
      <formula>100</formula>
    </cfRule>
    <cfRule type="cellIs" dxfId="3144" priority="4125" operator="between">
      <formula>0.0001</formula>
      <formula>99.9999</formula>
    </cfRule>
  </conditionalFormatting>
  <conditionalFormatting sqref="CL252">
    <cfRule type="cellIs" dxfId="3143" priority="4122" operator="greaterThan">
      <formula>100</formula>
    </cfRule>
    <cfRule type="cellIs" dxfId="3142" priority="4123" operator="between">
      <formula>0.0001</formula>
      <formula>99.9999</formula>
    </cfRule>
  </conditionalFormatting>
  <conditionalFormatting sqref="AZ260">
    <cfRule type="cellIs" dxfId="3141" priority="4118" operator="greaterThan">
      <formula>100</formula>
    </cfRule>
    <cfRule type="cellIs" dxfId="3140" priority="4119" operator="equal">
      <formula>100</formula>
    </cfRule>
  </conditionalFormatting>
  <conditionalFormatting sqref="CL260">
    <cfRule type="cellIs" dxfId="3139" priority="4116" operator="greaterThan">
      <formula>100</formula>
    </cfRule>
    <cfRule type="cellIs" dxfId="3138" priority="4117" operator="between">
      <formula>0.0001</formula>
      <formula>99.9999</formula>
    </cfRule>
  </conditionalFormatting>
  <conditionalFormatting sqref="AY260">
    <cfRule type="cellIs" dxfId="3137" priority="4112" operator="greaterThan">
      <formula>100</formula>
    </cfRule>
    <cfRule type="cellIs" dxfId="3136" priority="4113" operator="equal">
      <formula>100</formula>
    </cfRule>
  </conditionalFormatting>
  <conditionalFormatting sqref="AZ260">
    <cfRule type="cellIs" dxfId="3135" priority="4108" operator="greaterThan">
      <formula>100</formula>
    </cfRule>
    <cfRule type="cellIs" dxfId="3134" priority="4109" operator="equal">
      <formula>100</formula>
    </cfRule>
  </conditionalFormatting>
  <conditionalFormatting sqref="AZ260">
    <cfRule type="cellIs" dxfId="3133" priority="4106" operator="greaterThan">
      <formula>100</formula>
    </cfRule>
    <cfRule type="cellIs" dxfId="3132" priority="4107" operator="equal">
      <formula>100</formula>
    </cfRule>
  </conditionalFormatting>
  <conditionalFormatting sqref="CL260">
    <cfRule type="cellIs" dxfId="3131" priority="4104" operator="greaterThan">
      <formula>100</formula>
    </cfRule>
    <cfRule type="cellIs" dxfId="3130" priority="4105" operator="between">
      <formula>0.0001</formula>
      <formula>99.9999</formula>
    </cfRule>
  </conditionalFormatting>
  <conditionalFormatting sqref="CL260">
    <cfRule type="cellIs" dxfId="3129" priority="4102" operator="greaterThan">
      <formula>100</formula>
    </cfRule>
    <cfRule type="cellIs" dxfId="3128" priority="4103" operator="between">
      <formula>0.0001</formula>
      <formula>99.9999</formula>
    </cfRule>
  </conditionalFormatting>
  <conditionalFormatting sqref="AZ291">
    <cfRule type="cellIs" dxfId="3127" priority="4098" operator="greaterThan">
      <formula>100</formula>
    </cfRule>
    <cfRule type="cellIs" dxfId="3126" priority="4099" operator="equal">
      <formula>100</formula>
    </cfRule>
  </conditionalFormatting>
  <conditionalFormatting sqref="CL291">
    <cfRule type="cellIs" dxfId="3125" priority="4096" operator="greaterThan">
      <formula>100</formula>
    </cfRule>
    <cfRule type="cellIs" dxfId="3124" priority="4097" operator="between">
      <formula>0.0001</formula>
      <formula>99.9999</formula>
    </cfRule>
  </conditionalFormatting>
  <conditionalFormatting sqref="AY291">
    <cfRule type="cellIs" dxfId="3123" priority="4092" operator="greaterThan">
      <formula>100</formula>
    </cfRule>
    <cfRule type="cellIs" dxfId="3122" priority="4093" operator="equal">
      <formula>100</formula>
    </cfRule>
  </conditionalFormatting>
  <conditionalFormatting sqref="AZ291">
    <cfRule type="cellIs" dxfId="3121" priority="4088" operator="greaterThan">
      <formula>100</formula>
    </cfRule>
    <cfRule type="cellIs" dxfId="3120" priority="4089" operator="equal">
      <formula>100</formula>
    </cfRule>
  </conditionalFormatting>
  <conditionalFormatting sqref="AZ291">
    <cfRule type="cellIs" dxfId="3119" priority="4086" operator="greaterThan">
      <formula>100</formula>
    </cfRule>
    <cfRule type="cellIs" dxfId="3118" priority="4087" operator="equal">
      <formula>100</formula>
    </cfRule>
  </conditionalFormatting>
  <conditionalFormatting sqref="CL291">
    <cfRule type="cellIs" dxfId="3117" priority="4084" operator="greaterThan">
      <formula>100</formula>
    </cfRule>
    <cfRule type="cellIs" dxfId="3116" priority="4085" operator="between">
      <formula>0.0001</formula>
      <formula>99.9999</formula>
    </cfRule>
  </conditionalFormatting>
  <conditionalFormatting sqref="CL291">
    <cfRule type="cellIs" dxfId="3115" priority="4082" operator="greaterThan">
      <formula>100</formula>
    </cfRule>
    <cfRule type="cellIs" dxfId="3114" priority="4083" operator="between">
      <formula>0.0001</formula>
      <formula>99.9999</formula>
    </cfRule>
  </conditionalFormatting>
  <conditionalFormatting sqref="AZ295">
    <cfRule type="cellIs" dxfId="3113" priority="4078" operator="greaterThan">
      <formula>100</formula>
    </cfRule>
    <cfRule type="cellIs" dxfId="3112" priority="4079" operator="equal">
      <formula>100</formula>
    </cfRule>
  </conditionalFormatting>
  <conditionalFormatting sqref="CL295">
    <cfRule type="cellIs" dxfId="3111" priority="4076" operator="greaterThan">
      <formula>100</formula>
    </cfRule>
    <cfRule type="cellIs" dxfId="3110" priority="4077" operator="between">
      <formula>0.0001</formula>
      <formula>99.9999</formula>
    </cfRule>
  </conditionalFormatting>
  <conditionalFormatting sqref="AY295">
    <cfRule type="cellIs" dxfId="3109" priority="4072" operator="greaterThan">
      <formula>100</formula>
    </cfRule>
    <cfRule type="cellIs" dxfId="3108" priority="4073" operator="equal">
      <formula>100</formula>
    </cfRule>
  </conditionalFormatting>
  <conditionalFormatting sqref="AZ295">
    <cfRule type="cellIs" dxfId="3107" priority="4068" operator="greaterThan">
      <formula>100</formula>
    </cfRule>
    <cfRule type="cellIs" dxfId="3106" priority="4069" operator="equal">
      <formula>100</formula>
    </cfRule>
  </conditionalFormatting>
  <conditionalFormatting sqref="AZ295">
    <cfRule type="cellIs" dxfId="3105" priority="4066" operator="greaterThan">
      <formula>100</formula>
    </cfRule>
    <cfRule type="cellIs" dxfId="3104" priority="4067" operator="equal">
      <formula>100</formula>
    </cfRule>
  </conditionalFormatting>
  <conditionalFormatting sqref="CL295">
    <cfRule type="cellIs" dxfId="3103" priority="4064" operator="greaterThan">
      <formula>100</formula>
    </cfRule>
    <cfRule type="cellIs" dxfId="3102" priority="4065" operator="between">
      <formula>0.0001</formula>
      <formula>99.9999</formula>
    </cfRule>
  </conditionalFormatting>
  <conditionalFormatting sqref="CL295">
    <cfRule type="cellIs" dxfId="3101" priority="4062" operator="greaterThan">
      <formula>100</formula>
    </cfRule>
    <cfRule type="cellIs" dxfId="3100" priority="4063" operator="between">
      <formula>0.0001</formula>
      <formula>99.9999</formula>
    </cfRule>
  </conditionalFormatting>
  <conditionalFormatting sqref="AZ300">
    <cfRule type="cellIs" dxfId="3099" priority="4058" operator="greaterThan">
      <formula>100</formula>
    </cfRule>
    <cfRule type="cellIs" dxfId="3098" priority="4059" operator="equal">
      <formula>100</formula>
    </cfRule>
  </conditionalFormatting>
  <conditionalFormatting sqref="CL300">
    <cfRule type="cellIs" dxfId="3097" priority="4056" operator="greaterThan">
      <formula>100</formula>
    </cfRule>
    <cfRule type="cellIs" dxfId="3096" priority="4057" operator="between">
      <formula>0.0001</formula>
      <formula>99.9999</formula>
    </cfRule>
  </conditionalFormatting>
  <conditionalFormatting sqref="AY300">
    <cfRule type="cellIs" dxfId="3095" priority="4052" operator="greaterThan">
      <formula>100</formula>
    </cfRule>
    <cfRule type="cellIs" dxfId="3094" priority="4053" operator="equal">
      <formula>100</formula>
    </cfRule>
  </conditionalFormatting>
  <conditionalFormatting sqref="AZ300">
    <cfRule type="cellIs" dxfId="3093" priority="4048" operator="greaterThan">
      <formula>100</formula>
    </cfRule>
    <cfRule type="cellIs" dxfId="3092" priority="4049" operator="equal">
      <formula>100</formula>
    </cfRule>
  </conditionalFormatting>
  <conditionalFormatting sqref="AZ300">
    <cfRule type="cellIs" dxfId="3091" priority="4046" operator="greaterThan">
      <formula>100</formula>
    </cfRule>
    <cfRule type="cellIs" dxfId="3090" priority="4047" operator="equal">
      <formula>100</formula>
    </cfRule>
  </conditionalFormatting>
  <conditionalFormatting sqref="CL300">
    <cfRule type="cellIs" dxfId="3089" priority="4044" operator="greaterThan">
      <formula>100</formula>
    </cfRule>
    <cfRule type="cellIs" dxfId="3088" priority="4045" operator="between">
      <formula>0.0001</formula>
      <formula>99.9999</formula>
    </cfRule>
  </conditionalFormatting>
  <conditionalFormatting sqref="CL300">
    <cfRule type="cellIs" dxfId="3087" priority="4042" operator="greaterThan">
      <formula>100</formula>
    </cfRule>
    <cfRule type="cellIs" dxfId="3086" priority="4043" operator="between">
      <formula>0.0001</formula>
      <formula>99.9999</formula>
    </cfRule>
  </conditionalFormatting>
  <conditionalFormatting sqref="AY313:AZ316 AY318:AZ376 AY378:AZ404 AY407:AZ407 AY309:AZ311 AY426:AZ431 AY454:AZ475">
    <cfRule type="cellIs" dxfId="3085" priority="4032" operator="greaterThan">
      <formula>100</formula>
    </cfRule>
    <cfRule type="cellIs" dxfId="3084" priority="4033" operator="equal">
      <formula>100</formula>
    </cfRule>
  </conditionalFormatting>
  <conditionalFormatting sqref="EP378:EP401 EQ402:EQ425 EP312:EP361 EO309:EO311 CL309:CL407 EQ430:EQ446 EP426:EQ429 EP430:EP443 CL426:CL432 EP447:EP456 CL454:CL476 EP605:EP611">
    <cfRule type="cellIs" dxfId="3083" priority="4030" operator="greaterThan">
      <formula>100</formula>
    </cfRule>
    <cfRule type="cellIs" dxfId="3082" priority="4031" operator="between">
      <formula>0.0001</formula>
      <formula>99.9999</formula>
    </cfRule>
  </conditionalFormatting>
  <conditionalFormatting sqref="AZ372:AZ376">
    <cfRule type="cellIs" dxfId="3081" priority="4022" operator="greaterThan">
      <formula>100</formula>
    </cfRule>
    <cfRule type="cellIs" dxfId="3080" priority="4023" operator="equal">
      <formula>100</formula>
    </cfRule>
  </conditionalFormatting>
  <conditionalFormatting sqref="AZ362:AZ363">
    <cfRule type="cellIs" dxfId="3079" priority="4028" operator="greaterThan">
      <formula>100</formula>
    </cfRule>
    <cfRule type="cellIs" dxfId="3078" priority="4029" operator="equal">
      <formula>100</formula>
    </cfRule>
  </conditionalFormatting>
  <conditionalFormatting sqref="EP362:EP377">
    <cfRule type="cellIs" dxfId="3077" priority="4026" operator="greaterThan">
      <formula>100</formula>
    </cfRule>
    <cfRule type="cellIs" dxfId="3076" priority="4027" operator="between">
      <formula>0.0001</formula>
      <formula>99.9999</formula>
    </cfRule>
  </conditionalFormatting>
  <conditionalFormatting sqref="AZ364:AZ371">
    <cfRule type="cellIs" dxfId="3075" priority="4024" operator="greaterThan">
      <formula>100</formula>
    </cfRule>
    <cfRule type="cellIs" dxfId="3074" priority="4025" operator="equal">
      <formula>100</formula>
    </cfRule>
  </conditionalFormatting>
  <conditionalFormatting sqref="AZ396">
    <cfRule type="cellIs" dxfId="3073" priority="4020" operator="greaterThan">
      <formula>100</formula>
    </cfRule>
    <cfRule type="cellIs" dxfId="3072" priority="4021" operator="equal">
      <formula>100</formula>
    </cfRule>
  </conditionalFormatting>
  <conditionalFormatting sqref="EP457:EP529 EP531:EP539">
    <cfRule type="cellIs" dxfId="3071" priority="4018" operator="greaterThan">
      <formula>100</formula>
    </cfRule>
    <cfRule type="cellIs" dxfId="3070" priority="4019" operator="between">
      <formula>0.0001</formula>
      <formula>99.9999</formula>
    </cfRule>
  </conditionalFormatting>
  <conditionalFormatting sqref="AZ378:AZ395">
    <cfRule type="cellIs" dxfId="3069" priority="4016" operator="greaterThan">
      <formula>100</formula>
    </cfRule>
    <cfRule type="cellIs" dxfId="3068" priority="4017" operator="equal">
      <formula>100</formula>
    </cfRule>
  </conditionalFormatting>
  <conditionalFormatting sqref="AZ397:AZ401">
    <cfRule type="cellIs" dxfId="3067" priority="4014" operator="greaterThan">
      <formula>100</formula>
    </cfRule>
    <cfRule type="cellIs" dxfId="3066" priority="4015" operator="equal">
      <formula>100</formula>
    </cfRule>
  </conditionalFormatting>
  <conditionalFormatting sqref="EP530">
    <cfRule type="cellIs" dxfId="3065" priority="4012" operator="greaterThan">
      <formula>100</formula>
    </cfRule>
    <cfRule type="cellIs" dxfId="3064" priority="4013" operator="between">
      <formula>0.0001</formula>
      <formula>99.9999</formula>
    </cfRule>
  </conditionalFormatting>
  <conditionalFormatting sqref="EP444:EP446">
    <cfRule type="cellIs" dxfId="3063" priority="3996" operator="greaterThan">
      <formula>100</formula>
    </cfRule>
    <cfRule type="cellIs" dxfId="3062" priority="3997" operator="between">
      <formula>0.0001</formula>
      <formula>99.9999</formula>
    </cfRule>
  </conditionalFormatting>
  <conditionalFormatting sqref="AZ402:AZ404">
    <cfRule type="cellIs" dxfId="3061" priority="4010" operator="greaterThan">
      <formula>100</formula>
    </cfRule>
    <cfRule type="cellIs" dxfId="3060" priority="4011" operator="equal">
      <formula>100</formula>
    </cfRule>
  </conditionalFormatting>
  <conditionalFormatting sqref="EP424:EP425">
    <cfRule type="cellIs" dxfId="3059" priority="4008" operator="greaterThan">
      <formula>100</formula>
    </cfRule>
    <cfRule type="cellIs" dxfId="3058" priority="4009" operator="between">
      <formula>0.0001</formula>
      <formula>99.9999</formula>
    </cfRule>
  </conditionalFormatting>
  <conditionalFormatting sqref="EP402:EP406 EP408:EP417 EP420:EP425">
    <cfRule type="cellIs" dxfId="3057" priority="4006" operator="greaterThan">
      <formula>100</formula>
    </cfRule>
    <cfRule type="cellIs" dxfId="3056" priority="4007" operator="between">
      <formula>0.0001</formula>
      <formula>99.9999</formula>
    </cfRule>
  </conditionalFormatting>
  <conditionalFormatting sqref="AZ407">
    <cfRule type="cellIs" dxfId="3055" priority="4004" operator="greaterThan">
      <formula>100</formula>
    </cfRule>
    <cfRule type="cellIs" dxfId="3054" priority="4005" operator="equal">
      <formula>100</formula>
    </cfRule>
  </conditionalFormatting>
  <conditionalFormatting sqref="EP407">
    <cfRule type="cellIs" dxfId="3053" priority="4002" operator="greaterThan">
      <formula>100</formula>
    </cfRule>
    <cfRule type="cellIs" dxfId="3052" priority="4003" operator="between">
      <formula>0.0001</formula>
      <formula>99.9999</formula>
    </cfRule>
  </conditionalFormatting>
  <conditionalFormatting sqref="EP418:EP419">
    <cfRule type="cellIs" dxfId="3051" priority="4000" operator="greaterThan">
      <formula>100</formula>
    </cfRule>
    <cfRule type="cellIs" dxfId="3050" priority="4001" operator="between">
      <formula>0.0001</formula>
      <formula>99.9999</formula>
    </cfRule>
  </conditionalFormatting>
  <conditionalFormatting sqref="EP444:EP446">
    <cfRule type="cellIs" dxfId="3049" priority="3998" operator="greaterThan">
      <formula>100</formula>
    </cfRule>
    <cfRule type="cellIs" dxfId="3048" priority="3999" operator="between">
      <formula>0.0001</formula>
      <formula>99.9999</formula>
    </cfRule>
  </conditionalFormatting>
  <conditionalFormatting sqref="EP540:EP577">
    <cfRule type="cellIs" dxfId="3047" priority="3994" operator="greaterThan">
      <formula>100</formula>
    </cfRule>
    <cfRule type="cellIs" dxfId="3046" priority="3995" operator="between">
      <formula>0.0001</formula>
      <formula>99.9999</formula>
    </cfRule>
  </conditionalFormatting>
  <conditionalFormatting sqref="EP612:EP623">
    <cfRule type="cellIs" dxfId="3045" priority="3992" operator="greaterThan">
      <formula>100</formula>
    </cfRule>
    <cfRule type="cellIs" dxfId="3044" priority="3993" operator="between">
      <formula>0.0001</formula>
      <formula>99.9999</formula>
    </cfRule>
  </conditionalFormatting>
  <conditionalFormatting sqref="EP612:EP623">
    <cfRule type="cellIs" dxfId="3043" priority="3990" operator="greaterThan">
      <formula>100</formula>
    </cfRule>
    <cfRule type="cellIs" dxfId="3042" priority="3991" operator="between">
      <formula>0.0001</formula>
      <formula>99.9999</formula>
    </cfRule>
  </conditionalFormatting>
  <conditionalFormatting sqref="EP624:EP636">
    <cfRule type="cellIs" dxfId="3041" priority="3988" operator="greaterThan">
      <formula>100</formula>
    </cfRule>
    <cfRule type="cellIs" dxfId="3040" priority="3989" operator="between">
      <formula>0.0001</formula>
      <formula>99.9999</formula>
    </cfRule>
  </conditionalFormatting>
  <conditionalFormatting sqref="EP624:EP636">
    <cfRule type="cellIs" dxfId="3039" priority="3986" operator="greaterThan">
      <formula>100</formula>
    </cfRule>
    <cfRule type="cellIs" dxfId="3038" priority="3987" operator="between">
      <formula>0.0001</formula>
      <formula>99.9999</formula>
    </cfRule>
  </conditionalFormatting>
  <conditionalFormatting sqref="CL378:CL401">
    <cfRule type="cellIs" dxfId="3037" priority="3984" operator="greaterThan">
      <formula>100</formula>
    </cfRule>
    <cfRule type="cellIs" dxfId="3036" priority="3985" operator="between">
      <formula>0.0001</formula>
      <formula>99.9999</formula>
    </cfRule>
  </conditionalFormatting>
  <conditionalFormatting sqref="CL362:CL377">
    <cfRule type="cellIs" dxfId="3035" priority="3982" operator="greaterThan">
      <formula>100</formula>
    </cfRule>
    <cfRule type="cellIs" dxfId="3034" priority="3983" operator="between">
      <formula>0.0001</formula>
      <formula>99.9999</formula>
    </cfRule>
  </conditionalFormatting>
  <conditionalFormatting sqref="CL402:CL406">
    <cfRule type="cellIs" dxfId="3033" priority="3980" operator="greaterThan">
      <formula>100</formula>
    </cfRule>
    <cfRule type="cellIs" dxfId="3032" priority="3981" operator="between">
      <formula>0.0001</formula>
      <formula>99.9999</formula>
    </cfRule>
  </conditionalFormatting>
  <conditionalFormatting sqref="CL407">
    <cfRule type="cellIs" dxfId="3031" priority="3978" operator="greaterThan">
      <formula>100</formula>
    </cfRule>
    <cfRule type="cellIs" dxfId="3030" priority="3979" operator="between">
      <formula>0.0001</formula>
      <formula>99.9999</formula>
    </cfRule>
  </conditionalFormatting>
  <conditionalFormatting sqref="AY312:AZ312">
    <cfRule type="cellIs" dxfId="3029" priority="3976" operator="greaterThan">
      <formula>100</formula>
    </cfRule>
    <cfRule type="cellIs" dxfId="3028" priority="3977" operator="equal">
      <formula>100</formula>
    </cfRule>
  </conditionalFormatting>
  <conditionalFormatting sqref="AY317:AZ317">
    <cfRule type="cellIs" dxfId="3027" priority="3974" operator="greaterThan">
      <formula>100</formula>
    </cfRule>
    <cfRule type="cellIs" dxfId="3026" priority="3975" operator="equal">
      <formula>100</formula>
    </cfRule>
  </conditionalFormatting>
  <conditionalFormatting sqref="AY377:AZ377">
    <cfRule type="cellIs" dxfId="3025" priority="3972" operator="greaterThan">
      <formula>100</formula>
    </cfRule>
    <cfRule type="cellIs" dxfId="3024" priority="3973" operator="equal">
      <formula>100</formula>
    </cfRule>
  </conditionalFormatting>
  <conditionalFormatting sqref="AZ377">
    <cfRule type="cellIs" dxfId="3023" priority="3970" operator="greaterThan">
      <formula>100</formula>
    </cfRule>
    <cfRule type="cellIs" dxfId="3022" priority="3971" operator="equal">
      <formula>100</formula>
    </cfRule>
  </conditionalFormatting>
  <conditionalFormatting sqref="AY405:AZ405">
    <cfRule type="cellIs" dxfId="3021" priority="3968" operator="greaterThan">
      <formula>100</formula>
    </cfRule>
    <cfRule type="cellIs" dxfId="3020" priority="3969" operator="equal">
      <formula>100</formula>
    </cfRule>
  </conditionalFormatting>
  <conditionalFormatting sqref="AZ405">
    <cfRule type="cellIs" dxfId="3019" priority="3966" operator="greaterThan">
      <formula>100</formula>
    </cfRule>
    <cfRule type="cellIs" dxfId="3018" priority="3967" operator="equal">
      <formula>100</formula>
    </cfRule>
  </conditionalFormatting>
  <conditionalFormatting sqref="AY406:AZ406">
    <cfRule type="cellIs" dxfId="3017" priority="3964" operator="greaterThan">
      <formula>100</formula>
    </cfRule>
    <cfRule type="cellIs" dxfId="3016" priority="3965" operator="equal">
      <formula>100</formula>
    </cfRule>
  </conditionalFormatting>
  <conditionalFormatting sqref="AZ406">
    <cfRule type="cellIs" dxfId="3015" priority="3962" operator="greaterThan">
      <formula>100</formula>
    </cfRule>
    <cfRule type="cellIs" dxfId="3014" priority="3963" operator="equal">
      <formula>100</formula>
    </cfRule>
  </conditionalFormatting>
  <conditionalFormatting sqref="AY408:AZ419 AY423:AZ425 AY434:AZ438 AY440:AZ453 AY478:AZ487 AY489:AZ491 AY493:AZ497 AY499:AZ508 AY510:AZ510 AY512:AZ516">
    <cfRule type="cellIs" dxfId="3013" priority="3960" operator="greaterThan">
      <formula>100</formula>
    </cfRule>
    <cfRule type="cellIs" dxfId="3012" priority="3961" operator="equal">
      <formula>100</formula>
    </cfRule>
  </conditionalFormatting>
  <conditionalFormatting sqref="CL408:CL419 CL423:CL425 CL434:CL438 CL440:CL453 CL478:CL510 CL512:CL516">
    <cfRule type="cellIs" dxfId="3011" priority="3958" operator="greaterThan">
      <formula>100</formula>
    </cfRule>
    <cfRule type="cellIs" dxfId="3010" priority="3959" operator="between">
      <formula>0.0001</formula>
      <formula>99.9999</formula>
    </cfRule>
  </conditionalFormatting>
  <conditionalFormatting sqref="AZ470:AZ474">
    <cfRule type="cellIs" dxfId="3009" priority="3952" operator="greaterThan">
      <formula>100</formula>
    </cfRule>
    <cfRule type="cellIs" dxfId="3008" priority="3953" operator="equal">
      <formula>100</formula>
    </cfRule>
  </conditionalFormatting>
  <conditionalFormatting sqref="AZ461:AZ463">
    <cfRule type="cellIs" dxfId="3007" priority="3956" operator="greaterThan">
      <formula>100</formula>
    </cfRule>
    <cfRule type="cellIs" dxfId="3006" priority="3957" operator="equal">
      <formula>100</formula>
    </cfRule>
  </conditionalFormatting>
  <conditionalFormatting sqref="AZ464:AZ469">
    <cfRule type="cellIs" dxfId="3005" priority="3954" operator="greaterThan">
      <formula>100</formula>
    </cfRule>
    <cfRule type="cellIs" dxfId="3004" priority="3955" operator="equal">
      <formula>100</formula>
    </cfRule>
  </conditionalFormatting>
  <conditionalFormatting sqref="AZ491">
    <cfRule type="cellIs" dxfId="3003" priority="3950" operator="greaterThan">
      <formula>100</formula>
    </cfRule>
    <cfRule type="cellIs" dxfId="3002" priority="3951" operator="equal">
      <formula>100</formula>
    </cfRule>
  </conditionalFormatting>
  <conditionalFormatting sqref="AZ475 AZ478:AZ487 AZ489:AZ490">
    <cfRule type="cellIs" dxfId="3001" priority="3948" operator="greaterThan">
      <formula>100</formula>
    </cfRule>
    <cfRule type="cellIs" dxfId="3000" priority="3949" operator="equal">
      <formula>100</formula>
    </cfRule>
  </conditionalFormatting>
  <conditionalFormatting sqref="AZ493:AZ495">
    <cfRule type="cellIs" dxfId="2999" priority="3946" operator="greaterThan">
      <formula>100</formula>
    </cfRule>
    <cfRule type="cellIs" dxfId="2998" priority="3947" operator="equal">
      <formula>100</formula>
    </cfRule>
  </conditionalFormatting>
  <conditionalFormatting sqref="AZ496:AZ497 AZ503:AZ508 AZ514:AZ516 AZ499:AZ501 AZ510 AZ512">
    <cfRule type="cellIs" dxfId="2997" priority="3944" operator="greaterThan">
      <formula>100</formula>
    </cfRule>
    <cfRule type="cellIs" dxfId="2996" priority="3945" operator="equal">
      <formula>100</formula>
    </cfRule>
  </conditionalFormatting>
  <conditionalFormatting sqref="AZ502">
    <cfRule type="cellIs" dxfId="2995" priority="3942" operator="greaterThan">
      <formula>100</formula>
    </cfRule>
    <cfRule type="cellIs" dxfId="2994" priority="3943" operator="equal">
      <formula>100</formula>
    </cfRule>
  </conditionalFormatting>
  <conditionalFormatting sqref="AZ513">
    <cfRule type="cellIs" dxfId="2993" priority="3940" operator="greaterThan">
      <formula>100</formula>
    </cfRule>
    <cfRule type="cellIs" dxfId="2992" priority="3941" operator="equal">
      <formula>100</formula>
    </cfRule>
  </conditionalFormatting>
  <conditionalFormatting sqref="CL475:CL476 CL478:CL495">
    <cfRule type="cellIs" dxfId="2991" priority="3938" operator="greaterThan">
      <formula>100</formula>
    </cfRule>
    <cfRule type="cellIs" dxfId="2990" priority="3939" operator="between">
      <formula>0.0001</formula>
      <formula>99.9999</formula>
    </cfRule>
  </conditionalFormatting>
  <conditionalFormatting sqref="CL461:CL474">
    <cfRule type="cellIs" dxfId="2989" priority="3936" operator="greaterThan">
      <formula>100</formula>
    </cfRule>
    <cfRule type="cellIs" dxfId="2988" priority="3937" operator="between">
      <formula>0.0001</formula>
      <formula>99.9999</formula>
    </cfRule>
  </conditionalFormatting>
  <conditionalFormatting sqref="CL496:CL501 CL503:CL510 CL514:CL516 CL512">
    <cfRule type="cellIs" dxfId="2987" priority="3934" operator="greaterThan">
      <formula>100</formula>
    </cfRule>
    <cfRule type="cellIs" dxfId="2986" priority="3935" operator="between">
      <formula>0.0001</formula>
      <formula>99.9999</formula>
    </cfRule>
  </conditionalFormatting>
  <conditionalFormatting sqref="CL502">
    <cfRule type="cellIs" dxfId="2985" priority="3932" operator="greaterThan">
      <formula>100</formula>
    </cfRule>
    <cfRule type="cellIs" dxfId="2984" priority="3933" operator="between">
      <formula>0.0001</formula>
      <formula>99.9999</formula>
    </cfRule>
  </conditionalFormatting>
  <conditionalFormatting sqref="CL513">
    <cfRule type="cellIs" dxfId="2983" priority="3930" operator="greaterThan">
      <formula>100</formula>
    </cfRule>
    <cfRule type="cellIs" dxfId="2982" priority="3931" operator="between">
      <formula>0.0001</formula>
      <formula>99.9999</formula>
    </cfRule>
  </conditionalFormatting>
  <conditionalFormatting sqref="AY420:AZ420">
    <cfRule type="cellIs" dxfId="2981" priority="3928" operator="greaterThan">
      <formula>100</formula>
    </cfRule>
    <cfRule type="cellIs" dxfId="2980" priority="3929" operator="equal">
      <formula>100</formula>
    </cfRule>
  </conditionalFormatting>
  <conditionalFormatting sqref="CL420">
    <cfRule type="cellIs" dxfId="2979" priority="3926" operator="greaterThan">
      <formula>100</formula>
    </cfRule>
    <cfRule type="cellIs" dxfId="2978" priority="3927" operator="between">
      <formula>0.0001</formula>
      <formula>99.9999</formula>
    </cfRule>
  </conditionalFormatting>
  <conditionalFormatting sqref="AY421:AZ422">
    <cfRule type="cellIs" dxfId="2977" priority="3924" operator="greaterThan">
      <formula>100</formula>
    </cfRule>
    <cfRule type="cellIs" dxfId="2976" priority="3925" operator="equal">
      <formula>100</formula>
    </cfRule>
  </conditionalFormatting>
  <conditionalFormatting sqref="CL421:CL422">
    <cfRule type="cellIs" dxfId="2975" priority="3922" operator="greaterThan">
      <formula>100</formula>
    </cfRule>
    <cfRule type="cellIs" dxfId="2974" priority="3923" operator="between">
      <formula>0.0001</formula>
      <formula>99.9999</formula>
    </cfRule>
  </conditionalFormatting>
  <conditionalFormatting sqref="AY432:AZ432">
    <cfRule type="cellIs" dxfId="2973" priority="3920" operator="greaterThan">
      <formula>100</formula>
    </cfRule>
    <cfRule type="cellIs" dxfId="2972" priority="3921" operator="equal">
      <formula>100</formula>
    </cfRule>
  </conditionalFormatting>
  <conditionalFormatting sqref="CL433">
    <cfRule type="cellIs" dxfId="2971" priority="3918" operator="greaterThan">
      <formula>100</formula>
    </cfRule>
    <cfRule type="cellIs" dxfId="2970" priority="3919" operator="between">
      <formula>0.0001</formula>
      <formula>99.9999</formula>
    </cfRule>
  </conditionalFormatting>
  <conditionalFormatting sqref="AY433:AZ433">
    <cfRule type="cellIs" dxfId="2969" priority="3916" operator="greaterThan">
      <formula>100</formula>
    </cfRule>
    <cfRule type="cellIs" dxfId="2968" priority="3917" operator="equal">
      <formula>100</formula>
    </cfRule>
  </conditionalFormatting>
  <conditionalFormatting sqref="AY439:AZ439">
    <cfRule type="cellIs" dxfId="2967" priority="3914" operator="greaterThan">
      <formula>100</formula>
    </cfRule>
    <cfRule type="cellIs" dxfId="2966" priority="3915" operator="equal">
      <formula>100</formula>
    </cfRule>
  </conditionalFormatting>
  <conditionalFormatting sqref="CL439">
    <cfRule type="cellIs" dxfId="2965" priority="3912" operator="greaterThan">
      <formula>100</formula>
    </cfRule>
    <cfRule type="cellIs" dxfId="2964" priority="3913" operator="between">
      <formula>0.0001</formula>
      <formula>99.9999</formula>
    </cfRule>
  </conditionalFormatting>
  <conditionalFormatting sqref="AY476:AZ476">
    <cfRule type="cellIs" dxfId="2963" priority="3910" operator="greaterThan">
      <formula>100</formula>
    </cfRule>
    <cfRule type="cellIs" dxfId="2962" priority="3911" operator="equal">
      <formula>100</formula>
    </cfRule>
  </conditionalFormatting>
  <conditionalFormatting sqref="AZ476">
    <cfRule type="cellIs" dxfId="2961" priority="3908" operator="greaterThan">
      <formula>100</formula>
    </cfRule>
    <cfRule type="cellIs" dxfId="2960" priority="3909" operator="equal">
      <formula>100</formula>
    </cfRule>
  </conditionalFormatting>
  <conditionalFormatting sqref="CL477">
    <cfRule type="cellIs" dxfId="2959" priority="3906" operator="greaterThan">
      <formula>100</formula>
    </cfRule>
    <cfRule type="cellIs" dxfId="2958" priority="3907" operator="between">
      <formula>0.0001</formula>
      <formula>99.9999</formula>
    </cfRule>
  </conditionalFormatting>
  <conditionalFormatting sqref="CL477">
    <cfRule type="cellIs" dxfId="2957" priority="3904" operator="greaterThan">
      <formula>100</formula>
    </cfRule>
    <cfRule type="cellIs" dxfId="2956" priority="3905" operator="between">
      <formula>0.0001</formula>
      <formula>99.9999</formula>
    </cfRule>
  </conditionalFormatting>
  <conditionalFormatting sqref="AY477:AZ477">
    <cfRule type="cellIs" dxfId="2955" priority="3902" operator="greaterThan">
      <formula>100</formula>
    </cfRule>
    <cfRule type="cellIs" dxfId="2954" priority="3903" operator="equal">
      <formula>100</formula>
    </cfRule>
  </conditionalFormatting>
  <conditionalFormatting sqref="AZ477">
    <cfRule type="cellIs" dxfId="2953" priority="3900" operator="greaterThan">
      <formula>100</formula>
    </cfRule>
    <cfRule type="cellIs" dxfId="2952" priority="3901" operator="equal">
      <formula>100</formula>
    </cfRule>
  </conditionalFormatting>
  <conditionalFormatting sqref="AY488:AZ488">
    <cfRule type="cellIs" dxfId="2951" priority="3898" operator="greaterThan">
      <formula>100</formula>
    </cfRule>
    <cfRule type="cellIs" dxfId="2950" priority="3899" operator="equal">
      <formula>100</formula>
    </cfRule>
  </conditionalFormatting>
  <conditionalFormatting sqref="AZ488">
    <cfRule type="cellIs" dxfId="2949" priority="3896" operator="greaterThan">
      <formula>100</formula>
    </cfRule>
    <cfRule type="cellIs" dxfId="2948" priority="3897" operator="equal">
      <formula>100</formula>
    </cfRule>
  </conditionalFormatting>
  <conditionalFormatting sqref="AY492:AZ492">
    <cfRule type="cellIs" dxfId="2947" priority="3894" operator="greaterThan">
      <formula>100</formula>
    </cfRule>
    <cfRule type="cellIs" dxfId="2946" priority="3895" operator="equal">
      <formula>100</formula>
    </cfRule>
  </conditionalFormatting>
  <conditionalFormatting sqref="AZ492">
    <cfRule type="cellIs" dxfId="2945" priority="3892" operator="greaterThan">
      <formula>100</formula>
    </cfRule>
    <cfRule type="cellIs" dxfId="2944" priority="3893" operator="equal">
      <formula>100</formula>
    </cfRule>
  </conditionalFormatting>
  <conditionalFormatting sqref="AY498:AZ498">
    <cfRule type="cellIs" dxfId="2943" priority="3890" operator="greaterThan">
      <formula>100</formula>
    </cfRule>
    <cfRule type="cellIs" dxfId="2942" priority="3891" operator="equal">
      <formula>100</formula>
    </cfRule>
  </conditionalFormatting>
  <conditionalFormatting sqref="AZ498">
    <cfRule type="cellIs" dxfId="2941" priority="3888" operator="greaterThan">
      <formula>100</formula>
    </cfRule>
    <cfRule type="cellIs" dxfId="2940" priority="3889" operator="equal">
      <formula>100</formula>
    </cfRule>
  </conditionalFormatting>
  <conditionalFormatting sqref="AY509:AZ509">
    <cfRule type="cellIs" dxfId="2939" priority="3886" operator="greaterThan">
      <formula>100</formula>
    </cfRule>
    <cfRule type="cellIs" dxfId="2938" priority="3887" operator="equal">
      <formula>100</formula>
    </cfRule>
  </conditionalFormatting>
  <conditionalFormatting sqref="AZ509">
    <cfRule type="cellIs" dxfId="2937" priority="3884" operator="greaterThan">
      <formula>100</formula>
    </cfRule>
    <cfRule type="cellIs" dxfId="2936" priority="3885" operator="equal">
      <formula>100</formula>
    </cfRule>
  </conditionalFormatting>
  <conditionalFormatting sqref="AY511:AZ511">
    <cfRule type="cellIs" dxfId="2935" priority="3882" operator="greaterThan">
      <formula>100</formula>
    </cfRule>
    <cfRule type="cellIs" dxfId="2934" priority="3883" operator="equal">
      <formula>100</formula>
    </cfRule>
  </conditionalFormatting>
  <conditionalFormatting sqref="CL511">
    <cfRule type="cellIs" dxfId="2933" priority="3880" operator="greaterThan">
      <formula>100</formula>
    </cfRule>
    <cfRule type="cellIs" dxfId="2932" priority="3881" operator="between">
      <formula>0.0001</formula>
      <formula>99.9999</formula>
    </cfRule>
  </conditionalFormatting>
  <conditionalFormatting sqref="AZ511">
    <cfRule type="cellIs" dxfId="2931" priority="3878" operator="greaterThan">
      <formula>100</formula>
    </cfRule>
    <cfRule type="cellIs" dxfId="2930" priority="3879" operator="equal">
      <formula>100</formula>
    </cfRule>
  </conditionalFormatting>
  <conditionalFormatting sqref="CL511">
    <cfRule type="cellIs" dxfId="2929" priority="3876" operator="greaterThan">
      <formula>100</formula>
    </cfRule>
    <cfRule type="cellIs" dxfId="2928" priority="3877" operator="between">
      <formula>0.0001</formula>
      <formula>99.9999</formula>
    </cfRule>
  </conditionalFormatting>
  <conditionalFormatting sqref="AY517:AZ547 AY549:AZ555 AY557:AZ560 AY562:AZ566 AY572:AZ574 AY577:AZ577 AY609:AZ614 AY616:AZ620 AY622:AZ625 AY627:AZ630 AY634:AZ636">
    <cfRule type="cellIs" dxfId="2927" priority="3874" operator="greaterThan">
      <formula>100</formula>
    </cfRule>
    <cfRule type="cellIs" dxfId="2926" priority="3875" operator="equal">
      <formula>100</formula>
    </cfRule>
  </conditionalFormatting>
  <conditionalFormatting sqref="CL517:CL547 CL549:CL555 CL557:CL560 CL562:CL566 CL572:CL574 CL577 CL609:CL614 CL616:CL620 CL622:CL625 CL627:CL630 CL634:CL636">
    <cfRule type="cellIs" dxfId="2925" priority="3872" operator="greaterThan">
      <formula>100</formula>
    </cfRule>
    <cfRule type="cellIs" dxfId="2924" priority="3873" operator="between">
      <formula>0.0001</formula>
      <formula>99.9999</formula>
    </cfRule>
  </conditionalFormatting>
  <conditionalFormatting sqref="AZ609:AZ612">
    <cfRule type="cellIs" dxfId="2923" priority="3866" operator="greaterThan">
      <formula>100</formula>
    </cfRule>
    <cfRule type="cellIs" dxfId="2922" priority="3867" operator="equal">
      <formula>100</formula>
    </cfRule>
  </conditionalFormatting>
  <conditionalFormatting sqref="AZ572:AZ574">
    <cfRule type="cellIs" dxfId="2921" priority="3870" operator="greaterThan">
      <formula>100</formula>
    </cfRule>
    <cfRule type="cellIs" dxfId="2920" priority="3871" operator="equal">
      <formula>100</formula>
    </cfRule>
  </conditionalFormatting>
  <conditionalFormatting sqref="AZ577">
    <cfRule type="cellIs" dxfId="2919" priority="3868" operator="greaterThan">
      <formula>100</formula>
    </cfRule>
    <cfRule type="cellIs" dxfId="2918" priority="3869" operator="equal">
      <formula>100</formula>
    </cfRule>
  </conditionalFormatting>
  <conditionalFormatting sqref="AZ613:AZ614 AZ616:AZ620 AZ622:AZ625 AZ627:AZ630">
    <cfRule type="cellIs" dxfId="2917" priority="3864" operator="greaterThan">
      <formula>100</formula>
    </cfRule>
    <cfRule type="cellIs" dxfId="2916" priority="3865" operator="equal">
      <formula>100</formula>
    </cfRule>
  </conditionalFormatting>
  <conditionalFormatting sqref="AZ634:AZ635">
    <cfRule type="cellIs" dxfId="2915" priority="3862" operator="greaterThan">
      <formula>100</formula>
    </cfRule>
    <cfRule type="cellIs" dxfId="2914" priority="3863" operator="equal">
      <formula>100</formula>
    </cfRule>
  </conditionalFormatting>
  <conditionalFormatting sqref="AZ636">
    <cfRule type="cellIs" dxfId="2913" priority="3860" operator="greaterThan">
      <formula>100</formula>
    </cfRule>
    <cfRule type="cellIs" dxfId="2912" priority="3861" operator="equal">
      <formula>100</formula>
    </cfRule>
  </conditionalFormatting>
  <conditionalFormatting sqref="CL613:CL614 CL616:CL620 CL622:CL625 CL627:CL630 CL634:CL635">
    <cfRule type="cellIs" dxfId="2911" priority="3858" operator="greaterThan">
      <formula>100</formula>
    </cfRule>
    <cfRule type="cellIs" dxfId="2910" priority="3859" operator="between">
      <formula>0.0001</formula>
      <formula>99.9999</formula>
    </cfRule>
  </conditionalFormatting>
  <conditionalFormatting sqref="CL572:CL574 CL577 CL609:CL612">
    <cfRule type="cellIs" dxfId="2909" priority="3856" operator="greaterThan">
      <formula>100</formula>
    </cfRule>
    <cfRule type="cellIs" dxfId="2908" priority="3857" operator="between">
      <formula>0.0001</formula>
      <formula>99.9999</formula>
    </cfRule>
  </conditionalFormatting>
  <conditionalFormatting sqref="CL636">
    <cfRule type="cellIs" dxfId="2907" priority="3854" operator="greaterThan">
      <formula>100</formula>
    </cfRule>
    <cfRule type="cellIs" dxfId="2906" priority="3855" operator="between">
      <formula>0.0001</formula>
      <formula>99.9999</formula>
    </cfRule>
  </conditionalFormatting>
  <conditionalFormatting sqref="AY548:AZ548">
    <cfRule type="cellIs" dxfId="2905" priority="3852" operator="greaterThan">
      <formula>100</formula>
    </cfRule>
    <cfRule type="cellIs" dxfId="2904" priority="3853" operator="equal">
      <formula>100</formula>
    </cfRule>
  </conditionalFormatting>
  <conditionalFormatting sqref="CL548">
    <cfRule type="cellIs" dxfId="2903" priority="3850" operator="greaterThan">
      <formula>100</formula>
    </cfRule>
    <cfRule type="cellIs" dxfId="2902" priority="3851" operator="between">
      <formula>0.0001</formula>
      <formula>99.9999</formula>
    </cfRule>
  </conditionalFormatting>
  <conditionalFormatting sqref="AY556:AZ556">
    <cfRule type="cellIs" dxfId="2901" priority="3848" operator="greaterThan">
      <formula>100</formula>
    </cfRule>
    <cfRule type="cellIs" dxfId="2900" priority="3849" operator="equal">
      <formula>100</formula>
    </cfRule>
  </conditionalFormatting>
  <conditionalFormatting sqref="CL556">
    <cfRule type="cellIs" dxfId="2899" priority="3846" operator="greaterThan">
      <formula>100</formula>
    </cfRule>
    <cfRule type="cellIs" dxfId="2898" priority="3847" operator="between">
      <formula>0.0001</formula>
      <formula>99.9999</formula>
    </cfRule>
  </conditionalFormatting>
  <conditionalFormatting sqref="AY561:AZ561">
    <cfRule type="cellIs" dxfId="2897" priority="3844" operator="greaterThan">
      <formula>100</formula>
    </cfRule>
    <cfRule type="cellIs" dxfId="2896" priority="3845" operator="equal">
      <formula>100</formula>
    </cfRule>
  </conditionalFormatting>
  <conditionalFormatting sqref="CL561">
    <cfRule type="cellIs" dxfId="2895" priority="3842" operator="greaterThan">
      <formula>100</formula>
    </cfRule>
    <cfRule type="cellIs" dxfId="2894" priority="3843" operator="between">
      <formula>0.0001</formula>
      <formula>99.9999</formula>
    </cfRule>
  </conditionalFormatting>
  <conditionalFormatting sqref="AY567:AZ567">
    <cfRule type="cellIs" dxfId="2893" priority="3840" operator="greaterThan">
      <formula>100</formula>
    </cfRule>
    <cfRule type="cellIs" dxfId="2892" priority="3841" operator="equal">
      <formula>100</formula>
    </cfRule>
  </conditionalFormatting>
  <conditionalFormatting sqref="CL567">
    <cfRule type="cellIs" dxfId="2891" priority="3838" operator="greaterThan">
      <formula>100</formula>
    </cfRule>
    <cfRule type="cellIs" dxfId="2890" priority="3839" operator="between">
      <formula>0.0001</formula>
      <formula>99.9999</formula>
    </cfRule>
  </conditionalFormatting>
  <conditionalFormatting sqref="AY568:AZ568">
    <cfRule type="cellIs" dxfId="2889" priority="3836" operator="greaterThan">
      <formula>100</formula>
    </cfRule>
    <cfRule type="cellIs" dxfId="2888" priority="3837" operator="equal">
      <formula>100</formula>
    </cfRule>
  </conditionalFormatting>
  <conditionalFormatting sqref="CL568">
    <cfRule type="cellIs" dxfId="2887" priority="3834" operator="greaterThan">
      <formula>100</formula>
    </cfRule>
    <cfRule type="cellIs" dxfId="2886" priority="3835" operator="between">
      <formula>0.0001</formula>
      <formula>99.9999</formula>
    </cfRule>
  </conditionalFormatting>
  <conditionalFormatting sqref="AY569:AZ569">
    <cfRule type="cellIs" dxfId="2885" priority="3832" operator="greaterThan">
      <formula>100</formula>
    </cfRule>
    <cfRule type="cellIs" dxfId="2884" priority="3833" operator="equal">
      <formula>100</formula>
    </cfRule>
  </conditionalFormatting>
  <conditionalFormatting sqref="CL569">
    <cfRule type="cellIs" dxfId="2883" priority="3830" operator="greaterThan">
      <formula>100</formula>
    </cfRule>
    <cfRule type="cellIs" dxfId="2882" priority="3831" operator="between">
      <formula>0.0001</formula>
      <formula>99.9999</formula>
    </cfRule>
  </conditionalFormatting>
  <conditionalFormatting sqref="AY570:AZ571">
    <cfRule type="cellIs" dxfId="2881" priority="3828" operator="greaterThan">
      <formula>100</formula>
    </cfRule>
    <cfRule type="cellIs" dxfId="2880" priority="3829" operator="equal">
      <formula>100</formula>
    </cfRule>
  </conditionalFormatting>
  <conditionalFormatting sqref="CL570:CL571">
    <cfRule type="cellIs" dxfId="2879" priority="3826" operator="greaterThan">
      <formula>100</formula>
    </cfRule>
    <cfRule type="cellIs" dxfId="2878" priority="3827" operator="between">
      <formula>0.0001</formula>
      <formula>99.9999</formula>
    </cfRule>
  </conditionalFormatting>
  <conditionalFormatting sqref="AY575:AZ575">
    <cfRule type="cellIs" dxfId="2877" priority="3824" operator="greaterThan">
      <formula>100</formula>
    </cfRule>
    <cfRule type="cellIs" dxfId="2876" priority="3825" operator="equal">
      <formula>100</formula>
    </cfRule>
  </conditionalFormatting>
  <conditionalFormatting sqref="CL575">
    <cfRule type="cellIs" dxfId="2875" priority="3822" operator="greaterThan">
      <formula>100</formula>
    </cfRule>
    <cfRule type="cellIs" dxfId="2874" priority="3823" operator="between">
      <formula>0.0001</formula>
      <formula>99.9999</formula>
    </cfRule>
  </conditionalFormatting>
  <conditionalFormatting sqref="AZ575">
    <cfRule type="cellIs" dxfId="2873" priority="3820" operator="greaterThan">
      <formula>100</formula>
    </cfRule>
    <cfRule type="cellIs" dxfId="2872" priority="3821" operator="equal">
      <formula>100</formula>
    </cfRule>
  </conditionalFormatting>
  <conditionalFormatting sqref="CL575">
    <cfRule type="cellIs" dxfId="2871" priority="3818" operator="greaterThan">
      <formula>100</formula>
    </cfRule>
    <cfRule type="cellIs" dxfId="2870" priority="3819" operator="between">
      <formula>0.0001</formula>
      <formula>99.9999</formula>
    </cfRule>
  </conditionalFormatting>
  <conditionalFormatting sqref="AY576:AZ576">
    <cfRule type="cellIs" dxfId="2869" priority="3816" operator="greaterThan">
      <formula>100</formula>
    </cfRule>
    <cfRule type="cellIs" dxfId="2868" priority="3817" operator="equal">
      <formula>100</formula>
    </cfRule>
  </conditionalFormatting>
  <conditionalFormatting sqref="CL576">
    <cfRule type="cellIs" dxfId="2867" priority="3814" operator="greaterThan">
      <formula>100</formula>
    </cfRule>
    <cfRule type="cellIs" dxfId="2866" priority="3815" operator="between">
      <formula>0.0001</formula>
      <formula>99.9999</formula>
    </cfRule>
  </conditionalFormatting>
  <conditionalFormatting sqref="AZ576">
    <cfRule type="cellIs" dxfId="2865" priority="3812" operator="greaterThan">
      <formula>100</formula>
    </cfRule>
    <cfRule type="cellIs" dxfId="2864" priority="3813" operator="equal">
      <formula>100</formula>
    </cfRule>
  </conditionalFormatting>
  <conditionalFormatting sqref="CL576">
    <cfRule type="cellIs" dxfId="2863" priority="3810" operator="greaterThan">
      <formula>100</formula>
    </cfRule>
    <cfRule type="cellIs" dxfId="2862" priority="3811" operator="between">
      <formula>0.0001</formula>
      <formula>99.9999</formula>
    </cfRule>
  </conditionalFormatting>
  <conditionalFormatting sqref="AY605:AZ605">
    <cfRule type="cellIs" dxfId="2861" priority="3808" operator="greaterThan">
      <formula>100</formula>
    </cfRule>
    <cfRule type="cellIs" dxfId="2860" priority="3809" operator="equal">
      <formula>100</formula>
    </cfRule>
  </conditionalFormatting>
  <conditionalFormatting sqref="CL605">
    <cfRule type="cellIs" dxfId="2859" priority="3806" operator="greaterThan">
      <formula>100</formula>
    </cfRule>
    <cfRule type="cellIs" dxfId="2858" priority="3807" operator="between">
      <formula>0.0001</formula>
      <formula>99.9999</formula>
    </cfRule>
  </conditionalFormatting>
  <conditionalFormatting sqref="AZ605">
    <cfRule type="cellIs" dxfId="2857" priority="3804" operator="greaterThan">
      <formula>100</formula>
    </cfRule>
    <cfRule type="cellIs" dxfId="2856" priority="3805" operator="equal">
      <formula>100</formula>
    </cfRule>
  </conditionalFormatting>
  <conditionalFormatting sqref="CL605">
    <cfRule type="cellIs" dxfId="2855" priority="3802" operator="greaterThan">
      <formula>100</formula>
    </cfRule>
    <cfRule type="cellIs" dxfId="2854" priority="3803" operator="between">
      <formula>0.0001</formula>
      <formula>99.9999</formula>
    </cfRule>
  </conditionalFormatting>
  <conditionalFormatting sqref="AY606:AZ606">
    <cfRule type="cellIs" dxfId="2853" priority="3800" operator="greaterThan">
      <formula>100</formula>
    </cfRule>
    <cfRule type="cellIs" dxfId="2852" priority="3801" operator="equal">
      <formula>100</formula>
    </cfRule>
  </conditionalFormatting>
  <conditionalFormatting sqref="CL606">
    <cfRule type="cellIs" dxfId="2851" priority="3798" operator="greaterThan">
      <formula>100</formula>
    </cfRule>
    <cfRule type="cellIs" dxfId="2850" priority="3799" operator="between">
      <formula>0.0001</formula>
      <formula>99.9999</formula>
    </cfRule>
  </conditionalFormatting>
  <conditionalFormatting sqref="AZ606">
    <cfRule type="cellIs" dxfId="2849" priority="3796" operator="greaterThan">
      <formula>100</formula>
    </cfRule>
    <cfRule type="cellIs" dxfId="2848" priority="3797" operator="equal">
      <formula>100</formula>
    </cfRule>
  </conditionalFormatting>
  <conditionalFormatting sqref="CL606">
    <cfRule type="cellIs" dxfId="2847" priority="3794" operator="greaterThan">
      <formula>100</formula>
    </cfRule>
    <cfRule type="cellIs" dxfId="2846" priority="3795" operator="between">
      <formula>0.0001</formula>
      <formula>99.9999</formula>
    </cfRule>
  </conditionalFormatting>
  <conditionalFormatting sqref="AY607:AZ607">
    <cfRule type="cellIs" dxfId="2845" priority="3792" operator="greaterThan">
      <formula>100</formula>
    </cfRule>
    <cfRule type="cellIs" dxfId="2844" priority="3793" operator="equal">
      <formula>100</formula>
    </cfRule>
  </conditionalFormatting>
  <conditionalFormatting sqref="CL607">
    <cfRule type="cellIs" dxfId="2843" priority="3790" operator="greaterThan">
      <formula>100</formula>
    </cfRule>
    <cfRule type="cellIs" dxfId="2842" priority="3791" operator="between">
      <formula>0.0001</formula>
      <formula>99.9999</formula>
    </cfRule>
  </conditionalFormatting>
  <conditionalFormatting sqref="AZ607">
    <cfRule type="cellIs" dxfId="2841" priority="3788" operator="greaterThan">
      <formula>100</formula>
    </cfRule>
    <cfRule type="cellIs" dxfId="2840" priority="3789" operator="equal">
      <formula>100</formula>
    </cfRule>
  </conditionalFormatting>
  <conditionalFormatting sqref="CL607">
    <cfRule type="cellIs" dxfId="2839" priority="3786" operator="greaterThan">
      <formula>100</formula>
    </cfRule>
    <cfRule type="cellIs" dxfId="2838" priority="3787" operator="between">
      <formula>0.0001</formula>
      <formula>99.9999</formula>
    </cfRule>
  </conditionalFormatting>
  <conditionalFormatting sqref="AY608:AZ608">
    <cfRule type="cellIs" dxfId="2837" priority="3784" operator="greaterThan">
      <formula>100</formula>
    </cfRule>
    <cfRule type="cellIs" dxfId="2836" priority="3785" operator="equal">
      <formula>100</formula>
    </cfRule>
  </conditionalFormatting>
  <conditionalFormatting sqref="CL608">
    <cfRule type="cellIs" dxfId="2835" priority="3782" operator="greaterThan">
      <formula>100</formula>
    </cfRule>
    <cfRule type="cellIs" dxfId="2834" priority="3783" operator="between">
      <formula>0.0001</formula>
      <formula>99.9999</formula>
    </cfRule>
  </conditionalFormatting>
  <conditionalFormatting sqref="AZ608">
    <cfRule type="cellIs" dxfId="2833" priority="3780" operator="greaterThan">
      <formula>100</formula>
    </cfRule>
    <cfRule type="cellIs" dxfId="2832" priority="3781" operator="equal">
      <formula>100</formula>
    </cfRule>
  </conditionalFormatting>
  <conditionalFormatting sqref="CL608">
    <cfRule type="cellIs" dxfId="2831" priority="3778" operator="greaterThan">
      <formula>100</formula>
    </cfRule>
    <cfRule type="cellIs" dxfId="2830" priority="3779" operator="between">
      <formula>0.0001</formula>
      <formula>99.9999</formula>
    </cfRule>
  </conditionalFormatting>
  <conditionalFormatting sqref="AY615:AZ615">
    <cfRule type="cellIs" dxfId="2829" priority="3776" operator="greaterThan">
      <formula>100</formula>
    </cfRule>
    <cfRule type="cellIs" dxfId="2828" priority="3777" operator="equal">
      <formula>100</formula>
    </cfRule>
  </conditionalFormatting>
  <conditionalFormatting sqref="CL615">
    <cfRule type="cellIs" dxfId="2827" priority="3774" operator="greaterThan">
      <formula>100</formula>
    </cfRule>
    <cfRule type="cellIs" dxfId="2826" priority="3775" operator="between">
      <formula>0.0001</formula>
      <formula>99.9999</formula>
    </cfRule>
  </conditionalFormatting>
  <conditionalFormatting sqref="AZ615">
    <cfRule type="cellIs" dxfId="2825" priority="3772" operator="greaterThan">
      <formula>100</formula>
    </cfRule>
    <cfRule type="cellIs" dxfId="2824" priority="3773" operator="equal">
      <formula>100</formula>
    </cfRule>
  </conditionalFormatting>
  <conditionalFormatting sqref="CL615">
    <cfRule type="cellIs" dxfId="2823" priority="3770" operator="greaterThan">
      <formula>100</formula>
    </cfRule>
    <cfRule type="cellIs" dxfId="2822" priority="3771" operator="between">
      <formula>0.0001</formula>
      <formula>99.9999</formula>
    </cfRule>
  </conditionalFormatting>
  <conditionalFormatting sqref="AY621:AZ621">
    <cfRule type="cellIs" dxfId="2821" priority="3768" operator="greaterThan">
      <formula>100</formula>
    </cfRule>
    <cfRule type="cellIs" dxfId="2820" priority="3769" operator="equal">
      <formula>100</formula>
    </cfRule>
  </conditionalFormatting>
  <conditionalFormatting sqref="CL621">
    <cfRule type="cellIs" dxfId="2819" priority="3766" operator="greaterThan">
      <formula>100</formula>
    </cfRule>
    <cfRule type="cellIs" dxfId="2818" priority="3767" operator="between">
      <formula>0.0001</formula>
      <formula>99.9999</formula>
    </cfRule>
  </conditionalFormatting>
  <conditionalFormatting sqref="AZ621">
    <cfRule type="cellIs" dxfId="2817" priority="3764" operator="greaterThan">
      <formula>100</formula>
    </cfRule>
    <cfRule type="cellIs" dxfId="2816" priority="3765" operator="equal">
      <formula>100</formula>
    </cfRule>
  </conditionalFormatting>
  <conditionalFormatting sqref="CL621">
    <cfRule type="cellIs" dxfId="2815" priority="3762" operator="greaterThan">
      <formula>100</formula>
    </cfRule>
    <cfRule type="cellIs" dxfId="2814" priority="3763" operator="between">
      <formula>0.0001</formula>
      <formula>99.9999</formula>
    </cfRule>
  </conditionalFormatting>
  <conditionalFormatting sqref="AY626:AZ626">
    <cfRule type="cellIs" dxfId="2813" priority="3760" operator="greaterThan">
      <formula>100</formula>
    </cfRule>
    <cfRule type="cellIs" dxfId="2812" priority="3761" operator="equal">
      <formula>100</formula>
    </cfRule>
  </conditionalFormatting>
  <conditionalFormatting sqref="CL626">
    <cfRule type="cellIs" dxfId="2811" priority="3758" operator="greaterThan">
      <formula>100</formula>
    </cfRule>
    <cfRule type="cellIs" dxfId="2810" priority="3759" operator="between">
      <formula>0.0001</formula>
      <formula>99.9999</formula>
    </cfRule>
  </conditionalFormatting>
  <conditionalFormatting sqref="AZ626">
    <cfRule type="cellIs" dxfId="2809" priority="3756" operator="greaterThan">
      <formula>100</formula>
    </cfRule>
    <cfRule type="cellIs" dxfId="2808" priority="3757" operator="equal">
      <formula>100</formula>
    </cfRule>
  </conditionalFormatting>
  <conditionalFormatting sqref="CL626">
    <cfRule type="cellIs" dxfId="2807" priority="3754" operator="greaterThan">
      <formula>100</formula>
    </cfRule>
    <cfRule type="cellIs" dxfId="2806" priority="3755" operator="between">
      <formula>0.0001</formula>
      <formula>99.9999</formula>
    </cfRule>
  </conditionalFormatting>
  <conditionalFormatting sqref="AY631:AZ631">
    <cfRule type="cellIs" dxfId="2805" priority="3752" operator="greaterThan">
      <formula>100</formula>
    </cfRule>
    <cfRule type="cellIs" dxfId="2804" priority="3753" operator="equal">
      <formula>100</formula>
    </cfRule>
  </conditionalFormatting>
  <conditionalFormatting sqref="CL631">
    <cfRule type="cellIs" dxfId="2803" priority="3750" operator="greaterThan">
      <formula>100</formula>
    </cfRule>
    <cfRule type="cellIs" dxfId="2802" priority="3751" operator="between">
      <formula>0.0001</formula>
      <formula>99.9999</formula>
    </cfRule>
  </conditionalFormatting>
  <conditionalFormatting sqref="AZ631">
    <cfRule type="cellIs" dxfId="2801" priority="3748" operator="greaterThan">
      <formula>100</formula>
    </cfRule>
    <cfRule type="cellIs" dxfId="2800" priority="3749" operator="equal">
      <formula>100</formula>
    </cfRule>
  </conditionalFormatting>
  <conditionalFormatting sqref="CL631">
    <cfRule type="cellIs" dxfId="2799" priority="3746" operator="greaterThan">
      <formula>100</formula>
    </cfRule>
    <cfRule type="cellIs" dxfId="2798" priority="3747" operator="between">
      <formula>0.0001</formula>
      <formula>99.9999</formula>
    </cfRule>
  </conditionalFormatting>
  <conditionalFormatting sqref="AY632:AZ633">
    <cfRule type="cellIs" dxfId="2797" priority="3744" operator="greaterThan">
      <formula>100</formula>
    </cfRule>
    <cfRule type="cellIs" dxfId="2796" priority="3745" operator="equal">
      <formula>100</formula>
    </cfRule>
  </conditionalFormatting>
  <conditionalFormatting sqref="CL632:CL633">
    <cfRule type="cellIs" dxfId="2795" priority="3742" operator="greaterThan">
      <formula>100</formula>
    </cfRule>
    <cfRule type="cellIs" dxfId="2794" priority="3743" operator="between">
      <formula>0.0001</formula>
      <formula>99.9999</formula>
    </cfRule>
  </conditionalFormatting>
  <conditionalFormatting sqref="AZ632:AZ633">
    <cfRule type="cellIs" dxfId="2793" priority="3740" operator="greaterThan">
      <formula>100</formula>
    </cfRule>
    <cfRule type="cellIs" dxfId="2792" priority="3741" operator="equal">
      <formula>100</formula>
    </cfRule>
  </conditionalFormatting>
  <conditionalFormatting sqref="CL632:CL633">
    <cfRule type="cellIs" dxfId="2791" priority="3738" operator="greaterThan">
      <formula>100</formula>
    </cfRule>
    <cfRule type="cellIs" dxfId="2790" priority="3739" operator="between">
      <formula>0.0001</formula>
      <formula>99.9999</formula>
    </cfRule>
  </conditionalFormatting>
  <conditionalFormatting sqref="AZ578:AZ583 AZ594:AZ596 AZ586:AZ588 AZ592">
    <cfRule type="cellIs" dxfId="2789" priority="3694" operator="greaterThan">
      <formula>100</formula>
    </cfRule>
    <cfRule type="cellIs" dxfId="2788" priority="3695" operator="equal">
      <formula>100</formula>
    </cfRule>
  </conditionalFormatting>
  <conditionalFormatting sqref="EP578:EP583 EP586:EP589 EP592:EP601 EP603:EP604 CL603:CL604">
    <cfRule type="cellIs" dxfId="2787" priority="3692" operator="greaterThan">
      <formula>100</formula>
    </cfRule>
    <cfRule type="cellIs" dxfId="2786" priority="3693" operator="between">
      <formula>0.0001</formula>
      <formula>99.9999</formula>
    </cfRule>
  </conditionalFormatting>
  <conditionalFormatting sqref="AY578:AY583 AY594:AY596 AY586:AY588 AY592">
    <cfRule type="cellIs" dxfId="2785" priority="3690" operator="greaterThan">
      <formula>100</formula>
    </cfRule>
    <cfRule type="cellIs" dxfId="2784" priority="3691" operator="equal">
      <formula>100</formula>
    </cfRule>
  </conditionalFormatting>
  <conditionalFormatting sqref="AZ578:AZ583 AZ594:AZ596 AZ586:AZ588 AZ592">
    <cfRule type="cellIs" dxfId="2783" priority="3688" operator="greaterThan">
      <formula>100</formula>
    </cfRule>
    <cfRule type="cellIs" dxfId="2782" priority="3689" operator="equal">
      <formula>100</formula>
    </cfRule>
  </conditionalFormatting>
  <conditionalFormatting sqref="AZ578:AZ583 AZ594:AZ596 AZ586:AZ588 AZ592">
    <cfRule type="cellIs" dxfId="2781" priority="3686" operator="greaterThan">
      <formula>100</formula>
    </cfRule>
    <cfRule type="cellIs" dxfId="2780" priority="3687" operator="equal">
      <formula>100</formula>
    </cfRule>
  </conditionalFormatting>
  <conditionalFormatting sqref="CL578:CL583 CL586:CL589 CL592:CL601 CL603:CL604">
    <cfRule type="cellIs" dxfId="2779" priority="3684" operator="greaterThan">
      <formula>100</formula>
    </cfRule>
    <cfRule type="cellIs" dxfId="2778" priority="3685" operator="between">
      <formula>0.0001</formula>
      <formula>99.9999</formula>
    </cfRule>
  </conditionalFormatting>
  <conditionalFormatting sqref="CL578:CL583 CL586:CL589 CL592:CL601">
    <cfRule type="cellIs" dxfId="2777" priority="3682" operator="greaterThan">
      <formula>100</formula>
    </cfRule>
    <cfRule type="cellIs" dxfId="2776" priority="3683" operator="between">
      <formula>0.0001</formula>
      <formula>99.9999</formula>
    </cfRule>
  </conditionalFormatting>
  <conditionalFormatting sqref="CL578:CL583 CL586:CL589 CL592:CL601">
    <cfRule type="cellIs" dxfId="2775" priority="3680" operator="greaterThan">
      <formula>100</formula>
    </cfRule>
    <cfRule type="cellIs" dxfId="2774" priority="3681" operator="between">
      <formula>0.0001</formula>
      <formula>99.9999</formula>
    </cfRule>
  </conditionalFormatting>
  <conditionalFormatting sqref="AZ593">
    <cfRule type="cellIs" dxfId="2773" priority="3678" operator="greaterThan">
      <formula>100</formula>
    </cfRule>
    <cfRule type="cellIs" dxfId="2772" priority="3679" operator="equal">
      <formula>100</formula>
    </cfRule>
  </conditionalFormatting>
  <conditionalFormatting sqref="AY593">
    <cfRule type="cellIs" dxfId="2771" priority="3676" operator="greaterThan">
      <formula>100</formula>
    </cfRule>
    <cfRule type="cellIs" dxfId="2770" priority="3677" operator="equal">
      <formula>100</formula>
    </cfRule>
  </conditionalFormatting>
  <conditionalFormatting sqref="AZ593">
    <cfRule type="cellIs" dxfId="2769" priority="3674" operator="greaterThan">
      <formula>100</formula>
    </cfRule>
    <cfRule type="cellIs" dxfId="2768" priority="3675" operator="equal">
      <formula>100</formula>
    </cfRule>
  </conditionalFormatting>
  <conditionalFormatting sqref="AZ593">
    <cfRule type="cellIs" dxfId="2767" priority="3672" operator="greaterThan">
      <formula>100</formula>
    </cfRule>
    <cfRule type="cellIs" dxfId="2766" priority="3673" operator="equal">
      <formula>100</formula>
    </cfRule>
  </conditionalFormatting>
  <conditionalFormatting sqref="AZ597:AZ598">
    <cfRule type="cellIs" dxfId="2765" priority="3670" operator="greaterThan">
      <formula>100</formula>
    </cfRule>
    <cfRule type="cellIs" dxfId="2764" priority="3671" operator="equal">
      <formula>100</formula>
    </cfRule>
  </conditionalFormatting>
  <conditionalFormatting sqref="AY597:AY598">
    <cfRule type="cellIs" dxfId="2763" priority="3668" operator="greaterThan">
      <formula>100</formula>
    </cfRule>
    <cfRule type="cellIs" dxfId="2762" priority="3669" operator="equal">
      <formula>100</formula>
    </cfRule>
  </conditionalFormatting>
  <conditionalFormatting sqref="AZ597:AZ598">
    <cfRule type="cellIs" dxfId="2761" priority="3666" operator="greaterThan">
      <formula>100</formula>
    </cfRule>
    <cfRule type="cellIs" dxfId="2760" priority="3667" operator="equal">
      <formula>100</formula>
    </cfRule>
  </conditionalFormatting>
  <conditionalFormatting sqref="AZ597:AZ598">
    <cfRule type="cellIs" dxfId="2759" priority="3664" operator="greaterThan">
      <formula>100</formula>
    </cfRule>
    <cfRule type="cellIs" dxfId="2758" priority="3665" operator="equal">
      <formula>100</formula>
    </cfRule>
  </conditionalFormatting>
  <conditionalFormatting sqref="AZ601">
    <cfRule type="cellIs" dxfId="2757" priority="3662" operator="greaterThan">
      <formula>100</formula>
    </cfRule>
    <cfRule type="cellIs" dxfId="2756" priority="3663" operator="equal">
      <formula>100</formula>
    </cfRule>
  </conditionalFormatting>
  <conditionalFormatting sqref="AY601">
    <cfRule type="cellIs" dxfId="2755" priority="3660" operator="greaterThan">
      <formula>100</formula>
    </cfRule>
    <cfRule type="cellIs" dxfId="2754" priority="3661" operator="equal">
      <formula>100</formula>
    </cfRule>
  </conditionalFormatting>
  <conditionalFormatting sqref="AZ601">
    <cfRule type="cellIs" dxfId="2753" priority="3658" operator="greaterThan">
      <formula>100</formula>
    </cfRule>
    <cfRule type="cellIs" dxfId="2752" priority="3659" operator="equal">
      <formula>100</formula>
    </cfRule>
  </conditionalFormatting>
  <conditionalFormatting sqref="AZ601">
    <cfRule type="cellIs" dxfId="2751" priority="3656" operator="greaterThan">
      <formula>100</formula>
    </cfRule>
    <cfRule type="cellIs" dxfId="2750" priority="3657" operator="equal">
      <formula>100</formula>
    </cfRule>
  </conditionalFormatting>
  <conditionalFormatting sqref="AY603:AY604">
    <cfRule type="cellIs" dxfId="2749" priority="3654" operator="greaterThan">
      <formula>100</formula>
    </cfRule>
    <cfRule type="cellIs" dxfId="2748" priority="3655" operator="equal">
      <formula>100</formula>
    </cfRule>
  </conditionalFormatting>
  <conditionalFormatting sqref="AZ603:AZ604">
    <cfRule type="cellIs" dxfId="2747" priority="3652" operator="greaterThan">
      <formula>100</formula>
    </cfRule>
    <cfRule type="cellIs" dxfId="2746" priority="3653" operator="equal">
      <formula>100</formula>
    </cfRule>
  </conditionalFormatting>
  <conditionalFormatting sqref="AZ603:AZ604">
    <cfRule type="cellIs" dxfId="2745" priority="3650" operator="greaterThan">
      <formula>100</formula>
    </cfRule>
    <cfRule type="cellIs" dxfId="2744" priority="3651" operator="equal">
      <formula>100</formula>
    </cfRule>
  </conditionalFormatting>
  <conditionalFormatting sqref="AZ603:AZ604">
    <cfRule type="cellIs" dxfId="2743" priority="3648" operator="greaterThan">
      <formula>100</formula>
    </cfRule>
    <cfRule type="cellIs" dxfId="2742" priority="3649" operator="equal">
      <formula>100</formula>
    </cfRule>
  </conditionalFormatting>
  <conditionalFormatting sqref="AZ585">
    <cfRule type="cellIs" dxfId="2741" priority="3646" operator="greaterThan">
      <formula>100</formula>
    </cfRule>
    <cfRule type="cellIs" dxfId="2740" priority="3647" operator="equal">
      <formula>100</formula>
    </cfRule>
  </conditionalFormatting>
  <conditionalFormatting sqref="EP585">
    <cfRule type="cellIs" dxfId="2739" priority="3644" operator="greaterThan">
      <formula>100</formula>
    </cfRule>
    <cfRule type="cellIs" dxfId="2738" priority="3645" operator="between">
      <formula>0.0001</formula>
      <formula>99.9999</formula>
    </cfRule>
  </conditionalFormatting>
  <conditionalFormatting sqref="AY585">
    <cfRule type="cellIs" dxfId="2737" priority="3642" operator="greaterThan">
      <formula>100</formula>
    </cfRule>
    <cfRule type="cellIs" dxfId="2736" priority="3643" operator="equal">
      <formula>100</formula>
    </cfRule>
  </conditionalFormatting>
  <conditionalFormatting sqref="AZ585">
    <cfRule type="cellIs" dxfId="2735" priority="3640" operator="greaterThan">
      <formula>100</formula>
    </cfRule>
    <cfRule type="cellIs" dxfId="2734" priority="3641" operator="equal">
      <formula>100</formula>
    </cfRule>
  </conditionalFormatting>
  <conditionalFormatting sqref="AZ585">
    <cfRule type="cellIs" dxfId="2733" priority="3638" operator="greaterThan">
      <formula>100</formula>
    </cfRule>
    <cfRule type="cellIs" dxfId="2732" priority="3639" operator="equal">
      <formula>100</formula>
    </cfRule>
  </conditionalFormatting>
  <conditionalFormatting sqref="CL585">
    <cfRule type="cellIs" dxfId="2731" priority="3636" operator="greaterThan">
      <formula>100</formula>
    </cfRule>
    <cfRule type="cellIs" dxfId="2730" priority="3637" operator="between">
      <formula>0.0001</formula>
      <formula>99.9999</formula>
    </cfRule>
  </conditionalFormatting>
  <conditionalFormatting sqref="CL585">
    <cfRule type="cellIs" dxfId="2729" priority="3634" operator="greaterThan">
      <formula>100</formula>
    </cfRule>
    <cfRule type="cellIs" dxfId="2728" priority="3635" operator="between">
      <formula>0.0001</formula>
      <formula>99.9999</formula>
    </cfRule>
  </conditionalFormatting>
  <conditionalFormatting sqref="CL585">
    <cfRule type="cellIs" dxfId="2727" priority="3632" operator="greaterThan">
      <formula>100</formula>
    </cfRule>
    <cfRule type="cellIs" dxfId="2726" priority="3633" operator="between">
      <formula>0.0001</formula>
      <formula>99.9999</formula>
    </cfRule>
  </conditionalFormatting>
  <conditionalFormatting sqref="AZ600">
    <cfRule type="cellIs" dxfId="2725" priority="3630" operator="greaterThan">
      <formula>100</formula>
    </cfRule>
    <cfRule type="cellIs" dxfId="2724" priority="3631" operator="equal">
      <formula>100</formula>
    </cfRule>
  </conditionalFormatting>
  <conditionalFormatting sqref="AY600">
    <cfRule type="cellIs" dxfId="2723" priority="3628" operator="greaterThan">
      <formula>100</formula>
    </cfRule>
    <cfRule type="cellIs" dxfId="2722" priority="3629" operator="equal">
      <formula>100</formula>
    </cfRule>
  </conditionalFormatting>
  <conditionalFormatting sqref="AZ600">
    <cfRule type="cellIs" dxfId="2721" priority="3626" operator="greaterThan">
      <formula>100</formula>
    </cfRule>
    <cfRule type="cellIs" dxfId="2720" priority="3627" operator="equal">
      <formula>100</formula>
    </cfRule>
  </conditionalFormatting>
  <conditionalFormatting sqref="AZ600">
    <cfRule type="cellIs" dxfId="2719" priority="3624" operator="greaterThan">
      <formula>100</formula>
    </cfRule>
    <cfRule type="cellIs" dxfId="2718" priority="3625" operator="equal">
      <formula>100</formula>
    </cfRule>
  </conditionalFormatting>
  <conditionalFormatting sqref="EP590">
    <cfRule type="cellIs" dxfId="2717" priority="3622" operator="greaterThan">
      <formula>100</formula>
    </cfRule>
    <cfRule type="cellIs" dxfId="2716" priority="3623" operator="between">
      <formula>0.0001</formula>
      <formula>99.9999</formula>
    </cfRule>
  </conditionalFormatting>
  <conditionalFormatting sqref="CL590">
    <cfRule type="cellIs" dxfId="2715" priority="3620" operator="greaterThan">
      <formula>100</formula>
    </cfRule>
    <cfRule type="cellIs" dxfId="2714" priority="3621" operator="between">
      <formula>0.0001</formula>
      <formula>99.9999</formula>
    </cfRule>
  </conditionalFormatting>
  <conditionalFormatting sqref="CL590">
    <cfRule type="cellIs" dxfId="2713" priority="3618" operator="greaterThan">
      <formula>100</formula>
    </cfRule>
    <cfRule type="cellIs" dxfId="2712" priority="3619" operator="between">
      <formula>0.0001</formula>
      <formula>99.9999</formula>
    </cfRule>
  </conditionalFormatting>
  <conditionalFormatting sqref="CL590">
    <cfRule type="cellIs" dxfId="2711" priority="3616" operator="greaterThan">
      <formula>100</formula>
    </cfRule>
    <cfRule type="cellIs" dxfId="2710" priority="3617" operator="between">
      <formula>0.0001</formula>
      <formula>99.9999</formula>
    </cfRule>
  </conditionalFormatting>
  <conditionalFormatting sqref="AZ590">
    <cfRule type="cellIs" dxfId="2709" priority="3614" operator="greaterThan">
      <formula>100</formula>
    </cfRule>
    <cfRule type="cellIs" dxfId="2708" priority="3615" operator="equal">
      <formula>100</formula>
    </cfRule>
  </conditionalFormatting>
  <conditionalFormatting sqref="AY590">
    <cfRule type="cellIs" dxfId="2707" priority="3612" operator="greaterThan">
      <formula>100</formula>
    </cfRule>
    <cfRule type="cellIs" dxfId="2706" priority="3613" operator="equal">
      <formula>100</formula>
    </cfRule>
  </conditionalFormatting>
  <conditionalFormatting sqref="AZ590">
    <cfRule type="cellIs" dxfId="2705" priority="3610" operator="greaterThan">
      <formula>100</formula>
    </cfRule>
    <cfRule type="cellIs" dxfId="2704" priority="3611" operator="equal">
      <formula>100</formula>
    </cfRule>
  </conditionalFormatting>
  <conditionalFormatting sqref="AZ590">
    <cfRule type="cellIs" dxfId="2703" priority="3608" operator="greaterThan">
      <formula>100</formula>
    </cfRule>
    <cfRule type="cellIs" dxfId="2702" priority="3609" operator="equal">
      <formula>100</formula>
    </cfRule>
  </conditionalFormatting>
  <conditionalFormatting sqref="EP591">
    <cfRule type="cellIs" dxfId="2701" priority="3606" operator="greaterThan">
      <formula>100</formula>
    </cfRule>
    <cfRule type="cellIs" dxfId="2700" priority="3607" operator="between">
      <formula>0.0001</formula>
      <formula>99.9999</formula>
    </cfRule>
  </conditionalFormatting>
  <conditionalFormatting sqref="CL591">
    <cfRule type="cellIs" dxfId="2699" priority="3604" operator="greaterThan">
      <formula>100</formula>
    </cfRule>
    <cfRule type="cellIs" dxfId="2698" priority="3605" operator="between">
      <formula>0.0001</formula>
      <formula>99.9999</formula>
    </cfRule>
  </conditionalFormatting>
  <conditionalFormatting sqref="CL591">
    <cfRule type="cellIs" dxfId="2697" priority="3602" operator="greaterThan">
      <formula>100</formula>
    </cfRule>
    <cfRule type="cellIs" dxfId="2696" priority="3603" operator="between">
      <formula>0.0001</formula>
      <formula>99.9999</formula>
    </cfRule>
  </conditionalFormatting>
  <conditionalFormatting sqref="CL591">
    <cfRule type="cellIs" dxfId="2695" priority="3600" operator="greaterThan">
      <formula>100</formula>
    </cfRule>
    <cfRule type="cellIs" dxfId="2694" priority="3601" operator="between">
      <formula>0.0001</formula>
      <formula>99.9999</formula>
    </cfRule>
  </conditionalFormatting>
  <conditionalFormatting sqref="AZ591">
    <cfRule type="cellIs" dxfId="2693" priority="3598" operator="greaterThan">
      <formula>100</formula>
    </cfRule>
    <cfRule type="cellIs" dxfId="2692" priority="3599" operator="equal">
      <formula>100</formula>
    </cfRule>
  </conditionalFormatting>
  <conditionalFormatting sqref="AY591">
    <cfRule type="cellIs" dxfId="2691" priority="3596" operator="greaterThan">
      <formula>100</formula>
    </cfRule>
    <cfRule type="cellIs" dxfId="2690" priority="3597" operator="equal">
      <formula>100</formula>
    </cfRule>
  </conditionalFormatting>
  <conditionalFormatting sqref="AZ591">
    <cfRule type="cellIs" dxfId="2689" priority="3594" operator="greaterThan">
      <formula>100</formula>
    </cfRule>
    <cfRule type="cellIs" dxfId="2688" priority="3595" operator="equal">
      <formula>100</formula>
    </cfRule>
  </conditionalFormatting>
  <conditionalFormatting sqref="AZ591">
    <cfRule type="cellIs" dxfId="2687" priority="3592" operator="greaterThan">
      <formula>100</formula>
    </cfRule>
    <cfRule type="cellIs" dxfId="2686" priority="3593" operator="equal">
      <formula>100</formula>
    </cfRule>
  </conditionalFormatting>
  <conditionalFormatting sqref="AZ599">
    <cfRule type="cellIs" dxfId="2685" priority="3590" operator="greaterThan">
      <formula>100</formula>
    </cfRule>
    <cfRule type="cellIs" dxfId="2684" priority="3591" operator="equal">
      <formula>100</formula>
    </cfRule>
  </conditionalFormatting>
  <conditionalFormatting sqref="AY599">
    <cfRule type="cellIs" dxfId="2683" priority="3588" operator="greaterThan">
      <formula>100</formula>
    </cfRule>
    <cfRule type="cellIs" dxfId="2682" priority="3589" operator="equal">
      <formula>100</formula>
    </cfRule>
  </conditionalFormatting>
  <conditionalFormatting sqref="AZ599">
    <cfRule type="cellIs" dxfId="2681" priority="3586" operator="greaterThan">
      <formula>100</formula>
    </cfRule>
    <cfRule type="cellIs" dxfId="2680" priority="3587" operator="equal">
      <formula>100</formula>
    </cfRule>
  </conditionalFormatting>
  <conditionalFormatting sqref="AZ599">
    <cfRule type="cellIs" dxfId="2679" priority="3584" operator="greaterThan">
      <formula>100</formula>
    </cfRule>
    <cfRule type="cellIs" dxfId="2678" priority="3585" operator="equal">
      <formula>100</formula>
    </cfRule>
  </conditionalFormatting>
  <conditionalFormatting sqref="AZ584">
    <cfRule type="cellIs" dxfId="2677" priority="3582" operator="greaterThan">
      <formula>100</formula>
    </cfRule>
    <cfRule type="cellIs" dxfId="2676" priority="3583" operator="equal">
      <formula>100</formula>
    </cfRule>
  </conditionalFormatting>
  <conditionalFormatting sqref="EP584">
    <cfRule type="cellIs" dxfId="2675" priority="3580" operator="greaterThan">
      <formula>100</formula>
    </cfRule>
    <cfRule type="cellIs" dxfId="2674" priority="3581" operator="between">
      <formula>0.0001</formula>
      <formula>99.9999</formula>
    </cfRule>
  </conditionalFormatting>
  <conditionalFormatting sqref="AY584">
    <cfRule type="cellIs" dxfId="2673" priority="3578" operator="greaterThan">
      <formula>100</formula>
    </cfRule>
    <cfRule type="cellIs" dxfId="2672" priority="3579" operator="equal">
      <formula>100</formula>
    </cfRule>
  </conditionalFormatting>
  <conditionalFormatting sqref="AZ584">
    <cfRule type="cellIs" dxfId="2671" priority="3576" operator="greaterThan">
      <formula>100</formula>
    </cfRule>
    <cfRule type="cellIs" dxfId="2670" priority="3577" operator="equal">
      <formula>100</formula>
    </cfRule>
  </conditionalFormatting>
  <conditionalFormatting sqref="AZ584">
    <cfRule type="cellIs" dxfId="2669" priority="3574" operator="greaterThan">
      <formula>100</formula>
    </cfRule>
    <cfRule type="cellIs" dxfId="2668" priority="3575" operator="equal">
      <formula>100</formula>
    </cfRule>
  </conditionalFormatting>
  <conditionalFormatting sqref="CL584">
    <cfRule type="cellIs" dxfId="2667" priority="3572" operator="greaterThan">
      <formula>100</formula>
    </cfRule>
    <cfRule type="cellIs" dxfId="2666" priority="3573" operator="between">
      <formula>0.0001</formula>
      <formula>99.9999</formula>
    </cfRule>
  </conditionalFormatting>
  <conditionalFormatting sqref="CL584">
    <cfRule type="cellIs" dxfId="2665" priority="3570" operator="greaterThan">
      <formula>100</formula>
    </cfRule>
    <cfRule type="cellIs" dxfId="2664" priority="3571" operator="between">
      <formula>0.0001</formula>
      <formula>99.9999</formula>
    </cfRule>
  </conditionalFormatting>
  <conditionalFormatting sqref="CL584">
    <cfRule type="cellIs" dxfId="2663" priority="3568" operator="greaterThan">
      <formula>100</formula>
    </cfRule>
    <cfRule type="cellIs" dxfId="2662" priority="3569" operator="between">
      <formula>0.0001</formula>
      <formula>99.9999</formula>
    </cfRule>
  </conditionalFormatting>
  <conditionalFormatting sqref="AZ589">
    <cfRule type="cellIs" dxfId="2661" priority="3566" operator="greaterThan">
      <formula>100</formula>
    </cfRule>
    <cfRule type="cellIs" dxfId="2660" priority="3567" operator="equal">
      <formula>100</formula>
    </cfRule>
  </conditionalFormatting>
  <conditionalFormatting sqref="AY589">
    <cfRule type="cellIs" dxfId="2659" priority="3564" operator="greaterThan">
      <formula>100</formula>
    </cfRule>
    <cfRule type="cellIs" dxfId="2658" priority="3565" operator="equal">
      <formula>100</formula>
    </cfRule>
  </conditionalFormatting>
  <conditionalFormatting sqref="AZ589">
    <cfRule type="cellIs" dxfId="2657" priority="3562" operator="greaterThan">
      <formula>100</formula>
    </cfRule>
    <cfRule type="cellIs" dxfId="2656" priority="3563" operator="equal">
      <formula>100</formula>
    </cfRule>
  </conditionalFormatting>
  <conditionalFormatting sqref="AZ589">
    <cfRule type="cellIs" dxfId="2655" priority="3560" operator="greaterThan">
      <formula>100</formula>
    </cfRule>
    <cfRule type="cellIs" dxfId="2654" priority="3561" operator="equal">
      <formula>100</formula>
    </cfRule>
  </conditionalFormatting>
  <conditionalFormatting sqref="AZ602">
    <cfRule type="cellIs" dxfId="2653" priority="3558" operator="greaterThan">
      <formula>100</formula>
    </cfRule>
    <cfRule type="cellIs" dxfId="2652" priority="3559" operator="equal">
      <formula>100</formula>
    </cfRule>
  </conditionalFormatting>
  <conditionalFormatting sqref="EP602">
    <cfRule type="cellIs" dxfId="2651" priority="3556" operator="greaterThan">
      <formula>100</formula>
    </cfRule>
    <cfRule type="cellIs" dxfId="2650" priority="3557" operator="between">
      <formula>0.0001</formula>
      <formula>99.9999</formula>
    </cfRule>
  </conditionalFormatting>
  <conditionalFormatting sqref="AY602">
    <cfRule type="cellIs" dxfId="2649" priority="3554" operator="greaterThan">
      <formula>100</formula>
    </cfRule>
    <cfRule type="cellIs" dxfId="2648" priority="3555" operator="equal">
      <formula>100</formula>
    </cfRule>
  </conditionalFormatting>
  <conditionalFormatting sqref="AZ602">
    <cfRule type="cellIs" dxfId="2647" priority="3552" operator="greaterThan">
      <formula>100</formula>
    </cfRule>
    <cfRule type="cellIs" dxfId="2646" priority="3553" operator="equal">
      <formula>100</formula>
    </cfRule>
  </conditionalFormatting>
  <conditionalFormatting sqref="AZ602">
    <cfRule type="cellIs" dxfId="2645" priority="3550" operator="greaterThan">
      <formula>100</formula>
    </cfRule>
    <cfRule type="cellIs" dxfId="2644" priority="3551" operator="equal">
      <formula>100</formula>
    </cfRule>
  </conditionalFormatting>
  <conditionalFormatting sqref="CL602">
    <cfRule type="cellIs" dxfId="2643" priority="3548" operator="greaterThan">
      <formula>100</formula>
    </cfRule>
    <cfRule type="cellIs" dxfId="2642" priority="3549" operator="between">
      <formula>0.0001</formula>
      <formula>99.9999</formula>
    </cfRule>
  </conditionalFormatting>
  <conditionalFormatting sqref="CL602">
    <cfRule type="cellIs" dxfId="2641" priority="3546" operator="greaterThan">
      <formula>100</formula>
    </cfRule>
    <cfRule type="cellIs" dxfId="2640" priority="3547" operator="between">
      <formula>0.0001</formula>
      <formula>99.9999</formula>
    </cfRule>
  </conditionalFormatting>
  <conditionalFormatting sqref="CL602">
    <cfRule type="cellIs" dxfId="2639" priority="3544" operator="greaterThan">
      <formula>100</formula>
    </cfRule>
    <cfRule type="cellIs" dxfId="2638" priority="3545" operator="between">
      <formula>0.0001</formula>
      <formula>99.9999</formula>
    </cfRule>
  </conditionalFormatting>
  <conditionalFormatting sqref="AY688:AZ694 AY859:AZ875">
    <cfRule type="cellIs" dxfId="2637" priority="3530" operator="greaterThan">
      <formula>100</formula>
    </cfRule>
    <cfRule type="cellIs" dxfId="2636" priority="3531" operator="equal">
      <formula>100</formula>
    </cfRule>
  </conditionalFormatting>
  <conditionalFormatting sqref="CL688:CL708 EP688:EP895 CL859:CL875">
    <cfRule type="cellIs" dxfId="2635" priority="3528" operator="greaterThan">
      <formula>100</formula>
    </cfRule>
    <cfRule type="cellIs" dxfId="2634" priority="3529" operator="between">
      <formula>0.0001</formula>
      <formula>99.9999</formula>
    </cfRule>
  </conditionalFormatting>
  <conditionalFormatting sqref="EP637:EP687">
    <cfRule type="cellIs" dxfId="2633" priority="3526" operator="greaterThan">
      <formula>100</formula>
    </cfRule>
    <cfRule type="cellIs" dxfId="2632" priority="3527" operator="between">
      <formula>0.0001</formula>
      <formula>99.9999</formula>
    </cfRule>
  </conditionalFormatting>
  <conditionalFormatting sqref="EP637:EP687">
    <cfRule type="cellIs" dxfId="2631" priority="3524" operator="greaterThan">
      <formula>100</formula>
    </cfRule>
    <cfRule type="cellIs" dxfId="2630" priority="3525" operator="between">
      <formula>0.0001</formula>
      <formula>99.9999</formula>
    </cfRule>
  </conditionalFormatting>
  <conditionalFormatting sqref="AY637:AZ646 AY648:AZ656 AY659:AZ659 AY662:AZ664 AY666:AZ687 AY697:AZ708">
    <cfRule type="cellIs" dxfId="2629" priority="3520" operator="greaterThan">
      <formula>100</formula>
    </cfRule>
    <cfRule type="cellIs" dxfId="2628" priority="3521" operator="equal">
      <formula>100</formula>
    </cfRule>
  </conditionalFormatting>
  <conditionalFormatting sqref="CL637:CL687">
    <cfRule type="cellIs" dxfId="2627" priority="3518" operator="greaterThan">
      <formula>100</formula>
    </cfRule>
    <cfRule type="cellIs" dxfId="2626" priority="3519" operator="between">
      <formula>0.0001</formula>
      <formula>99.9999</formula>
    </cfRule>
  </conditionalFormatting>
  <conditionalFormatting sqref="AZ697:AZ701">
    <cfRule type="cellIs" dxfId="2625" priority="3514" operator="greaterThan">
      <formula>100</formula>
    </cfRule>
    <cfRule type="cellIs" dxfId="2624" priority="3515" operator="equal">
      <formula>100</formula>
    </cfRule>
  </conditionalFormatting>
  <conditionalFormatting sqref="AZ691:AZ694">
    <cfRule type="cellIs" dxfId="2623" priority="3516" operator="greaterThan">
      <formula>100</formula>
    </cfRule>
    <cfRule type="cellIs" dxfId="2622" priority="3517" operator="equal">
      <formula>100</formula>
    </cfRule>
  </conditionalFormatting>
  <conditionalFormatting sqref="AZ702:AZ708">
    <cfRule type="cellIs" dxfId="2621" priority="3512" operator="greaterThan">
      <formula>100</formula>
    </cfRule>
    <cfRule type="cellIs" dxfId="2620" priority="3513" operator="equal">
      <formula>100</formula>
    </cfRule>
  </conditionalFormatting>
  <conditionalFormatting sqref="CL702:CL708">
    <cfRule type="cellIs" dxfId="2619" priority="3510" operator="greaterThan">
      <formula>100</formula>
    </cfRule>
    <cfRule type="cellIs" dxfId="2618" priority="3511" operator="between">
      <formula>0.0001</formula>
      <formula>99.9999</formula>
    </cfRule>
  </conditionalFormatting>
  <conditionalFormatting sqref="AY647:AZ647">
    <cfRule type="cellIs" dxfId="2617" priority="3508" operator="greaterThan">
      <formula>100</formula>
    </cfRule>
    <cfRule type="cellIs" dxfId="2616" priority="3509" operator="equal">
      <formula>100</formula>
    </cfRule>
  </conditionalFormatting>
  <conditionalFormatting sqref="AY657:AZ658">
    <cfRule type="cellIs" dxfId="2615" priority="3506" operator="greaterThan">
      <formula>100</formula>
    </cfRule>
    <cfRule type="cellIs" dxfId="2614" priority="3507" operator="equal">
      <formula>100</formula>
    </cfRule>
  </conditionalFormatting>
  <conditionalFormatting sqref="AY660:AZ661">
    <cfRule type="cellIs" dxfId="2613" priority="3504" operator="greaterThan">
      <formula>100</formula>
    </cfRule>
    <cfRule type="cellIs" dxfId="2612" priority="3505" operator="equal">
      <formula>100</formula>
    </cfRule>
  </conditionalFormatting>
  <conditionalFormatting sqref="AY665:AZ665">
    <cfRule type="cellIs" dxfId="2611" priority="3502" operator="greaterThan">
      <formula>100</formula>
    </cfRule>
    <cfRule type="cellIs" dxfId="2610" priority="3503" operator="equal">
      <formula>100</formula>
    </cfRule>
  </conditionalFormatting>
  <conditionalFormatting sqref="AY695:AZ696">
    <cfRule type="cellIs" dxfId="2609" priority="3500" operator="greaterThan">
      <formula>100</formula>
    </cfRule>
    <cfRule type="cellIs" dxfId="2608" priority="3501" operator="equal">
      <formula>100</formula>
    </cfRule>
  </conditionalFormatting>
  <conditionalFormatting sqref="AZ695:AZ696">
    <cfRule type="cellIs" dxfId="2607" priority="3498" operator="greaterThan">
      <formula>100</formula>
    </cfRule>
    <cfRule type="cellIs" dxfId="2606" priority="3499" operator="equal">
      <formula>100</formula>
    </cfRule>
  </conditionalFormatting>
  <conditionalFormatting sqref="AY709:AZ713 AY715:AZ733 AY735:AZ740 AY742:AZ748 AY750:AZ750 AY752:AZ760 AY763:AZ767 AY769:AZ771 AY773:AZ778 AY783:AZ785 AY787:AZ792 AY794:AZ794 AY796:AZ800">
    <cfRule type="cellIs" dxfId="2605" priority="3496" operator="greaterThan">
      <formula>100</formula>
    </cfRule>
    <cfRule type="cellIs" dxfId="2604" priority="3497" operator="equal">
      <formula>100</formula>
    </cfRule>
  </conditionalFormatting>
  <conditionalFormatting sqref="CL709:CL713 CL715:CL733 CL735:CL740 CL742:CL748 CL750 CL752:CL760 CL763:CL767 CL769:CL771 CL773:CL778 CL783:CL785 CL787:CL792 CL794 CL796:CL800">
    <cfRule type="cellIs" dxfId="2603" priority="3494" operator="greaterThan">
      <formula>100</formula>
    </cfRule>
    <cfRule type="cellIs" dxfId="2602" priority="3495" operator="between">
      <formula>0.0001</formula>
      <formula>99.9999</formula>
    </cfRule>
  </conditionalFormatting>
  <conditionalFormatting sqref="AZ773:AZ777">
    <cfRule type="cellIs" dxfId="2601" priority="3488" operator="greaterThan">
      <formula>100</formula>
    </cfRule>
    <cfRule type="cellIs" dxfId="2600" priority="3489" operator="equal">
      <formula>100</formula>
    </cfRule>
  </conditionalFormatting>
  <conditionalFormatting sqref="AZ764:AZ765">
    <cfRule type="cellIs" dxfId="2599" priority="3492" operator="greaterThan">
      <formula>100</formula>
    </cfRule>
    <cfRule type="cellIs" dxfId="2598" priority="3493" operator="equal">
      <formula>100</formula>
    </cfRule>
  </conditionalFormatting>
  <conditionalFormatting sqref="AZ766:AZ767 AZ769:AZ771">
    <cfRule type="cellIs" dxfId="2597" priority="3490" operator="greaterThan">
      <formula>100</formula>
    </cfRule>
    <cfRule type="cellIs" dxfId="2596" priority="3491" operator="equal">
      <formula>100</formula>
    </cfRule>
  </conditionalFormatting>
  <conditionalFormatting sqref="AZ797">
    <cfRule type="cellIs" dxfId="2595" priority="3486" operator="greaterThan">
      <formula>100</formula>
    </cfRule>
    <cfRule type="cellIs" dxfId="2594" priority="3487" operator="equal">
      <formula>100</formula>
    </cfRule>
  </conditionalFormatting>
  <conditionalFormatting sqref="AZ778 AZ783:AZ785 AZ787:AZ792 AZ794 AZ796">
    <cfRule type="cellIs" dxfId="2593" priority="3484" operator="greaterThan">
      <formula>100</formula>
    </cfRule>
    <cfRule type="cellIs" dxfId="2592" priority="3485" operator="equal">
      <formula>100</formula>
    </cfRule>
  </conditionalFormatting>
  <conditionalFormatting sqref="AZ798:AZ800">
    <cfRule type="cellIs" dxfId="2591" priority="3482" operator="greaterThan">
      <formula>100</formula>
    </cfRule>
    <cfRule type="cellIs" dxfId="2590" priority="3483" operator="equal">
      <formula>100</formula>
    </cfRule>
  </conditionalFormatting>
  <conditionalFormatting sqref="CL778 CL783:CL785 CL787:CL792 CL794 CL796:CL800">
    <cfRule type="cellIs" dxfId="2589" priority="3480" operator="greaterThan">
      <formula>100</formula>
    </cfRule>
    <cfRule type="cellIs" dxfId="2588" priority="3481" operator="between">
      <formula>0.0001</formula>
      <formula>99.9999</formula>
    </cfRule>
  </conditionalFormatting>
  <conditionalFormatting sqref="CL764:CL767 CL769:CL771 CL773:CL777">
    <cfRule type="cellIs" dxfId="2587" priority="3478" operator="greaterThan">
      <formula>100</formula>
    </cfRule>
    <cfRule type="cellIs" dxfId="2586" priority="3479" operator="between">
      <formula>0.0001</formula>
      <formula>99.9999</formula>
    </cfRule>
  </conditionalFormatting>
  <conditionalFormatting sqref="AY714:AZ714">
    <cfRule type="cellIs" dxfId="2585" priority="3476" operator="greaterThan">
      <formula>100</formula>
    </cfRule>
    <cfRule type="cellIs" dxfId="2584" priority="3477" operator="equal">
      <formula>100</formula>
    </cfRule>
  </conditionalFormatting>
  <conditionalFormatting sqref="CL714">
    <cfRule type="cellIs" dxfId="2583" priority="3474" operator="greaterThan">
      <formula>100</formula>
    </cfRule>
    <cfRule type="cellIs" dxfId="2582" priority="3475" operator="between">
      <formula>0.0001</formula>
      <formula>99.9999</formula>
    </cfRule>
  </conditionalFormatting>
  <conditionalFormatting sqref="AY734:AZ734">
    <cfRule type="cellIs" dxfId="2581" priority="3472" operator="greaterThan">
      <formula>100</formula>
    </cfRule>
    <cfRule type="cellIs" dxfId="2580" priority="3473" operator="equal">
      <formula>100</formula>
    </cfRule>
  </conditionalFormatting>
  <conditionalFormatting sqref="CL734">
    <cfRule type="cellIs" dxfId="2579" priority="3470" operator="greaterThan">
      <formula>100</formula>
    </cfRule>
    <cfRule type="cellIs" dxfId="2578" priority="3471" operator="between">
      <formula>0.0001</formula>
      <formula>99.9999</formula>
    </cfRule>
  </conditionalFormatting>
  <conditionalFormatting sqref="AY741:AZ741">
    <cfRule type="cellIs" dxfId="2577" priority="3468" operator="greaterThan">
      <formula>100</formula>
    </cfRule>
    <cfRule type="cellIs" dxfId="2576" priority="3469" operator="equal">
      <formula>100</formula>
    </cfRule>
  </conditionalFormatting>
  <conditionalFormatting sqref="CL741">
    <cfRule type="cellIs" dxfId="2575" priority="3466" operator="greaterThan">
      <formula>100</formula>
    </cfRule>
    <cfRule type="cellIs" dxfId="2574" priority="3467" operator="between">
      <formula>0.0001</formula>
      <formula>99.9999</formula>
    </cfRule>
  </conditionalFormatting>
  <conditionalFormatting sqref="AY749:AZ749">
    <cfRule type="cellIs" dxfId="2573" priority="3464" operator="greaterThan">
      <formula>100</formula>
    </cfRule>
    <cfRule type="cellIs" dxfId="2572" priority="3465" operator="equal">
      <formula>100</formula>
    </cfRule>
  </conditionalFormatting>
  <conditionalFormatting sqref="CL749">
    <cfRule type="cellIs" dxfId="2571" priority="3462" operator="greaterThan">
      <formula>100</formula>
    </cfRule>
    <cfRule type="cellIs" dxfId="2570" priority="3463" operator="between">
      <formula>0.0001</formula>
      <formula>99.9999</formula>
    </cfRule>
  </conditionalFormatting>
  <conditionalFormatting sqref="AY751:AZ751">
    <cfRule type="cellIs" dxfId="2569" priority="3460" operator="greaterThan">
      <formula>100</formula>
    </cfRule>
    <cfRule type="cellIs" dxfId="2568" priority="3461" operator="equal">
      <formula>100</formula>
    </cfRule>
  </conditionalFormatting>
  <conditionalFormatting sqref="CL751">
    <cfRule type="cellIs" dxfId="2567" priority="3458" operator="greaterThan">
      <formula>100</formula>
    </cfRule>
    <cfRule type="cellIs" dxfId="2566" priority="3459" operator="between">
      <formula>0.0001</formula>
      <formula>99.9999</formula>
    </cfRule>
  </conditionalFormatting>
  <conditionalFormatting sqref="AY761:AZ762">
    <cfRule type="cellIs" dxfId="2565" priority="3456" operator="greaterThan">
      <formula>100</formula>
    </cfRule>
    <cfRule type="cellIs" dxfId="2564" priority="3457" operator="equal">
      <formula>100</formula>
    </cfRule>
  </conditionalFormatting>
  <conditionalFormatting sqref="CL761:CL762">
    <cfRule type="cellIs" dxfId="2563" priority="3454" operator="greaterThan">
      <formula>100</formula>
    </cfRule>
    <cfRule type="cellIs" dxfId="2562" priority="3455" operator="between">
      <formula>0.0001</formula>
      <formula>99.9999</formula>
    </cfRule>
  </conditionalFormatting>
  <conditionalFormatting sqref="AY768:AZ768">
    <cfRule type="cellIs" dxfId="2561" priority="3452" operator="greaterThan">
      <formula>100</formula>
    </cfRule>
    <cfRule type="cellIs" dxfId="2560" priority="3453" operator="equal">
      <formula>100</formula>
    </cfRule>
  </conditionalFormatting>
  <conditionalFormatting sqref="CL768">
    <cfRule type="cellIs" dxfId="2559" priority="3450" operator="greaterThan">
      <formula>100</formula>
    </cfRule>
    <cfRule type="cellIs" dxfId="2558" priority="3451" operator="between">
      <formula>0.0001</formula>
      <formula>99.9999</formula>
    </cfRule>
  </conditionalFormatting>
  <conditionalFormatting sqref="AZ768">
    <cfRule type="cellIs" dxfId="2557" priority="3448" operator="greaterThan">
      <formula>100</formula>
    </cfRule>
    <cfRule type="cellIs" dxfId="2556" priority="3449" operator="equal">
      <formula>100</formula>
    </cfRule>
  </conditionalFormatting>
  <conditionalFormatting sqref="CL768">
    <cfRule type="cellIs" dxfId="2555" priority="3446" operator="greaterThan">
      <formula>100</formula>
    </cfRule>
    <cfRule type="cellIs" dxfId="2554" priority="3447" operator="between">
      <formula>0.0001</formula>
      <formula>99.9999</formula>
    </cfRule>
  </conditionalFormatting>
  <conditionalFormatting sqref="AY772:AZ772">
    <cfRule type="cellIs" dxfId="2553" priority="3444" operator="greaterThan">
      <formula>100</formula>
    </cfRule>
    <cfRule type="cellIs" dxfId="2552" priority="3445" operator="equal">
      <formula>100</formula>
    </cfRule>
  </conditionalFormatting>
  <conditionalFormatting sqref="CL772">
    <cfRule type="cellIs" dxfId="2551" priority="3442" operator="greaterThan">
      <formula>100</formula>
    </cfRule>
    <cfRule type="cellIs" dxfId="2550" priority="3443" operator="between">
      <formula>0.0001</formula>
      <formula>99.9999</formula>
    </cfRule>
  </conditionalFormatting>
  <conditionalFormatting sqref="AZ772">
    <cfRule type="cellIs" dxfId="2549" priority="3440" operator="greaterThan">
      <formula>100</formula>
    </cfRule>
    <cfRule type="cellIs" dxfId="2548" priority="3441" operator="equal">
      <formula>100</formula>
    </cfRule>
  </conditionalFormatting>
  <conditionalFormatting sqref="CL772">
    <cfRule type="cellIs" dxfId="2547" priority="3438" operator="greaterThan">
      <formula>100</formula>
    </cfRule>
    <cfRule type="cellIs" dxfId="2546" priority="3439" operator="between">
      <formula>0.0001</formula>
      <formula>99.9999</formula>
    </cfRule>
  </conditionalFormatting>
  <conditionalFormatting sqref="AY779:AZ779">
    <cfRule type="cellIs" dxfId="2545" priority="3436" operator="greaterThan">
      <formula>100</formula>
    </cfRule>
    <cfRule type="cellIs" dxfId="2544" priority="3437" operator="equal">
      <formula>100</formula>
    </cfRule>
  </conditionalFormatting>
  <conditionalFormatting sqref="CL779">
    <cfRule type="cellIs" dxfId="2543" priority="3434" operator="greaterThan">
      <formula>100</formula>
    </cfRule>
    <cfRule type="cellIs" dxfId="2542" priority="3435" operator="between">
      <formula>0.0001</formula>
      <formula>99.9999</formula>
    </cfRule>
  </conditionalFormatting>
  <conditionalFormatting sqref="AZ779">
    <cfRule type="cellIs" dxfId="2541" priority="3432" operator="greaterThan">
      <formula>100</formula>
    </cfRule>
    <cfRule type="cellIs" dxfId="2540" priority="3433" operator="equal">
      <formula>100</formula>
    </cfRule>
  </conditionalFormatting>
  <conditionalFormatting sqref="CL779">
    <cfRule type="cellIs" dxfId="2539" priority="3430" operator="greaterThan">
      <formula>100</formula>
    </cfRule>
    <cfRule type="cellIs" dxfId="2538" priority="3431" operator="between">
      <formula>0.0001</formula>
      <formula>99.9999</formula>
    </cfRule>
  </conditionalFormatting>
  <conditionalFormatting sqref="AY780:AZ780">
    <cfRule type="cellIs" dxfId="2537" priority="3428" operator="greaterThan">
      <formula>100</formula>
    </cfRule>
    <cfRule type="cellIs" dxfId="2536" priority="3429" operator="equal">
      <formula>100</formula>
    </cfRule>
  </conditionalFormatting>
  <conditionalFormatting sqref="CL780">
    <cfRule type="cellIs" dxfId="2535" priority="3426" operator="greaterThan">
      <formula>100</formula>
    </cfRule>
    <cfRule type="cellIs" dxfId="2534" priority="3427" operator="between">
      <formula>0.0001</formula>
      <formula>99.9999</formula>
    </cfRule>
  </conditionalFormatting>
  <conditionalFormatting sqref="AZ780">
    <cfRule type="cellIs" dxfId="2533" priority="3424" operator="greaterThan">
      <formula>100</formula>
    </cfRule>
    <cfRule type="cellIs" dxfId="2532" priority="3425" operator="equal">
      <formula>100</formula>
    </cfRule>
  </conditionalFormatting>
  <conditionalFormatting sqref="CL780">
    <cfRule type="cellIs" dxfId="2531" priority="3422" operator="greaterThan">
      <formula>100</formula>
    </cfRule>
    <cfRule type="cellIs" dxfId="2530" priority="3423" operator="between">
      <formula>0.0001</formula>
      <formula>99.9999</formula>
    </cfRule>
  </conditionalFormatting>
  <conditionalFormatting sqref="AY781:AZ782">
    <cfRule type="cellIs" dxfId="2529" priority="3420" operator="greaterThan">
      <formula>100</formula>
    </cfRule>
    <cfRule type="cellIs" dxfId="2528" priority="3421" operator="equal">
      <formula>100</formula>
    </cfRule>
  </conditionalFormatting>
  <conditionalFormatting sqref="CL781:CL782">
    <cfRule type="cellIs" dxfId="2527" priority="3418" operator="greaterThan">
      <formula>100</formula>
    </cfRule>
    <cfRule type="cellIs" dxfId="2526" priority="3419" operator="between">
      <formula>0.0001</formula>
      <formula>99.9999</formula>
    </cfRule>
  </conditionalFormatting>
  <conditionalFormatting sqref="AZ781:AZ782">
    <cfRule type="cellIs" dxfId="2525" priority="3416" operator="greaterThan">
      <formula>100</formula>
    </cfRule>
    <cfRule type="cellIs" dxfId="2524" priority="3417" operator="equal">
      <formula>100</formula>
    </cfRule>
  </conditionalFormatting>
  <conditionalFormatting sqref="CL781:CL782">
    <cfRule type="cellIs" dxfId="2523" priority="3414" operator="greaterThan">
      <formula>100</formula>
    </cfRule>
    <cfRule type="cellIs" dxfId="2522" priority="3415" operator="between">
      <formula>0.0001</formula>
      <formula>99.9999</formula>
    </cfRule>
  </conditionalFormatting>
  <conditionalFormatting sqref="AY786:AZ786">
    <cfRule type="cellIs" dxfId="2521" priority="3412" operator="greaterThan">
      <formula>100</formula>
    </cfRule>
    <cfRule type="cellIs" dxfId="2520" priority="3413" operator="equal">
      <formula>100</formula>
    </cfRule>
  </conditionalFormatting>
  <conditionalFormatting sqref="CL786">
    <cfRule type="cellIs" dxfId="2519" priority="3410" operator="greaterThan">
      <formula>100</formula>
    </cfRule>
    <cfRule type="cellIs" dxfId="2518" priority="3411" operator="between">
      <formula>0.0001</formula>
      <formula>99.9999</formula>
    </cfRule>
  </conditionalFormatting>
  <conditionalFormatting sqref="AZ786">
    <cfRule type="cellIs" dxfId="2517" priority="3408" operator="greaterThan">
      <formula>100</formula>
    </cfRule>
    <cfRule type="cellIs" dxfId="2516" priority="3409" operator="equal">
      <formula>100</formula>
    </cfRule>
  </conditionalFormatting>
  <conditionalFormatting sqref="CL786">
    <cfRule type="cellIs" dxfId="2515" priority="3406" operator="greaterThan">
      <formula>100</formula>
    </cfRule>
    <cfRule type="cellIs" dxfId="2514" priority="3407" operator="between">
      <formula>0.0001</formula>
      <formula>99.9999</formula>
    </cfRule>
  </conditionalFormatting>
  <conditionalFormatting sqref="AY793:AZ793">
    <cfRule type="cellIs" dxfId="2513" priority="3404" operator="greaterThan">
      <formula>100</formula>
    </cfRule>
    <cfRule type="cellIs" dxfId="2512" priority="3405" operator="equal">
      <formula>100</formula>
    </cfRule>
  </conditionalFormatting>
  <conditionalFormatting sqref="CL793">
    <cfRule type="cellIs" dxfId="2511" priority="3402" operator="greaterThan">
      <formula>100</formula>
    </cfRule>
    <cfRule type="cellIs" dxfId="2510" priority="3403" operator="between">
      <formula>0.0001</formula>
      <formula>99.9999</formula>
    </cfRule>
  </conditionalFormatting>
  <conditionalFormatting sqref="AZ793">
    <cfRule type="cellIs" dxfId="2509" priority="3400" operator="greaterThan">
      <formula>100</formula>
    </cfRule>
    <cfRule type="cellIs" dxfId="2508" priority="3401" operator="equal">
      <formula>100</formula>
    </cfRule>
  </conditionalFormatting>
  <conditionalFormatting sqref="CL793">
    <cfRule type="cellIs" dxfId="2507" priority="3398" operator="greaterThan">
      <formula>100</formula>
    </cfRule>
    <cfRule type="cellIs" dxfId="2506" priority="3399" operator="between">
      <formula>0.0001</formula>
      <formula>99.9999</formula>
    </cfRule>
  </conditionalFormatting>
  <conditionalFormatting sqref="AY795:AZ795">
    <cfRule type="cellIs" dxfId="2505" priority="3396" operator="greaterThan">
      <formula>100</formula>
    </cfRule>
    <cfRule type="cellIs" dxfId="2504" priority="3397" operator="equal">
      <formula>100</formula>
    </cfRule>
  </conditionalFormatting>
  <conditionalFormatting sqref="CL795">
    <cfRule type="cellIs" dxfId="2503" priority="3394" operator="greaterThan">
      <formula>100</formula>
    </cfRule>
    <cfRule type="cellIs" dxfId="2502" priority="3395" operator="between">
      <formula>0.0001</formula>
      <formula>99.9999</formula>
    </cfRule>
  </conditionalFormatting>
  <conditionalFormatting sqref="AZ795">
    <cfRule type="cellIs" dxfId="2501" priority="3392" operator="greaterThan">
      <formula>100</formula>
    </cfRule>
    <cfRule type="cellIs" dxfId="2500" priority="3393" operator="equal">
      <formula>100</formula>
    </cfRule>
  </conditionalFormatting>
  <conditionalFormatting sqref="CL795">
    <cfRule type="cellIs" dxfId="2499" priority="3390" operator="greaterThan">
      <formula>100</formula>
    </cfRule>
    <cfRule type="cellIs" dxfId="2498" priority="3391" operator="between">
      <formula>0.0001</formula>
      <formula>99.9999</formula>
    </cfRule>
  </conditionalFormatting>
  <conditionalFormatting sqref="AY801:AZ802">
    <cfRule type="cellIs" dxfId="2497" priority="3388" operator="greaterThan">
      <formula>100</formula>
    </cfRule>
    <cfRule type="cellIs" dxfId="2496" priority="3389" operator="equal">
      <formula>100</formula>
    </cfRule>
  </conditionalFormatting>
  <conditionalFormatting sqref="CL801:CL802">
    <cfRule type="cellIs" dxfId="2495" priority="3386" operator="greaterThan">
      <formula>100</formula>
    </cfRule>
    <cfRule type="cellIs" dxfId="2494" priority="3387" operator="between">
      <formula>0.0001</formula>
      <formula>99.9999</formula>
    </cfRule>
  </conditionalFormatting>
  <conditionalFormatting sqref="AZ801:AZ802">
    <cfRule type="cellIs" dxfId="2493" priority="3384" operator="greaterThan">
      <formula>100</formula>
    </cfRule>
    <cfRule type="cellIs" dxfId="2492" priority="3385" operator="equal">
      <formula>100</formula>
    </cfRule>
  </conditionalFormatting>
  <conditionalFormatting sqref="CL801:CL802">
    <cfRule type="cellIs" dxfId="2491" priority="3382" operator="greaterThan">
      <formula>100</formula>
    </cfRule>
    <cfRule type="cellIs" dxfId="2490" priority="3383" operator="between">
      <formula>0.0001</formula>
      <formula>99.9999</formula>
    </cfRule>
  </conditionalFormatting>
  <conditionalFormatting sqref="AZ803:AZ806 AZ845 AZ849:AZ852 AZ842 AZ847 AZ877:AZ880 AZ839 AY831 AZ811:AZ827 AZ831:AZ835 AZ854">
    <cfRule type="cellIs" dxfId="2489" priority="3380" operator="greaterThan">
      <formula>100</formula>
    </cfRule>
    <cfRule type="cellIs" dxfId="2488" priority="3381" operator="equal">
      <formula>100</formula>
    </cfRule>
  </conditionalFormatting>
  <conditionalFormatting sqref="CL845 CL849:CL852 CL842 CL847 CL877:CL880 CL827 CL831:CL835 CL838:CL839 CL854">
    <cfRule type="cellIs" dxfId="2487" priority="3378" operator="greaterThan">
      <formula>100</formula>
    </cfRule>
    <cfRule type="cellIs" dxfId="2486" priority="3379" operator="between">
      <formula>0.0001</formula>
      <formula>99.9999</formula>
    </cfRule>
  </conditionalFormatting>
  <conditionalFormatting sqref="AY803:AY806 AY818:AY820 AY845 AY849:AY852 AY811:AY812 AY842 AY847 AY877:AY880 AY816 AY833:AY835 AY839 AY854">
    <cfRule type="cellIs" dxfId="2485" priority="3376" operator="greaterThan">
      <formula>100</formula>
    </cfRule>
    <cfRule type="cellIs" dxfId="2484" priority="3377" operator="equal">
      <formula>100</formula>
    </cfRule>
  </conditionalFormatting>
  <conditionalFormatting sqref="AZ803:AZ806 AZ845 AZ849:AZ852 AZ842 AZ847 AZ877:AZ880 AZ839 AZ811:AZ827 AZ831:AZ835 AZ854">
    <cfRule type="cellIs" dxfId="2483" priority="3374" operator="greaterThan">
      <formula>100</formula>
    </cfRule>
    <cfRule type="cellIs" dxfId="2482" priority="3375" operator="equal">
      <formula>100</formula>
    </cfRule>
  </conditionalFormatting>
  <conditionalFormatting sqref="AZ803:AZ806 AZ845 AZ849:AZ852 AZ842 AZ847 AZ877:AZ880 AZ839 AZ811:AZ827 AZ831:AZ835 AZ854">
    <cfRule type="cellIs" dxfId="2481" priority="3372" operator="greaterThan">
      <formula>100</formula>
    </cfRule>
    <cfRule type="cellIs" dxfId="2480" priority="3373" operator="equal">
      <formula>100</formula>
    </cfRule>
  </conditionalFormatting>
  <conditionalFormatting sqref="CL803:CL806 CL811:CL813 CL816:CL825 CL827">
    <cfRule type="cellIs" dxfId="2479" priority="3370" operator="greaterThan">
      <formula>100</formula>
    </cfRule>
    <cfRule type="cellIs" dxfId="2478" priority="3371" operator="between">
      <formula>0.0001</formula>
      <formula>99.9999</formula>
    </cfRule>
  </conditionalFormatting>
  <conditionalFormatting sqref="CL831">
    <cfRule type="cellIs" dxfId="2477" priority="3368" operator="greaterThan">
      <formula>100</formula>
    </cfRule>
    <cfRule type="cellIs" dxfId="2476" priority="3369" operator="between">
      <formula>0.0001</formula>
      <formula>99.9999</formula>
    </cfRule>
  </conditionalFormatting>
  <conditionalFormatting sqref="CL803:CL806 CL845 CL849:CL852 CL811:CL813 CL842 CL847 CL877:CL880 CL816:CL825 CL854">
    <cfRule type="cellIs" dxfId="2475" priority="3366" operator="greaterThan">
      <formula>100</formula>
    </cfRule>
    <cfRule type="cellIs" dxfId="2474" priority="3367" operator="between">
      <formula>0.0001</formula>
      <formula>99.9999</formula>
    </cfRule>
  </conditionalFormatting>
  <conditionalFormatting sqref="CL803:CL806 CL845 CL849:CL852 CL811:CL813 CL842 CL847 CL877:CL880 CL816:CL825 CL854">
    <cfRule type="cellIs" dxfId="2473" priority="3364" operator="greaterThan">
      <formula>100</formula>
    </cfRule>
    <cfRule type="cellIs" dxfId="2472" priority="3365" operator="between">
      <formula>0.0001</formula>
      <formula>99.9999</formula>
    </cfRule>
  </conditionalFormatting>
  <conditionalFormatting sqref="AY817">
    <cfRule type="cellIs" dxfId="2471" priority="3362" operator="greaterThan">
      <formula>100</formula>
    </cfRule>
    <cfRule type="cellIs" dxfId="2470" priority="3363" operator="equal">
      <formula>100</formula>
    </cfRule>
  </conditionalFormatting>
  <conditionalFormatting sqref="AY821">
    <cfRule type="cellIs" dxfId="2469" priority="3360" operator="greaterThan">
      <formula>100</formula>
    </cfRule>
    <cfRule type="cellIs" dxfId="2468" priority="3361" operator="equal">
      <formula>100</formula>
    </cfRule>
  </conditionalFormatting>
  <conditionalFormatting sqref="AY824:AY825">
    <cfRule type="cellIs" dxfId="2467" priority="3358" operator="greaterThan">
      <formula>100</formula>
    </cfRule>
    <cfRule type="cellIs" dxfId="2466" priority="3359" operator="equal">
      <formula>100</formula>
    </cfRule>
  </conditionalFormatting>
  <conditionalFormatting sqref="AY827">
    <cfRule type="cellIs" dxfId="2465" priority="3356" operator="greaterThan">
      <formula>100</formula>
    </cfRule>
    <cfRule type="cellIs" dxfId="2464" priority="3357" operator="equal">
      <formula>100</formula>
    </cfRule>
  </conditionalFormatting>
  <conditionalFormatting sqref="AZ843:AZ844">
    <cfRule type="cellIs" dxfId="2463" priority="3354" operator="greaterThan">
      <formula>100</formula>
    </cfRule>
    <cfRule type="cellIs" dxfId="2462" priority="3355" operator="equal">
      <formula>100</formula>
    </cfRule>
  </conditionalFormatting>
  <conditionalFormatting sqref="CL843:CL844">
    <cfRule type="cellIs" dxfId="2461" priority="3352" operator="greaterThan">
      <formula>100</formula>
    </cfRule>
    <cfRule type="cellIs" dxfId="2460" priority="3353" operator="between">
      <formula>0.0001</formula>
      <formula>99.9999</formula>
    </cfRule>
  </conditionalFormatting>
  <conditionalFormatting sqref="AY843:AY844">
    <cfRule type="cellIs" dxfId="2459" priority="3350" operator="greaterThan">
      <formula>100</formula>
    </cfRule>
    <cfRule type="cellIs" dxfId="2458" priority="3351" operator="equal">
      <formula>100</formula>
    </cfRule>
  </conditionalFormatting>
  <conditionalFormatting sqref="AZ843:AZ844">
    <cfRule type="cellIs" dxfId="2457" priority="3348" operator="greaterThan">
      <formula>100</formula>
    </cfRule>
    <cfRule type="cellIs" dxfId="2456" priority="3349" operator="equal">
      <formula>100</formula>
    </cfRule>
  </conditionalFormatting>
  <conditionalFormatting sqref="AZ843:AZ844">
    <cfRule type="cellIs" dxfId="2455" priority="3346" operator="greaterThan">
      <formula>100</formula>
    </cfRule>
    <cfRule type="cellIs" dxfId="2454" priority="3347" operator="equal">
      <formula>100</formula>
    </cfRule>
  </conditionalFormatting>
  <conditionalFormatting sqref="CL843:CL844">
    <cfRule type="cellIs" dxfId="2453" priority="3344" operator="greaterThan">
      <formula>100</formula>
    </cfRule>
    <cfRule type="cellIs" dxfId="2452" priority="3345" operator="between">
      <formula>0.0001</formula>
      <formula>99.9999</formula>
    </cfRule>
  </conditionalFormatting>
  <conditionalFormatting sqref="CL843:CL844">
    <cfRule type="cellIs" dxfId="2451" priority="3342" operator="greaterThan">
      <formula>100</formula>
    </cfRule>
    <cfRule type="cellIs" dxfId="2450" priority="3343" operator="between">
      <formula>0.0001</formula>
      <formula>99.9999</formula>
    </cfRule>
  </conditionalFormatting>
  <conditionalFormatting sqref="AY823">
    <cfRule type="cellIs" dxfId="2449" priority="3340" operator="greaterThan">
      <formula>100</formula>
    </cfRule>
    <cfRule type="cellIs" dxfId="2448" priority="3341" operator="equal">
      <formula>100</formula>
    </cfRule>
  </conditionalFormatting>
  <conditionalFormatting sqref="AZ841">
    <cfRule type="cellIs" dxfId="2447" priority="3338" operator="greaterThan">
      <formula>100</formula>
    </cfRule>
    <cfRule type="cellIs" dxfId="2446" priority="3339" operator="equal">
      <formula>100</formula>
    </cfRule>
  </conditionalFormatting>
  <conditionalFormatting sqref="CL841">
    <cfRule type="cellIs" dxfId="2445" priority="3336" operator="greaterThan">
      <formula>100</formula>
    </cfRule>
    <cfRule type="cellIs" dxfId="2444" priority="3337" operator="between">
      <formula>0.0001</formula>
      <formula>99.9999</formula>
    </cfRule>
  </conditionalFormatting>
  <conditionalFormatting sqref="AY841">
    <cfRule type="cellIs" dxfId="2443" priority="3334" operator="greaterThan">
      <formula>100</formula>
    </cfRule>
    <cfRule type="cellIs" dxfId="2442" priority="3335" operator="equal">
      <formula>100</formula>
    </cfRule>
  </conditionalFormatting>
  <conditionalFormatting sqref="AZ841">
    <cfRule type="cellIs" dxfId="2441" priority="3332" operator="greaterThan">
      <formula>100</formula>
    </cfRule>
    <cfRule type="cellIs" dxfId="2440" priority="3333" operator="equal">
      <formula>100</formula>
    </cfRule>
  </conditionalFormatting>
  <conditionalFormatting sqref="AZ841">
    <cfRule type="cellIs" dxfId="2439" priority="3330" operator="greaterThan">
      <formula>100</formula>
    </cfRule>
    <cfRule type="cellIs" dxfId="2438" priority="3331" operator="equal">
      <formula>100</formula>
    </cfRule>
  </conditionalFormatting>
  <conditionalFormatting sqref="CL841">
    <cfRule type="cellIs" dxfId="2437" priority="3328" operator="greaterThan">
      <formula>100</formula>
    </cfRule>
    <cfRule type="cellIs" dxfId="2436" priority="3329" operator="between">
      <formula>0.0001</formula>
      <formula>99.9999</formula>
    </cfRule>
  </conditionalFormatting>
  <conditionalFormatting sqref="CL841">
    <cfRule type="cellIs" dxfId="2435" priority="3326" operator="greaterThan">
      <formula>100</formula>
    </cfRule>
    <cfRule type="cellIs" dxfId="2434" priority="3327" operator="between">
      <formula>0.0001</formula>
      <formula>99.9999</formula>
    </cfRule>
  </conditionalFormatting>
  <conditionalFormatting sqref="AZ846">
    <cfRule type="cellIs" dxfId="2433" priority="3324" operator="greaterThan">
      <formula>100</formula>
    </cfRule>
    <cfRule type="cellIs" dxfId="2432" priority="3325" operator="equal">
      <formula>100</formula>
    </cfRule>
  </conditionalFormatting>
  <conditionalFormatting sqref="CL846">
    <cfRule type="cellIs" dxfId="2431" priority="3322" operator="greaterThan">
      <formula>100</formula>
    </cfRule>
    <cfRule type="cellIs" dxfId="2430" priority="3323" operator="between">
      <formula>0.0001</formula>
      <formula>99.9999</formula>
    </cfRule>
  </conditionalFormatting>
  <conditionalFormatting sqref="AY846">
    <cfRule type="cellIs" dxfId="2429" priority="3320" operator="greaterThan">
      <formula>100</formula>
    </cfRule>
    <cfRule type="cellIs" dxfId="2428" priority="3321" operator="equal">
      <formula>100</formula>
    </cfRule>
  </conditionalFormatting>
  <conditionalFormatting sqref="AZ846">
    <cfRule type="cellIs" dxfId="2427" priority="3318" operator="greaterThan">
      <formula>100</formula>
    </cfRule>
    <cfRule type="cellIs" dxfId="2426" priority="3319" operator="equal">
      <formula>100</formula>
    </cfRule>
  </conditionalFormatting>
  <conditionalFormatting sqref="AZ846">
    <cfRule type="cellIs" dxfId="2425" priority="3316" operator="greaterThan">
      <formula>100</formula>
    </cfRule>
    <cfRule type="cellIs" dxfId="2424" priority="3317" operator="equal">
      <formula>100</formula>
    </cfRule>
  </conditionalFormatting>
  <conditionalFormatting sqref="CL846">
    <cfRule type="cellIs" dxfId="2423" priority="3314" operator="greaterThan">
      <formula>100</formula>
    </cfRule>
    <cfRule type="cellIs" dxfId="2422" priority="3315" operator="between">
      <formula>0.0001</formula>
      <formula>99.9999</formula>
    </cfRule>
  </conditionalFormatting>
  <conditionalFormatting sqref="CL846">
    <cfRule type="cellIs" dxfId="2421" priority="3312" operator="greaterThan">
      <formula>100</formula>
    </cfRule>
    <cfRule type="cellIs" dxfId="2420" priority="3313" operator="between">
      <formula>0.0001</formula>
      <formula>99.9999</formula>
    </cfRule>
  </conditionalFormatting>
  <conditionalFormatting sqref="AZ848">
    <cfRule type="cellIs" dxfId="2419" priority="3310" operator="greaterThan">
      <formula>100</formula>
    </cfRule>
    <cfRule type="cellIs" dxfId="2418" priority="3311" operator="equal">
      <formula>100</formula>
    </cfRule>
  </conditionalFormatting>
  <conditionalFormatting sqref="CL848">
    <cfRule type="cellIs" dxfId="2417" priority="3308" operator="greaterThan">
      <formula>100</formula>
    </cfRule>
    <cfRule type="cellIs" dxfId="2416" priority="3309" operator="between">
      <formula>0.0001</formula>
      <formula>99.9999</formula>
    </cfRule>
  </conditionalFormatting>
  <conditionalFormatting sqref="AY848">
    <cfRule type="cellIs" dxfId="2415" priority="3306" operator="greaterThan">
      <formula>100</formula>
    </cfRule>
    <cfRule type="cellIs" dxfId="2414" priority="3307" operator="equal">
      <formula>100</formula>
    </cfRule>
  </conditionalFormatting>
  <conditionalFormatting sqref="AZ848">
    <cfRule type="cellIs" dxfId="2413" priority="3304" operator="greaterThan">
      <formula>100</formula>
    </cfRule>
    <cfRule type="cellIs" dxfId="2412" priority="3305" operator="equal">
      <formula>100</formula>
    </cfRule>
  </conditionalFormatting>
  <conditionalFormatting sqref="AZ848">
    <cfRule type="cellIs" dxfId="2411" priority="3302" operator="greaterThan">
      <formula>100</formula>
    </cfRule>
    <cfRule type="cellIs" dxfId="2410" priority="3303" operator="equal">
      <formula>100</formula>
    </cfRule>
  </conditionalFormatting>
  <conditionalFormatting sqref="CL848">
    <cfRule type="cellIs" dxfId="2409" priority="3300" operator="greaterThan">
      <formula>100</formula>
    </cfRule>
    <cfRule type="cellIs" dxfId="2408" priority="3301" operator="between">
      <formula>0.0001</formula>
      <formula>99.9999</formula>
    </cfRule>
  </conditionalFormatting>
  <conditionalFormatting sqref="CL848">
    <cfRule type="cellIs" dxfId="2407" priority="3298" operator="greaterThan">
      <formula>100</formula>
    </cfRule>
    <cfRule type="cellIs" dxfId="2406" priority="3299" operator="between">
      <formula>0.0001</formula>
      <formula>99.9999</formula>
    </cfRule>
  </conditionalFormatting>
  <conditionalFormatting sqref="AZ857:AZ858">
    <cfRule type="cellIs" dxfId="2405" priority="3296" operator="greaterThan">
      <formula>100</formula>
    </cfRule>
    <cfRule type="cellIs" dxfId="2404" priority="3297" operator="equal">
      <formula>100</formula>
    </cfRule>
  </conditionalFormatting>
  <conditionalFormatting sqref="CL857:CL858">
    <cfRule type="cellIs" dxfId="2403" priority="3294" operator="greaterThan">
      <formula>100</formula>
    </cfRule>
    <cfRule type="cellIs" dxfId="2402" priority="3295" operator="between">
      <formula>0.0001</formula>
      <formula>99.9999</formula>
    </cfRule>
  </conditionalFormatting>
  <conditionalFormatting sqref="AY857:AY858">
    <cfRule type="cellIs" dxfId="2401" priority="3292" operator="greaterThan">
      <formula>100</formula>
    </cfRule>
    <cfRule type="cellIs" dxfId="2400" priority="3293" operator="equal">
      <formula>100</formula>
    </cfRule>
  </conditionalFormatting>
  <conditionalFormatting sqref="AZ857:AZ858">
    <cfRule type="cellIs" dxfId="2399" priority="3290" operator="greaterThan">
      <formula>100</formula>
    </cfRule>
    <cfRule type="cellIs" dxfId="2398" priority="3291" operator="equal">
      <formula>100</formula>
    </cfRule>
  </conditionalFormatting>
  <conditionalFormatting sqref="AZ857:AZ858">
    <cfRule type="cellIs" dxfId="2397" priority="3288" operator="greaterThan">
      <formula>100</formula>
    </cfRule>
    <cfRule type="cellIs" dxfId="2396" priority="3289" operator="equal">
      <formula>100</formula>
    </cfRule>
  </conditionalFormatting>
  <conditionalFormatting sqref="CL857:CL858">
    <cfRule type="cellIs" dxfId="2395" priority="3286" operator="greaterThan">
      <formula>100</formula>
    </cfRule>
    <cfRule type="cellIs" dxfId="2394" priority="3287" operator="between">
      <formula>0.0001</formula>
      <formula>99.9999</formula>
    </cfRule>
  </conditionalFormatting>
  <conditionalFormatting sqref="CL857:CL858">
    <cfRule type="cellIs" dxfId="2393" priority="3284" operator="greaterThan">
      <formula>100</formula>
    </cfRule>
    <cfRule type="cellIs" dxfId="2392" priority="3285" operator="between">
      <formula>0.0001</formula>
      <formula>99.9999</formula>
    </cfRule>
  </conditionalFormatting>
  <conditionalFormatting sqref="AZ876">
    <cfRule type="cellIs" dxfId="2391" priority="3282" operator="greaterThan">
      <formula>100</formula>
    </cfRule>
    <cfRule type="cellIs" dxfId="2390" priority="3283" operator="equal">
      <formula>100</formula>
    </cfRule>
  </conditionalFormatting>
  <conditionalFormatting sqref="CL876">
    <cfRule type="cellIs" dxfId="2389" priority="3280" operator="greaterThan">
      <formula>100</formula>
    </cfRule>
    <cfRule type="cellIs" dxfId="2388" priority="3281" operator="between">
      <formula>0.0001</formula>
      <formula>99.9999</formula>
    </cfRule>
  </conditionalFormatting>
  <conditionalFormatting sqref="AY876">
    <cfRule type="cellIs" dxfId="2387" priority="3278" operator="greaterThan">
      <formula>100</formula>
    </cfRule>
    <cfRule type="cellIs" dxfId="2386" priority="3279" operator="equal">
      <formula>100</formula>
    </cfRule>
  </conditionalFormatting>
  <conditionalFormatting sqref="AZ876">
    <cfRule type="cellIs" dxfId="2385" priority="3276" operator="greaterThan">
      <formula>100</formula>
    </cfRule>
    <cfRule type="cellIs" dxfId="2384" priority="3277" operator="equal">
      <formula>100</formula>
    </cfRule>
  </conditionalFormatting>
  <conditionalFormatting sqref="AZ876">
    <cfRule type="cellIs" dxfId="2383" priority="3274" operator="greaterThan">
      <formula>100</formula>
    </cfRule>
    <cfRule type="cellIs" dxfId="2382" priority="3275" operator="equal">
      <formula>100</formula>
    </cfRule>
  </conditionalFormatting>
  <conditionalFormatting sqref="CL876">
    <cfRule type="cellIs" dxfId="2381" priority="3272" operator="greaterThan">
      <formula>100</formula>
    </cfRule>
    <cfRule type="cellIs" dxfId="2380" priority="3273" operator="between">
      <formula>0.0001</formula>
      <formula>99.9999</formula>
    </cfRule>
  </conditionalFormatting>
  <conditionalFormatting sqref="CL876">
    <cfRule type="cellIs" dxfId="2379" priority="3270" operator="greaterThan">
      <formula>100</formula>
    </cfRule>
    <cfRule type="cellIs" dxfId="2378" priority="3271" operator="between">
      <formula>0.0001</formula>
      <formula>99.9999</formula>
    </cfRule>
  </conditionalFormatting>
  <conditionalFormatting sqref="CL814">
    <cfRule type="cellIs" dxfId="2377" priority="3268" operator="greaterThan">
      <formula>100</formula>
    </cfRule>
    <cfRule type="cellIs" dxfId="2376" priority="3269" operator="between">
      <formula>0.0001</formula>
      <formula>99.9999</formula>
    </cfRule>
  </conditionalFormatting>
  <conditionalFormatting sqref="CL814">
    <cfRule type="cellIs" dxfId="2375" priority="3266" operator="greaterThan">
      <formula>100</formula>
    </cfRule>
    <cfRule type="cellIs" dxfId="2374" priority="3267" operator="between">
      <formula>0.0001</formula>
      <formula>99.9999</formula>
    </cfRule>
  </conditionalFormatting>
  <conditionalFormatting sqref="CL814">
    <cfRule type="cellIs" dxfId="2373" priority="3264" operator="greaterThan">
      <formula>100</formula>
    </cfRule>
    <cfRule type="cellIs" dxfId="2372" priority="3265" operator="between">
      <formula>0.0001</formula>
      <formula>99.9999</formula>
    </cfRule>
  </conditionalFormatting>
  <conditionalFormatting sqref="AY814">
    <cfRule type="cellIs" dxfId="2371" priority="3262" operator="greaterThan">
      <formula>100</formula>
    </cfRule>
    <cfRule type="cellIs" dxfId="2370" priority="3263" operator="equal">
      <formula>100</formula>
    </cfRule>
  </conditionalFormatting>
  <conditionalFormatting sqref="CL815">
    <cfRule type="cellIs" dxfId="2369" priority="3260" operator="greaterThan">
      <formula>100</formula>
    </cfRule>
    <cfRule type="cellIs" dxfId="2368" priority="3261" operator="between">
      <formula>0.0001</formula>
      <formula>99.9999</formula>
    </cfRule>
  </conditionalFormatting>
  <conditionalFormatting sqref="CL815">
    <cfRule type="cellIs" dxfId="2367" priority="3258" operator="greaterThan">
      <formula>100</formula>
    </cfRule>
    <cfRule type="cellIs" dxfId="2366" priority="3259" operator="between">
      <formula>0.0001</formula>
      <formula>99.9999</formula>
    </cfRule>
  </conditionalFormatting>
  <conditionalFormatting sqref="CL815">
    <cfRule type="cellIs" dxfId="2365" priority="3256" operator="greaterThan">
      <formula>100</formula>
    </cfRule>
    <cfRule type="cellIs" dxfId="2364" priority="3257" operator="between">
      <formula>0.0001</formula>
      <formula>99.9999</formula>
    </cfRule>
  </conditionalFormatting>
  <conditionalFormatting sqref="AY815">
    <cfRule type="cellIs" dxfId="2363" priority="3254" operator="greaterThan">
      <formula>100</formula>
    </cfRule>
    <cfRule type="cellIs" dxfId="2362" priority="3255" operator="equal">
      <formula>100</formula>
    </cfRule>
  </conditionalFormatting>
  <conditionalFormatting sqref="AY822">
    <cfRule type="cellIs" dxfId="2361" priority="3252" operator="greaterThan">
      <formula>100</formula>
    </cfRule>
    <cfRule type="cellIs" dxfId="2360" priority="3253" operator="equal">
      <formula>100</formula>
    </cfRule>
  </conditionalFormatting>
  <conditionalFormatting sqref="AY832">
    <cfRule type="cellIs" dxfId="2359" priority="3250" operator="greaterThan">
      <formula>100</formula>
    </cfRule>
    <cfRule type="cellIs" dxfId="2358" priority="3251" operator="equal">
      <formula>100</formula>
    </cfRule>
  </conditionalFormatting>
  <conditionalFormatting sqref="AZ838">
    <cfRule type="cellIs" dxfId="2357" priority="3248" operator="greaterThan">
      <formula>100</formula>
    </cfRule>
    <cfRule type="cellIs" dxfId="2356" priority="3249" operator="equal">
      <formula>100</formula>
    </cfRule>
  </conditionalFormatting>
  <conditionalFormatting sqref="AY838">
    <cfRule type="cellIs" dxfId="2355" priority="3246" operator="greaterThan">
      <formula>100</formula>
    </cfRule>
    <cfRule type="cellIs" dxfId="2354" priority="3247" operator="equal">
      <formula>100</formula>
    </cfRule>
  </conditionalFormatting>
  <conditionalFormatting sqref="AZ838">
    <cfRule type="cellIs" dxfId="2353" priority="3244" operator="greaterThan">
      <formula>100</formula>
    </cfRule>
    <cfRule type="cellIs" dxfId="2352" priority="3245" operator="equal">
      <formula>100</formula>
    </cfRule>
  </conditionalFormatting>
  <conditionalFormatting sqref="AZ838">
    <cfRule type="cellIs" dxfId="2351" priority="3242" operator="greaterThan">
      <formula>100</formula>
    </cfRule>
    <cfRule type="cellIs" dxfId="2350" priority="3243" operator="equal">
      <formula>100</formula>
    </cfRule>
  </conditionalFormatting>
  <conditionalFormatting sqref="AZ809">
    <cfRule type="cellIs" dxfId="2349" priority="3240" operator="greaterThan">
      <formula>100</formula>
    </cfRule>
    <cfRule type="cellIs" dxfId="2348" priority="3241" operator="equal">
      <formula>100</formula>
    </cfRule>
  </conditionalFormatting>
  <conditionalFormatting sqref="AY809">
    <cfRule type="cellIs" dxfId="2347" priority="3238" operator="greaterThan">
      <formula>100</formula>
    </cfRule>
    <cfRule type="cellIs" dxfId="2346" priority="3239" operator="equal">
      <formula>100</formula>
    </cfRule>
  </conditionalFormatting>
  <conditionalFormatting sqref="AZ809">
    <cfRule type="cellIs" dxfId="2345" priority="3236" operator="greaterThan">
      <formula>100</formula>
    </cfRule>
    <cfRule type="cellIs" dxfId="2344" priority="3237" operator="equal">
      <formula>100</formula>
    </cfRule>
  </conditionalFormatting>
  <conditionalFormatting sqref="AZ809">
    <cfRule type="cellIs" dxfId="2343" priority="3234" operator="greaterThan">
      <formula>100</formula>
    </cfRule>
    <cfRule type="cellIs" dxfId="2342" priority="3235" operator="equal">
      <formula>100</formula>
    </cfRule>
  </conditionalFormatting>
  <conditionalFormatting sqref="CL809">
    <cfRule type="cellIs" dxfId="2341" priority="3232" operator="greaterThan">
      <formula>100</formula>
    </cfRule>
    <cfRule type="cellIs" dxfId="2340" priority="3233" operator="between">
      <formula>0.0001</formula>
      <formula>99.9999</formula>
    </cfRule>
  </conditionalFormatting>
  <conditionalFormatting sqref="CL809">
    <cfRule type="cellIs" dxfId="2339" priority="3230" operator="greaterThan">
      <formula>100</formula>
    </cfRule>
    <cfRule type="cellIs" dxfId="2338" priority="3231" operator="between">
      <formula>0.0001</formula>
      <formula>99.9999</formula>
    </cfRule>
  </conditionalFormatting>
  <conditionalFormatting sqref="CL809">
    <cfRule type="cellIs" dxfId="2337" priority="3228" operator="greaterThan">
      <formula>100</formula>
    </cfRule>
    <cfRule type="cellIs" dxfId="2336" priority="3229" operator="between">
      <formula>0.0001</formula>
      <formula>99.9999</formula>
    </cfRule>
  </conditionalFormatting>
  <conditionalFormatting sqref="AY813">
    <cfRule type="cellIs" dxfId="2335" priority="3226" operator="greaterThan">
      <formula>100</formula>
    </cfRule>
    <cfRule type="cellIs" dxfId="2334" priority="3227" operator="equal">
      <formula>100</formula>
    </cfRule>
  </conditionalFormatting>
  <conditionalFormatting sqref="AY826">
    <cfRule type="cellIs" dxfId="2333" priority="3224" operator="greaterThan">
      <formula>100</formula>
    </cfRule>
    <cfRule type="cellIs" dxfId="2332" priority="3225" operator="equal">
      <formula>100</formula>
    </cfRule>
  </conditionalFormatting>
  <conditionalFormatting sqref="CL826">
    <cfRule type="cellIs" dxfId="2331" priority="3222" operator="greaterThan">
      <formula>100</formula>
    </cfRule>
    <cfRule type="cellIs" dxfId="2330" priority="3223" operator="between">
      <formula>0.0001</formula>
      <formula>99.9999</formula>
    </cfRule>
  </conditionalFormatting>
  <conditionalFormatting sqref="CL826">
    <cfRule type="cellIs" dxfId="2329" priority="3220" operator="greaterThan">
      <formula>100</formula>
    </cfRule>
    <cfRule type="cellIs" dxfId="2328" priority="3221" operator="between">
      <formula>0.0001</formula>
      <formula>99.9999</formula>
    </cfRule>
  </conditionalFormatting>
  <conditionalFormatting sqref="CL826">
    <cfRule type="cellIs" dxfId="2327" priority="3218" operator="greaterThan">
      <formula>100</formula>
    </cfRule>
    <cfRule type="cellIs" dxfId="2326" priority="3219" operator="between">
      <formula>0.0001</formula>
      <formula>99.9999</formula>
    </cfRule>
  </conditionalFormatting>
  <conditionalFormatting sqref="AZ807">
    <cfRule type="cellIs" dxfId="2325" priority="3216" operator="greaterThan">
      <formula>100</formula>
    </cfRule>
    <cfRule type="cellIs" dxfId="2324" priority="3217" operator="equal">
      <formula>100</formula>
    </cfRule>
  </conditionalFormatting>
  <conditionalFormatting sqref="AY807">
    <cfRule type="cellIs" dxfId="2323" priority="3214" operator="greaterThan">
      <formula>100</formula>
    </cfRule>
    <cfRule type="cellIs" dxfId="2322" priority="3215" operator="equal">
      <formula>100</formula>
    </cfRule>
  </conditionalFormatting>
  <conditionalFormatting sqref="AZ807">
    <cfRule type="cellIs" dxfId="2321" priority="3212" operator="greaterThan">
      <formula>100</formula>
    </cfRule>
    <cfRule type="cellIs" dxfId="2320" priority="3213" operator="equal">
      <formula>100</formula>
    </cfRule>
  </conditionalFormatting>
  <conditionalFormatting sqref="AZ807">
    <cfRule type="cellIs" dxfId="2319" priority="3210" operator="greaterThan">
      <formula>100</formula>
    </cfRule>
    <cfRule type="cellIs" dxfId="2318" priority="3211" operator="equal">
      <formula>100</formula>
    </cfRule>
  </conditionalFormatting>
  <conditionalFormatting sqref="CL807">
    <cfRule type="cellIs" dxfId="2317" priority="3208" operator="greaterThan">
      <formula>100</formula>
    </cfRule>
    <cfRule type="cellIs" dxfId="2316" priority="3209" operator="between">
      <formula>0.0001</formula>
      <formula>99.9999</formula>
    </cfRule>
  </conditionalFormatting>
  <conditionalFormatting sqref="CL807">
    <cfRule type="cellIs" dxfId="2315" priority="3206" operator="greaterThan">
      <formula>100</formula>
    </cfRule>
    <cfRule type="cellIs" dxfId="2314" priority="3207" operator="between">
      <formula>0.0001</formula>
      <formula>99.9999</formula>
    </cfRule>
  </conditionalFormatting>
  <conditionalFormatting sqref="CL807">
    <cfRule type="cellIs" dxfId="2313" priority="3204" operator="greaterThan">
      <formula>100</formula>
    </cfRule>
    <cfRule type="cellIs" dxfId="2312" priority="3205" operator="between">
      <formula>0.0001</formula>
      <formula>99.9999</formula>
    </cfRule>
  </conditionalFormatting>
  <conditionalFormatting sqref="AZ808">
    <cfRule type="cellIs" dxfId="2311" priority="3202" operator="greaterThan">
      <formula>100</formula>
    </cfRule>
    <cfRule type="cellIs" dxfId="2310" priority="3203" operator="equal">
      <formula>100</formula>
    </cfRule>
  </conditionalFormatting>
  <conditionalFormatting sqref="AY808">
    <cfRule type="cellIs" dxfId="2309" priority="3200" operator="greaterThan">
      <formula>100</formula>
    </cfRule>
    <cfRule type="cellIs" dxfId="2308" priority="3201" operator="equal">
      <formula>100</formula>
    </cfRule>
  </conditionalFormatting>
  <conditionalFormatting sqref="AZ808">
    <cfRule type="cellIs" dxfId="2307" priority="3198" operator="greaterThan">
      <formula>100</formula>
    </cfRule>
    <cfRule type="cellIs" dxfId="2306" priority="3199" operator="equal">
      <formula>100</formula>
    </cfRule>
  </conditionalFormatting>
  <conditionalFormatting sqref="AZ808">
    <cfRule type="cellIs" dxfId="2305" priority="3196" operator="greaterThan">
      <formula>100</formula>
    </cfRule>
    <cfRule type="cellIs" dxfId="2304" priority="3197" operator="equal">
      <formula>100</formula>
    </cfRule>
  </conditionalFormatting>
  <conditionalFormatting sqref="CL808">
    <cfRule type="cellIs" dxfId="2303" priority="3194" operator="greaterThan">
      <formula>100</formula>
    </cfRule>
    <cfRule type="cellIs" dxfId="2302" priority="3195" operator="between">
      <formula>0.0001</formula>
      <formula>99.9999</formula>
    </cfRule>
  </conditionalFormatting>
  <conditionalFormatting sqref="CL808">
    <cfRule type="cellIs" dxfId="2301" priority="3192" operator="greaterThan">
      <formula>100</formula>
    </cfRule>
    <cfRule type="cellIs" dxfId="2300" priority="3193" operator="between">
      <formula>0.0001</formula>
      <formula>99.9999</formula>
    </cfRule>
  </conditionalFormatting>
  <conditionalFormatting sqref="CL808">
    <cfRule type="cellIs" dxfId="2299" priority="3190" operator="greaterThan">
      <formula>100</formula>
    </cfRule>
    <cfRule type="cellIs" dxfId="2298" priority="3191" operator="between">
      <formula>0.0001</formula>
      <formula>99.9999</formula>
    </cfRule>
  </conditionalFormatting>
  <conditionalFormatting sqref="AZ810">
    <cfRule type="cellIs" dxfId="2297" priority="3188" operator="greaterThan">
      <formula>100</formula>
    </cfRule>
    <cfRule type="cellIs" dxfId="2296" priority="3189" operator="equal">
      <formula>100</formula>
    </cfRule>
  </conditionalFormatting>
  <conditionalFormatting sqref="AY810">
    <cfRule type="cellIs" dxfId="2295" priority="3186" operator="greaterThan">
      <formula>100</formula>
    </cfRule>
    <cfRule type="cellIs" dxfId="2294" priority="3187" operator="equal">
      <formula>100</formula>
    </cfRule>
  </conditionalFormatting>
  <conditionalFormatting sqref="AZ810">
    <cfRule type="cellIs" dxfId="2293" priority="3184" operator="greaterThan">
      <formula>100</formula>
    </cfRule>
    <cfRule type="cellIs" dxfId="2292" priority="3185" operator="equal">
      <formula>100</formula>
    </cfRule>
  </conditionalFormatting>
  <conditionalFormatting sqref="AZ810">
    <cfRule type="cellIs" dxfId="2291" priority="3182" operator="greaterThan">
      <formula>100</formula>
    </cfRule>
    <cfRule type="cellIs" dxfId="2290" priority="3183" operator="equal">
      <formula>100</formula>
    </cfRule>
  </conditionalFormatting>
  <conditionalFormatting sqref="CL810">
    <cfRule type="cellIs" dxfId="2289" priority="3180" operator="greaterThan">
      <formula>100</formula>
    </cfRule>
    <cfRule type="cellIs" dxfId="2288" priority="3181" operator="between">
      <formula>0.0001</formula>
      <formula>99.9999</formula>
    </cfRule>
  </conditionalFormatting>
  <conditionalFormatting sqref="CL810">
    <cfRule type="cellIs" dxfId="2287" priority="3178" operator="greaterThan">
      <formula>100</formula>
    </cfRule>
    <cfRule type="cellIs" dxfId="2286" priority="3179" operator="between">
      <formula>0.0001</formula>
      <formula>99.9999</formula>
    </cfRule>
  </conditionalFormatting>
  <conditionalFormatting sqref="CL810">
    <cfRule type="cellIs" dxfId="2285" priority="3176" operator="greaterThan">
      <formula>100</formula>
    </cfRule>
    <cfRule type="cellIs" dxfId="2284" priority="3177" operator="between">
      <formula>0.0001</formula>
      <formula>99.9999</formula>
    </cfRule>
  </conditionalFormatting>
  <conditionalFormatting sqref="AZ828">
    <cfRule type="cellIs" dxfId="2283" priority="3174" operator="greaterThan">
      <formula>100</formula>
    </cfRule>
    <cfRule type="cellIs" dxfId="2282" priority="3175" operator="equal">
      <formula>100</formula>
    </cfRule>
  </conditionalFormatting>
  <conditionalFormatting sqref="CL828">
    <cfRule type="cellIs" dxfId="2281" priority="3172" operator="greaterThan">
      <formula>100</formula>
    </cfRule>
    <cfRule type="cellIs" dxfId="2280" priority="3173" operator="between">
      <formula>0.0001</formula>
      <formula>99.9999</formula>
    </cfRule>
  </conditionalFormatting>
  <conditionalFormatting sqref="AZ828">
    <cfRule type="cellIs" dxfId="2279" priority="3170" operator="greaterThan">
      <formula>100</formula>
    </cfRule>
    <cfRule type="cellIs" dxfId="2278" priority="3171" operator="equal">
      <formula>100</formula>
    </cfRule>
  </conditionalFormatting>
  <conditionalFormatting sqref="AZ828">
    <cfRule type="cellIs" dxfId="2277" priority="3168" operator="greaterThan">
      <formula>100</formula>
    </cfRule>
    <cfRule type="cellIs" dxfId="2276" priority="3169" operator="equal">
      <formula>100</formula>
    </cfRule>
  </conditionalFormatting>
  <conditionalFormatting sqref="CL828">
    <cfRule type="cellIs" dxfId="2275" priority="3166" operator="greaterThan">
      <formula>100</formula>
    </cfRule>
    <cfRule type="cellIs" dxfId="2274" priority="3167" operator="between">
      <formula>0.0001</formula>
      <formula>99.9999</formula>
    </cfRule>
  </conditionalFormatting>
  <conditionalFormatting sqref="AY828">
    <cfRule type="cellIs" dxfId="2273" priority="3164" operator="greaterThan">
      <formula>100</formula>
    </cfRule>
    <cfRule type="cellIs" dxfId="2272" priority="3165" operator="equal">
      <formula>100</formula>
    </cfRule>
  </conditionalFormatting>
  <conditionalFormatting sqref="AZ829:AZ830">
    <cfRule type="cellIs" dxfId="2271" priority="3162" operator="greaterThan">
      <formula>100</formula>
    </cfRule>
    <cfRule type="cellIs" dxfId="2270" priority="3163" operator="equal">
      <formula>100</formula>
    </cfRule>
  </conditionalFormatting>
  <conditionalFormatting sqref="CL829:CL830">
    <cfRule type="cellIs" dxfId="2269" priority="3160" operator="greaterThan">
      <formula>100</formula>
    </cfRule>
    <cfRule type="cellIs" dxfId="2268" priority="3161" operator="between">
      <formula>0.0001</formula>
      <formula>99.9999</formula>
    </cfRule>
  </conditionalFormatting>
  <conditionalFormatting sqref="AZ829:AZ830">
    <cfRule type="cellIs" dxfId="2267" priority="3158" operator="greaterThan">
      <formula>100</formula>
    </cfRule>
    <cfRule type="cellIs" dxfId="2266" priority="3159" operator="equal">
      <formula>100</formula>
    </cfRule>
  </conditionalFormatting>
  <conditionalFormatting sqref="AZ829:AZ830">
    <cfRule type="cellIs" dxfId="2265" priority="3156" operator="greaterThan">
      <formula>100</formula>
    </cfRule>
    <cfRule type="cellIs" dxfId="2264" priority="3157" operator="equal">
      <formula>100</formula>
    </cfRule>
  </conditionalFormatting>
  <conditionalFormatting sqref="CL829:CL830">
    <cfRule type="cellIs" dxfId="2263" priority="3154" operator="greaterThan">
      <formula>100</formula>
    </cfRule>
    <cfRule type="cellIs" dxfId="2262" priority="3155" operator="between">
      <formula>0.0001</formula>
      <formula>99.9999</formula>
    </cfRule>
  </conditionalFormatting>
  <conditionalFormatting sqref="AY829:AY830">
    <cfRule type="cellIs" dxfId="2261" priority="3152" operator="greaterThan">
      <formula>100</formula>
    </cfRule>
    <cfRule type="cellIs" dxfId="2260" priority="3153" operator="equal">
      <formula>100</formula>
    </cfRule>
  </conditionalFormatting>
  <conditionalFormatting sqref="AZ836:AZ837">
    <cfRule type="cellIs" dxfId="2259" priority="3150" operator="greaterThan">
      <formula>100</formula>
    </cfRule>
    <cfRule type="cellIs" dxfId="2258" priority="3151" operator="equal">
      <formula>100</formula>
    </cfRule>
  </conditionalFormatting>
  <conditionalFormatting sqref="CL836:CL837">
    <cfRule type="cellIs" dxfId="2257" priority="3148" operator="greaterThan">
      <formula>100</formula>
    </cfRule>
    <cfRule type="cellIs" dxfId="2256" priority="3149" operator="between">
      <formula>0.0001</formula>
      <formula>99.9999</formula>
    </cfRule>
  </conditionalFormatting>
  <conditionalFormatting sqref="AY836:AY837">
    <cfRule type="cellIs" dxfId="2255" priority="3146" operator="greaterThan">
      <formula>100</formula>
    </cfRule>
    <cfRule type="cellIs" dxfId="2254" priority="3147" operator="equal">
      <formula>100</formula>
    </cfRule>
  </conditionalFormatting>
  <conditionalFormatting sqref="AZ836:AZ837">
    <cfRule type="cellIs" dxfId="2253" priority="3144" operator="greaterThan">
      <formula>100</formula>
    </cfRule>
    <cfRule type="cellIs" dxfId="2252" priority="3145" operator="equal">
      <formula>100</formula>
    </cfRule>
  </conditionalFormatting>
  <conditionalFormatting sqref="AZ836:AZ837">
    <cfRule type="cellIs" dxfId="2251" priority="3142" operator="greaterThan">
      <formula>100</formula>
    </cfRule>
    <cfRule type="cellIs" dxfId="2250" priority="3143" operator="equal">
      <formula>100</formula>
    </cfRule>
  </conditionalFormatting>
  <conditionalFormatting sqref="AZ840">
    <cfRule type="cellIs" dxfId="2249" priority="3140" operator="greaterThan">
      <formula>100</formula>
    </cfRule>
    <cfRule type="cellIs" dxfId="2248" priority="3141" operator="equal">
      <formula>100</formula>
    </cfRule>
  </conditionalFormatting>
  <conditionalFormatting sqref="CL840">
    <cfRule type="cellIs" dxfId="2247" priority="3138" operator="greaterThan">
      <formula>100</formula>
    </cfRule>
    <cfRule type="cellIs" dxfId="2246" priority="3139" operator="between">
      <formula>0.0001</formula>
      <formula>99.9999</formula>
    </cfRule>
  </conditionalFormatting>
  <conditionalFormatting sqref="AY840">
    <cfRule type="cellIs" dxfId="2245" priority="3136" operator="greaterThan">
      <formula>100</formula>
    </cfRule>
    <cfRule type="cellIs" dxfId="2244" priority="3137" operator="equal">
      <formula>100</formula>
    </cfRule>
  </conditionalFormatting>
  <conditionalFormatting sqref="AZ840">
    <cfRule type="cellIs" dxfId="2243" priority="3134" operator="greaterThan">
      <formula>100</formula>
    </cfRule>
    <cfRule type="cellIs" dxfId="2242" priority="3135" operator="equal">
      <formula>100</formula>
    </cfRule>
  </conditionalFormatting>
  <conditionalFormatting sqref="AZ840">
    <cfRule type="cellIs" dxfId="2241" priority="3132" operator="greaterThan">
      <formula>100</formula>
    </cfRule>
    <cfRule type="cellIs" dxfId="2240" priority="3133" operator="equal">
      <formula>100</formula>
    </cfRule>
  </conditionalFormatting>
  <conditionalFormatting sqref="AZ853">
    <cfRule type="cellIs" dxfId="2239" priority="3130" operator="greaterThan">
      <formula>100</formula>
    </cfRule>
    <cfRule type="cellIs" dxfId="2238" priority="3131" operator="equal">
      <formula>100</formula>
    </cfRule>
  </conditionalFormatting>
  <conditionalFormatting sqref="CL853">
    <cfRule type="cellIs" dxfId="2237" priority="3128" operator="greaterThan">
      <formula>100</formula>
    </cfRule>
    <cfRule type="cellIs" dxfId="2236" priority="3129" operator="between">
      <formula>0.0001</formula>
      <formula>99.9999</formula>
    </cfRule>
  </conditionalFormatting>
  <conditionalFormatting sqref="AY853">
    <cfRule type="cellIs" dxfId="2235" priority="3126" operator="greaterThan">
      <formula>100</formula>
    </cfRule>
    <cfRule type="cellIs" dxfId="2234" priority="3127" operator="equal">
      <formula>100</formula>
    </cfRule>
  </conditionalFormatting>
  <conditionalFormatting sqref="AZ853">
    <cfRule type="cellIs" dxfId="2233" priority="3124" operator="greaterThan">
      <formula>100</formula>
    </cfRule>
    <cfRule type="cellIs" dxfId="2232" priority="3125" operator="equal">
      <formula>100</formula>
    </cfRule>
  </conditionalFormatting>
  <conditionalFormatting sqref="AZ853">
    <cfRule type="cellIs" dxfId="2231" priority="3122" operator="greaterThan">
      <formula>100</formula>
    </cfRule>
    <cfRule type="cellIs" dxfId="2230" priority="3123" operator="equal">
      <formula>100</formula>
    </cfRule>
  </conditionalFormatting>
  <conditionalFormatting sqref="CL853">
    <cfRule type="cellIs" dxfId="2229" priority="3120" operator="greaterThan">
      <formula>100</formula>
    </cfRule>
    <cfRule type="cellIs" dxfId="2228" priority="3121" operator="between">
      <formula>0.0001</formula>
      <formula>99.9999</formula>
    </cfRule>
  </conditionalFormatting>
  <conditionalFormatting sqref="CL853">
    <cfRule type="cellIs" dxfId="2227" priority="3118" operator="greaterThan">
      <formula>100</formula>
    </cfRule>
    <cfRule type="cellIs" dxfId="2226" priority="3119" operator="between">
      <formula>0.0001</formula>
      <formula>99.9999</formula>
    </cfRule>
  </conditionalFormatting>
  <conditionalFormatting sqref="AZ855">
    <cfRule type="cellIs" dxfId="2225" priority="3116" operator="greaterThan">
      <formula>100</formula>
    </cfRule>
    <cfRule type="cellIs" dxfId="2224" priority="3117" operator="equal">
      <formula>100</formula>
    </cfRule>
  </conditionalFormatting>
  <conditionalFormatting sqref="CL855">
    <cfRule type="cellIs" dxfId="2223" priority="3114" operator="greaterThan">
      <formula>100</formula>
    </cfRule>
    <cfRule type="cellIs" dxfId="2222" priority="3115" operator="between">
      <formula>0.0001</formula>
      <formula>99.9999</formula>
    </cfRule>
  </conditionalFormatting>
  <conditionalFormatting sqref="AY855">
    <cfRule type="cellIs" dxfId="2221" priority="3112" operator="greaterThan">
      <formula>100</formula>
    </cfRule>
    <cfRule type="cellIs" dxfId="2220" priority="3113" operator="equal">
      <formula>100</formula>
    </cfRule>
  </conditionalFormatting>
  <conditionalFormatting sqref="AZ855">
    <cfRule type="cellIs" dxfId="2219" priority="3110" operator="greaterThan">
      <formula>100</formula>
    </cfRule>
    <cfRule type="cellIs" dxfId="2218" priority="3111" operator="equal">
      <formula>100</formula>
    </cfRule>
  </conditionalFormatting>
  <conditionalFormatting sqref="AZ855">
    <cfRule type="cellIs" dxfId="2217" priority="3108" operator="greaterThan">
      <formula>100</formula>
    </cfRule>
    <cfRule type="cellIs" dxfId="2216" priority="3109" operator="equal">
      <formula>100</formula>
    </cfRule>
  </conditionalFormatting>
  <conditionalFormatting sqref="CL855">
    <cfRule type="cellIs" dxfId="2215" priority="3106" operator="greaterThan">
      <formula>100</formula>
    </cfRule>
    <cfRule type="cellIs" dxfId="2214" priority="3107" operator="between">
      <formula>0.0001</formula>
      <formula>99.9999</formula>
    </cfRule>
  </conditionalFormatting>
  <conditionalFormatting sqref="CL855">
    <cfRule type="cellIs" dxfId="2213" priority="3104" operator="greaterThan">
      <formula>100</formula>
    </cfRule>
    <cfRule type="cellIs" dxfId="2212" priority="3105" operator="between">
      <formula>0.0001</formula>
      <formula>99.9999</formula>
    </cfRule>
  </conditionalFormatting>
  <conditionalFormatting sqref="AZ856">
    <cfRule type="cellIs" dxfId="2211" priority="3102" operator="greaterThan">
      <formula>100</formula>
    </cfRule>
    <cfRule type="cellIs" dxfId="2210" priority="3103" operator="equal">
      <formula>100</formula>
    </cfRule>
  </conditionalFormatting>
  <conditionalFormatting sqref="CL856">
    <cfRule type="cellIs" dxfId="2209" priority="3100" operator="greaterThan">
      <formula>100</formula>
    </cfRule>
    <cfRule type="cellIs" dxfId="2208" priority="3101" operator="between">
      <formula>0.0001</formula>
      <formula>99.9999</formula>
    </cfRule>
  </conditionalFormatting>
  <conditionalFormatting sqref="AY856">
    <cfRule type="cellIs" dxfId="2207" priority="3098" operator="greaterThan">
      <formula>100</formula>
    </cfRule>
    <cfRule type="cellIs" dxfId="2206" priority="3099" operator="equal">
      <formula>100</formula>
    </cfRule>
  </conditionalFormatting>
  <conditionalFormatting sqref="AZ856">
    <cfRule type="cellIs" dxfId="2205" priority="3096" operator="greaterThan">
      <formula>100</formula>
    </cfRule>
    <cfRule type="cellIs" dxfId="2204" priority="3097" operator="equal">
      <formula>100</formula>
    </cfRule>
  </conditionalFormatting>
  <conditionalFormatting sqref="AZ856">
    <cfRule type="cellIs" dxfId="2203" priority="3094" operator="greaterThan">
      <formula>100</formula>
    </cfRule>
    <cfRule type="cellIs" dxfId="2202" priority="3095" operator="equal">
      <formula>100</formula>
    </cfRule>
  </conditionalFormatting>
  <conditionalFormatting sqref="CL856">
    <cfRule type="cellIs" dxfId="2201" priority="3092" operator="greaterThan">
      <formula>100</formula>
    </cfRule>
    <cfRule type="cellIs" dxfId="2200" priority="3093" operator="between">
      <formula>0.0001</formula>
      <formula>99.9999</formula>
    </cfRule>
  </conditionalFormatting>
  <conditionalFormatting sqref="CL856">
    <cfRule type="cellIs" dxfId="2199" priority="3090" operator="greaterThan">
      <formula>100</formula>
    </cfRule>
    <cfRule type="cellIs" dxfId="2198" priority="3091" operator="between">
      <formula>0.0001</formula>
      <formula>99.9999</formula>
    </cfRule>
  </conditionalFormatting>
  <conditionalFormatting sqref="AZ893:AZ895 AZ887:AZ888 AZ891 AY881:AZ883">
    <cfRule type="cellIs" dxfId="2197" priority="3088" operator="greaterThan">
      <formula>100</formula>
    </cfRule>
    <cfRule type="cellIs" dxfId="2196" priority="3089" operator="equal">
      <formula>100</formula>
    </cfRule>
  </conditionalFormatting>
  <conditionalFormatting sqref="CL881:CL883">
    <cfRule type="cellIs" dxfId="2195" priority="3086" operator="greaterThan">
      <formula>100</formula>
    </cfRule>
    <cfRule type="cellIs" dxfId="2194" priority="3087" operator="between">
      <formula>0.0001</formula>
      <formula>99.9999</formula>
    </cfRule>
  </conditionalFormatting>
  <conditionalFormatting sqref="AY893:AY895 AY887:AY888 AY891">
    <cfRule type="cellIs" dxfId="2193" priority="3084" operator="greaterThan">
      <formula>100</formula>
    </cfRule>
    <cfRule type="cellIs" dxfId="2192" priority="3085" operator="equal">
      <formula>100</formula>
    </cfRule>
  </conditionalFormatting>
  <conditionalFormatting sqref="AZ893:AZ895 AZ887:AZ888 AZ891">
    <cfRule type="cellIs" dxfId="2191" priority="3082" operator="greaterThan">
      <formula>100</formula>
    </cfRule>
    <cfRule type="cellIs" dxfId="2190" priority="3083" operator="equal">
      <formula>100</formula>
    </cfRule>
  </conditionalFormatting>
  <conditionalFormatting sqref="AZ893:AZ895 AZ887:AZ888 AZ891">
    <cfRule type="cellIs" dxfId="2189" priority="3080" operator="greaterThan">
      <formula>100</formula>
    </cfRule>
    <cfRule type="cellIs" dxfId="2188" priority="3081" operator="equal">
      <formula>100</formula>
    </cfRule>
  </conditionalFormatting>
  <conditionalFormatting sqref="CL887:CL888 CL891:CL895">
    <cfRule type="cellIs" dxfId="2187" priority="3078" operator="greaterThan">
      <formula>100</formula>
    </cfRule>
    <cfRule type="cellIs" dxfId="2186" priority="3079" operator="between">
      <formula>0.0001</formula>
      <formula>99.9999</formula>
    </cfRule>
  </conditionalFormatting>
  <conditionalFormatting sqref="CL887:CL888 CL891:CL895">
    <cfRule type="cellIs" dxfId="2185" priority="3076" operator="greaterThan">
      <formula>100</formula>
    </cfRule>
    <cfRule type="cellIs" dxfId="2184" priority="3077" operator="between">
      <formula>0.0001</formula>
      <formula>99.9999</formula>
    </cfRule>
  </conditionalFormatting>
  <conditionalFormatting sqref="CL887:CL888 CL891:CL895">
    <cfRule type="cellIs" dxfId="2183" priority="3074" operator="greaterThan">
      <formula>100</formula>
    </cfRule>
    <cfRule type="cellIs" dxfId="2182" priority="3075" operator="between">
      <formula>0.0001</formula>
      <formula>99.9999</formula>
    </cfRule>
  </conditionalFormatting>
  <conditionalFormatting sqref="AZ892">
    <cfRule type="cellIs" dxfId="2181" priority="3072" operator="greaterThan">
      <formula>100</formula>
    </cfRule>
    <cfRule type="cellIs" dxfId="2180" priority="3073" operator="equal">
      <formula>100</formula>
    </cfRule>
  </conditionalFormatting>
  <conditionalFormatting sqref="AY892">
    <cfRule type="cellIs" dxfId="2179" priority="3070" operator="greaterThan">
      <formula>100</formula>
    </cfRule>
    <cfRule type="cellIs" dxfId="2178" priority="3071" operator="equal">
      <formula>100</formula>
    </cfRule>
  </conditionalFormatting>
  <conditionalFormatting sqref="AZ892">
    <cfRule type="cellIs" dxfId="2177" priority="3068" operator="greaterThan">
      <formula>100</formula>
    </cfRule>
    <cfRule type="cellIs" dxfId="2176" priority="3069" operator="equal">
      <formula>100</formula>
    </cfRule>
  </conditionalFormatting>
  <conditionalFormatting sqref="AZ892">
    <cfRule type="cellIs" dxfId="2175" priority="3066" operator="greaterThan">
      <formula>100</formula>
    </cfRule>
    <cfRule type="cellIs" dxfId="2174" priority="3067" operator="equal">
      <formula>100</formula>
    </cfRule>
  </conditionalFormatting>
  <conditionalFormatting sqref="AZ886">
    <cfRule type="cellIs" dxfId="2173" priority="3064" operator="greaterThan">
      <formula>100</formula>
    </cfRule>
    <cfRule type="cellIs" dxfId="2172" priority="3065" operator="equal">
      <formula>100</formula>
    </cfRule>
  </conditionalFormatting>
  <conditionalFormatting sqref="AY886">
    <cfRule type="cellIs" dxfId="2171" priority="3062" operator="greaterThan">
      <formula>100</formula>
    </cfRule>
    <cfRule type="cellIs" dxfId="2170" priority="3063" operator="equal">
      <formula>100</formula>
    </cfRule>
  </conditionalFormatting>
  <conditionalFormatting sqref="AZ886">
    <cfRule type="cellIs" dxfId="2169" priority="3060" operator="greaterThan">
      <formula>100</formula>
    </cfRule>
    <cfRule type="cellIs" dxfId="2168" priority="3061" operator="equal">
      <formula>100</formula>
    </cfRule>
  </conditionalFormatting>
  <conditionalFormatting sqref="AZ886">
    <cfRule type="cellIs" dxfId="2167" priority="3058" operator="greaterThan">
      <formula>100</formula>
    </cfRule>
    <cfRule type="cellIs" dxfId="2166" priority="3059" operator="equal">
      <formula>100</formula>
    </cfRule>
  </conditionalFormatting>
  <conditionalFormatting sqref="CL886">
    <cfRule type="cellIs" dxfId="2165" priority="3056" operator="greaterThan">
      <formula>100</formula>
    </cfRule>
    <cfRule type="cellIs" dxfId="2164" priority="3057" operator="between">
      <formula>0.0001</formula>
      <formula>99.9999</formula>
    </cfRule>
  </conditionalFormatting>
  <conditionalFormatting sqref="CL886">
    <cfRule type="cellIs" dxfId="2163" priority="3054" operator="greaterThan">
      <formula>100</formula>
    </cfRule>
    <cfRule type="cellIs" dxfId="2162" priority="3055" operator="between">
      <formula>0.0001</formula>
      <formula>99.9999</formula>
    </cfRule>
  </conditionalFormatting>
  <conditionalFormatting sqref="CL886">
    <cfRule type="cellIs" dxfId="2161" priority="3052" operator="greaterThan">
      <formula>100</formula>
    </cfRule>
    <cfRule type="cellIs" dxfId="2160" priority="3053" operator="between">
      <formula>0.0001</formula>
      <formula>99.9999</formula>
    </cfRule>
  </conditionalFormatting>
  <conditionalFormatting sqref="AZ885">
    <cfRule type="cellIs" dxfId="2159" priority="3050" operator="greaterThan">
      <formula>100</formula>
    </cfRule>
    <cfRule type="cellIs" dxfId="2158" priority="3051" operator="equal">
      <formula>100</formula>
    </cfRule>
  </conditionalFormatting>
  <conditionalFormatting sqref="AY885">
    <cfRule type="cellIs" dxfId="2157" priority="3048" operator="greaterThan">
      <formula>100</formula>
    </cfRule>
    <cfRule type="cellIs" dxfId="2156" priority="3049" operator="equal">
      <formula>100</formula>
    </cfRule>
  </conditionalFormatting>
  <conditionalFormatting sqref="AZ885">
    <cfRule type="cellIs" dxfId="2155" priority="3046" operator="greaterThan">
      <formula>100</formula>
    </cfRule>
    <cfRule type="cellIs" dxfId="2154" priority="3047" operator="equal">
      <formula>100</formula>
    </cfRule>
  </conditionalFormatting>
  <conditionalFormatting sqref="AZ885">
    <cfRule type="cellIs" dxfId="2153" priority="3044" operator="greaterThan">
      <formula>100</formula>
    </cfRule>
    <cfRule type="cellIs" dxfId="2152" priority="3045" operator="equal">
      <formula>100</formula>
    </cfRule>
  </conditionalFormatting>
  <conditionalFormatting sqref="CL885">
    <cfRule type="cellIs" dxfId="2151" priority="3042" operator="greaterThan">
      <formula>100</formula>
    </cfRule>
    <cfRule type="cellIs" dxfId="2150" priority="3043" operator="between">
      <formula>0.0001</formula>
      <formula>99.9999</formula>
    </cfRule>
  </conditionalFormatting>
  <conditionalFormatting sqref="CL885">
    <cfRule type="cellIs" dxfId="2149" priority="3040" operator="greaterThan">
      <formula>100</formula>
    </cfRule>
    <cfRule type="cellIs" dxfId="2148" priority="3041" operator="between">
      <formula>0.0001</formula>
      <formula>99.9999</formula>
    </cfRule>
  </conditionalFormatting>
  <conditionalFormatting sqref="CL885">
    <cfRule type="cellIs" dxfId="2147" priority="3038" operator="greaterThan">
      <formula>100</formula>
    </cfRule>
    <cfRule type="cellIs" dxfId="2146" priority="3039" operator="between">
      <formula>0.0001</formula>
      <formula>99.9999</formula>
    </cfRule>
  </conditionalFormatting>
  <conditionalFormatting sqref="AY884:AZ884">
    <cfRule type="cellIs" dxfId="2145" priority="3036" operator="greaterThan">
      <formula>100</formula>
    </cfRule>
    <cfRule type="cellIs" dxfId="2144" priority="3037" operator="equal">
      <formula>100</formula>
    </cfRule>
  </conditionalFormatting>
  <conditionalFormatting sqref="CL884">
    <cfRule type="cellIs" dxfId="2143" priority="3034" operator="greaterThan">
      <formula>100</formula>
    </cfRule>
    <cfRule type="cellIs" dxfId="2142" priority="3035" operator="between">
      <formula>0.0001</formula>
      <formula>99.9999</formula>
    </cfRule>
  </conditionalFormatting>
  <conditionalFormatting sqref="AZ889">
    <cfRule type="cellIs" dxfId="2141" priority="3032" operator="greaterThan">
      <formula>100</formula>
    </cfRule>
    <cfRule type="cellIs" dxfId="2140" priority="3033" operator="equal">
      <formula>100</formula>
    </cfRule>
  </conditionalFormatting>
  <conditionalFormatting sqref="AY889">
    <cfRule type="cellIs" dxfId="2139" priority="3030" operator="greaterThan">
      <formula>100</formula>
    </cfRule>
    <cfRule type="cellIs" dxfId="2138" priority="3031" operator="equal">
      <formula>100</formula>
    </cfRule>
  </conditionalFormatting>
  <conditionalFormatting sqref="AZ889">
    <cfRule type="cellIs" dxfId="2137" priority="3028" operator="greaterThan">
      <formula>100</formula>
    </cfRule>
    <cfRule type="cellIs" dxfId="2136" priority="3029" operator="equal">
      <formula>100</formula>
    </cfRule>
  </conditionalFormatting>
  <conditionalFormatting sqref="AZ889">
    <cfRule type="cellIs" dxfId="2135" priority="3026" operator="greaterThan">
      <formula>100</formula>
    </cfRule>
    <cfRule type="cellIs" dxfId="2134" priority="3027" operator="equal">
      <formula>100</formula>
    </cfRule>
  </conditionalFormatting>
  <conditionalFormatting sqref="CL889">
    <cfRule type="cellIs" dxfId="2133" priority="3024" operator="greaterThan">
      <formula>100</formula>
    </cfRule>
    <cfRule type="cellIs" dxfId="2132" priority="3025" operator="between">
      <formula>0.0001</formula>
      <formula>99.9999</formula>
    </cfRule>
  </conditionalFormatting>
  <conditionalFormatting sqref="CL889">
    <cfRule type="cellIs" dxfId="2131" priority="3022" operator="greaterThan">
      <formula>100</formula>
    </cfRule>
    <cfRule type="cellIs" dxfId="2130" priority="3023" operator="between">
      <formula>0.0001</formula>
      <formula>99.9999</formula>
    </cfRule>
  </conditionalFormatting>
  <conditionalFormatting sqref="CL889">
    <cfRule type="cellIs" dxfId="2129" priority="3020" operator="greaterThan">
      <formula>100</formula>
    </cfRule>
    <cfRule type="cellIs" dxfId="2128" priority="3021" operator="between">
      <formula>0.0001</formula>
      <formula>99.9999</formula>
    </cfRule>
  </conditionalFormatting>
  <conditionalFormatting sqref="AZ890">
    <cfRule type="cellIs" dxfId="2127" priority="3018" operator="greaterThan">
      <formula>100</formula>
    </cfRule>
    <cfRule type="cellIs" dxfId="2126" priority="3019" operator="equal">
      <formula>100</formula>
    </cfRule>
  </conditionalFormatting>
  <conditionalFormatting sqref="AY890">
    <cfRule type="cellIs" dxfId="2125" priority="3016" operator="greaterThan">
      <formula>100</formula>
    </cfRule>
    <cfRule type="cellIs" dxfId="2124" priority="3017" operator="equal">
      <formula>100</formula>
    </cfRule>
  </conditionalFormatting>
  <conditionalFormatting sqref="AZ890">
    <cfRule type="cellIs" dxfId="2123" priority="3014" operator="greaterThan">
      <formula>100</formula>
    </cfRule>
    <cfRule type="cellIs" dxfId="2122" priority="3015" operator="equal">
      <formula>100</formula>
    </cfRule>
  </conditionalFormatting>
  <conditionalFormatting sqref="AZ890">
    <cfRule type="cellIs" dxfId="2121" priority="3012" operator="greaterThan">
      <formula>100</formula>
    </cfRule>
    <cfRule type="cellIs" dxfId="2120" priority="3013" operator="equal">
      <formula>100</formula>
    </cfRule>
  </conditionalFormatting>
  <conditionalFormatting sqref="CL890">
    <cfRule type="cellIs" dxfId="2119" priority="3010" operator="greaterThan">
      <formula>100</formula>
    </cfRule>
    <cfRule type="cellIs" dxfId="2118" priority="3011" operator="between">
      <formula>0.0001</formula>
      <formula>99.9999</formula>
    </cfRule>
  </conditionalFormatting>
  <conditionalFormatting sqref="CL890">
    <cfRule type="cellIs" dxfId="2117" priority="3008" operator="greaterThan">
      <formula>100</formula>
    </cfRule>
    <cfRule type="cellIs" dxfId="2116" priority="3009" operator="between">
      <formula>0.0001</formula>
      <formula>99.9999</formula>
    </cfRule>
  </conditionalFormatting>
  <conditionalFormatting sqref="CL890">
    <cfRule type="cellIs" dxfId="2115" priority="3006" operator="greaterThan">
      <formula>100</formula>
    </cfRule>
    <cfRule type="cellIs" dxfId="2114" priority="3007" operator="between">
      <formula>0.0001</formula>
      <formula>99.9999</formula>
    </cfRule>
  </conditionalFormatting>
  <conditionalFormatting sqref="AY896:AZ899 AY901:AZ902 AY971:AZ980">
    <cfRule type="cellIs" dxfId="2113" priority="2944" operator="greaterThan">
      <formula>100</formula>
    </cfRule>
    <cfRule type="cellIs" dxfId="2112" priority="2945" operator="equal">
      <formula>100</formula>
    </cfRule>
  </conditionalFormatting>
  <conditionalFormatting sqref="EP959:EP983 EP1025:EP1032 EP899:EP902 EO896:EO898 CL896:CL902 EQ1023:EQ1024">
    <cfRule type="cellIs" dxfId="2111" priority="2942" operator="greaterThan">
      <formula>100</formula>
    </cfRule>
    <cfRule type="cellIs" dxfId="2110" priority="2943" operator="between">
      <formula>0.0001</formula>
      <formula>99.9999</formula>
    </cfRule>
  </conditionalFormatting>
  <conditionalFormatting sqref="AZ953:AZ958">
    <cfRule type="cellIs" dxfId="2109" priority="2933" operator="greaterThan">
      <formula>100</formula>
    </cfRule>
    <cfRule type="cellIs" dxfId="2108" priority="2934" operator="equal">
      <formula>100</formula>
    </cfRule>
  </conditionalFormatting>
  <conditionalFormatting sqref="AZ945:AZ946">
    <cfRule type="cellIs" dxfId="2107" priority="2939" operator="greaterThan">
      <formula>100</formula>
    </cfRule>
    <cfRule type="cellIs" dxfId="2106" priority="2940" operator="equal">
      <formula>100</formula>
    </cfRule>
  </conditionalFormatting>
  <conditionalFormatting sqref="EP945:EP958">
    <cfRule type="cellIs" dxfId="2105" priority="2937" operator="greaterThan">
      <formula>100</formula>
    </cfRule>
    <cfRule type="cellIs" dxfId="2104" priority="2938" operator="between">
      <formula>0.0001</formula>
      <formula>99.9999</formula>
    </cfRule>
  </conditionalFormatting>
  <conditionalFormatting sqref="AZ947:AZ952">
    <cfRule type="cellIs" dxfId="2103" priority="2935" operator="greaterThan">
      <formula>100</formula>
    </cfRule>
    <cfRule type="cellIs" dxfId="2102" priority="2936" operator="equal">
      <formula>100</formula>
    </cfRule>
  </conditionalFormatting>
  <conditionalFormatting sqref="AZ979">
    <cfRule type="cellIs" dxfId="2101" priority="2929" operator="greaterThan">
      <formula>100</formula>
    </cfRule>
    <cfRule type="cellIs" dxfId="2100" priority="2930" operator="equal">
      <formula>100</formula>
    </cfRule>
  </conditionalFormatting>
  <conditionalFormatting sqref="EP1035:EP1108 EP1110:EP1117">
    <cfRule type="cellIs" dxfId="2099" priority="2927" operator="greaterThan">
      <formula>100</formula>
    </cfRule>
    <cfRule type="cellIs" dxfId="2098" priority="2928" operator="between">
      <formula>0.0001</formula>
      <formula>99.9999</formula>
    </cfRule>
  </conditionalFormatting>
  <conditionalFormatting sqref="AZ959:AZ968 AZ971:AZ978">
    <cfRule type="cellIs" dxfId="2097" priority="2925" operator="greaterThan">
      <formula>100</formula>
    </cfRule>
    <cfRule type="cellIs" dxfId="2096" priority="2926" operator="equal">
      <formula>100</formula>
    </cfRule>
  </conditionalFormatting>
  <conditionalFormatting sqref="AZ980">
    <cfRule type="cellIs" dxfId="2095" priority="2923" operator="greaterThan">
      <formula>100</formula>
    </cfRule>
    <cfRule type="cellIs" dxfId="2094" priority="2924" operator="equal">
      <formula>100</formula>
    </cfRule>
  </conditionalFormatting>
  <conditionalFormatting sqref="EP1033:EP1034">
    <cfRule type="cellIs" dxfId="2093" priority="2921" operator="greaterThan">
      <formula>100</formula>
    </cfRule>
    <cfRule type="cellIs" dxfId="2092" priority="2922" operator="between">
      <formula>0.0001</formula>
      <formula>99.9999</formula>
    </cfRule>
  </conditionalFormatting>
  <conditionalFormatting sqref="EP1109">
    <cfRule type="cellIs" dxfId="2091" priority="2919" operator="greaterThan">
      <formula>100</formula>
    </cfRule>
    <cfRule type="cellIs" dxfId="2090" priority="2920" operator="between">
      <formula>0.0001</formula>
      <formula>99.9999</formula>
    </cfRule>
  </conditionalFormatting>
  <conditionalFormatting sqref="EP1023:EP1024">
    <cfRule type="cellIs" dxfId="2089" priority="2907" operator="greaterThan">
      <formula>100</formula>
    </cfRule>
    <cfRule type="cellIs" dxfId="2088" priority="2908" operator="between">
      <formula>0.0001</formula>
      <formula>99.9999</formula>
    </cfRule>
  </conditionalFormatting>
  <conditionalFormatting sqref="EP984:EP988 EP990:EP999">
    <cfRule type="cellIs" dxfId="2087" priority="2915" operator="greaterThan">
      <formula>100</formula>
    </cfRule>
    <cfRule type="cellIs" dxfId="2086" priority="2916" operator="between">
      <formula>0.0001</formula>
      <formula>99.9999</formula>
    </cfRule>
  </conditionalFormatting>
  <conditionalFormatting sqref="EP989">
    <cfRule type="cellIs" dxfId="2085" priority="2913" operator="greaterThan">
      <formula>100</formula>
    </cfRule>
    <cfRule type="cellIs" dxfId="2084" priority="2914" operator="between">
      <formula>0.0001</formula>
      <formula>99.9999</formula>
    </cfRule>
  </conditionalFormatting>
  <conditionalFormatting sqref="EP1000">
    <cfRule type="cellIs" dxfId="2083" priority="2911" operator="greaterThan">
      <formula>100</formula>
    </cfRule>
    <cfRule type="cellIs" dxfId="2082" priority="2912" operator="between">
      <formula>0.0001</formula>
      <formula>99.9999</formula>
    </cfRule>
  </conditionalFormatting>
  <conditionalFormatting sqref="EP1023:EP1024">
    <cfRule type="cellIs" dxfId="2081" priority="2909" operator="greaterThan">
      <formula>100</formula>
    </cfRule>
    <cfRule type="cellIs" dxfId="2080" priority="2910" operator="between">
      <formula>0.0001</formula>
      <formula>99.9999</formula>
    </cfRule>
  </conditionalFormatting>
  <conditionalFormatting sqref="EP1118:EP1161">
    <cfRule type="cellIs" dxfId="2079" priority="2905" operator="greaterThan">
      <formula>100</formula>
    </cfRule>
    <cfRule type="cellIs" dxfId="2078" priority="2906" operator="between">
      <formula>0.0001</formula>
      <formula>99.9999</formula>
    </cfRule>
  </conditionalFormatting>
  <conditionalFormatting sqref="EP1175:EP1185">
    <cfRule type="cellIs" dxfId="2077" priority="2899" operator="greaterThan">
      <formula>100</formula>
    </cfRule>
    <cfRule type="cellIs" dxfId="2076" priority="2900" operator="between">
      <formula>0.0001</formula>
      <formula>99.9999</formula>
    </cfRule>
  </conditionalFormatting>
  <conditionalFormatting sqref="EP1175:EP1185">
    <cfRule type="cellIs" dxfId="2075" priority="2897" operator="greaterThan">
      <formula>100</formula>
    </cfRule>
    <cfRule type="cellIs" dxfId="2074" priority="2898" operator="between">
      <formula>0.0001</formula>
      <formula>99.9999</formula>
    </cfRule>
  </conditionalFormatting>
  <conditionalFormatting sqref="EP1203">
    <cfRule type="cellIs" dxfId="2073" priority="2895" operator="greaterThan">
      <formula>100</formula>
    </cfRule>
    <cfRule type="cellIs" dxfId="2072" priority="2896" operator="between">
      <formula>0.0001</formula>
      <formula>99.9999</formula>
    </cfRule>
  </conditionalFormatting>
  <conditionalFormatting sqref="EP1203">
    <cfRule type="cellIs" dxfId="2071" priority="2893" operator="greaterThan">
      <formula>100</formula>
    </cfRule>
    <cfRule type="cellIs" dxfId="2070" priority="2894" operator="between">
      <formula>0.0001</formula>
      <formula>99.9999</formula>
    </cfRule>
  </conditionalFormatting>
  <conditionalFormatting sqref="CL959:CL980">
    <cfRule type="cellIs" dxfId="2069" priority="2891" operator="greaterThan">
      <formula>100</formula>
    </cfRule>
    <cfRule type="cellIs" dxfId="2068" priority="2892" operator="between">
      <formula>0.0001</formula>
      <formula>99.9999</formula>
    </cfRule>
  </conditionalFormatting>
  <conditionalFormatting sqref="CL945:CL958">
    <cfRule type="cellIs" dxfId="2067" priority="2889" operator="greaterThan">
      <formula>100</formula>
    </cfRule>
    <cfRule type="cellIs" dxfId="2066" priority="2890" operator="between">
      <formula>0.0001</formula>
      <formula>99.9999</formula>
    </cfRule>
  </conditionalFormatting>
  <conditionalFormatting sqref="AY900:AZ900">
    <cfRule type="cellIs" dxfId="2065" priority="2887" operator="greaterThan">
      <formula>100</formula>
    </cfRule>
    <cfRule type="cellIs" dxfId="2064" priority="2888" operator="equal">
      <formula>100</formula>
    </cfRule>
  </conditionalFormatting>
  <conditionalFormatting sqref="AY904:AZ904">
    <cfRule type="cellIs" dxfId="2063" priority="2885" operator="greaterThan">
      <formula>100</formula>
    </cfRule>
    <cfRule type="cellIs" dxfId="2062" priority="2886" operator="equal">
      <formula>100</formula>
    </cfRule>
  </conditionalFormatting>
  <conditionalFormatting sqref="AY905:AZ905">
    <cfRule type="cellIs" dxfId="2061" priority="2883" operator="greaterThan">
      <formula>100</formula>
    </cfRule>
    <cfRule type="cellIs" dxfId="2060" priority="2884" operator="equal">
      <formula>100</formula>
    </cfRule>
  </conditionalFormatting>
  <conditionalFormatting sqref="AY969:AZ970">
    <cfRule type="cellIs" dxfId="2059" priority="2881" operator="greaterThan">
      <formula>100</formula>
    </cfRule>
    <cfRule type="cellIs" dxfId="2058" priority="2882" operator="equal">
      <formula>100</formula>
    </cfRule>
  </conditionalFormatting>
  <conditionalFormatting sqref="AZ969:AZ970">
    <cfRule type="cellIs" dxfId="2057" priority="2879" operator="greaterThan">
      <formula>100</formula>
    </cfRule>
    <cfRule type="cellIs" dxfId="2056" priority="2880" operator="equal">
      <formula>100</formula>
    </cfRule>
  </conditionalFormatting>
  <conditionalFormatting sqref="AY981:AZ981 AY983:AZ994 AY996:AZ996">
    <cfRule type="cellIs" dxfId="2055" priority="2875" operator="greaterThan">
      <formula>100</formula>
    </cfRule>
    <cfRule type="cellIs" dxfId="2054" priority="2876" operator="equal">
      <formula>100</formula>
    </cfRule>
  </conditionalFormatting>
  <conditionalFormatting sqref="CL981 CL983:CL994 CL996">
    <cfRule type="cellIs" dxfId="2053" priority="2873" operator="greaterThan">
      <formula>100</formula>
    </cfRule>
    <cfRule type="cellIs" dxfId="2052" priority="2874" operator="between">
      <formula>0.0001</formula>
      <formula>99.9999</formula>
    </cfRule>
  </conditionalFormatting>
  <conditionalFormatting sqref="AZ993">
    <cfRule type="cellIs" dxfId="2051" priority="2869" operator="greaterThan">
      <formula>100</formula>
    </cfRule>
    <cfRule type="cellIs" dxfId="2050" priority="2870" operator="equal">
      <formula>100</formula>
    </cfRule>
  </conditionalFormatting>
  <conditionalFormatting sqref="AZ981 AZ983:AZ992">
    <cfRule type="cellIs" dxfId="2049" priority="2867" operator="greaterThan">
      <formula>100</formula>
    </cfRule>
    <cfRule type="cellIs" dxfId="2048" priority="2868" operator="equal">
      <formula>100</formula>
    </cfRule>
  </conditionalFormatting>
  <conditionalFormatting sqref="AZ994 AZ996">
    <cfRule type="cellIs" dxfId="2047" priority="2865" operator="greaterThan">
      <formula>100</formula>
    </cfRule>
    <cfRule type="cellIs" dxfId="2046" priority="2866" operator="equal">
      <formula>100</formula>
    </cfRule>
  </conditionalFormatting>
  <conditionalFormatting sqref="CL981 CL983:CL994 CL996">
    <cfRule type="cellIs" dxfId="2045" priority="2863" operator="greaterThan">
      <formula>100</formula>
    </cfRule>
    <cfRule type="cellIs" dxfId="2044" priority="2864" operator="between">
      <formula>0.0001</formula>
      <formula>99.9999</formula>
    </cfRule>
  </conditionalFormatting>
  <conditionalFormatting sqref="AY982:AZ982">
    <cfRule type="cellIs" dxfId="2043" priority="2859" operator="greaterThan">
      <formula>100</formula>
    </cfRule>
    <cfRule type="cellIs" dxfId="2042" priority="2860" operator="equal">
      <formula>100</formula>
    </cfRule>
  </conditionalFormatting>
  <conditionalFormatting sqref="CL982">
    <cfRule type="cellIs" dxfId="2041" priority="2857" operator="greaterThan">
      <formula>100</formula>
    </cfRule>
    <cfRule type="cellIs" dxfId="2040" priority="2858" operator="between">
      <formula>0.0001</formula>
      <formula>99.9999</formula>
    </cfRule>
  </conditionalFormatting>
  <conditionalFormatting sqref="AZ982">
    <cfRule type="cellIs" dxfId="2039" priority="2853" operator="greaterThan">
      <formula>100</formula>
    </cfRule>
    <cfRule type="cellIs" dxfId="2038" priority="2854" operator="equal">
      <formula>100</formula>
    </cfRule>
  </conditionalFormatting>
  <conditionalFormatting sqref="CL982">
    <cfRule type="cellIs" dxfId="2037" priority="2851" operator="greaterThan">
      <formula>100</formula>
    </cfRule>
    <cfRule type="cellIs" dxfId="2036" priority="2852" operator="between">
      <formula>0.0001</formula>
      <formula>99.9999</formula>
    </cfRule>
  </conditionalFormatting>
  <conditionalFormatting sqref="AY995:AZ995">
    <cfRule type="cellIs" dxfId="2035" priority="2847" operator="greaterThan">
      <formula>100</formula>
    </cfRule>
    <cfRule type="cellIs" dxfId="2034" priority="2848" operator="equal">
      <formula>100</formula>
    </cfRule>
  </conditionalFormatting>
  <conditionalFormatting sqref="CL995">
    <cfRule type="cellIs" dxfId="2033" priority="2845" operator="greaterThan">
      <formula>100</formula>
    </cfRule>
    <cfRule type="cellIs" dxfId="2032" priority="2846" operator="between">
      <formula>0.0001</formula>
      <formula>99.9999</formula>
    </cfRule>
  </conditionalFormatting>
  <conditionalFormatting sqref="AZ995">
    <cfRule type="cellIs" dxfId="2031" priority="2841" operator="greaterThan">
      <formula>100</formula>
    </cfRule>
    <cfRule type="cellIs" dxfId="2030" priority="2842" operator="equal">
      <formula>100</formula>
    </cfRule>
  </conditionalFormatting>
  <conditionalFormatting sqref="CL995">
    <cfRule type="cellIs" dxfId="2029" priority="2839" operator="greaterThan">
      <formula>100</formula>
    </cfRule>
    <cfRule type="cellIs" dxfId="2028" priority="2840" operator="between">
      <formula>0.0001</formula>
      <formula>99.9999</formula>
    </cfRule>
  </conditionalFormatting>
  <conditionalFormatting sqref="AZ1053:AZ1056 AZ1069 AZ1080:AZ1083 AZ1091:AZ1092 AZ1094:AZ1095 AZ1097 AZ1100:AZ1103 AZ1108 AZ1116:AZ1117 AZ1119 AZ1122 AZ1125:AZ1129 AZ1060:AZ1062 AZ1065 AZ1071 AZ1075:AZ1076 AZ1021 AZ1087:AZ1089 AZ1105:AZ1106 AY1110:AZ1114 AY997:AZ998 AZ999:AZ1011 AZ1058 AZ1073 AZ1085 AZ1023">
    <cfRule type="cellIs" dxfId="2027" priority="2835" operator="greaterThan">
      <formula>100</formula>
    </cfRule>
    <cfRule type="cellIs" dxfId="2026" priority="2836" operator="equal">
      <formula>100</formula>
    </cfRule>
  </conditionalFormatting>
  <conditionalFormatting sqref="CL1037:CL1043 CL1045:CL1047 CL1079:CL1083 CL1094:CL1097 CL1099:CL1106 CL1060:CL1062 CL1065:CL1077 CL1049:CL1050 CL1053:CL1056 CL1058 CL1085:CL1092 CL1108:CL1114 CL1116:CL1119 CK1115 CL1023:CL1032">
    <cfRule type="cellIs" dxfId="2025" priority="2833" operator="greaterThan">
      <formula>100</formula>
    </cfRule>
    <cfRule type="cellIs" dxfId="2024" priority="2834" operator="between">
      <formula>0.0001</formula>
      <formula>99.9999</formula>
    </cfRule>
  </conditionalFormatting>
  <conditionalFormatting sqref="AZ1122">
    <cfRule type="cellIs" dxfId="2023" priority="2827" operator="greaterThan">
      <formula>100</formula>
    </cfRule>
    <cfRule type="cellIs" dxfId="2022" priority="2828" operator="equal">
      <formula>100</formula>
    </cfRule>
  </conditionalFormatting>
  <conditionalFormatting sqref="AZ1112:AZ1113">
    <cfRule type="cellIs" dxfId="2021" priority="2831" operator="greaterThan">
      <formula>100</formula>
    </cfRule>
    <cfRule type="cellIs" dxfId="2020" priority="2832" operator="equal">
      <formula>100</formula>
    </cfRule>
  </conditionalFormatting>
  <conditionalFormatting sqref="AZ1114 AZ1116:AZ1117 AZ1119">
    <cfRule type="cellIs" dxfId="2019" priority="2829" operator="greaterThan">
      <formula>100</formula>
    </cfRule>
    <cfRule type="cellIs" dxfId="2018" priority="2830" operator="equal">
      <formula>100</formula>
    </cfRule>
  </conditionalFormatting>
  <conditionalFormatting sqref="AZ1125:AZ1129">
    <cfRule type="cellIs" dxfId="2017" priority="2825" operator="greaterThan">
      <formula>100</formula>
    </cfRule>
    <cfRule type="cellIs" dxfId="2016" priority="2826" operator="equal">
      <formula>100</formula>
    </cfRule>
  </conditionalFormatting>
  <conditionalFormatting sqref="AY1009:AY1011 AY1032 AY1037:AY1043 AY1045:AY1047 AY1069 AY1080:AY1083 AY1091:AY1092 AY1094:AY1095 AY1097 AY1100:AY1103 AY1108 AY1116:AY1117 AY1119 AY1122 AY1125:AY1129 AY1002:AY1003 AY1030 AY1060:AY1062 AY1065 AY1071 AY1075:AY1076 AY1006 AY1021 AY1027 AY1087:AY1089 AY1105:AY1106 AY1049:AY1050 AY1053:AY1056 AY1058 AY1073 AY1085 AY1023:AY1025">
    <cfRule type="cellIs" dxfId="2015" priority="2823" operator="greaterThan">
      <formula>100</formula>
    </cfRule>
    <cfRule type="cellIs" dxfId="2014" priority="2824" operator="equal">
      <formula>100</formula>
    </cfRule>
  </conditionalFormatting>
  <conditionalFormatting sqref="AZ1010:AZ1011 AZ1053:AZ1056 AZ1069 AZ1080:AZ1083 AZ1091:AZ1092 AZ1094:AZ1095 AZ1097 AZ1100:AZ1103 AZ1108 AZ1116:AZ1117 AZ1119 AZ1122 AZ1125:AZ1129 AZ1060:AZ1062 AZ1065 AZ1071 AZ1075:AZ1076 AZ1021 AZ1087:AZ1089 AZ1105:AZ1106 AZ1058 AZ1073 AZ1085 AZ1023">
    <cfRule type="cellIs" dxfId="2013" priority="2821" operator="greaterThan">
      <formula>100</formula>
    </cfRule>
    <cfRule type="cellIs" dxfId="2012" priority="2822" operator="equal">
      <formula>100</formula>
    </cfRule>
  </conditionalFormatting>
  <conditionalFormatting sqref="AZ1010:AZ1011 AZ1053:AZ1056 AZ1069 AZ1080:AZ1083 AZ1091:AZ1092 AZ1094:AZ1095 AZ1097 AZ1100:AZ1103 AZ1108 AZ1116:AZ1117 AZ1119 AZ1122 AZ1125:AZ1129 AZ1060:AZ1062 AZ1065 AZ1071 AZ1075:AZ1076 AZ1021 AZ1087:AZ1089 AZ1105:AZ1106 AZ1058 AZ1073 AZ1085 AZ1023">
    <cfRule type="cellIs" dxfId="2011" priority="2819" operator="greaterThan">
      <formula>100</formula>
    </cfRule>
    <cfRule type="cellIs" dxfId="2010" priority="2820" operator="equal">
      <formula>100</formula>
    </cfRule>
  </conditionalFormatting>
  <conditionalFormatting sqref="CL1125:CL1129 CL1002:CL1003 CL1006:CL1015 CL1017:CL1018">
    <cfRule type="cellIs" dxfId="2009" priority="2817" operator="greaterThan">
      <formula>100</formula>
    </cfRule>
    <cfRule type="cellIs" dxfId="2008" priority="2818" operator="between">
      <formula>0.0001</formula>
      <formula>99.9999</formula>
    </cfRule>
  </conditionalFormatting>
  <conditionalFormatting sqref="CL1019">
    <cfRule type="cellIs" dxfId="2007" priority="2815" operator="greaterThan">
      <formula>100</formula>
    </cfRule>
    <cfRule type="cellIs" dxfId="2006" priority="2816" operator="between">
      <formula>0.0001</formula>
      <formula>99.9999</formula>
    </cfRule>
  </conditionalFormatting>
  <conditionalFormatting sqref="CL1022">
    <cfRule type="cellIs" dxfId="2005" priority="2813" operator="greaterThan">
      <formula>100</formula>
    </cfRule>
    <cfRule type="cellIs" dxfId="2004" priority="2814" operator="between">
      <formula>0.0001</formula>
      <formula>99.9999</formula>
    </cfRule>
  </conditionalFormatting>
  <conditionalFormatting sqref="CL1122">
    <cfRule type="cellIs" dxfId="2003" priority="2811" operator="greaterThan">
      <formula>100</formula>
    </cfRule>
    <cfRule type="cellIs" dxfId="2002" priority="2812" operator="between">
      <formula>0.0001</formula>
      <formula>99.9999</formula>
    </cfRule>
  </conditionalFormatting>
  <conditionalFormatting sqref="CL1032 CL1037:CL1043 CL1045:CL1047 CL1079:CL1083 CL1094:CL1097 CL1099:CL1106 CL1122 CL1125:CL1129 CL1002:CL1003 CL1030 CL1060:CL1062 CL1065:CL1077 CL1006:CL1015 CL1049:CL1050 CL1053:CL1056 CL1058 CL1085:CL1092">
    <cfRule type="cellIs" dxfId="2001" priority="2809" operator="greaterThan">
      <formula>100</formula>
    </cfRule>
    <cfRule type="cellIs" dxfId="2000" priority="2810" operator="between">
      <formula>0.0001</formula>
      <formula>99.9999</formula>
    </cfRule>
  </conditionalFormatting>
  <conditionalFormatting sqref="CL1032 CL1037:CL1043 CL1045:CL1047 CL1079:CL1083 CL1094:CL1097 CL1099:CL1106 CL1122 CL1125:CL1129 CL1002:CL1003 CL1030 CL1060:CL1062 CL1065:CL1077 CL1006:CL1015 CL1049:CL1050 CL1053:CL1056 CL1058 CL1085:CL1092">
    <cfRule type="cellIs" dxfId="1999" priority="2807" operator="greaterThan">
      <formula>100</formula>
    </cfRule>
    <cfRule type="cellIs" dxfId="1998" priority="2808" operator="between">
      <formula>0.0001</formula>
      <formula>99.9999</formula>
    </cfRule>
  </conditionalFormatting>
  <conditionalFormatting sqref="AY1007:AY1008">
    <cfRule type="cellIs" dxfId="1997" priority="2805" operator="greaterThan">
      <formula>100</formula>
    </cfRule>
    <cfRule type="cellIs" dxfId="1996" priority="2806" operator="equal">
      <formula>100</formula>
    </cfRule>
  </conditionalFormatting>
  <conditionalFormatting sqref="AZ1012">
    <cfRule type="cellIs" dxfId="1995" priority="2803" operator="greaterThan">
      <formula>100</formula>
    </cfRule>
    <cfRule type="cellIs" dxfId="1994" priority="2804" operator="equal">
      <formula>100</formula>
    </cfRule>
  </conditionalFormatting>
  <conditionalFormatting sqref="AY1012">
    <cfRule type="cellIs" dxfId="1993" priority="2801" operator="greaterThan">
      <formula>100</formula>
    </cfRule>
    <cfRule type="cellIs" dxfId="1992" priority="2802" operator="equal">
      <formula>100</formula>
    </cfRule>
  </conditionalFormatting>
  <conditionalFormatting sqref="AZ1012">
    <cfRule type="cellIs" dxfId="1991" priority="2799" operator="greaterThan">
      <formula>100</formula>
    </cfRule>
    <cfRule type="cellIs" dxfId="1990" priority="2800" operator="equal">
      <formula>100</formula>
    </cfRule>
  </conditionalFormatting>
  <conditionalFormatting sqref="AZ1012">
    <cfRule type="cellIs" dxfId="1989" priority="2797" operator="greaterThan">
      <formula>100</formula>
    </cfRule>
    <cfRule type="cellIs" dxfId="1988" priority="2798" operator="equal">
      <formula>100</formula>
    </cfRule>
  </conditionalFormatting>
  <conditionalFormatting sqref="AY1015">
    <cfRule type="cellIs" dxfId="1987" priority="2795" operator="greaterThan">
      <formula>100</formula>
    </cfRule>
    <cfRule type="cellIs" dxfId="1986" priority="2796" operator="equal">
      <formula>100</formula>
    </cfRule>
  </conditionalFormatting>
  <conditionalFormatting sqref="AY1017:AY1018">
    <cfRule type="cellIs" dxfId="1985" priority="2793" operator="greaterThan">
      <formula>100</formula>
    </cfRule>
    <cfRule type="cellIs" dxfId="1984" priority="2794" operator="equal">
      <formula>100</formula>
    </cfRule>
  </conditionalFormatting>
  <conditionalFormatting sqref="CL1031">
    <cfRule type="cellIs" dxfId="1983" priority="2791" operator="greaterThan">
      <formula>100</formula>
    </cfRule>
    <cfRule type="cellIs" dxfId="1982" priority="2792" operator="between">
      <formula>0.0001</formula>
      <formula>99.9999</formula>
    </cfRule>
  </conditionalFormatting>
  <conditionalFormatting sqref="AY1031">
    <cfRule type="cellIs" dxfId="1981" priority="2789" operator="greaterThan">
      <formula>100</formula>
    </cfRule>
    <cfRule type="cellIs" dxfId="1980" priority="2790" operator="equal">
      <formula>100</formula>
    </cfRule>
  </conditionalFormatting>
  <conditionalFormatting sqref="CL1031">
    <cfRule type="cellIs" dxfId="1979" priority="2787" operator="greaterThan">
      <formula>100</formula>
    </cfRule>
    <cfRule type="cellIs" dxfId="1978" priority="2788" operator="between">
      <formula>0.0001</formula>
      <formula>99.9999</formula>
    </cfRule>
  </conditionalFormatting>
  <conditionalFormatting sqref="CL1031">
    <cfRule type="cellIs" dxfId="1977" priority="2785" operator="greaterThan">
      <formula>100</formula>
    </cfRule>
    <cfRule type="cellIs" dxfId="1976" priority="2786" operator="between">
      <formula>0.0001</formula>
      <formula>99.9999</formula>
    </cfRule>
  </conditionalFormatting>
  <conditionalFormatting sqref="AZ1066:AZ1068">
    <cfRule type="cellIs" dxfId="1975" priority="2783" operator="greaterThan">
      <formula>100</formula>
    </cfRule>
    <cfRule type="cellIs" dxfId="1974" priority="2784" operator="equal">
      <formula>100</formula>
    </cfRule>
  </conditionalFormatting>
  <conditionalFormatting sqref="AY1066:AY1068">
    <cfRule type="cellIs" dxfId="1973" priority="2781" operator="greaterThan">
      <formula>100</formula>
    </cfRule>
    <cfRule type="cellIs" dxfId="1972" priority="2782" operator="equal">
      <formula>100</formula>
    </cfRule>
  </conditionalFormatting>
  <conditionalFormatting sqref="AZ1066:AZ1068">
    <cfRule type="cellIs" dxfId="1971" priority="2779" operator="greaterThan">
      <formula>100</formula>
    </cfRule>
    <cfRule type="cellIs" dxfId="1970" priority="2780" operator="equal">
      <formula>100</formula>
    </cfRule>
  </conditionalFormatting>
  <conditionalFormatting sqref="AZ1066:AZ1068">
    <cfRule type="cellIs" dxfId="1969" priority="2777" operator="greaterThan">
      <formula>100</formula>
    </cfRule>
    <cfRule type="cellIs" dxfId="1968" priority="2778" operator="equal">
      <formula>100</formula>
    </cfRule>
  </conditionalFormatting>
  <conditionalFormatting sqref="AZ1078">
    <cfRule type="cellIs" dxfId="1967" priority="2775" operator="greaterThan">
      <formula>100</formula>
    </cfRule>
    <cfRule type="cellIs" dxfId="1966" priority="2776" operator="equal">
      <formula>100</formula>
    </cfRule>
  </conditionalFormatting>
  <conditionalFormatting sqref="CL1078">
    <cfRule type="cellIs" dxfId="1965" priority="2773" operator="greaterThan">
      <formula>100</formula>
    </cfRule>
    <cfRule type="cellIs" dxfId="1964" priority="2774" operator="between">
      <formula>0.0001</formula>
      <formula>99.9999</formula>
    </cfRule>
  </conditionalFormatting>
  <conditionalFormatting sqref="AY1078">
    <cfRule type="cellIs" dxfId="1963" priority="2771" operator="greaterThan">
      <formula>100</formula>
    </cfRule>
    <cfRule type="cellIs" dxfId="1962" priority="2772" operator="equal">
      <formula>100</formula>
    </cfRule>
  </conditionalFormatting>
  <conditionalFormatting sqref="AZ1078">
    <cfRule type="cellIs" dxfId="1961" priority="2769" operator="greaterThan">
      <formula>100</formula>
    </cfRule>
    <cfRule type="cellIs" dxfId="1960" priority="2770" operator="equal">
      <formula>100</formula>
    </cfRule>
  </conditionalFormatting>
  <conditionalFormatting sqref="AZ1078">
    <cfRule type="cellIs" dxfId="1959" priority="2767" operator="greaterThan">
      <formula>100</formula>
    </cfRule>
    <cfRule type="cellIs" dxfId="1958" priority="2768" operator="equal">
      <formula>100</formula>
    </cfRule>
  </conditionalFormatting>
  <conditionalFormatting sqref="CL1078">
    <cfRule type="cellIs" dxfId="1957" priority="2765" operator="greaterThan">
      <formula>100</formula>
    </cfRule>
    <cfRule type="cellIs" dxfId="1956" priority="2766" operator="between">
      <formula>0.0001</formula>
      <formula>99.9999</formula>
    </cfRule>
  </conditionalFormatting>
  <conditionalFormatting sqref="CL1078">
    <cfRule type="cellIs" dxfId="1955" priority="2763" operator="greaterThan">
      <formula>100</formula>
    </cfRule>
    <cfRule type="cellIs" dxfId="1954" priority="2764" operator="between">
      <formula>0.0001</formula>
      <formula>99.9999</formula>
    </cfRule>
  </conditionalFormatting>
  <conditionalFormatting sqref="AZ1090">
    <cfRule type="cellIs" dxfId="1953" priority="2761" operator="greaterThan">
      <formula>100</formula>
    </cfRule>
    <cfRule type="cellIs" dxfId="1952" priority="2762" operator="equal">
      <formula>100</formula>
    </cfRule>
  </conditionalFormatting>
  <conditionalFormatting sqref="AY1090">
    <cfRule type="cellIs" dxfId="1951" priority="2759" operator="greaterThan">
      <formula>100</formula>
    </cfRule>
    <cfRule type="cellIs" dxfId="1950" priority="2760" operator="equal">
      <formula>100</formula>
    </cfRule>
  </conditionalFormatting>
  <conditionalFormatting sqref="AZ1090">
    <cfRule type="cellIs" dxfId="1949" priority="2757" operator="greaterThan">
      <formula>100</formula>
    </cfRule>
    <cfRule type="cellIs" dxfId="1948" priority="2758" operator="equal">
      <formula>100</formula>
    </cfRule>
  </conditionalFormatting>
  <conditionalFormatting sqref="AZ1090">
    <cfRule type="cellIs" dxfId="1947" priority="2755" operator="greaterThan">
      <formula>100</formula>
    </cfRule>
    <cfRule type="cellIs" dxfId="1946" priority="2756" operator="equal">
      <formula>100</formula>
    </cfRule>
  </conditionalFormatting>
  <conditionalFormatting sqref="AZ1093">
    <cfRule type="cellIs" dxfId="1945" priority="2753" operator="greaterThan">
      <formula>100</formula>
    </cfRule>
    <cfRule type="cellIs" dxfId="1944" priority="2754" operator="equal">
      <formula>100</formula>
    </cfRule>
  </conditionalFormatting>
  <conditionalFormatting sqref="CL1093">
    <cfRule type="cellIs" dxfId="1943" priority="2751" operator="greaterThan">
      <formula>100</formula>
    </cfRule>
    <cfRule type="cellIs" dxfId="1942" priority="2752" operator="between">
      <formula>0.0001</formula>
      <formula>99.9999</formula>
    </cfRule>
  </conditionalFormatting>
  <conditionalFormatting sqref="AY1093">
    <cfRule type="cellIs" dxfId="1941" priority="2749" operator="greaterThan">
      <formula>100</formula>
    </cfRule>
    <cfRule type="cellIs" dxfId="1940" priority="2750" operator="equal">
      <formula>100</formula>
    </cfRule>
  </conditionalFormatting>
  <conditionalFormatting sqref="AZ1093">
    <cfRule type="cellIs" dxfId="1939" priority="2747" operator="greaterThan">
      <formula>100</formula>
    </cfRule>
    <cfRule type="cellIs" dxfId="1938" priority="2748" operator="equal">
      <formula>100</formula>
    </cfRule>
  </conditionalFormatting>
  <conditionalFormatting sqref="AZ1093">
    <cfRule type="cellIs" dxfId="1937" priority="2745" operator="greaterThan">
      <formula>100</formula>
    </cfRule>
    <cfRule type="cellIs" dxfId="1936" priority="2746" operator="equal">
      <formula>100</formula>
    </cfRule>
  </conditionalFormatting>
  <conditionalFormatting sqref="CL1093">
    <cfRule type="cellIs" dxfId="1935" priority="2743" operator="greaterThan">
      <formula>100</formula>
    </cfRule>
    <cfRule type="cellIs" dxfId="1934" priority="2744" operator="between">
      <formula>0.0001</formula>
      <formula>99.9999</formula>
    </cfRule>
  </conditionalFormatting>
  <conditionalFormatting sqref="CL1093">
    <cfRule type="cellIs" dxfId="1933" priority="2741" operator="greaterThan">
      <formula>100</formula>
    </cfRule>
    <cfRule type="cellIs" dxfId="1932" priority="2742" operator="between">
      <formula>0.0001</formula>
      <formula>99.9999</formula>
    </cfRule>
  </conditionalFormatting>
  <conditionalFormatting sqref="AZ1096">
    <cfRule type="cellIs" dxfId="1931" priority="2739" operator="greaterThan">
      <formula>100</formula>
    </cfRule>
    <cfRule type="cellIs" dxfId="1930" priority="2740" operator="equal">
      <formula>100</formula>
    </cfRule>
  </conditionalFormatting>
  <conditionalFormatting sqref="AY1096">
    <cfRule type="cellIs" dxfId="1929" priority="2737" operator="greaterThan">
      <formula>100</formula>
    </cfRule>
    <cfRule type="cellIs" dxfId="1928" priority="2738" operator="equal">
      <formula>100</formula>
    </cfRule>
  </conditionalFormatting>
  <conditionalFormatting sqref="AZ1096">
    <cfRule type="cellIs" dxfId="1927" priority="2735" operator="greaterThan">
      <formula>100</formula>
    </cfRule>
    <cfRule type="cellIs" dxfId="1926" priority="2736" operator="equal">
      <formula>100</formula>
    </cfRule>
  </conditionalFormatting>
  <conditionalFormatting sqref="AZ1096">
    <cfRule type="cellIs" dxfId="1925" priority="2733" operator="greaterThan">
      <formula>100</formula>
    </cfRule>
    <cfRule type="cellIs" dxfId="1924" priority="2734" operator="equal">
      <formula>100</formula>
    </cfRule>
  </conditionalFormatting>
  <conditionalFormatting sqref="CL1098">
    <cfRule type="cellIs" dxfId="1923" priority="2731" operator="greaterThan">
      <formula>100</formula>
    </cfRule>
    <cfRule type="cellIs" dxfId="1922" priority="2732" operator="between">
      <formula>0.0001</formula>
      <formula>99.9999</formula>
    </cfRule>
  </conditionalFormatting>
  <conditionalFormatting sqref="CL1098">
    <cfRule type="cellIs" dxfId="1921" priority="2729" operator="greaterThan">
      <formula>100</formula>
    </cfRule>
    <cfRule type="cellIs" dxfId="1920" priority="2730" operator="between">
      <formula>0.0001</formula>
      <formula>99.9999</formula>
    </cfRule>
  </conditionalFormatting>
  <conditionalFormatting sqref="CL1098">
    <cfRule type="cellIs" dxfId="1919" priority="2727" operator="greaterThan">
      <formula>100</formula>
    </cfRule>
    <cfRule type="cellIs" dxfId="1918" priority="2728" operator="between">
      <formula>0.0001</formula>
      <formula>99.9999</formula>
    </cfRule>
  </conditionalFormatting>
  <conditionalFormatting sqref="AZ1107">
    <cfRule type="cellIs" dxfId="1917" priority="2725" operator="greaterThan">
      <formula>100</formula>
    </cfRule>
    <cfRule type="cellIs" dxfId="1916" priority="2726" operator="equal">
      <formula>100</formula>
    </cfRule>
  </conditionalFormatting>
  <conditionalFormatting sqref="CL1107">
    <cfRule type="cellIs" dxfId="1915" priority="2723" operator="greaterThan">
      <formula>100</formula>
    </cfRule>
    <cfRule type="cellIs" dxfId="1914" priority="2724" operator="between">
      <formula>0.0001</formula>
      <formula>99.9999</formula>
    </cfRule>
  </conditionalFormatting>
  <conditionalFormatting sqref="AY1107">
    <cfRule type="cellIs" dxfId="1913" priority="2721" operator="greaterThan">
      <formula>100</formula>
    </cfRule>
    <cfRule type="cellIs" dxfId="1912" priority="2722" operator="equal">
      <formula>100</formula>
    </cfRule>
  </conditionalFormatting>
  <conditionalFormatting sqref="AZ1107">
    <cfRule type="cellIs" dxfId="1911" priority="2719" operator="greaterThan">
      <formula>100</formula>
    </cfRule>
    <cfRule type="cellIs" dxfId="1910" priority="2720" operator="equal">
      <formula>100</formula>
    </cfRule>
  </conditionalFormatting>
  <conditionalFormatting sqref="AZ1107">
    <cfRule type="cellIs" dxfId="1909" priority="2717" operator="greaterThan">
      <formula>100</formula>
    </cfRule>
    <cfRule type="cellIs" dxfId="1908" priority="2718" operator="equal">
      <formula>100</formula>
    </cfRule>
  </conditionalFormatting>
  <conditionalFormatting sqref="CL1107">
    <cfRule type="cellIs" dxfId="1907" priority="2715" operator="greaterThan">
      <formula>100</formula>
    </cfRule>
    <cfRule type="cellIs" dxfId="1906" priority="2716" operator="between">
      <formula>0.0001</formula>
      <formula>99.9999</formula>
    </cfRule>
  </conditionalFormatting>
  <conditionalFormatting sqref="CL1107">
    <cfRule type="cellIs" dxfId="1905" priority="2713" operator="greaterThan">
      <formula>100</formula>
    </cfRule>
    <cfRule type="cellIs" dxfId="1904" priority="2714" operator="between">
      <formula>0.0001</formula>
      <formula>99.9999</formula>
    </cfRule>
  </conditionalFormatting>
  <conditionalFormatting sqref="AZ1115">
    <cfRule type="cellIs" dxfId="1903" priority="2711" operator="greaterThan">
      <formula>100</formula>
    </cfRule>
    <cfRule type="cellIs" dxfId="1902" priority="2712" operator="equal">
      <formula>100</formula>
    </cfRule>
  </conditionalFormatting>
  <conditionalFormatting sqref="AZ1115">
    <cfRule type="cellIs" dxfId="1901" priority="2709" operator="greaterThan">
      <formula>100</formula>
    </cfRule>
    <cfRule type="cellIs" dxfId="1900" priority="2710" operator="equal">
      <formula>100</formula>
    </cfRule>
  </conditionalFormatting>
  <conditionalFormatting sqref="AY1115">
    <cfRule type="cellIs" dxfId="1899" priority="2707" operator="greaterThan">
      <formula>100</formula>
    </cfRule>
    <cfRule type="cellIs" dxfId="1898" priority="2708" operator="equal">
      <formula>100</formula>
    </cfRule>
  </conditionalFormatting>
  <conditionalFormatting sqref="AZ1115">
    <cfRule type="cellIs" dxfId="1897" priority="2705" operator="greaterThan">
      <formula>100</formula>
    </cfRule>
    <cfRule type="cellIs" dxfId="1896" priority="2706" operator="equal">
      <formula>100</formula>
    </cfRule>
  </conditionalFormatting>
  <conditionalFormatting sqref="AZ1115">
    <cfRule type="cellIs" dxfId="1895" priority="2703" operator="greaterThan">
      <formula>100</formula>
    </cfRule>
    <cfRule type="cellIs" dxfId="1894" priority="2704" operator="equal">
      <formula>100</formula>
    </cfRule>
  </conditionalFormatting>
  <conditionalFormatting sqref="AZ1118">
    <cfRule type="cellIs" dxfId="1893" priority="2701" operator="greaterThan">
      <formula>100</formula>
    </cfRule>
    <cfRule type="cellIs" dxfId="1892" priority="2702" operator="equal">
      <formula>100</formula>
    </cfRule>
  </conditionalFormatting>
  <conditionalFormatting sqref="AZ1118">
    <cfRule type="cellIs" dxfId="1891" priority="2699" operator="greaterThan">
      <formula>100</formula>
    </cfRule>
    <cfRule type="cellIs" dxfId="1890" priority="2700" operator="equal">
      <formula>100</formula>
    </cfRule>
  </conditionalFormatting>
  <conditionalFormatting sqref="AY1118">
    <cfRule type="cellIs" dxfId="1889" priority="2697" operator="greaterThan">
      <formula>100</formula>
    </cfRule>
    <cfRule type="cellIs" dxfId="1888" priority="2698" operator="equal">
      <formula>100</formula>
    </cfRule>
  </conditionalFormatting>
  <conditionalFormatting sqref="AZ1118">
    <cfRule type="cellIs" dxfId="1887" priority="2695" operator="greaterThan">
      <formula>100</formula>
    </cfRule>
    <cfRule type="cellIs" dxfId="1886" priority="2696" operator="equal">
      <formula>100</formula>
    </cfRule>
  </conditionalFormatting>
  <conditionalFormatting sqref="AZ1118">
    <cfRule type="cellIs" dxfId="1885" priority="2693" operator="greaterThan">
      <formula>100</formula>
    </cfRule>
    <cfRule type="cellIs" dxfId="1884" priority="2694" operator="equal">
      <formula>100</formula>
    </cfRule>
  </conditionalFormatting>
  <conditionalFormatting sqref="AZ1120">
    <cfRule type="cellIs" dxfId="1883" priority="2691" operator="greaterThan">
      <formula>100</formula>
    </cfRule>
    <cfRule type="cellIs" dxfId="1882" priority="2692" operator="equal">
      <formula>100</formula>
    </cfRule>
  </conditionalFormatting>
  <conditionalFormatting sqref="AZ1120">
    <cfRule type="cellIs" dxfId="1881" priority="2689" operator="greaterThan">
      <formula>100</formula>
    </cfRule>
    <cfRule type="cellIs" dxfId="1880" priority="2690" operator="equal">
      <formula>100</formula>
    </cfRule>
  </conditionalFormatting>
  <conditionalFormatting sqref="AY1120">
    <cfRule type="cellIs" dxfId="1879" priority="2687" operator="greaterThan">
      <formula>100</formula>
    </cfRule>
    <cfRule type="cellIs" dxfId="1878" priority="2688" operator="equal">
      <formula>100</formula>
    </cfRule>
  </conditionalFormatting>
  <conditionalFormatting sqref="AZ1120">
    <cfRule type="cellIs" dxfId="1877" priority="2685" operator="greaterThan">
      <formula>100</formula>
    </cfRule>
    <cfRule type="cellIs" dxfId="1876" priority="2686" operator="equal">
      <formula>100</formula>
    </cfRule>
  </conditionalFormatting>
  <conditionalFormatting sqref="AZ1120">
    <cfRule type="cellIs" dxfId="1875" priority="2683" operator="greaterThan">
      <formula>100</formula>
    </cfRule>
    <cfRule type="cellIs" dxfId="1874" priority="2684" operator="equal">
      <formula>100</formula>
    </cfRule>
  </conditionalFormatting>
  <conditionalFormatting sqref="CL1120">
    <cfRule type="cellIs" dxfId="1873" priority="2681" operator="greaterThan">
      <formula>100</formula>
    </cfRule>
    <cfRule type="cellIs" dxfId="1872" priority="2682" operator="between">
      <formula>0.0001</formula>
      <formula>99.9999</formula>
    </cfRule>
  </conditionalFormatting>
  <conditionalFormatting sqref="CL1120">
    <cfRule type="cellIs" dxfId="1871" priority="2679" operator="greaterThan">
      <formula>100</formula>
    </cfRule>
    <cfRule type="cellIs" dxfId="1870" priority="2680" operator="between">
      <formula>0.0001</formula>
      <formula>99.9999</formula>
    </cfRule>
  </conditionalFormatting>
  <conditionalFormatting sqref="CL1120">
    <cfRule type="cellIs" dxfId="1869" priority="2677" operator="greaterThan">
      <formula>100</formula>
    </cfRule>
    <cfRule type="cellIs" dxfId="1868" priority="2678" operator="between">
      <formula>0.0001</formula>
      <formula>99.9999</formula>
    </cfRule>
  </conditionalFormatting>
  <conditionalFormatting sqref="AZ1121">
    <cfRule type="cellIs" dxfId="1867" priority="2675" operator="greaterThan">
      <formula>100</formula>
    </cfRule>
    <cfRule type="cellIs" dxfId="1866" priority="2676" operator="equal">
      <formula>100</formula>
    </cfRule>
  </conditionalFormatting>
  <conditionalFormatting sqref="AZ1121">
    <cfRule type="cellIs" dxfId="1865" priority="2673" operator="greaterThan">
      <formula>100</formula>
    </cfRule>
    <cfRule type="cellIs" dxfId="1864" priority="2674" operator="equal">
      <formula>100</formula>
    </cfRule>
  </conditionalFormatting>
  <conditionalFormatting sqref="AY1121">
    <cfRule type="cellIs" dxfId="1863" priority="2671" operator="greaterThan">
      <formula>100</formula>
    </cfRule>
    <cfRule type="cellIs" dxfId="1862" priority="2672" operator="equal">
      <formula>100</formula>
    </cfRule>
  </conditionalFormatting>
  <conditionalFormatting sqref="AZ1121">
    <cfRule type="cellIs" dxfId="1861" priority="2669" operator="greaterThan">
      <formula>100</formula>
    </cfRule>
    <cfRule type="cellIs" dxfId="1860" priority="2670" operator="equal">
      <formula>100</formula>
    </cfRule>
  </conditionalFormatting>
  <conditionalFormatting sqref="AZ1121">
    <cfRule type="cellIs" dxfId="1859" priority="2667" operator="greaterThan">
      <formula>100</formula>
    </cfRule>
    <cfRule type="cellIs" dxfId="1858" priority="2668" operator="equal">
      <formula>100</formula>
    </cfRule>
  </conditionalFormatting>
  <conditionalFormatting sqref="CL1121">
    <cfRule type="cellIs" dxfId="1857" priority="2665" operator="greaterThan">
      <formula>100</formula>
    </cfRule>
    <cfRule type="cellIs" dxfId="1856" priority="2666" operator="between">
      <formula>0.0001</formula>
      <formula>99.9999</formula>
    </cfRule>
  </conditionalFormatting>
  <conditionalFormatting sqref="CL1121">
    <cfRule type="cellIs" dxfId="1855" priority="2663" operator="greaterThan">
      <formula>100</formula>
    </cfRule>
    <cfRule type="cellIs" dxfId="1854" priority="2664" operator="between">
      <formula>0.0001</formula>
      <formula>99.9999</formula>
    </cfRule>
  </conditionalFormatting>
  <conditionalFormatting sqref="CL1121">
    <cfRule type="cellIs" dxfId="1853" priority="2661" operator="greaterThan">
      <formula>100</formula>
    </cfRule>
    <cfRule type="cellIs" dxfId="1852" priority="2662" operator="between">
      <formula>0.0001</formula>
      <formula>99.9999</formula>
    </cfRule>
  </conditionalFormatting>
  <conditionalFormatting sqref="AZ1123">
    <cfRule type="cellIs" dxfId="1851" priority="2659" operator="greaterThan">
      <formula>100</formula>
    </cfRule>
    <cfRule type="cellIs" dxfId="1850" priority="2660" operator="equal">
      <formula>100</formula>
    </cfRule>
  </conditionalFormatting>
  <conditionalFormatting sqref="AZ1123">
    <cfRule type="cellIs" dxfId="1849" priority="2657" operator="greaterThan">
      <formula>100</formula>
    </cfRule>
    <cfRule type="cellIs" dxfId="1848" priority="2658" operator="equal">
      <formula>100</formula>
    </cfRule>
  </conditionalFormatting>
  <conditionalFormatting sqref="AY1123">
    <cfRule type="cellIs" dxfId="1847" priority="2655" operator="greaterThan">
      <formula>100</formula>
    </cfRule>
    <cfRule type="cellIs" dxfId="1846" priority="2656" operator="equal">
      <formula>100</formula>
    </cfRule>
  </conditionalFormatting>
  <conditionalFormatting sqref="AZ1123">
    <cfRule type="cellIs" dxfId="1845" priority="2653" operator="greaterThan">
      <formula>100</formula>
    </cfRule>
    <cfRule type="cellIs" dxfId="1844" priority="2654" operator="equal">
      <formula>100</formula>
    </cfRule>
  </conditionalFormatting>
  <conditionalFormatting sqref="AZ1123">
    <cfRule type="cellIs" dxfId="1843" priority="2651" operator="greaterThan">
      <formula>100</formula>
    </cfRule>
    <cfRule type="cellIs" dxfId="1842" priority="2652" operator="equal">
      <formula>100</formula>
    </cfRule>
  </conditionalFormatting>
  <conditionalFormatting sqref="CL1123">
    <cfRule type="cellIs" dxfId="1841" priority="2649" operator="greaterThan">
      <formula>100</formula>
    </cfRule>
    <cfRule type="cellIs" dxfId="1840" priority="2650" operator="between">
      <formula>0.0001</formula>
      <formula>99.9999</formula>
    </cfRule>
  </conditionalFormatting>
  <conditionalFormatting sqref="CL1123">
    <cfRule type="cellIs" dxfId="1839" priority="2647" operator="greaterThan">
      <formula>100</formula>
    </cfRule>
    <cfRule type="cellIs" dxfId="1838" priority="2648" operator="between">
      <formula>0.0001</formula>
      <formula>99.9999</formula>
    </cfRule>
  </conditionalFormatting>
  <conditionalFormatting sqref="CL1123">
    <cfRule type="cellIs" dxfId="1837" priority="2645" operator="greaterThan">
      <formula>100</formula>
    </cfRule>
    <cfRule type="cellIs" dxfId="1836" priority="2646" operator="between">
      <formula>0.0001</formula>
      <formula>99.9999</formula>
    </cfRule>
  </conditionalFormatting>
  <conditionalFormatting sqref="AZ1063">
    <cfRule type="cellIs" dxfId="1835" priority="2579" operator="greaterThan">
      <formula>100</formula>
    </cfRule>
    <cfRule type="cellIs" dxfId="1834" priority="2580" operator="equal">
      <formula>100</formula>
    </cfRule>
  </conditionalFormatting>
  <conditionalFormatting sqref="AY1063">
    <cfRule type="cellIs" dxfId="1833" priority="2575" operator="greaterThan">
      <formula>100</formula>
    </cfRule>
    <cfRule type="cellIs" dxfId="1832" priority="2576" operator="equal">
      <formula>100</formula>
    </cfRule>
  </conditionalFormatting>
  <conditionalFormatting sqref="AY1001">
    <cfRule type="cellIs" dxfId="1831" priority="2643" operator="greaterThan">
      <formula>100</formula>
    </cfRule>
    <cfRule type="cellIs" dxfId="1830" priority="2644" operator="equal">
      <formula>100</formula>
    </cfRule>
  </conditionalFormatting>
  <conditionalFormatting sqref="CL1001">
    <cfRule type="cellIs" dxfId="1829" priority="2641" operator="greaterThan">
      <formula>100</formula>
    </cfRule>
    <cfRule type="cellIs" dxfId="1828" priority="2642" operator="between">
      <formula>0.0001</formula>
      <formula>99.9999</formula>
    </cfRule>
  </conditionalFormatting>
  <conditionalFormatting sqref="CL1001">
    <cfRule type="cellIs" dxfId="1827" priority="2639" operator="greaterThan">
      <formula>100</formula>
    </cfRule>
    <cfRule type="cellIs" dxfId="1826" priority="2640" operator="between">
      <formula>0.0001</formula>
      <formula>99.9999</formula>
    </cfRule>
  </conditionalFormatting>
  <conditionalFormatting sqref="CL1001">
    <cfRule type="cellIs" dxfId="1825" priority="2637" operator="greaterThan">
      <formula>100</formula>
    </cfRule>
    <cfRule type="cellIs" dxfId="1824" priority="2638" operator="between">
      <formula>0.0001</formula>
      <formula>99.9999</formula>
    </cfRule>
  </conditionalFormatting>
  <conditionalFormatting sqref="AZ1070">
    <cfRule type="cellIs" dxfId="1823" priority="2559" operator="greaterThan">
      <formula>100</formula>
    </cfRule>
    <cfRule type="cellIs" dxfId="1822" priority="2560" operator="equal">
      <formula>100</formula>
    </cfRule>
  </conditionalFormatting>
  <conditionalFormatting sqref="AY1014">
    <cfRule type="cellIs" dxfId="1821" priority="2635" operator="greaterThan">
      <formula>100</formula>
    </cfRule>
    <cfRule type="cellIs" dxfId="1820" priority="2636" operator="equal">
      <formula>100</formula>
    </cfRule>
  </conditionalFormatting>
  <conditionalFormatting sqref="CL1028">
    <cfRule type="cellIs" dxfId="1819" priority="2633" operator="greaterThan">
      <formula>100</formula>
    </cfRule>
    <cfRule type="cellIs" dxfId="1818" priority="2634" operator="between">
      <formula>0.0001</formula>
      <formula>99.9999</formula>
    </cfRule>
  </conditionalFormatting>
  <conditionalFormatting sqref="AY1028">
    <cfRule type="cellIs" dxfId="1817" priority="2631" operator="greaterThan">
      <formula>100</formula>
    </cfRule>
    <cfRule type="cellIs" dxfId="1816" priority="2632" operator="equal">
      <formula>100</formula>
    </cfRule>
  </conditionalFormatting>
  <conditionalFormatting sqref="CL1028">
    <cfRule type="cellIs" dxfId="1815" priority="2629" operator="greaterThan">
      <formula>100</formula>
    </cfRule>
    <cfRule type="cellIs" dxfId="1814" priority="2630" operator="between">
      <formula>0.0001</formula>
      <formula>99.9999</formula>
    </cfRule>
  </conditionalFormatting>
  <conditionalFormatting sqref="CL1028">
    <cfRule type="cellIs" dxfId="1813" priority="2627" operator="greaterThan">
      <formula>100</formula>
    </cfRule>
    <cfRule type="cellIs" dxfId="1812" priority="2628" operator="between">
      <formula>0.0001</formula>
      <formula>99.9999</formula>
    </cfRule>
  </conditionalFormatting>
  <conditionalFormatting sqref="CL1029">
    <cfRule type="cellIs" dxfId="1811" priority="2625" operator="greaterThan">
      <formula>100</formula>
    </cfRule>
    <cfRule type="cellIs" dxfId="1810" priority="2626" operator="between">
      <formula>0.0001</formula>
      <formula>99.9999</formula>
    </cfRule>
  </conditionalFormatting>
  <conditionalFormatting sqref="AY1029">
    <cfRule type="cellIs" dxfId="1809" priority="2623" operator="greaterThan">
      <formula>100</formula>
    </cfRule>
    <cfRule type="cellIs" dxfId="1808" priority="2624" operator="equal">
      <formula>100</formula>
    </cfRule>
  </conditionalFormatting>
  <conditionalFormatting sqref="CL1029">
    <cfRule type="cellIs" dxfId="1807" priority="2621" operator="greaterThan">
      <formula>100</formula>
    </cfRule>
    <cfRule type="cellIs" dxfId="1806" priority="2622" operator="between">
      <formula>0.0001</formula>
      <formula>99.9999</formula>
    </cfRule>
  </conditionalFormatting>
  <conditionalFormatting sqref="CL1029">
    <cfRule type="cellIs" dxfId="1805" priority="2619" operator="greaterThan">
      <formula>100</formula>
    </cfRule>
    <cfRule type="cellIs" dxfId="1804" priority="2620" operator="between">
      <formula>0.0001</formula>
      <formula>99.9999</formula>
    </cfRule>
  </conditionalFormatting>
  <conditionalFormatting sqref="CL1033">
    <cfRule type="cellIs" dxfId="1803" priority="2617" operator="greaterThan">
      <formula>100</formula>
    </cfRule>
    <cfRule type="cellIs" dxfId="1802" priority="2618" operator="between">
      <formula>0.0001</formula>
      <formula>99.9999</formula>
    </cfRule>
  </conditionalFormatting>
  <conditionalFormatting sqref="AY1033">
    <cfRule type="cellIs" dxfId="1801" priority="2615" operator="greaterThan">
      <formula>100</formula>
    </cfRule>
    <cfRule type="cellIs" dxfId="1800" priority="2616" operator="equal">
      <formula>100</formula>
    </cfRule>
  </conditionalFormatting>
  <conditionalFormatting sqref="CL1033">
    <cfRule type="cellIs" dxfId="1799" priority="2613" operator="greaterThan">
      <formula>100</formula>
    </cfRule>
    <cfRule type="cellIs" dxfId="1798" priority="2614" operator="between">
      <formula>0.0001</formula>
      <formula>99.9999</formula>
    </cfRule>
  </conditionalFormatting>
  <conditionalFormatting sqref="CL1033">
    <cfRule type="cellIs" dxfId="1797" priority="2611" operator="greaterThan">
      <formula>100</formula>
    </cfRule>
    <cfRule type="cellIs" dxfId="1796" priority="2612" operator="between">
      <formula>0.0001</formula>
      <formula>99.9999</formula>
    </cfRule>
  </conditionalFormatting>
  <conditionalFormatting sqref="CL1035:CL1036">
    <cfRule type="cellIs" dxfId="1795" priority="2609" operator="greaterThan">
      <formula>100</formula>
    </cfRule>
    <cfRule type="cellIs" dxfId="1794" priority="2610" operator="between">
      <formula>0.0001</formula>
      <formula>99.9999</formula>
    </cfRule>
  </conditionalFormatting>
  <conditionalFormatting sqref="AY1035:AY1036">
    <cfRule type="cellIs" dxfId="1793" priority="2607" operator="greaterThan">
      <formula>100</formula>
    </cfRule>
    <cfRule type="cellIs" dxfId="1792" priority="2608" operator="equal">
      <formula>100</formula>
    </cfRule>
  </conditionalFormatting>
  <conditionalFormatting sqref="AY1020">
    <cfRule type="cellIs" dxfId="1791" priority="2555" operator="greaterThan">
      <formula>100</formula>
    </cfRule>
    <cfRule type="cellIs" dxfId="1790" priority="2556" operator="equal">
      <formula>100</formula>
    </cfRule>
  </conditionalFormatting>
  <conditionalFormatting sqref="CL1035:CL1036">
    <cfRule type="cellIs" dxfId="1789" priority="2605" operator="greaterThan">
      <formula>100</formula>
    </cfRule>
    <cfRule type="cellIs" dxfId="1788" priority="2606" operator="between">
      <formula>0.0001</formula>
      <formula>99.9999</formula>
    </cfRule>
  </conditionalFormatting>
  <conditionalFormatting sqref="CL1035:CL1036">
    <cfRule type="cellIs" dxfId="1787" priority="2603" operator="greaterThan">
      <formula>100</formula>
    </cfRule>
    <cfRule type="cellIs" dxfId="1786" priority="2604" operator="between">
      <formula>0.0001</formula>
      <formula>99.9999</formula>
    </cfRule>
  </conditionalFormatting>
  <conditionalFormatting sqref="AY1026">
    <cfRule type="cellIs" dxfId="1785" priority="2553" operator="greaterThan">
      <formula>100</formula>
    </cfRule>
    <cfRule type="cellIs" dxfId="1784" priority="2554" operator="equal">
      <formula>100</formula>
    </cfRule>
  </conditionalFormatting>
  <conditionalFormatting sqref="CL1044">
    <cfRule type="cellIs" dxfId="1783" priority="2601" operator="greaterThan">
      <formula>100</formula>
    </cfRule>
    <cfRule type="cellIs" dxfId="1782" priority="2602" operator="between">
      <formula>0.0001</formula>
      <formula>99.9999</formula>
    </cfRule>
  </conditionalFormatting>
  <conditionalFormatting sqref="AY1044">
    <cfRule type="cellIs" dxfId="1781" priority="2599" operator="greaterThan">
      <formula>100</formula>
    </cfRule>
    <cfRule type="cellIs" dxfId="1780" priority="2600" operator="equal">
      <formula>100</formula>
    </cfRule>
  </conditionalFormatting>
  <conditionalFormatting sqref="AZ1077">
    <cfRule type="cellIs" dxfId="1779" priority="2547" operator="greaterThan">
      <formula>100</formula>
    </cfRule>
    <cfRule type="cellIs" dxfId="1778" priority="2548" operator="equal">
      <formula>100</formula>
    </cfRule>
  </conditionalFormatting>
  <conditionalFormatting sqref="AZ1077">
    <cfRule type="cellIs" dxfId="1777" priority="2545" operator="greaterThan">
      <formula>100</formula>
    </cfRule>
    <cfRule type="cellIs" dxfId="1776" priority="2546" operator="equal">
      <formula>100</formula>
    </cfRule>
  </conditionalFormatting>
  <conditionalFormatting sqref="CL1044">
    <cfRule type="cellIs" dxfId="1775" priority="2597" operator="greaterThan">
      <formula>100</formula>
    </cfRule>
    <cfRule type="cellIs" dxfId="1774" priority="2598" operator="between">
      <formula>0.0001</formula>
      <formula>99.9999</formula>
    </cfRule>
  </conditionalFormatting>
  <conditionalFormatting sqref="CL1044">
    <cfRule type="cellIs" dxfId="1773" priority="2595" operator="greaterThan">
      <formula>100</formula>
    </cfRule>
    <cfRule type="cellIs" dxfId="1772" priority="2596" operator="between">
      <formula>0.0001</formula>
      <formula>99.9999</formula>
    </cfRule>
  </conditionalFormatting>
  <conditionalFormatting sqref="AZ1059">
    <cfRule type="cellIs" dxfId="1771" priority="2593" operator="greaterThan">
      <formula>100</formula>
    </cfRule>
    <cfRule type="cellIs" dxfId="1770" priority="2594" operator="equal">
      <formula>100</formula>
    </cfRule>
  </conditionalFormatting>
  <conditionalFormatting sqref="CL1059">
    <cfRule type="cellIs" dxfId="1769" priority="2591" operator="greaterThan">
      <formula>100</formula>
    </cfRule>
    <cfRule type="cellIs" dxfId="1768" priority="2592" operator="between">
      <formula>0.0001</formula>
      <formula>99.9999</formula>
    </cfRule>
  </conditionalFormatting>
  <conditionalFormatting sqref="AY1059">
    <cfRule type="cellIs" dxfId="1767" priority="2589" operator="greaterThan">
      <formula>100</formula>
    </cfRule>
    <cfRule type="cellIs" dxfId="1766" priority="2590" operator="equal">
      <formula>100</formula>
    </cfRule>
  </conditionalFormatting>
  <conditionalFormatting sqref="AZ1059">
    <cfRule type="cellIs" dxfId="1765" priority="2587" operator="greaterThan">
      <formula>100</formula>
    </cfRule>
    <cfRule type="cellIs" dxfId="1764" priority="2588" operator="equal">
      <formula>100</formula>
    </cfRule>
  </conditionalFormatting>
  <conditionalFormatting sqref="AZ1059">
    <cfRule type="cellIs" dxfId="1763" priority="2585" operator="greaterThan">
      <formula>100</formula>
    </cfRule>
    <cfRule type="cellIs" dxfId="1762" priority="2586" operator="equal">
      <formula>100</formula>
    </cfRule>
  </conditionalFormatting>
  <conditionalFormatting sqref="CL1059">
    <cfRule type="cellIs" dxfId="1761" priority="2583" operator="greaterThan">
      <formula>100</formula>
    </cfRule>
    <cfRule type="cellIs" dxfId="1760" priority="2584" operator="between">
      <formula>0.0001</formula>
      <formula>99.9999</formula>
    </cfRule>
  </conditionalFormatting>
  <conditionalFormatting sqref="CL1059">
    <cfRule type="cellIs" dxfId="1759" priority="2581" operator="greaterThan">
      <formula>100</formula>
    </cfRule>
    <cfRule type="cellIs" dxfId="1758" priority="2582" operator="between">
      <formula>0.0001</formula>
      <formula>99.9999</formula>
    </cfRule>
  </conditionalFormatting>
  <conditionalFormatting sqref="CL1063">
    <cfRule type="cellIs" dxfId="1757" priority="2577" operator="greaterThan">
      <formula>100</formula>
    </cfRule>
    <cfRule type="cellIs" dxfId="1756" priority="2578" operator="between">
      <formula>0.0001</formula>
      <formula>99.9999</formula>
    </cfRule>
  </conditionalFormatting>
  <conditionalFormatting sqref="AZ1063">
    <cfRule type="cellIs" dxfId="1755" priority="2573" operator="greaterThan">
      <formula>100</formula>
    </cfRule>
    <cfRule type="cellIs" dxfId="1754" priority="2574" operator="equal">
      <formula>100</formula>
    </cfRule>
  </conditionalFormatting>
  <conditionalFormatting sqref="AZ1063">
    <cfRule type="cellIs" dxfId="1753" priority="2571" operator="greaterThan">
      <formula>100</formula>
    </cfRule>
    <cfRule type="cellIs" dxfId="1752" priority="2572" operator="equal">
      <formula>100</formula>
    </cfRule>
  </conditionalFormatting>
  <conditionalFormatting sqref="CL1063">
    <cfRule type="cellIs" dxfId="1751" priority="2569" operator="greaterThan">
      <formula>100</formula>
    </cfRule>
    <cfRule type="cellIs" dxfId="1750" priority="2570" operator="between">
      <formula>0.0001</formula>
      <formula>99.9999</formula>
    </cfRule>
  </conditionalFormatting>
  <conditionalFormatting sqref="CL1063">
    <cfRule type="cellIs" dxfId="1749" priority="2567" operator="greaterThan">
      <formula>100</formula>
    </cfRule>
    <cfRule type="cellIs" dxfId="1748" priority="2568" operator="between">
      <formula>0.0001</formula>
      <formula>99.9999</formula>
    </cfRule>
  </conditionalFormatting>
  <conditionalFormatting sqref="AZ1070">
    <cfRule type="cellIs" dxfId="1747" priority="2565" operator="greaterThan">
      <formula>100</formula>
    </cfRule>
    <cfRule type="cellIs" dxfId="1746" priority="2566" operator="equal">
      <formula>100</formula>
    </cfRule>
  </conditionalFormatting>
  <conditionalFormatting sqref="AY1070">
    <cfRule type="cellIs" dxfId="1745" priority="2563" operator="greaterThan">
      <formula>100</formula>
    </cfRule>
    <cfRule type="cellIs" dxfId="1744" priority="2564" operator="equal">
      <formula>100</formula>
    </cfRule>
  </conditionalFormatting>
  <conditionalFormatting sqref="AZ1070">
    <cfRule type="cellIs" dxfId="1743" priority="2561" operator="greaterThan">
      <formula>100</formula>
    </cfRule>
    <cfRule type="cellIs" dxfId="1742" priority="2562" operator="equal">
      <formula>100</formula>
    </cfRule>
  </conditionalFormatting>
  <conditionalFormatting sqref="AY1013">
    <cfRule type="cellIs" dxfId="1741" priority="2557" operator="greaterThan">
      <formula>100</formula>
    </cfRule>
    <cfRule type="cellIs" dxfId="1740" priority="2558" operator="equal">
      <formula>100</formula>
    </cfRule>
  </conditionalFormatting>
  <conditionalFormatting sqref="AZ1077">
    <cfRule type="cellIs" dxfId="1739" priority="2551" operator="greaterThan">
      <formula>100</formula>
    </cfRule>
    <cfRule type="cellIs" dxfId="1738" priority="2552" operator="equal">
      <formula>100</formula>
    </cfRule>
  </conditionalFormatting>
  <conditionalFormatting sqref="AY1077">
    <cfRule type="cellIs" dxfId="1737" priority="2549" operator="greaterThan">
      <formula>100</formula>
    </cfRule>
    <cfRule type="cellIs" dxfId="1736" priority="2550" operator="equal">
      <formula>100</formula>
    </cfRule>
  </conditionalFormatting>
  <conditionalFormatting sqref="AZ1079">
    <cfRule type="cellIs" dxfId="1735" priority="2543" operator="greaterThan">
      <formula>100</formula>
    </cfRule>
    <cfRule type="cellIs" dxfId="1734" priority="2544" operator="equal">
      <formula>100</formula>
    </cfRule>
  </conditionalFormatting>
  <conditionalFormatting sqref="AY1079">
    <cfRule type="cellIs" dxfId="1733" priority="2541" operator="greaterThan">
      <formula>100</formula>
    </cfRule>
    <cfRule type="cellIs" dxfId="1732" priority="2542" operator="equal">
      <formula>100</formula>
    </cfRule>
  </conditionalFormatting>
  <conditionalFormatting sqref="AZ1079">
    <cfRule type="cellIs" dxfId="1731" priority="2539" operator="greaterThan">
      <formula>100</formula>
    </cfRule>
    <cfRule type="cellIs" dxfId="1730" priority="2540" operator="equal">
      <formula>100</formula>
    </cfRule>
  </conditionalFormatting>
  <conditionalFormatting sqref="AZ1079">
    <cfRule type="cellIs" dxfId="1729" priority="2537" operator="greaterThan">
      <formula>100</formula>
    </cfRule>
    <cfRule type="cellIs" dxfId="1728" priority="2538" operator="equal">
      <formula>100</formula>
    </cfRule>
  </conditionalFormatting>
  <conditionalFormatting sqref="AZ1086">
    <cfRule type="cellIs" dxfId="1727" priority="2535" operator="greaterThan">
      <formula>100</formula>
    </cfRule>
    <cfRule type="cellIs" dxfId="1726" priority="2536" operator="equal">
      <formula>100</formula>
    </cfRule>
  </conditionalFormatting>
  <conditionalFormatting sqref="AY1086">
    <cfRule type="cellIs" dxfId="1725" priority="2533" operator="greaterThan">
      <formula>100</formula>
    </cfRule>
    <cfRule type="cellIs" dxfId="1724" priority="2534" operator="equal">
      <formula>100</formula>
    </cfRule>
  </conditionalFormatting>
  <conditionalFormatting sqref="AZ1086">
    <cfRule type="cellIs" dxfId="1723" priority="2531" operator="greaterThan">
      <formula>100</formula>
    </cfRule>
    <cfRule type="cellIs" dxfId="1722" priority="2532" operator="equal">
      <formula>100</formula>
    </cfRule>
  </conditionalFormatting>
  <conditionalFormatting sqref="AZ1086">
    <cfRule type="cellIs" dxfId="1721" priority="2529" operator="greaterThan">
      <formula>100</formula>
    </cfRule>
    <cfRule type="cellIs" dxfId="1720" priority="2530" operator="equal">
      <formula>100</formula>
    </cfRule>
  </conditionalFormatting>
  <conditionalFormatting sqref="AZ1098">
    <cfRule type="cellIs" dxfId="1719" priority="2527" operator="greaterThan">
      <formula>100</formula>
    </cfRule>
    <cfRule type="cellIs" dxfId="1718" priority="2528" operator="equal">
      <formula>100</formula>
    </cfRule>
  </conditionalFormatting>
  <conditionalFormatting sqref="AY1098">
    <cfRule type="cellIs" dxfId="1717" priority="2525" operator="greaterThan">
      <formula>100</formula>
    </cfRule>
    <cfRule type="cellIs" dxfId="1716" priority="2526" operator="equal">
      <formula>100</formula>
    </cfRule>
  </conditionalFormatting>
  <conditionalFormatting sqref="AZ1098">
    <cfRule type="cellIs" dxfId="1715" priority="2523" operator="greaterThan">
      <formula>100</formula>
    </cfRule>
    <cfRule type="cellIs" dxfId="1714" priority="2524" operator="equal">
      <formula>100</formula>
    </cfRule>
  </conditionalFormatting>
  <conditionalFormatting sqref="AZ1098">
    <cfRule type="cellIs" dxfId="1713" priority="2521" operator="greaterThan">
      <formula>100</formula>
    </cfRule>
    <cfRule type="cellIs" dxfId="1712" priority="2522" operator="equal">
      <formula>100</formula>
    </cfRule>
  </conditionalFormatting>
  <conditionalFormatting sqref="AZ1104">
    <cfRule type="cellIs" dxfId="1711" priority="2519" operator="greaterThan">
      <formula>100</formula>
    </cfRule>
    <cfRule type="cellIs" dxfId="1710" priority="2520" operator="equal">
      <formula>100</formula>
    </cfRule>
  </conditionalFormatting>
  <conditionalFormatting sqref="AY1104">
    <cfRule type="cellIs" dxfId="1709" priority="2517" operator="greaterThan">
      <formula>100</formula>
    </cfRule>
    <cfRule type="cellIs" dxfId="1708" priority="2518" operator="equal">
      <formula>100</formula>
    </cfRule>
  </conditionalFormatting>
  <conditionalFormatting sqref="AZ1104">
    <cfRule type="cellIs" dxfId="1707" priority="2515" operator="greaterThan">
      <formula>100</formula>
    </cfRule>
    <cfRule type="cellIs" dxfId="1706" priority="2516" operator="equal">
      <formula>100</formula>
    </cfRule>
  </conditionalFormatting>
  <conditionalFormatting sqref="AZ1104">
    <cfRule type="cellIs" dxfId="1705" priority="2513" operator="greaterThan">
      <formula>100</formula>
    </cfRule>
    <cfRule type="cellIs" dxfId="1704" priority="2514" operator="equal">
      <formula>100</formula>
    </cfRule>
  </conditionalFormatting>
  <conditionalFormatting sqref="AZ1109">
    <cfRule type="cellIs" dxfId="1703" priority="2511" operator="greaterThan">
      <formula>100</formula>
    </cfRule>
    <cfRule type="cellIs" dxfId="1702" priority="2512" operator="equal">
      <formula>100</formula>
    </cfRule>
  </conditionalFormatting>
  <conditionalFormatting sqref="AY1109">
    <cfRule type="cellIs" dxfId="1701" priority="2509" operator="greaterThan">
      <formula>100</formula>
    </cfRule>
    <cfRule type="cellIs" dxfId="1700" priority="2510" operator="equal">
      <formula>100</formula>
    </cfRule>
  </conditionalFormatting>
  <conditionalFormatting sqref="AZ1109">
    <cfRule type="cellIs" dxfId="1699" priority="2507" operator="greaterThan">
      <formula>100</formula>
    </cfRule>
    <cfRule type="cellIs" dxfId="1698" priority="2508" operator="equal">
      <formula>100</formula>
    </cfRule>
  </conditionalFormatting>
  <conditionalFormatting sqref="AZ1109">
    <cfRule type="cellIs" dxfId="1697" priority="2505" operator="greaterThan">
      <formula>100</formula>
    </cfRule>
    <cfRule type="cellIs" dxfId="1696" priority="2506" operator="equal">
      <formula>100</formula>
    </cfRule>
  </conditionalFormatting>
  <conditionalFormatting sqref="AZ1048">
    <cfRule type="cellIs" dxfId="1695" priority="2427" operator="greaterThan">
      <formula>100</formula>
    </cfRule>
    <cfRule type="cellIs" dxfId="1694" priority="2428" operator="equal">
      <formula>100</formula>
    </cfRule>
  </conditionalFormatting>
  <conditionalFormatting sqref="AY1000">
    <cfRule type="cellIs" dxfId="1693" priority="2503" operator="greaterThan">
      <formula>100</formula>
    </cfRule>
    <cfRule type="cellIs" dxfId="1692" priority="2504" operator="equal">
      <formula>100</formula>
    </cfRule>
  </conditionalFormatting>
  <conditionalFormatting sqref="AY1051">
    <cfRule type="cellIs" dxfId="1691" priority="2419" operator="greaterThan">
      <formula>100</formula>
    </cfRule>
    <cfRule type="cellIs" dxfId="1690" priority="2420" operator="equal">
      <formula>100</formula>
    </cfRule>
  </conditionalFormatting>
  <conditionalFormatting sqref="CL1000">
    <cfRule type="cellIs" dxfId="1689" priority="2501" operator="greaterThan">
      <formula>100</formula>
    </cfRule>
    <cfRule type="cellIs" dxfId="1688" priority="2502" operator="between">
      <formula>0.0001</formula>
      <formula>99.9999</formula>
    </cfRule>
  </conditionalFormatting>
  <conditionalFormatting sqref="CL1000">
    <cfRule type="cellIs" dxfId="1687" priority="2499" operator="greaterThan">
      <formula>100</formula>
    </cfRule>
    <cfRule type="cellIs" dxfId="1686" priority="2500" operator="between">
      <formula>0.0001</formula>
      <formula>99.9999</formula>
    </cfRule>
  </conditionalFormatting>
  <conditionalFormatting sqref="CL1000">
    <cfRule type="cellIs" dxfId="1685" priority="2497" operator="greaterThan">
      <formula>100</formula>
    </cfRule>
    <cfRule type="cellIs" dxfId="1684" priority="2498" operator="between">
      <formula>0.0001</formula>
      <formula>99.9999</formula>
    </cfRule>
  </conditionalFormatting>
  <conditionalFormatting sqref="AY1016">
    <cfRule type="cellIs" dxfId="1683" priority="2495" operator="greaterThan">
      <formula>100</formula>
    </cfRule>
    <cfRule type="cellIs" dxfId="1682" priority="2496" operator="equal">
      <formula>100</formula>
    </cfRule>
  </conditionalFormatting>
  <conditionalFormatting sqref="AZ1057">
    <cfRule type="cellIs" dxfId="1681" priority="2389" operator="greaterThan">
      <formula>100</formula>
    </cfRule>
    <cfRule type="cellIs" dxfId="1680" priority="2390" operator="equal">
      <formula>100</formula>
    </cfRule>
  </conditionalFormatting>
  <conditionalFormatting sqref="CL1016">
    <cfRule type="cellIs" dxfId="1679" priority="2493" operator="greaterThan">
      <formula>100</formula>
    </cfRule>
    <cfRule type="cellIs" dxfId="1678" priority="2494" operator="between">
      <formula>0.0001</formula>
      <formula>99.9999</formula>
    </cfRule>
  </conditionalFormatting>
  <conditionalFormatting sqref="CL1016">
    <cfRule type="cellIs" dxfId="1677" priority="2491" operator="greaterThan">
      <formula>100</formula>
    </cfRule>
    <cfRule type="cellIs" dxfId="1676" priority="2492" operator="between">
      <formula>0.0001</formula>
      <formula>99.9999</formula>
    </cfRule>
  </conditionalFormatting>
  <conditionalFormatting sqref="CL1016">
    <cfRule type="cellIs" dxfId="1675" priority="2489" operator="greaterThan">
      <formula>100</formula>
    </cfRule>
    <cfRule type="cellIs" dxfId="1674" priority="2490" operator="between">
      <formula>0.0001</formula>
      <formula>99.9999</formula>
    </cfRule>
  </conditionalFormatting>
  <conditionalFormatting sqref="AY999">
    <cfRule type="cellIs" dxfId="1673" priority="2487" operator="greaterThan">
      <formula>100</formula>
    </cfRule>
    <cfRule type="cellIs" dxfId="1672" priority="2488" operator="equal">
      <formula>100</formula>
    </cfRule>
  </conditionalFormatting>
  <conditionalFormatting sqref="CL999">
    <cfRule type="cellIs" dxfId="1671" priority="2485" operator="greaterThan">
      <formula>100</formula>
    </cfRule>
    <cfRule type="cellIs" dxfId="1670" priority="2486" operator="between">
      <formula>0.0001</formula>
      <formula>99.9999</formula>
    </cfRule>
  </conditionalFormatting>
  <conditionalFormatting sqref="AY1004">
    <cfRule type="cellIs" dxfId="1669" priority="2483" operator="greaterThan">
      <formula>100</formula>
    </cfRule>
    <cfRule type="cellIs" dxfId="1668" priority="2484" operator="equal">
      <formula>100</formula>
    </cfRule>
  </conditionalFormatting>
  <conditionalFormatting sqref="CL1004">
    <cfRule type="cellIs" dxfId="1667" priority="2481" operator="greaterThan">
      <formula>100</formula>
    </cfRule>
    <cfRule type="cellIs" dxfId="1666" priority="2482" operator="between">
      <formula>0.0001</formula>
      <formula>99.9999</formula>
    </cfRule>
  </conditionalFormatting>
  <conditionalFormatting sqref="CL1004">
    <cfRule type="cellIs" dxfId="1665" priority="2479" operator="greaterThan">
      <formula>100</formula>
    </cfRule>
    <cfRule type="cellIs" dxfId="1664" priority="2480" operator="between">
      <formula>0.0001</formula>
      <formula>99.9999</formula>
    </cfRule>
  </conditionalFormatting>
  <conditionalFormatting sqref="CL1004">
    <cfRule type="cellIs" dxfId="1663" priority="2477" operator="greaterThan">
      <formula>100</formula>
    </cfRule>
    <cfRule type="cellIs" dxfId="1662" priority="2478" operator="between">
      <formula>0.0001</formula>
      <formula>99.9999</formula>
    </cfRule>
  </conditionalFormatting>
  <conditionalFormatting sqref="AZ1084">
    <cfRule type="cellIs" dxfId="1661" priority="2331" operator="greaterThan">
      <formula>100</formula>
    </cfRule>
    <cfRule type="cellIs" dxfId="1660" priority="2332" operator="equal">
      <formula>100</formula>
    </cfRule>
  </conditionalFormatting>
  <conditionalFormatting sqref="AY1005">
    <cfRule type="cellIs" dxfId="1659" priority="2475" operator="greaterThan">
      <formula>100</formula>
    </cfRule>
    <cfRule type="cellIs" dxfId="1658" priority="2476" operator="equal">
      <formula>100</formula>
    </cfRule>
  </conditionalFormatting>
  <conditionalFormatting sqref="AZ1099">
    <cfRule type="cellIs" dxfId="1657" priority="2321" operator="greaterThan">
      <formula>100</formula>
    </cfRule>
    <cfRule type="cellIs" dxfId="1656" priority="2322" operator="equal">
      <formula>100</formula>
    </cfRule>
  </conditionalFormatting>
  <conditionalFormatting sqref="CL1005">
    <cfRule type="cellIs" dxfId="1655" priority="2473" operator="greaterThan">
      <formula>100</formula>
    </cfRule>
    <cfRule type="cellIs" dxfId="1654" priority="2474" operator="between">
      <formula>0.0001</formula>
      <formula>99.9999</formula>
    </cfRule>
  </conditionalFormatting>
  <conditionalFormatting sqref="CL1005">
    <cfRule type="cellIs" dxfId="1653" priority="2471" operator="greaterThan">
      <formula>100</formula>
    </cfRule>
    <cfRule type="cellIs" dxfId="1652" priority="2472" operator="between">
      <formula>0.0001</formula>
      <formula>99.9999</formula>
    </cfRule>
  </conditionalFormatting>
  <conditionalFormatting sqref="CL1005">
    <cfRule type="cellIs" dxfId="1651" priority="2469" operator="greaterThan">
      <formula>100</formula>
    </cfRule>
    <cfRule type="cellIs" dxfId="1650" priority="2470" operator="between">
      <formula>0.0001</formula>
      <formula>99.9999</formula>
    </cfRule>
  </conditionalFormatting>
  <conditionalFormatting sqref="AZ1024:AZ1033 AZ1035:AZ1047 AZ1049:AZ1050">
    <cfRule type="cellIs" dxfId="1649" priority="2461" operator="greaterThan">
      <formula>100</formula>
    </cfRule>
    <cfRule type="cellIs" dxfId="1648" priority="2462" operator="equal">
      <formula>100</formula>
    </cfRule>
  </conditionalFormatting>
  <conditionalFormatting sqref="AZ1024:AZ1033 AZ1035:AZ1047 AZ1049:AZ1050">
    <cfRule type="cellIs" dxfId="1647" priority="2459" operator="greaterThan">
      <formula>100</formula>
    </cfRule>
    <cfRule type="cellIs" dxfId="1646" priority="2460" operator="equal">
      <formula>100</formula>
    </cfRule>
  </conditionalFormatting>
  <conditionalFormatting sqref="AZ1024:AZ1033 AZ1035:AZ1047 AZ1049:AZ1050">
    <cfRule type="cellIs" dxfId="1645" priority="2457" operator="greaterThan">
      <formula>100</formula>
    </cfRule>
    <cfRule type="cellIs" dxfId="1644" priority="2458" operator="equal">
      <formula>100</formula>
    </cfRule>
  </conditionalFormatting>
  <conditionalFormatting sqref="CL1034">
    <cfRule type="cellIs" dxfId="1643" priority="2453" operator="greaterThan">
      <formula>100</formula>
    </cfRule>
    <cfRule type="cellIs" dxfId="1642" priority="2454" operator="between">
      <formula>0.0001</formula>
      <formula>99.9999</formula>
    </cfRule>
  </conditionalFormatting>
  <conditionalFormatting sqref="AY1034">
    <cfRule type="cellIs" dxfId="1641" priority="2451" operator="greaterThan">
      <formula>100</formula>
    </cfRule>
    <cfRule type="cellIs" dxfId="1640" priority="2452" operator="equal">
      <formula>100</formula>
    </cfRule>
  </conditionalFormatting>
  <conditionalFormatting sqref="CL1034">
    <cfRule type="cellIs" dxfId="1639" priority="2449" operator="greaterThan">
      <formula>100</formula>
    </cfRule>
    <cfRule type="cellIs" dxfId="1638" priority="2450" operator="between">
      <formula>0.0001</formula>
      <formula>99.9999</formula>
    </cfRule>
  </conditionalFormatting>
  <conditionalFormatting sqref="CL1034">
    <cfRule type="cellIs" dxfId="1637" priority="2447" operator="greaterThan">
      <formula>100</formula>
    </cfRule>
    <cfRule type="cellIs" dxfId="1636" priority="2448" operator="between">
      <formula>0.0001</formula>
      <formula>99.9999</formula>
    </cfRule>
  </conditionalFormatting>
  <conditionalFormatting sqref="AZ1034">
    <cfRule type="cellIs" dxfId="1635" priority="2445" operator="greaterThan">
      <formula>100</formula>
    </cfRule>
    <cfRule type="cellIs" dxfId="1634" priority="2446" operator="equal">
      <formula>100</formula>
    </cfRule>
  </conditionalFormatting>
  <conditionalFormatting sqref="AZ1034">
    <cfRule type="cellIs" dxfId="1633" priority="2443" operator="greaterThan">
      <formula>100</formula>
    </cfRule>
    <cfRule type="cellIs" dxfId="1632" priority="2444" operator="equal">
      <formula>100</formula>
    </cfRule>
  </conditionalFormatting>
  <conditionalFormatting sqref="AZ1034">
    <cfRule type="cellIs" dxfId="1631" priority="2441" operator="greaterThan">
      <formula>100</formula>
    </cfRule>
    <cfRule type="cellIs" dxfId="1630" priority="2442" operator="equal">
      <formula>100</formula>
    </cfRule>
  </conditionalFormatting>
  <conditionalFormatting sqref="CL1048">
    <cfRule type="cellIs" dxfId="1629" priority="2437" operator="greaterThan">
      <formula>100</formula>
    </cfRule>
    <cfRule type="cellIs" dxfId="1628" priority="2438" operator="between">
      <formula>0.0001</formula>
      <formula>99.9999</formula>
    </cfRule>
  </conditionalFormatting>
  <conditionalFormatting sqref="AY1048">
    <cfRule type="cellIs" dxfId="1627" priority="2435" operator="greaterThan">
      <formula>100</formula>
    </cfRule>
    <cfRule type="cellIs" dxfId="1626" priority="2436" operator="equal">
      <formula>100</formula>
    </cfRule>
  </conditionalFormatting>
  <conditionalFormatting sqref="CL1048">
    <cfRule type="cellIs" dxfId="1625" priority="2433" operator="greaterThan">
      <formula>100</formula>
    </cfRule>
    <cfRule type="cellIs" dxfId="1624" priority="2434" operator="between">
      <formula>0.0001</formula>
      <formula>99.9999</formula>
    </cfRule>
  </conditionalFormatting>
  <conditionalFormatting sqref="CL1048">
    <cfRule type="cellIs" dxfId="1623" priority="2431" operator="greaterThan">
      <formula>100</formula>
    </cfRule>
    <cfRule type="cellIs" dxfId="1622" priority="2432" operator="between">
      <formula>0.0001</formula>
      <formula>99.9999</formula>
    </cfRule>
  </conditionalFormatting>
  <conditionalFormatting sqref="AZ1048">
    <cfRule type="cellIs" dxfId="1621" priority="2429" operator="greaterThan">
      <formula>100</formula>
    </cfRule>
    <cfRule type="cellIs" dxfId="1620" priority="2430" operator="equal">
      <formula>100</formula>
    </cfRule>
  </conditionalFormatting>
  <conditionalFormatting sqref="AZ1048">
    <cfRule type="cellIs" dxfId="1619" priority="2425" operator="greaterThan">
      <formula>100</formula>
    </cfRule>
    <cfRule type="cellIs" dxfId="1618" priority="2426" operator="equal">
      <formula>100</formula>
    </cfRule>
  </conditionalFormatting>
  <conditionalFormatting sqref="CL1051">
    <cfRule type="cellIs" dxfId="1617" priority="2421" operator="greaterThan">
      <formula>100</formula>
    </cfRule>
    <cfRule type="cellIs" dxfId="1616" priority="2422" operator="between">
      <formula>0.0001</formula>
      <formula>99.9999</formula>
    </cfRule>
  </conditionalFormatting>
  <conditionalFormatting sqref="CL1051">
    <cfRule type="cellIs" dxfId="1615" priority="2417" operator="greaterThan">
      <formula>100</formula>
    </cfRule>
    <cfRule type="cellIs" dxfId="1614" priority="2418" operator="between">
      <formula>0.0001</formula>
      <formula>99.9999</formula>
    </cfRule>
  </conditionalFormatting>
  <conditionalFormatting sqref="CL1051">
    <cfRule type="cellIs" dxfId="1613" priority="2415" operator="greaterThan">
      <formula>100</formula>
    </cfRule>
    <cfRule type="cellIs" dxfId="1612" priority="2416" operator="between">
      <formula>0.0001</formula>
      <formula>99.9999</formula>
    </cfRule>
  </conditionalFormatting>
  <conditionalFormatting sqref="AZ1051">
    <cfRule type="cellIs" dxfId="1611" priority="2413" operator="greaterThan">
      <formula>100</formula>
    </cfRule>
    <cfRule type="cellIs" dxfId="1610" priority="2414" operator="equal">
      <formula>100</formula>
    </cfRule>
  </conditionalFormatting>
  <conditionalFormatting sqref="AZ1051">
    <cfRule type="cellIs" dxfId="1609" priority="2411" operator="greaterThan">
      <formula>100</formula>
    </cfRule>
    <cfRule type="cellIs" dxfId="1608" priority="2412" operator="equal">
      <formula>100</formula>
    </cfRule>
  </conditionalFormatting>
  <conditionalFormatting sqref="AZ1051">
    <cfRule type="cellIs" dxfId="1607" priority="2409" operator="greaterThan">
      <formula>100</formula>
    </cfRule>
    <cfRule type="cellIs" dxfId="1606" priority="2410" operator="equal">
      <formula>100</formula>
    </cfRule>
  </conditionalFormatting>
  <conditionalFormatting sqref="CL1052">
    <cfRule type="cellIs" dxfId="1605" priority="2405" operator="greaterThan">
      <formula>100</formula>
    </cfRule>
    <cfRule type="cellIs" dxfId="1604" priority="2406" operator="between">
      <formula>0.0001</formula>
      <formula>99.9999</formula>
    </cfRule>
  </conditionalFormatting>
  <conditionalFormatting sqref="AY1052">
    <cfRule type="cellIs" dxfId="1603" priority="2403" operator="greaterThan">
      <formula>100</formula>
    </cfRule>
    <cfRule type="cellIs" dxfId="1602" priority="2404" operator="equal">
      <formula>100</formula>
    </cfRule>
  </conditionalFormatting>
  <conditionalFormatting sqref="CL1052">
    <cfRule type="cellIs" dxfId="1601" priority="2401" operator="greaterThan">
      <formula>100</formula>
    </cfRule>
    <cfRule type="cellIs" dxfId="1600" priority="2402" operator="between">
      <formula>0.0001</formula>
      <formula>99.9999</formula>
    </cfRule>
  </conditionalFormatting>
  <conditionalFormatting sqref="CL1052">
    <cfRule type="cellIs" dxfId="1599" priority="2399" operator="greaterThan">
      <formula>100</formula>
    </cfRule>
    <cfRule type="cellIs" dxfId="1598" priority="2400" operator="between">
      <formula>0.0001</formula>
      <formula>99.9999</formula>
    </cfRule>
  </conditionalFormatting>
  <conditionalFormatting sqref="AZ1052">
    <cfRule type="cellIs" dxfId="1597" priority="2397" operator="greaterThan">
      <formula>100</formula>
    </cfRule>
    <cfRule type="cellIs" dxfId="1596" priority="2398" operator="equal">
      <formula>100</formula>
    </cfRule>
  </conditionalFormatting>
  <conditionalFormatting sqref="AZ1052">
    <cfRule type="cellIs" dxfId="1595" priority="2395" operator="greaterThan">
      <formula>100</formula>
    </cfRule>
    <cfRule type="cellIs" dxfId="1594" priority="2396" operator="equal">
      <formula>100</formula>
    </cfRule>
  </conditionalFormatting>
  <conditionalFormatting sqref="AZ1052">
    <cfRule type="cellIs" dxfId="1593" priority="2393" operator="greaterThan">
      <formula>100</formula>
    </cfRule>
    <cfRule type="cellIs" dxfId="1592" priority="2394" operator="equal">
      <formula>100</formula>
    </cfRule>
  </conditionalFormatting>
  <conditionalFormatting sqref="CL1057">
    <cfRule type="cellIs" dxfId="1591" priority="2387" operator="greaterThan">
      <formula>100</formula>
    </cfRule>
    <cfRule type="cellIs" dxfId="1590" priority="2388" operator="between">
      <formula>0.0001</formula>
      <formula>99.9999</formula>
    </cfRule>
  </conditionalFormatting>
  <conditionalFormatting sqref="AY1057">
    <cfRule type="cellIs" dxfId="1589" priority="2385" operator="greaterThan">
      <formula>100</formula>
    </cfRule>
    <cfRule type="cellIs" dxfId="1588" priority="2386" operator="equal">
      <formula>100</formula>
    </cfRule>
  </conditionalFormatting>
  <conditionalFormatting sqref="AZ1057">
    <cfRule type="cellIs" dxfId="1587" priority="2383" operator="greaterThan">
      <formula>100</formula>
    </cfRule>
    <cfRule type="cellIs" dxfId="1586" priority="2384" operator="equal">
      <formula>100</formula>
    </cfRule>
  </conditionalFormatting>
  <conditionalFormatting sqref="AZ1057">
    <cfRule type="cellIs" dxfId="1585" priority="2381" operator="greaterThan">
      <formula>100</formula>
    </cfRule>
    <cfRule type="cellIs" dxfId="1584" priority="2382" operator="equal">
      <formula>100</formula>
    </cfRule>
  </conditionalFormatting>
  <conditionalFormatting sqref="CL1057">
    <cfRule type="cellIs" dxfId="1583" priority="2379" operator="greaterThan">
      <formula>100</formula>
    </cfRule>
    <cfRule type="cellIs" dxfId="1582" priority="2380" operator="between">
      <formula>0.0001</formula>
      <formula>99.9999</formula>
    </cfRule>
  </conditionalFormatting>
  <conditionalFormatting sqref="CL1057">
    <cfRule type="cellIs" dxfId="1581" priority="2377" operator="greaterThan">
      <formula>100</formula>
    </cfRule>
    <cfRule type="cellIs" dxfId="1580" priority="2378" operator="between">
      <formula>0.0001</formula>
      <formula>99.9999</formula>
    </cfRule>
  </conditionalFormatting>
  <conditionalFormatting sqref="AZ1064">
    <cfRule type="cellIs" dxfId="1579" priority="2373" operator="greaterThan">
      <formula>100</formula>
    </cfRule>
    <cfRule type="cellIs" dxfId="1578" priority="2374" operator="equal">
      <formula>100</formula>
    </cfRule>
  </conditionalFormatting>
  <conditionalFormatting sqref="CL1064">
    <cfRule type="cellIs" dxfId="1577" priority="2371" operator="greaterThan">
      <formula>100</formula>
    </cfRule>
    <cfRule type="cellIs" dxfId="1576" priority="2372" operator="between">
      <formula>0.0001</formula>
      <formula>99.9999</formula>
    </cfRule>
  </conditionalFormatting>
  <conditionalFormatting sqref="AY1064">
    <cfRule type="cellIs" dxfId="1575" priority="2369" operator="greaterThan">
      <formula>100</formula>
    </cfRule>
    <cfRule type="cellIs" dxfId="1574" priority="2370" operator="equal">
      <formula>100</formula>
    </cfRule>
  </conditionalFormatting>
  <conditionalFormatting sqref="AZ1064">
    <cfRule type="cellIs" dxfId="1573" priority="2367" operator="greaterThan">
      <formula>100</formula>
    </cfRule>
    <cfRule type="cellIs" dxfId="1572" priority="2368" operator="equal">
      <formula>100</formula>
    </cfRule>
  </conditionalFormatting>
  <conditionalFormatting sqref="AZ1064">
    <cfRule type="cellIs" dxfId="1571" priority="2365" operator="greaterThan">
      <formula>100</formula>
    </cfRule>
    <cfRule type="cellIs" dxfId="1570" priority="2366" operator="equal">
      <formula>100</formula>
    </cfRule>
  </conditionalFormatting>
  <conditionalFormatting sqref="CL1064">
    <cfRule type="cellIs" dxfId="1569" priority="2363" operator="greaterThan">
      <formula>100</formula>
    </cfRule>
    <cfRule type="cellIs" dxfId="1568" priority="2364" operator="between">
      <formula>0.0001</formula>
      <formula>99.9999</formula>
    </cfRule>
  </conditionalFormatting>
  <conditionalFormatting sqref="CL1064">
    <cfRule type="cellIs" dxfId="1567" priority="2361" operator="greaterThan">
      <formula>100</formula>
    </cfRule>
    <cfRule type="cellIs" dxfId="1566" priority="2362" operator="between">
      <formula>0.0001</formula>
      <formula>99.9999</formula>
    </cfRule>
  </conditionalFormatting>
  <conditionalFormatting sqref="AZ1072">
    <cfRule type="cellIs" dxfId="1565" priority="2357" operator="greaterThan">
      <formula>100</formula>
    </cfRule>
    <cfRule type="cellIs" dxfId="1564" priority="2358" operator="equal">
      <formula>100</formula>
    </cfRule>
  </conditionalFormatting>
  <conditionalFormatting sqref="AY1072">
    <cfRule type="cellIs" dxfId="1563" priority="2355" operator="greaterThan">
      <formula>100</formula>
    </cfRule>
    <cfRule type="cellIs" dxfId="1562" priority="2356" operator="equal">
      <formula>100</formula>
    </cfRule>
  </conditionalFormatting>
  <conditionalFormatting sqref="AZ1072">
    <cfRule type="cellIs" dxfId="1561" priority="2353" operator="greaterThan">
      <formula>100</formula>
    </cfRule>
    <cfRule type="cellIs" dxfId="1560" priority="2354" operator="equal">
      <formula>100</formula>
    </cfRule>
  </conditionalFormatting>
  <conditionalFormatting sqref="AZ1072">
    <cfRule type="cellIs" dxfId="1559" priority="2351" operator="greaterThan">
      <formula>100</formula>
    </cfRule>
    <cfRule type="cellIs" dxfId="1558" priority="2352" operator="equal">
      <formula>100</formula>
    </cfRule>
  </conditionalFormatting>
  <conditionalFormatting sqref="AZ1074">
    <cfRule type="cellIs" dxfId="1557" priority="2347" operator="greaterThan">
      <formula>100</formula>
    </cfRule>
    <cfRule type="cellIs" dxfId="1556" priority="2348" operator="equal">
      <formula>100</formula>
    </cfRule>
  </conditionalFormatting>
  <conditionalFormatting sqref="AY1074">
    <cfRule type="cellIs" dxfId="1555" priority="2345" operator="greaterThan">
      <formula>100</formula>
    </cfRule>
    <cfRule type="cellIs" dxfId="1554" priority="2346" operator="equal">
      <formula>100</formula>
    </cfRule>
  </conditionalFormatting>
  <conditionalFormatting sqref="AZ1074">
    <cfRule type="cellIs" dxfId="1553" priority="2343" operator="greaterThan">
      <formula>100</formula>
    </cfRule>
    <cfRule type="cellIs" dxfId="1552" priority="2344" operator="equal">
      <formula>100</formula>
    </cfRule>
  </conditionalFormatting>
  <conditionalFormatting sqref="AZ1074">
    <cfRule type="cellIs" dxfId="1551" priority="2341" operator="greaterThan">
      <formula>100</formula>
    </cfRule>
    <cfRule type="cellIs" dxfId="1550" priority="2342" operator="equal">
      <formula>100</formula>
    </cfRule>
  </conditionalFormatting>
  <conditionalFormatting sqref="AZ1084">
    <cfRule type="cellIs" dxfId="1549" priority="2337" operator="greaterThan">
      <formula>100</formula>
    </cfRule>
    <cfRule type="cellIs" dxfId="1548" priority="2338" operator="equal">
      <formula>100</formula>
    </cfRule>
  </conditionalFormatting>
  <conditionalFormatting sqref="CL1084">
    <cfRule type="cellIs" dxfId="1547" priority="2335" operator="greaterThan">
      <formula>100</formula>
    </cfRule>
    <cfRule type="cellIs" dxfId="1546" priority="2336" operator="between">
      <formula>0.0001</formula>
      <formula>99.9999</formula>
    </cfRule>
  </conditionalFormatting>
  <conditionalFormatting sqref="AY1084">
    <cfRule type="cellIs" dxfId="1545" priority="2333" operator="greaterThan">
      <formula>100</formula>
    </cfRule>
    <cfRule type="cellIs" dxfId="1544" priority="2334" operator="equal">
      <formula>100</formula>
    </cfRule>
  </conditionalFormatting>
  <conditionalFormatting sqref="AZ1084">
    <cfRule type="cellIs" dxfId="1543" priority="2329" operator="greaterThan">
      <formula>100</formula>
    </cfRule>
    <cfRule type="cellIs" dxfId="1542" priority="2330" operator="equal">
      <formula>100</formula>
    </cfRule>
  </conditionalFormatting>
  <conditionalFormatting sqref="CL1084">
    <cfRule type="cellIs" dxfId="1541" priority="2327" operator="greaterThan">
      <formula>100</formula>
    </cfRule>
    <cfRule type="cellIs" dxfId="1540" priority="2328" operator="between">
      <formula>0.0001</formula>
      <formula>99.9999</formula>
    </cfRule>
  </conditionalFormatting>
  <conditionalFormatting sqref="CL1084">
    <cfRule type="cellIs" dxfId="1539" priority="2325" operator="greaterThan">
      <formula>100</formula>
    </cfRule>
    <cfRule type="cellIs" dxfId="1538" priority="2326" operator="between">
      <formula>0.0001</formula>
      <formula>99.9999</formula>
    </cfRule>
  </conditionalFormatting>
  <conditionalFormatting sqref="AY1099">
    <cfRule type="cellIs" dxfId="1537" priority="2319" operator="greaterThan">
      <formula>100</formula>
    </cfRule>
    <cfRule type="cellIs" dxfId="1536" priority="2320" operator="equal">
      <formula>100</formula>
    </cfRule>
  </conditionalFormatting>
  <conditionalFormatting sqref="AZ1099">
    <cfRule type="cellIs" dxfId="1535" priority="2317" operator="greaterThan">
      <formula>100</formula>
    </cfRule>
    <cfRule type="cellIs" dxfId="1534" priority="2318" operator="equal">
      <formula>100</formula>
    </cfRule>
  </conditionalFormatting>
  <conditionalFormatting sqref="AZ1099">
    <cfRule type="cellIs" dxfId="1533" priority="2315" operator="greaterThan">
      <formula>100</formula>
    </cfRule>
    <cfRule type="cellIs" dxfId="1532" priority="2316" operator="equal">
      <formula>100</formula>
    </cfRule>
  </conditionalFormatting>
  <conditionalFormatting sqref="AZ1124">
    <cfRule type="cellIs" dxfId="1531" priority="2311" operator="greaterThan">
      <formula>100</formula>
    </cfRule>
    <cfRule type="cellIs" dxfId="1530" priority="2312" operator="equal">
      <formula>100</formula>
    </cfRule>
  </conditionalFormatting>
  <conditionalFormatting sqref="AZ1124">
    <cfRule type="cellIs" dxfId="1529" priority="2309" operator="greaterThan">
      <formula>100</formula>
    </cfRule>
    <cfRule type="cellIs" dxfId="1528" priority="2310" operator="equal">
      <formula>100</formula>
    </cfRule>
  </conditionalFormatting>
  <conditionalFormatting sqref="AY1124">
    <cfRule type="cellIs" dxfId="1527" priority="2307" operator="greaterThan">
      <formula>100</formula>
    </cfRule>
    <cfRule type="cellIs" dxfId="1526" priority="2308" operator="equal">
      <formula>100</formula>
    </cfRule>
  </conditionalFormatting>
  <conditionalFormatting sqref="AZ1124">
    <cfRule type="cellIs" dxfId="1525" priority="2305" operator="greaterThan">
      <formula>100</formula>
    </cfRule>
    <cfRule type="cellIs" dxfId="1524" priority="2306" operator="equal">
      <formula>100</formula>
    </cfRule>
  </conditionalFormatting>
  <conditionalFormatting sqref="AZ1124">
    <cfRule type="cellIs" dxfId="1523" priority="2303" operator="greaterThan">
      <formula>100</formula>
    </cfRule>
    <cfRule type="cellIs" dxfId="1522" priority="2304" operator="equal">
      <formula>100</formula>
    </cfRule>
  </conditionalFormatting>
  <conditionalFormatting sqref="CL1124">
    <cfRule type="cellIs" dxfId="1521" priority="2301" operator="greaterThan">
      <formula>100</formula>
    </cfRule>
    <cfRule type="cellIs" dxfId="1520" priority="2302" operator="between">
      <formula>0.0001</formula>
      <formula>99.9999</formula>
    </cfRule>
  </conditionalFormatting>
  <conditionalFormatting sqref="CL1124">
    <cfRule type="cellIs" dxfId="1519" priority="2299" operator="greaterThan">
      <formula>100</formula>
    </cfRule>
    <cfRule type="cellIs" dxfId="1518" priority="2300" operator="between">
      <formula>0.0001</formula>
      <formula>99.9999</formula>
    </cfRule>
  </conditionalFormatting>
  <conditionalFormatting sqref="CL1124">
    <cfRule type="cellIs" dxfId="1517" priority="2297" operator="greaterThan">
      <formula>100</formula>
    </cfRule>
    <cfRule type="cellIs" dxfId="1516" priority="2298" operator="between">
      <formula>0.0001</formula>
      <formula>99.9999</formula>
    </cfRule>
  </conditionalFormatting>
  <conditionalFormatting sqref="AZ1158:AZ1160">
    <cfRule type="cellIs" dxfId="1515" priority="2288" operator="greaterThan">
      <formula>100</formula>
    </cfRule>
    <cfRule type="cellIs" dxfId="1514" priority="2289" operator="equal">
      <formula>100</formula>
    </cfRule>
  </conditionalFormatting>
  <conditionalFormatting sqref="AZ1161:AZ1166">
    <cfRule type="cellIs" dxfId="1513" priority="2286" operator="greaterThan">
      <formula>100</formula>
    </cfRule>
    <cfRule type="cellIs" dxfId="1512" priority="2287" operator="equal">
      <formula>100</formula>
    </cfRule>
  </conditionalFormatting>
  <conditionalFormatting sqref="AZ1174:AZ1178">
    <cfRule type="cellIs" dxfId="1511" priority="2280" operator="greaterThan">
      <formula>100</formula>
    </cfRule>
    <cfRule type="cellIs" dxfId="1510" priority="2281" operator="equal">
      <formula>100</formula>
    </cfRule>
  </conditionalFormatting>
  <conditionalFormatting sqref="CL1174:CL1178">
    <cfRule type="cellIs" dxfId="1509" priority="2278" operator="greaterThan">
      <formula>100</formula>
    </cfRule>
    <cfRule type="cellIs" dxfId="1508" priority="2279" operator="between">
      <formula>0.0001</formula>
      <formula>99.9999</formula>
    </cfRule>
  </conditionalFormatting>
  <conditionalFormatting sqref="AY1180:AZ1181 AY1184:AZ1185">
    <cfRule type="cellIs" dxfId="1507" priority="2272" operator="greaterThan">
      <formula>100</formula>
    </cfRule>
    <cfRule type="cellIs" dxfId="1506" priority="2273" operator="equal">
      <formula>100</formula>
    </cfRule>
  </conditionalFormatting>
  <conditionalFormatting sqref="CL1180:CL1181 CL1184:CL1185">
    <cfRule type="cellIs" dxfId="1505" priority="2270" operator="greaterThan">
      <formula>100</formula>
    </cfRule>
    <cfRule type="cellIs" dxfId="1504" priority="2271" operator="between">
      <formula>0.0001</formula>
      <formula>99.9999</formula>
    </cfRule>
  </conditionalFormatting>
  <conditionalFormatting sqref="AY1179:AZ1179">
    <cfRule type="cellIs" dxfId="1503" priority="2266" operator="greaterThan">
      <formula>100</formula>
    </cfRule>
    <cfRule type="cellIs" dxfId="1502" priority="2267" operator="equal">
      <formula>100</formula>
    </cfRule>
  </conditionalFormatting>
  <conditionalFormatting sqref="CL1179">
    <cfRule type="cellIs" dxfId="1501" priority="2264" operator="greaterThan">
      <formula>100</formula>
    </cfRule>
    <cfRule type="cellIs" dxfId="1500" priority="2265" operator="between">
      <formula>0.0001</formula>
      <formula>99.9999</formula>
    </cfRule>
  </conditionalFormatting>
  <conditionalFormatting sqref="AY1182:AZ1182">
    <cfRule type="cellIs" dxfId="1499" priority="2260" operator="greaterThan">
      <formula>100</formula>
    </cfRule>
    <cfRule type="cellIs" dxfId="1498" priority="2261" operator="equal">
      <formula>100</formula>
    </cfRule>
  </conditionalFormatting>
  <conditionalFormatting sqref="CL1182">
    <cfRule type="cellIs" dxfId="1497" priority="2258" operator="greaterThan">
      <formula>100</formula>
    </cfRule>
    <cfRule type="cellIs" dxfId="1496" priority="2259" operator="between">
      <formula>0.0001</formula>
      <formula>99.9999</formula>
    </cfRule>
  </conditionalFormatting>
  <conditionalFormatting sqref="AY1183:AZ1183">
    <cfRule type="cellIs" dxfId="1495" priority="2254" operator="greaterThan">
      <formula>100</formula>
    </cfRule>
    <cfRule type="cellIs" dxfId="1494" priority="2255" operator="equal">
      <formula>100</formula>
    </cfRule>
  </conditionalFormatting>
  <conditionalFormatting sqref="CL1183">
    <cfRule type="cellIs" dxfId="1493" priority="2252" operator="greaterThan">
      <formula>100</formula>
    </cfRule>
    <cfRule type="cellIs" dxfId="1492" priority="2253" operator="between">
      <formula>0.0001</formula>
      <formula>99.9999</formula>
    </cfRule>
  </conditionalFormatting>
  <conditionalFormatting sqref="AY1204:AZ1212 AY1224:AZ1226 AY1228:AZ1243 AY1422:AZ1438 AY1275:AZ1277 AY1245:AZ1248 AY1250:AZ1273">
    <cfRule type="cellIs" dxfId="1491" priority="2161" operator="greaterThan">
      <formula>100</formula>
    </cfRule>
    <cfRule type="cellIs" dxfId="1490" priority="2162" operator="equal">
      <formula>100</formula>
    </cfRule>
  </conditionalFormatting>
  <conditionalFormatting sqref="CL1204:CL1212 CL1422:CL1438">
    <cfRule type="cellIs" dxfId="1489" priority="2159" operator="greaterThan">
      <formula>100</formula>
    </cfRule>
    <cfRule type="cellIs" dxfId="1488" priority="2160" operator="between">
      <formula>0.0001</formula>
      <formula>99.9999</formula>
    </cfRule>
  </conditionalFormatting>
  <conditionalFormatting sqref="AZ1269:AZ1273">
    <cfRule type="cellIs" dxfId="1487" priority="2152" operator="greaterThan">
      <formula>100</formula>
    </cfRule>
    <cfRule type="cellIs" dxfId="1486" priority="2153" operator="equal">
      <formula>100</formula>
    </cfRule>
  </conditionalFormatting>
  <conditionalFormatting sqref="AZ1257:AZ1259">
    <cfRule type="cellIs" dxfId="1485" priority="2156" operator="greaterThan">
      <formula>100</formula>
    </cfRule>
    <cfRule type="cellIs" dxfId="1484" priority="2157" operator="equal">
      <formula>100</formula>
    </cfRule>
  </conditionalFormatting>
  <conditionalFormatting sqref="AZ1260:AZ1268">
    <cfRule type="cellIs" dxfId="1483" priority="2154" operator="greaterThan">
      <formula>100</formula>
    </cfRule>
    <cfRule type="cellIs" dxfId="1482" priority="2155" operator="equal">
      <formula>100</formula>
    </cfRule>
  </conditionalFormatting>
  <conditionalFormatting sqref="AZ1275:AZ1277">
    <cfRule type="cellIs" dxfId="1481" priority="2148" operator="greaterThan">
      <formula>100</formula>
    </cfRule>
    <cfRule type="cellIs" dxfId="1480" priority="2149" operator="equal">
      <formula>100</formula>
    </cfRule>
  </conditionalFormatting>
  <conditionalFormatting sqref="CL1275:CL1277">
    <cfRule type="cellIs" dxfId="1479" priority="2146" operator="greaterThan">
      <formula>100</formula>
    </cfRule>
    <cfRule type="cellIs" dxfId="1478" priority="2147" operator="between">
      <formula>0.0001</formula>
      <formula>99.9999</formula>
    </cfRule>
  </conditionalFormatting>
  <conditionalFormatting sqref="CL1257:CL1274">
    <cfRule type="cellIs" dxfId="1477" priority="2144" operator="greaterThan">
      <formula>100</formula>
    </cfRule>
    <cfRule type="cellIs" dxfId="1476" priority="2145" operator="between">
      <formula>0.0001</formula>
      <formula>99.9999</formula>
    </cfRule>
  </conditionalFormatting>
  <conditionalFormatting sqref="AY1223:AZ1223">
    <cfRule type="cellIs" dxfId="1475" priority="2142" operator="greaterThan">
      <formula>100</formula>
    </cfRule>
    <cfRule type="cellIs" dxfId="1474" priority="2143" operator="equal">
      <formula>100</formula>
    </cfRule>
  </conditionalFormatting>
  <conditionalFormatting sqref="AY1227:AZ1227">
    <cfRule type="cellIs" dxfId="1473" priority="2140" operator="greaterThan">
      <formula>100</formula>
    </cfRule>
    <cfRule type="cellIs" dxfId="1472" priority="2141" operator="equal">
      <formula>100</formula>
    </cfRule>
  </conditionalFormatting>
  <conditionalFormatting sqref="AY1278:AZ1278 AY1292:AZ1292 AY1294:AZ1295 AY1297:AZ1298 AY1300:AZ1300 AY1302:AZ1304 AY1321:AZ1327 AY1329:AZ1331 AY1280:AZ1286 AY1288:AZ1290 AY1306:AZ1318">
    <cfRule type="cellIs" dxfId="1471" priority="2136" operator="greaterThan">
      <formula>100</formula>
    </cfRule>
    <cfRule type="cellIs" dxfId="1470" priority="2137" operator="equal">
      <formula>100</formula>
    </cfRule>
  </conditionalFormatting>
  <conditionalFormatting sqref="CL1278:CL1290 CL1292 CL1294:CL1295 CL1297:CL1298 CL1300 CL1302:CL1318 CL1321:CL1327 CL1329:CL1331">
    <cfRule type="cellIs" dxfId="1469" priority="2134" operator="greaterThan">
      <formula>100</formula>
    </cfRule>
    <cfRule type="cellIs" dxfId="1468" priority="2135" operator="between">
      <formula>0.0001</formula>
      <formula>99.9999</formula>
    </cfRule>
  </conditionalFormatting>
  <conditionalFormatting sqref="AY1291:AZ1291">
    <cfRule type="cellIs" dxfId="1467" priority="2130" operator="greaterThan">
      <formula>100</formula>
    </cfRule>
    <cfRule type="cellIs" dxfId="1466" priority="2131" operator="equal">
      <formula>100</formula>
    </cfRule>
  </conditionalFormatting>
  <conditionalFormatting sqref="CL1291">
    <cfRule type="cellIs" dxfId="1465" priority="2128" operator="greaterThan">
      <formula>100</formula>
    </cfRule>
    <cfRule type="cellIs" dxfId="1464" priority="2129" operator="between">
      <formula>0.0001</formula>
      <formula>99.9999</formula>
    </cfRule>
  </conditionalFormatting>
  <conditionalFormatting sqref="AY1293:AZ1293">
    <cfRule type="cellIs" dxfId="1463" priority="2124" operator="greaterThan">
      <formula>100</formula>
    </cfRule>
    <cfRule type="cellIs" dxfId="1462" priority="2125" operator="equal">
      <formula>100</formula>
    </cfRule>
  </conditionalFormatting>
  <conditionalFormatting sqref="CL1293">
    <cfRule type="cellIs" dxfId="1461" priority="2122" operator="greaterThan">
      <formula>100</formula>
    </cfRule>
    <cfRule type="cellIs" dxfId="1460" priority="2123" operator="between">
      <formula>0.0001</formula>
      <formula>99.9999</formula>
    </cfRule>
  </conditionalFormatting>
  <conditionalFormatting sqref="AY1296:AZ1296">
    <cfRule type="cellIs" dxfId="1459" priority="2118" operator="greaterThan">
      <formula>100</formula>
    </cfRule>
    <cfRule type="cellIs" dxfId="1458" priority="2119" operator="equal">
      <formula>100</formula>
    </cfRule>
  </conditionalFormatting>
  <conditionalFormatting sqref="CL1296">
    <cfRule type="cellIs" dxfId="1457" priority="2116" operator="greaterThan">
      <formula>100</formula>
    </cfRule>
    <cfRule type="cellIs" dxfId="1456" priority="2117" operator="between">
      <formula>0.0001</formula>
      <formula>99.9999</formula>
    </cfRule>
  </conditionalFormatting>
  <conditionalFormatting sqref="AY1299:AZ1299">
    <cfRule type="cellIs" dxfId="1455" priority="2112" operator="greaterThan">
      <formula>100</formula>
    </cfRule>
    <cfRule type="cellIs" dxfId="1454" priority="2113" operator="equal">
      <formula>100</formula>
    </cfRule>
  </conditionalFormatting>
  <conditionalFormatting sqref="CL1299">
    <cfRule type="cellIs" dxfId="1453" priority="2110" operator="greaterThan">
      <formula>100</formula>
    </cfRule>
    <cfRule type="cellIs" dxfId="1452" priority="2111" operator="between">
      <formula>0.0001</formula>
      <formula>99.9999</formula>
    </cfRule>
  </conditionalFormatting>
  <conditionalFormatting sqref="AY1301:AZ1301">
    <cfRule type="cellIs" dxfId="1451" priority="2106" operator="greaterThan">
      <formula>100</formula>
    </cfRule>
    <cfRule type="cellIs" dxfId="1450" priority="2107" operator="equal">
      <formula>100</formula>
    </cfRule>
  </conditionalFormatting>
  <conditionalFormatting sqref="CL1301">
    <cfRule type="cellIs" dxfId="1449" priority="2104" operator="greaterThan">
      <formula>100</formula>
    </cfRule>
    <cfRule type="cellIs" dxfId="1448" priority="2105" operator="between">
      <formula>0.0001</formula>
      <formula>99.9999</formula>
    </cfRule>
  </conditionalFormatting>
  <conditionalFormatting sqref="AY1319:AZ1320">
    <cfRule type="cellIs" dxfId="1447" priority="2100" operator="greaterThan">
      <formula>100</formula>
    </cfRule>
    <cfRule type="cellIs" dxfId="1446" priority="2101" operator="equal">
      <formula>100</formula>
    </cfRule>
  </conditionalFormatting>
  <conditionalFormatting sqref="CL1319:CL1320">
    <cfRule type="cellIs" dxfId="1445" priority="2098" operator="greaterThan">
      <formula>100</formula>
    </cfRule>
    <cfRule type="cellIs" dxfId="1444" priority="2099" operator="between">
      <formula>0.0001</formula>
      <formula>99.9999</formula>
    </cfRule>
  </conditionalFormatting>
  <conditionalFormatting sqref="AY1328:AZ1328">
    <cfRule type="cellIs" dxfId="1443" priority="2094" operator="greaterThan">
      <formula>100</formula>
    </cfRule>
    <cfRule type="cellIs" dxfId="1442" priority="2095" operator="equal">
      <formula>100</formula>
    </cfRule>
  </conditionalFormatting>
  <conditionalFormatting sqref="CL1328">
    <cfRule type="cellIs" dxfId="1441" priority="2092" operator="greaterThan">
      <formula>100</formula>
    </cfRule>
    <cfRule type="cellIs" dxfId="1440" priority="2093" operator="between">
      <formula>0.0001</formula>
      <formula>99.9999</formula>
    </cfRule>
  </conditionalFormatting>
  <conditionalFormatting sqref="AY1332:AZ1332">
    <cfRule type="cellIs" dxfId="1439" priority="2088" operator="greaterThan">
      <formula>100</formula>
    </cfRule>
    <cfRule type="cellIs" dxfId="1438" priority="2089" operator="equal">
      <formula>100</formula>
    </cfRule>
  </conditionalFormatting>
  <conditionalFormatting sqref="CL1332">
    <cfRule type="cellIs" dxfId="1437" priority="2086" operator="greaterThan">
      <formula>100</formula>
    </cfRule>
    <cfRule type="cellIs" dxfId="1436" priority="2087" operator="between">
      <formula>0.0001</formula>
      <formula>99.9999</formula>
    </cfRule>
  </conditionalFormatting>
  <conditionalFormatting sqref="AY1339:AY1344 AY1334:AZ1336 AZ1338:AZ1344 AY1349:AZ1356 AY1358:AZ1378 AY1381:AZ1383 AY1385:AZ1386 AY1422:AZ1438">
    <cfRule type="cellIs" dxfId="1435" priority="2082" operator="greaterThan">
      <formula>100</formula>
    </cfRule>
    <cfRule type="cellIs" dxfId="1434" priority="2083" operator="equal">
      <formula>100</formula>
    </cfRule>
  </conditionalFormatting>
  <conditionalFormatting sqref="CL1334:CL1336 CL1339:CL1344 CL1349:CL1356 CL1358:CL1378 CL1381:CL1383 CL1385:CL1386 CL1422:CL1438">
    <cfRule type="cellIs" dxfId="1433" priority="2080" operator="greaterThan">
      <formula>100</formula>
    </cfRule>
    <cfRule type="cellIs" dxfId="1432" priority="2081" operator="between">
      <formula>0.0001</formula>
      <formula>99.9999</formula>
    </cfRule>
  </conditionalFormatting>
  <conditionalFormatting sqref="AZ1433:AZ1438">
    <cfRule type="cellIs" dxfId="1431" priority="2073" operator="greaterThan">
      <formula>100</formula>
    </cfRule>
    <cfRule type="cellIs" dxfId="1430" priority="2074" operator="equal">
      <formula>100</formula>
    </cfRule>
  </conditionalFormatting>
  <conditionalFormatting sqref="AZ1424:AZ1425">
    <cfRule type="cellIs" dxfId="1429" priority="2077" operator="greaterThan">
      <formula>100</formula>
    </cfRule>
    <cfRule type="cellIs" dxfId="1428" priority="2078" operator="equal">
      <formula>100</formula>
    </cfRule>
  </conditionalFormatting>
  <conditionalFormatting sqref="AZ1426:AZ1432">
    <cfRule type="cellIs" dxfId="1427" priority="2075" operator="greaterThan">
      <formula>100</formula>
    </cfRule>
    <cfRule type="cellIs" dxfId="1426" priority="2076" operator="equal">
      <formula>100</formula>
    </cfRule>
  </conditionalFormatting>
  <conditionalFormatting sqref="CL1424:CL1438">
    <cfRule type="cellIs" dxfId="1425" priority="2071" operator="greaterThan">
      <formula>100</formula>
    </cfRule>
    <cfRule type="cellIs" dxfId="1424" priority="2072" operator="between">
      <formula>0.0001</formula>
      <formula>99.9999</formula>
    </cfRule>
  </conditionalFormatting>
  <conditionalFormatting sqref="AY1333:AZ1333">
    <cfRule type="cellIs" dxfId="1423" priority="2067" operator="greaterThan">
      <formula>100</formula>
    </cfRule>
    <cfRule type="cellIs" dxfId="1422" priority="2068" operator="equal">
      <formula>100</formula>
    </cfRule>
  </conditionalFormatting>
  <conditionalFormatting sqref="CL1333">
    <cfRule type="cellIs" dxfId="1421" priority="2065" operator="greaterThan">
      <formula>100</formula>
    </cfRule>
    <cfRule type="cellIs" dxfId="1420" priority="2066" operator="between">
      <formula>0.0001</formula>
      <formula>99.9999</formula>
    </cfRule>
  </conditionalFormatting>
  <conditionalFormatting sqref="AY1338">
    <cfRule type="cellIs" dxfId="1419" priority="2063" operator="greaterThan">
      <formula>100</formula>
    </cfRule>
    <cfRule type="cellIs" dxfId="1418" priority="2064" operator="equal">
      <formula>100</formula>
    </cfRule>
  </conditionalFormatting>
  <conditionalFormatting sqref="CL1338">
    <cfRule type="cellIs" dxfId="1417" priority="2061" operator="greaterThan">
      <formula>100</formula>
    </cfRule>
    <cfRule type="cellIs" dxfId="1416" priority="2062" operator="between">
      <formula>0.0001</formula>
      <formula>99.9999</formula>
    </cfRule>
  </conditionalFormatting>
  <conditionalFormatting sqref="AY1337:AZ1337">
    <cfRule type="cellIs" dxfId="1415" priority="2059" operator="greaterThan">
      <formula>100</formula>
    </cfRule>
    <cfRule type="cellIs" dxfId="1414" priority="2060" operator="equal">
      <formula>100</formula>
    </cfRule>
  </conditionalFormatting>
  <conditionalFormatting sqref="CL1337">
    <cfRule type="cellIs" dxfId="1413" priority="2057" operator="greaterThan">
      <formula>100</formula>
    </cfRule>
    <cfRule type="cellIs" dxfId="1412" priority="2058" operator="between">
      <formula>0.0001</formula>
      <formula>99.9999</formula>
    </cfRule>
  </conditionalFormatting>
  <conditionalFormatting sqref="AY1345:AZ1345">
    <cfRule type="cellIs" dxfId="1411" priority="2053" operator="greaterThan">
      <formula>100</formula>
    </cfRule>
    <cfRule type="cellIs" dxfId="1410" priority="2054" operator="equal">
      <formula>100</formula>
    </cfRule>
  </conditionalFormatting>
  <conditionalFormatting sqref="CL1345">
    <cfRule type="cellIs" dxfId="1409" priority="2051" operator="greaterThan">
      <formula>100</formula>
    </cfRule>
    <cfRule type="cellIs" dxfId="1408" priority="2052" operator="between">
      <formula>0.0001</formula>
      <formula>99.9999</formula>
    </cfRule>
  </conditionalFormatting>
  <conditionalFormatting sqref="AY1346:AZ1346">
    <cfRule type="cellIs" dxfId="1407" priority="2047" operator="greaterThan">
      <formula>100</formula>
    </cfRule>
    <cfRule type="cellIs" dxfId="1406" priority="2048" operator="equal">
      <formula>100</formula>
    </cfRule>
  </conditionalFormatting>
  <conditionalFormatting sqref="CL1346">
    <cfRule type="cellIs" dxfId="1405" priority="2045" operator="greaterThan">
      <formula>100</formula>
    </cfRule>
    <cfRule type="cellIs" dxfId="1404" priority="2046" operator="between">
      <formula>0.0001</formula>
      <formula>99.9999</formula>
    </cfRule>
  </conditionalFormatting>
  <conditionalFormatting sqref="AY1347:AZ1348">
    <cfRule type="cellIs" dxfId="1403" priority="2041" operator="greaterThan">
      <formula>100</formula>
    </cfRule>
    <cfRule type="cellIs" dxfId="1402" priority="2042" operator="equal">
      <formula>100</formula>
    </cfRule>
  </conditionalFormatting>
  <conditionalFormatting sqref="CL1347:CL1348">
    <cfRule type="cellIs" dxfId="1401" priority="2039" operator="greaterThan">
      <formula>100</formula>
    </cfRule>
    <cfRule type="cellIs" dxfId="1400" priority="2040" operator="between">
      <formula>0.0001</formula>
      <formula>99.9999</formula>
    </cfRule>
  </conditionalFormatting>
  <conditionalFormatting sqref="AY1357:AZ1357">
    <cfRule type="cellIs" dxfId="1399" priority="2035" operator="greaterThan">
      <formula>100</formula>
    </cfRule>
    <cfRule type="cellIs" dxfId="1398" priority="2036" operator="equal">
      <formula>100</formula>
    </cfRule>
  </conditionalFormatting>
  <conditionalFormatting sqref="CL1357">
    <cfRule type="cellIs" dxfId="1397" priority="2033" operator="greaterThan">
      <formula>100</formula>
    </cfRule>
    <cfRule type="cellIs" dxfId="1396" priority="2034" operator="between">
      <formula>0.0001</formula>
      <formula>99.9999</formula>
    </cfRule>
  </conditionalFormatting>
  <conditionalFormatting sqref="AY1379:AZ1380">
    <cfRule type="cellIs" dxfId="1395" priority="2029" operator="greaterThan">
      <formula>100</formula>
    </cfRule>
    <cfRule type="cellIs" dxfId="1394" priority="2030" operator="equal">
      <formula>100</formula>
    </cfRule>
  </conditionalFormatting>
  <conditionalFormatting sqref="CL1379:CL1380">
    <cfRule type="cellIs" dxfId="1393" priority="2027" operator="greaterThan">
      <formula>100</formula>
    </cfRule>
    <cfRule type="cellIs" dxfId="1392" priority="2028" operator="between">
      <formula>0.0001</formula>
      <formula>99.9999</formula>
    </cfRule>
  </conditionalFormatting>
  <conditionalFormatting sqref="AY1384:AZ1384">
    <cfRule type="cellIs" dxfId="1391" priority="2023" operator="greaterThan">
      <formula>100</formula>
    </cfRule>
    <cfRule type="cellIs" dxfId="1390" priority="2024" operator="equal">
      <formula>100</formula>
    </cfRule>
  </conditionalFormatting>
  <conditionalFormatting sqref="CL1384">
    <cfRule type="cellIs" dxfId="1389" priority="2021" operator="greaterThan">
      <formula>100</formula>
    </cfRule>
    <cfRule type="cellIs" dxfId="1388" priority="2022" operator="between">
      <formula>0.0001</formula>
      <formula>99.9999</formula>
    </cfRule>
  </conditionalFormatting>
  <conditionalFormatting sqref="AY1387:AZ1388">
    <cfRule type="cellIs" dxfId="1387" priority="2017" operator="greaterThan">
      <formula>100</formula>
    </cfRule>
    <cfRule type="cellIs" dxfId="1386" priority="2018" operator="equal">
      <formula>100</formula>
    </cfRule>
  </conditionalFormatting>
  <conditionalFormatting sqref="CL1387:CL1388">
    <cfRule type="cellIs" dxfId="1385" priority="2015" operator="greaterThan">
      <formula>100</formula>
    </cfRule>
    <cfRule type="cellIs" dxfId="1384" priority="2016" operator="between">
      <formula>0.0001</formula>
      <formula>99.9999</formula>
    </cfRule>
  </conditionalFormatting>
  <conditionalFormatting sqref="AY1389:AZ1390">
    <cfRule type="cellIs" dxfId="1383" priority="2011" operator="greaterThan">
      <formula>100</formula>
    </cfRule>
    <cfRule type="cellIs" dxfId="1382" priority="2012" operator="equal">
      <formula>100</formula>
    </cfRule>
  </conditionalFormatting>
  <conditionalFormatting sqref="CL1389:CL1390">
    <cfRule type="cellIs" dxfId="1381" priority="2009" operator="greaterThan">
      <formula>100</formula>
    </cfRule>
    <cfRule type="cellIs" dxfId="1380" priority="2010" operator="between">
      <formula>0.0001</formula>
      <formula>99.9999</formula>
    </cfRule>
  </conditionalFormatting>
  <conditionalFormatting sqref="AY1391:AZ1391 AY1393:AZ1393 AY1395:AZ1395 AY1397:AZ1399 AY1402:AZ1417 AY1419:AZ1420">
    <cfRule type="cellIs" dxfId="1379" priority="2005" operator="greaterThan">
      <formula>100</formula>
    </cfRule>
    <cfRule type="cellIs" dxfId="1378" priority="2006" operator="equal">
      <formula>100</formula>
    </cfRule>
  </conditionalFormatting>
  <conditionalFormatting sqref="CL1391 CL1393 CL1395 CL1397:CL1399 CL1402:CL1417 CL1419:CL1420">
    <cfRule type="cellIs" dxfId="1377" priority="2003" operator="greaterThan">
      <formula>100</formula>
    </cfRule>
    <cfRule type="cellIs" dxfId="1376" priority="2004" operator="between">
      <formula>0.0001</formula>
      <formula>99.9999</formula>
    </cfRule>
  </conditionalFormatting>
  <conditionalFormatting sqref="AZ1405:AZ1410">
    <cfRule type="cellIs" dxfId="1375" priority="1996" operator="greaterThan">
      <formula>100</formula>
    </cfRule>
    <cfRule type="cellIs" dxfId="1374" priority="1997" operator="equal">
      <formula>100</formula>
    </cfRule>
  </conditionalFormatting>
  <conditionalFormatting sqref="AZ1397">
    <cfRule type="cellIs" dxfId="1373" priority="2000" operator="greaterThan">
      <formula>100</formula>
    </cfRule>
    <cfRule type="cellIs" dxfId="1372" priority="2001" operator="equal">
      <formula>100</formula>
    </cfRule>
  </conditionalFormatting>
  <conditionalFormatting sqref="AZ1398:AZ1399 AZ1402:AZ1404">
    <cfRule type="cellIs" dxfId="1371" priority="1998" operator="greaterThan">
      <formula>100</formula>
    </cfRule>
    <cfRule type="cellIs" dxfId="1370" priority="1999" operator="equal">
      <formula>100</formula>
    </cfRule>
  </conditionalFormatting>
  <conditionalFormatting sqref="AZ1411:AZ1417 AZ1419:AZ1420">
    <cfRule type="cellIs" dxfId="1369" priority="1992" operator="greaterThan">
      <formula>100</formula>
    </cfRule>
    <cfRule type="cellIs" dxfId="1368" priority="1993" operator="equal">
      <formula>100</formula>
    </cfRule>
  </conditionalFormatting>
  <conditionalFormatting sqref="CL1411:CL1417 CL1419:CL1420">
    <cfRule type="cellIs" dxfId="1367" priority="1990" operator="greaterThan">
      <formula>100</formula>
    </cfRule>
    <cfRule type="cellIs" dxfId="1366" priority="1991" operator="between">
      <formula>0.0001</formula>
      <formula>99.9999</formula>
    </cfRule>
  </conditionalFormatting>
  <conditionalFormatting sqref="CL1397:CL1399 CL1402:CL1410">
    <cfRule type="cellIs" dxfId="1365" priority="1988" operator="greaterThan">
      <formula>100</formula>
    </cfRule>
    <cfRule type="cellIs" dxfId="1364" priority="1989" operator="between">
      <formula>0.0001</formula>
      <formula>99.9999</formula>
    </cfRule>
  </conditionalFormatting>
  <conditionalFormatting sqref="AY1392:AZ1392">
    <cfRule type="cellIs" dxfId="1363" priority="1984" operator="greaterThan">
      <formula>100</formula>
    </cfRule>
    <cfRule type="cellIs" dxfId="1362" priority="1985" operator="equal">
      <formula>100</formula>
    </cfRule>
  </conditionalFormatting>
  <conditionalFormatting sqref="CL1392">
    <cfRule type="cellIs" dxfId="1361" priority="1982" operator="greaterThan">
      <formula>100</formula>
    </cfRule>
    <cfRule type="cellIs" dxfId="1360" priority="1983" operator="between">
      <formula>0.0001</formula>
      <formula>99.9999</formula>
    </cfRule>
  </conditionalFormatting>
  <conditionalFormatting sqref="AY1394:AZ1394">
    <cfRule type="cellIs" dxfId="1359" priority="1978" operator="greaterThan">
      <formula>100</formula>
    </cfRule>
    <cfRule type="cellIs" dxfId="1358" priority="1979" operator="equal">
      <formula>100</formula>
    </cfRule>
  </conditionalFormatting>
  <conditionalFormatting sqref="CL1394">
    <cfRule type="cellIs" dxfId="1357" priority="1976" operator="greaterThan">
      <formula>100</formula>
    </cfRule>
    <cfRule type="cellIs" dxfId="1356" priority="1977" operator="between">
      <formula>0.0001</formula>
      <formula>99.9999</formula>
    </cfRule>
  </conditionalFormatting>
  <conditionalFormatting sqref="AY1396:AZ1396">
    <cfRule type="cellIs" dxfId="1355" priority="1972" operator="greaterThan">
      <formula>100</formula>
    </cfRule>
    <cfRule type="cellIs" dxfId="1354" priority="1973" operator="equal">
      <formula>100</formula>
    </cfRule>
  </conditionalFormatting>
  <conditionalFormatting sqref="CL1396">
    <cfRule type="cellIs" dxfId="1353" priority="1970" operator="greaterThan">
      <formula>100</formula>
    </cfRule>
    <cfRule type="cellIs" dxfId="1352" priority="1971" operator="between">
      <formula>0.0001</formula>
      <formula>99.9999</formula>
    </cfRule>
  </conditionalFormatting>
  <conditionalFormatting sqref="AY1400:AZ1400">
    <cfRule type="cellIs" dxfId="1351" priority="1966" operator="greaterThan">
      <formula>100</formula>
    </cfRule>
    <cfRule type="cellIs" dxfId="1350" priority="1967" operator="equal">
      <formula>100</formula>
    </cfRule>
  </conditionalFormatting>
  <conditionalFormatting sqref="CL1400">
    <cfRule type="cellIs" dxfId="1349" priority="1964" operator="greaterThan">
      <formula>100</formula>
    </cfRule>
    <cfRule type="cellIs" dxfId="1348" priority="1965" operator="between">
      <formula>0.0001</formula>
      <formula>99.9999</formula>
    </cfRule>
  </conditionalFormatting>
  <conditionalFormatting sqref="AZ1400">
    <cfRule type="cellIs" dxfId="1347" priority="1961" operator="greaterThan">
      <formula>100</formula>
    </cfRule>
    <cfRule type="cellIs" dxfId="1346" priority="1962" operator="equal">
      <formula>100</formula>
    </cfRule>
  </conditionalFormatting>
  <conditionalFormatting sqref="CL1400">
    <cfRule type="cellIs" dxfId="1345" priority="1959" operator="greaterThan">
      <formula>100</formula>
    </cfRule>
    <cfRule type="cellIs" dxfId="1344" priority="1960" operator="between">
      <formula>0.0001</formula>
      <formula>99.9999</formula>
    </cfRule>
  </conditionalFormatting>
  <conditionalFormatting sqref="AY1401:AZ1401">
    <cfRule type="cellIs" dxfId="1343" priority="1955" operator="greaterThan">
      <formula>100</formula>
    </cfRule>
    <cfRule type="cellIs" dxfId="1342" priority="1956" operator="equal">
      <formula>100</formula>
    </cfRule>
  </conditionalFormatting>
  <conditionalFormatting sqref="CL1401">
    <cfRule type="cellIs" dxfId="1341" priority="1953" operator="greaterThan">
      <formula>100</formula>
    </cfRule>
    <cfRule type="cellIs" dxfId="1340" priority="1954" operator="between">
      <formula>0.0001</formula>
      <formula>99.9999</formula>
    </cfRule>
  </conditionalFormatting>
  <conditionalFormatting sqref="AZ1401">
    <cfRule type="cellIs" dxfId="1339" priority="1950" operator="greaterThan">
      <formula>100</formula>
    </cfRule>
    <cfRule type="cellIs" dxfId="1338" priority="1951" operator="equal">
      <formula>100</formula>
    </cfRule>
  </conditionalFormatting>
  <conditionalFormatting sqref="CL1401">
    <cfRule type="cellIs" dxfId="1337" priority="1948" operator="greaterThan">
      <formula>100</formula>
    </cfRule>
    <cfRule type="cellIs" dxfId="1336" priority="1949" operator="between">
      <formula>0.0001</formula>
      <formula>99.9999</formula>
    </cfRule>
  </conditionalFormatting>
  <conditionalFormatting sqref="AY1418:AZ1418">
    <cfRule type="cellIs" dxfId="1335" priority="1944" operator="greaterThan">
      <formula>100</formula>
    </cfRule>
    <cfRule type="cellIs" dxfId="1334" priority="1945" operator="equal">
      <formula>100</formula>
    </cfRule>
  </conditionalFormatting>
  <conditionalFormatting sqref="CL1418">
    <cfRule type="cellIs" dxfId="1333" priority="1942" operator="greaterThan">
      <formula>100</formula>
    </cfRule>
    <cfRule type="cellIs" dxfId="1332" priority="1943" operator="between">
      <formula>0.0001</formula>
      <formula>99.9999</formula>
    </cfRule>
  </conditionalFormatting>
  <conditionalFormatting sqref="AZ1418">
    <cfRule type="cellIs" dxfId="1331" priority="1938" operator="greaterThan">
      <formula>100</formula>
    </cfRule>
    <cfRule type="cellIs" dxfId="1330" priority="1939" operator="equal">
      <formula>100</formula>
    </cfRule>
  </conditionalFormatting>
  <conditionalFormatting sqref="CL1418">
    <cfRule type="cellIs" dxfId="1329" priority="1936" operator="greaterThan">
      <formula>100</formula>
    </cfRule>
    <cfRule type="cellIs" dxfId="1328" priority="1937" operator="between">
      <formula>0.0001</formula>
      <formula>99.9999</formula>
    </cfRule>
  </conditionalFormatting>
  <conditionalFormatting sqref="AY1421:AZ1421">
    <cfRule type="cellIs" dxfId="1327" priority="1932" operator="greaterThan">
      <formula>100</formula>
    </cfRule>
    <cfRule type="cellIs" dxfId="1326" priority="1933" operator="equal">
      <formula>100</formula>
    </cfRule>
  </conditionalFormatting>
  <conditionalFormatting sqref="CL1421">
    <cfRule type="cellIs" dxfId="1325" priority="1930" operator="greaterThan">
      <formula>100</formula>
    </cfRule>
    <cfRule type="cellIs" dxfId="1324" priority="1931" operator="between">
      <formula>0.0001</formula>
      <formula>99.9999</formula>
    </cfRule>
  </conditionalFormatting>
  <conditionalFormatting sqref="AZ1421">
    <cfRule type="cellIs" dxfId="1323" priority="1926" operator="greaterThan">
      <formula>100</formula>
    </cfRule>
    <cfRule type="cellIs" dxfId="1322" priority="1927" operator="equal">
      <formula>100</formula>
    </cfRule>
  </conditionalFormatting>
  <conditionalFormatting sqref="CL1421">
    <cfRule type="cellIs" dxfId="1321" priority="1924" operator="greaterThan">
      <formula>100</formula>
    </cfRule>
    <cfRule type="cellIs" dxfId="1320" priority="1925" operator="between">
      <formula>0.0001</formula>
      <formula>99.9999</formula>
    </cfRule>
  </conditionalFormatting>
  <conditionalFormatting sqref="AY1274:AZ1274">
    <cfRule type="cellIs" dxfId="1319" priority="1862" operator="greaterThan">
      <formula>100</formula>
    </cfRule>
    <cfRule type="cellIs" dxfId="1318" priority="1863" operator="equal">
      <formula>100</formula>
    </cfRule>
  </conditionalFormatting>
  <conditionalFormatting sqref="AZ1274">
    <cfRule type="cellIs" dxfId="1317" priority="1860" operator="greaterThan">
      <formula>100</formula>
    </cfRule>
    <cfRule type="cellIs" dxfId="1316" priority="1861" operator="equal">
      <formula>100</formula>
    </cfRule>
  </conditionalFormatting>
  <conditionalFormatting sqref="AY1279:AZ1279">
    <cfRule type="cellIs" dxfId="1315" priority="1856" operator="greaterThan">
      <formula>100</formula>
    </cfRule>
    <cfRule type="cellIs" dxfId="1314" priority="1857" operator="equal">
      <formula>100</formula>
    </cfRule>
  </conditionalFormatting>
  <conditionalFormatting sqref="AY1287:AZ1287">
    <cfRule type="cellIs" dxfId="1313" priority="1848" operator="greaterThan">
      <formula>100</formula>
    </cfRule>
    <cfRule type="cellIs" dxfId="1312" priority="1849" operator="equal">
      <formula>100</formula>
    </cfRule>
  </conditionalFormatting>
  <conditionalFormatting sqref="AY1305:AZ1305">
    <cfRule type="cellIs" dxfId="1311" priority="1842" operator="greaterThan">
      <formula>100</formula>
    </cfRule>
    <cfRule type="cellIs" dxfId="1310" priority="1843" operator="equal">
      <formula>100</formula>
    </cfRule>
  </conditionalFormatting>
  <conditionalFormatting sqref="AY1221:AZ1221">
    <cfRule type="cellIs" dxfId="1309" priority="1836" operator="greaterThan">
      <formula>100</formula>
    </cfRule>
    <cfRule type="cellIs" dxfId="1308" priority="1837" operator="equal">
      <formula>100</formula>
    </cfRule>
  </conditionalFormatting>
  <conditionalFormatting sqref="AY1244:AZ1244">
    <cfRule type="cellIs" dxfId="1307" priority="1832" operator="greaterThan">
      <formula>100</formula>
    </cfRule>
    <cfRule type="cellIs" dxfId="1306" priority="1833" operator="equal">
      <formula>100</formula>
    </cfRule>
  </conditionalFormatting>
  <conditionalFormatting sqref="AY1249:AZ1249">
    <cfRule type="cellIs" dxfId="1305" priority="1828" operator="greaterThan">
      <formula>100</formula>
    </cfRule>
    <cfRule type="cellIs" dxfId="1304" priority="1829" operator="equal">
      <formula>100</formula>
    </cfRule>
  </conditionalFormatting>
  <conditionalFormatting sqref="AY1448:AZ1450 AY1472:AZ1516 AY1584:AZ1584 AY1440:AZ1442 AY1586:AZ1601 AY1444:AZ1445 AY1452:AZ1459 AY1461:AZ1469">
    <cfRule type="cellIs" dxfId="1303" priority="1818" operator="greaterThan">
      <formula>100</formula>
    </cfRule>
    <cfRule type="cellIs" dxfId="1302" priority="1819" operator="equal">
      <formula>100</formula>
    </cfRule>
  </conditionalFormatting>
  <conditionalFormatting sqref="CL1584:CL1601 CL1440:CL1516">
    <cfRule type="cellIs" dxfId="1301" priority="1816" operator="greaterThan">
      <formula>100</formula>
    </cfRule>
    <cfRule type="cellIs" dxfId="1300" priority="1817" operator="between">
      <formula>0.0001</formula>
      <formula>99.9999</formula>
    </cfRule>
  </conditionalFormatting>
  <conditionalFormatting sqref="AZ1501:AZ1506">
    <cfRule type="cellIs" dxfId="1299" priority="1809" operator="greaterThan">
      <formula>100</formula>
    </cfRule>
    <cfRule type="cellIs" dxfId="1298" priority="1810" operator="equal">
      <formula>100</formula>
    </cfRule>
  </conditionalFormatting>
  <conditionalFormatting sqref="AZ1493:AZ1494">
    <cfRule type="cellIs" dxfId="1297" priority="1813" operator="greaterThan">
      <formula>100</formula>
    </cfRule>
    <cfRule type="cellIs" dxfId="1296" priority="1814" operator="equal">
      <formula>100</formula>
    </cfRule>
  </conditionalFormatting>
  <conditionalFormatting sqref="AZ1495:AZ1500">
    <cfRule type="cellIs" dxfId="1295" priority="1811" operator="greaterThan">
      <formula>100</formula>
    </cfRule>
    <cfRule type="cellIs" dxfId="1294" priority="1812" operator="equal">
      <formula>100</formula>
    </cfRule>
  </conditionalFormatting>
  <conditionalFormatting sqref="CL1493:CL1506">
    <cfRule type="cellIs" dxfId="1293" priority="1807" operator="greaterThan">
      <formula>100</formula>
    </cfRule>
    <cfRule type="cellIs" dxfId="1292" priority="1808" operator="between">
      <formula>0.0001</formula>
      <formula>99.9999</formula>
    </cfRule>
  </conditionalFormatting>
  <conditionalFormatting sqref="AY1446:AZ1446">
    <cfRule type="cellIs" dxfId="1291" priority="1805" operator="greaterThan">
      <formula>100</formula>
    </cfRule>
    <cfRule type="cellIs" dxfId="1290" priority="1806" operator="equal">
      <formula>100</formula>
    </cfRule>
  </conditionalFormatting>
  <conditionalFormatting sqref="AY1447:AZ1447">
    <cfRule type="cellIs" dxfId="1289" priority="1803" operator="greaterThan">
      <formula>100</formula>
    </cfRule>
    <cfRule type="cellIs" dxfId="1288" priority="1804" operator="equal">
      <formula>100</formula>
    </cfRule>
  </conditionalFormatting>
  <conditionalFormatting sqref="AY1470:AZ1470">
    <cfRule type="cellIs" dxfId="1287" priority="1801" operator="greaterThan">
      <formula>100</formula>
    </cfRule>
    <cfRule type="cellIs" dxfId="1286" priority="1802" operator="equal">
      <formula>100</formula>
    </cfRule>
  </conditionalFormatting>
  <conditionalFormatting sqref="AY1471:AZ1471">
    <cfRule type="cellIs" dxfId="1285" priority="1799" operator="greaterThan">
      <formula>100</formula>
    </cfRule>
    <cfRule type="cellIs" dxfId="1284" priority="1800" operator="equal">
      <formula>100</formula>
    </cfRule>
  </conditionalFormatting>
  <conditionalFormatting sqref="AY1518:AZ1518 AY1520:AZ1522 AY1539:AZ1544 AY1547:AZ1550 AY1552:AZ1553 AY1562:AZ1562 AY1564:AZ1564 AY1568:AZ1568 AY1581:AZ1582 AY1524:AZ1526 AY1528:AZ1532 AY1534:AZ1537 AY1555:AZ1559 AY1566:AZ1566 AY1570:AZ1570">
    <cfRule type="cellIs" dxfId="1283" priority="1795" operator="greaterThan">
      <formula>100</formula>
    </cfRule>
    <cfRule type="cellIs" dxfId="1282" priority="1796" operator="equal">
      <formula>100</formula>
    </cfRule>
  </conditionalFormatting>
  <conditionalFormatting sqref="CL1518 CL1520:CL1537 CL1539:CL1544 CL1547:CL1550 CL1562 CL1564:CL1566 CL1568:CL1570 CL1581:CL1582">
    <cfRule type="cellIs" dxfId="1281" priority="1793" operator="greaterThan">
      <formula>100</formula>
    </cfRule>
    <cfRule type="cellIs" dxfId="1280" priority="1794" operator="between">
      <formula>0.0001</formula>
      <formula>99.9999</formula>
    </cfRule>
  </conditionalFormatting>
  <conditionalFormatting sqref="AZ1584 AZ1586:AZ1588">
    <cfRule type="cellIs" dxfId="1279" priority="1786" operator="greaterThan">
      <formula>100</formula>
    </cfRule>
    <cfRule type="cellIs" dxfId="1278" priority="1787" operator="equal">
      <formula>100</formula>
    </cfRule>
  </conditionalFormatting>
  <conditionalFormatting sqref="AZ1577:AZ1579 AZ1581:AZ1582">
    <cfRule type="cellIs" dxfId="1277" priority="1788" operator="greaterThan">
      <formula>100</formula>
    </cfRule>
    <cfRule type="cellIs" dxfId="1276" priority="1789" operator="equal">
      <formula>100</formula>
    </cfRule>
  </conditionalFormatting>
  <conditionalFormatting sqref="AZ1589:AZ1601">
    <cfRule type="cellIs" dxfId="1275" priority="1784" operator="greaterThan">
      <formula>100</formula>
    </cfRule>
    <cfRule type="cellIs" dxfId="1274" priority="1785" operator="equal">
      <formula>100</formula>
    </cfRule>
  </conditionalFormatting>
  <conditionalFormatting sqref="CL1581:CL1582 CL1584:CL1588">
    <cfRule type="cellIs" dxfId="1273" priority="1782" operator="greaterThan">
      <formula>100</formula>
    </cfRule>
    <cfRule type="cellIs" dxfId="1272" priority="1783" operator="between">
      <formula>0.0001</formula>
      <formula>99.9999</formula>
    </cfRule>
  </conditionalFormatting>
  <conditionalFormatting sqref="CL1662">
    <cfRule type="cellIs" dxfId="1271" priority="1136" operator="greaterThan">
      <formula>100</formula>
    </cfRule>
    <cfRule type="cellIs" dxfId="1270" priority="1137" operator="between">
      <formula>0.0001</formula>
      <formula>99.9999</formula>
    </cfRule>
  </conditionalFormatting>
  <conditionalFormatting sqref="AY1517:AZ1517">
    <cfRule type="cellIs" dxfId="1269" priority="1778" operator="greaterThan">
      <formula>100</formula>
    </cfRule>
    <cfRule type="cellIs" dxfId="1268" priority="1779" operator="equal">
      <formula>100</formula>
    </cfRule>
  </conditionalFormatting>
  <conditionalFormatting sqref="CL1517">
    <cfRule type="cellIs" dxfId="1267" priority="1776" operator="greaterThan">
      <formula>100</formula>
    </cfRule>
    <cfRule type="cellIs" dxfId="1266" priority="1777" operator="between">
      <formula>0.0001</formula>
      <formula>99.9999</formula>
    </cfRule>
  </conditionalFormatting>
  <conditionalFormatting sqref="AY1519:AZ1519">
    <cfRule type="cellIs" dxfId="1265" priority="1772" operator="greaterThan">
      <formula>100</formula>
    </cfRule>
    <cfRule type="cellIs" dxfId="1264" priority="1773" operator="equal">
      <formula>100</formula>
    </cfRule>
  </conditionalFormatting>
  <conditionalFormatting sqref="CL1519">
    <cfRule type="cellIs" dxfId="1263" priority="1770" operator="greaterThan">
      <formula>100</formula>
    </cfRule>
    <cfRule type="cellIs" dxfId="1262" priority="1771" operator="between">
      <formula>0.0001</formula>
      <formula>99.9999</formula>
    </cfRule>
  </conditionalFormatting>
  <conditionalFormatting sqref="AY1538:AZ1538">
    <cfRule type="cellIs" dxfId="1261" priority="1766" operator="greaterThan">
      <formula>100</formula>
    </cfRule>
    <cfRule type="cellIs" dxfId="1260" priority="1767" operator="equal">
      <formula>100</formula>
    </cfRule>
  </conditionalFormatting>
  <conditionalFormatting sqref="CL1538">
    <cfRule type="cellIs" dxfId="1259" priority="1764" operator="greaterThan">
      <formula>100</formula>
    </cfRule>
    <cfRule type="cellIs" dxfId="1258" priority="1765" operator="between">
      <formula>0.0001</formula>
      <formula>99.9999</formula>
    </cfRule>
  </conditionalFormatting>
  <conditionalFormatting sqref="AY1545:AZ1545">
    <cfRule type="cellIs" dxfId="1257" priority="1760" operator="greaterThan">
      <formula>100</formula>
    </cfRule>
    <cfRule type="cellIs" dxfId="1256" priority="1761" operator="equal">
      <formula>100</formula>
    </cfRule>
  </conditionalFormatting>
  <conditionalFormatting sqref="CL1545">
    <cfRule type="cellIs" dxfId="1255" priority="1758" operator="greaterThan">
      <formula>100</formula>
    </cfRule>
    <cfRule type="cellIs" dxfId="1254" priority="1759" operator="between">
      <formula>0.0001</formula>
      <formula>99.9999</formula>
    </cfRule>
  </conditionalFormatting>
  <conditionalFormatting sqref="AY1546:AZ1546">
    <cfRule type="cellIs" dxfId="1253" priority="1754" operator="greaterThan">
      <formula>100</formula>
    </cfRule>
    <cfRule type="cellIs" dxfId="1252" priority="1755" operator="equal">
      <formula>100</formula>
    </cfRule>
  </conditionalFormatting>
  <conditionalFormatting sqref="CL1546">
    <cfRule type="cellIs" dxfId="1251" priority="1752" operator="greaterThan">
      <formula>100</formula>
    </cfRule>
    <cfRule type="cellIs" dxfId="1250" priority="1753" operator="between">
      <formula>0.0001</formula>
      <formula>99.9999</formula>
    </cfRule>
  </conditionalFormatting>
  <conditionalFormatting sqref="AY1551:AZ1551">
    <cfRule type="cellIs" dxfId="1249" priority="1748" operator="greaterThan">
      <formula>100</formula>
    </cfRule>
    <cfRule type="cellIs" dxfId="1248" priority="1749" operator="equal">
      <formula>100</formula>
    </cfRule>
  </conditionalFormatting>
  <conditionalFormatting sqref="CL1551">
    <cfRule type="cellIs" dxfId="1247" priority="1746" operator="greaterThan">
      <formula>100</formula>
    </cfRule>
    <cfRule type="cellIs" dxfId="1246" priority="1747" operator="between">
      <formula>0.0001</formula>
      <formula>99.9999</formula>
    </cfRule>
  </conditionalFormatting>
  <conditionalFormatting sqref="AY1561:AZ1561">
    <cfRule type="cellIs" dxfId="1245" priority="1742" operator="greaterThan">
      <formula>100</formula>
    </cfRule>
    <cfRule type="cellIs" dxfId="1244" priority="1743" operator="equal">
      <formula>100</formula>
    </cfRule>
  </conditionalFormatting>
  <conditionalFormatting sqref="CL1561">
    <cfRule type="cellIs" dxfId="1243" priority="1740" operator="greaterThan">
      <formula>100</formula>
    </cfRule>
    <cfRule type="cellIs" dxfId="1242" priority="1741" operator="between">
      <formula>0.0001</formula>
      <formula>99.9999</formula>
    </cfRule>
  </conditionalFormatting>
  <conditionalFormatting sqref="AY1563:AZ1563">
    <cfRule type="cellIs" dxfId="1241" priority="1736" operator="greaterThan">
      <formula>100</formula>
    </cfRule>
    <cfRule type="cellIs" dxfId="1240" priority="1737" operator="equal">
      <formula>100</formula>
    </cfRule>
  </conditionalFormatting>
  <conditionalFormatting sqref="CL1563">
    <cfRule type="cellIs" dxfId="1239" priority="1734" operator="greaterThan">
      <formula>100</formula>
    </cfRule>
    <cfRule type="cellIs" dxfId="1238" priority="1735" operator="between">
      <formula>0.0001</formula>
      <formula>99.9999</formula>
    </cfRule>
  </conditionalFormatting>
  <conditionalFormatting sqref="AY1567:AZ1567">
    <cfRule type="cellIs" dxfId="1237" priority="1730" operator="greaterThan">
      <formula>100</formula>
    </cfRule>
    <cfRule type="cellIs" dxfId="1236" priority="1731" operator="equal">
      <formula>100</formula>
    </cfRule>
  </conditionalFormatting>
  <conditionalFormatting sqref="CL1567">
    <cfRule type="cellIs" dxfId="1235" priority="1728" operator="greaterThan">
      <formula>100</formula>
    </cfRule>
    <cfRule type="cellIs" dxfId="1234" priority="1729" operator="between">
      <formula>0.0001</formula>
      <formula>99.9999</formula>
    </cfRule>
  </conditionalFormatting>
  <conditionalFormatting sqref="AY1580:AZ1580">
    <cfRule type="cellIs" dxfId="1233" priority="1724" operator="greaterThan">
      <formula>100</formula>
    </cfRule>
    <cfRule type="cellIs" dxfId="1232" priority="1725" operator="equal">
      <formula>100</formula>
    </cfRule>
  </conditionalFormatting>
  <conditionalFormatting sqref="CL1580">
    <cfRule type="cellIs" dxfId="1231" priority="1722" operator="greaterThan">
      <formula>100</formula>
    </cfRule>
    <cfRule type="cellIs" dxfId="1230" priority="1723" operator="between">
      <formula>0.0001</formula>
      <formula>99.9999</formula>
    </cfRule>
  </conditionalFormatting>
  <conditionalFormatting sqref="AZ1580">
    <cfRule type="cellIs" dxfId="1229" priority="1719" operator="greaterThan">
      <formula>100</formula>
    </cfRule>
    <cfRule type="cellIs" dxfId="1228" priority="1720" operator="equal">
      <formula>100</formula>
    </cfRule>
  </conditionalFormatting>
  <conditionalFormatting sqref="CL1580">
    <cfRule type="cellIs" dxfId="1227" priority="1717" operator="greaterThan">
      <formula>100</formula>
    </cfRule>
    <cfRule type="cellIs" dxfId="1226" priority="1718" operator="between">
      <formula>0.0001</formula>
      <formula>99.9999</formula>
    </cfRule>
  </conditionalFormatting>
  <conditionalFormatting sqref="AY1583:AZ1583">
    <cfRule type="cellIs" dxfId="1225" priority="1713" operator="greaterThan">
      <formula>100</formula>
    </cfRule>
    <cfRule type="cellIs" dxfId="1224" priority="1714" operator="equal">
      <formula>100</formula>
    </cfRule>
  </conditionalFormatting>
  <conditionalFormatting sqref="CL1583">
    <cfRule type="cellIs" dxfId="1223" priority="1711" operator="greaterThan">
      <formula>100</formula>
    </cfRule>
    <cfRule type="cellIs" dxfId="1222" priority="1712" operator="between">
      <formula>0.0001</formula>
      <formula>99.9999</formula>
    </cfRule>
  </conditionalFormatting>
  <conditionalFormatting sqref="AZ1583">
    <cfRule type="cellIs" dxfId="1221" priority="1708" operator="greaterThan">
      <formula>100</formula>
    </cfRule>
    <cfRule type="cellIs" dxfId="1220" priority="1709" operator="equal">
      <formula>100</formula>
    </cfRule>
  </conditionalFormatting>
  <conditionalFormatting sqref="CL1583">
    <cfRule type="cellIs" dxfId="1219" priority="1706" operator="greaterThan">
      <formula>100</formula>
    </cfRule>
    <cfRule type="cellIs" dxfId="1218" priority="1707" operator="between">
      <formula>0.0001</formula>
      <formula>99.9999</formula>
    </cfRule>
  </conditionalFormatting>
  <conditionalFormatting sqref="AZ1638 AZ1643 AZ1651:AZ1661 AZ1673 AZ1684:AZ1689 AZ1697:AZ1699 AZ1701 AZ1707:AZ1709 AZ1636 AZ1640 AZ1666:AZ1667 AZ1669:AZ1670 AZ1675:AZ1677 AZ1679:AZ1680 AZ1627:AZ1630 AZ1633 AZ1693:AZ1695 AZ1711:AZ1712 AY1717:AZ1717 AY1624:AZ1625 AY1602:AY1603 AZ1646:AZ1649 AZ1663:AZ1664 AZ1703:AZ1704">
    <cfRule type="cellIs" dxfId="1217" priority="1702" operator="greaterThan">
      <formula>100</formula>
    </cfRule>
    <cfRule type="cellIs" dxfId="1216" priority="1703" operator="equal">
      <formula>100</formula>
    </cfRule>
  </conditionalFormatting>
  <conditionalFormatting sqref="CL1638 CL1642:CL1643 CL1651:CL1661 CL1683:CL1699 CL1701 CL1706:CL1712 CL1636 CL1640 CL1666:CL1667 CL1669:CL1670 CL1715:CL1717 CL1622:CL1633 CL1602:CL1603 CL1646:CL1649 CL1663:CL1664 CL1672:CL1681">
    <cfRule type="cellIs" dxfId="1215" priority="1700" operator="greaterThan">
      <formula>100</formula>
    </cfRule>
    <cfRule type="cellIs" dxfId="1214" priority="1701" operator="between">
      <formula>0.0001</formula>
      <formula>99.9999</formula>
    </cfRule>
  </conditionalFormatting>
  <conditionalFormatting sqref="AZ1624:AZ1625">
    <cfRule type="cellIs" dxfId="1213" priority="1694" operator="greaterThan">
      <formula>100</formula>
    </cfRule>
    <cfRule type="cellIs" dxfId="1212" priority="1695" operator="equal">
      <formula>100</formula>
    </cfRule>
  </conditionalFormatting>
  <conditionalFormatting sqref="AY1614:AY1615 AY1638 AY1643 AY1651:AY1661 AY1673 AY1684:AY1689 AY1697:AY1699 AY1701 AY1707:AY1709 AY1607:AY1608 AY1636 AY1640 AY1666:AY1667 AY1669:AY1670 AY1675:AY1677 AY1679:AY1680 AY1611 AY1627:AY1630 AY1633 AY1693:AY1695 AY1711:AY1712 AY1646:AY1649 AY1663:AY1664 AY1703:AY1704">
    <cfRule type="cellIs" dxfId="1211" priority="1688" operator="greaterThan">
      <formula>100</formula>
    </cfRule>
    <cfRule type="cellIs" dxfId="1210" priority="1689" operator="equal">
      <formula>100</formula>
    </cfRule>
  </conditionalFormatting>
  <conditionalFormatting sqref="AZ1638 AZ1643 AZ1651:AZ1661 AZ1673 AZ1684:AZ1689 AZ1697:AZ1699 AZ1701 AZ1707:AZ1709 AZ1636 AZ1640 AZ1666:AZ1667 AZ1669:AZ1670 AZ1675:AZ1677 AZ1679:AZ1680 AZ1627:AZ1630 AZ1633 AZ1693:AZ1695 AZ1711:AZ1712 AZ1646:AZ1649 AZ1663:AZ1664 AZ1703:AZ1704">
    <cfRule type="cellIs" dxfId="1209" priority="1684" operator="greaterThan">
      <formula>100</formula>
    </cfRule>
    <cfRule type="cellIs" dxfId="1208" priority="1685" operator="equal">
      <formula>100</formula>
    </cfRule>
  </conditionalFormatting>
  <conditionalFormatting sqref="AZ1638 AZ1643 AZ1651:AZ1661 AZ1673 AZ1684:AZ1689 AZ1697:AZ1699 AZ1701 AZ1707:AZ1709 AZ1636 AZ1640 AZ1666:AZ1667 AZ1669:AZ1670 AZ1675:AZ1677 AZ1679:AZ1680 AZ1627:AZ1630 AZ1633 AZ1693:AZ1695 AZ1711:AZ1712 AZ1646:AZ1649 AZ1663:AZ1664 AZ1703:AZ1704">
    <cfRule type="cellIs" dxfId="1207" priority="1682" operator="greaterThan">
      <formula>100</formula>
    </cfRule>
    <cfRule type="cellIs" dxfId="1206" priority="1683" operator="equal">
      <formula>100</formula>
    </cfRule>
  </conditionalFormatting>
  <conditionalFormatting sqref="CL1607:CL1608 CL1611:CL1620 CL1622:CL1623">
    <cfRule type="cellIs" dxfId="1205" priority="1680" operator="greaterThan">
      <formula>100</formula>
    </cfRule>
    <cfRule type="cellIs" dxfId="1204" priority="1681" operator="between">
      <formula>0.0001</formula>
      <formula>99.9999</formula>
    </cfRule>
  </conditionalFormatting>
  <conditionalFormatting sqref="CL1624">
    <cfRule type="cellIs" dxfId="1203" priority="1678" operator="greaterThan">
      <formula>100</formula>
    </cfRule>
    <cfRule type="cellIs" dxfId="1202" priority="1679" operator="between">
      <formula>0.0001</formula>
      <formula>99.9999</formula>
    </cfRule>
  </conditionalFormatting>
  <conditionalFormatting sqref="CL1625">
    <cfRule type="cellIs" dxfId="1201" priority="1676" operator="greaterThan">
      <formula>100</formula>
    </cfRule>
    <cfRule type="cellIs" dxfId="1200" priority="1677" operator="between">
      <formula>0.0001</formula>
      <formula>99.9999</formula>
    </cfRule>
  </conditionalFormatting>
  <conditionalFormatting sqref="CL1638 CL1642:CL1643 CL1651:CL1661 CL1683:CL1699 CL1701 CL1706:CL1712 CL1607:CL1608 CL1636 CL1640 CL1666:CL1667 CL1669:CL1670 CL1611:CL1620 CL1646:CL1649 CL1663:CL1664 CL1672:CL1681">
    <cfRule type="cellIs" dxfId="1199" priority="1674" operator="greaterThan">
      <formula>100</formula>
    </cfRule>
    <cfRule type="cellIs" dxfId="1198" priority="1675" operator="between">
      <formula>0.0001</formula>
      <formula>99.9999</formula>
    </cfRule>
  </conditionalFormatting>
  <conditionalFormatting sqref="CL1638 CL1642:CL1643 CL1651:CL1661 CL1683:CL1699 CL1701 CL1706:CL1712 CL1607:CL1608 CL1636 CL1640 CL1666:CL1667 CL1669:CL1670 CL1611:CL1620 CL1646:CL1649 CL1663:CL1664 CL1672:CL1681">
    <cfRule type="cellIs" dxfId="1197" priority="1672" operator="greaterThan">
      <formula>100</formula>
    </cfRule>
    <cfRule type="cellIs" dxfId="1196" priority="1673" operator="between">
      <formula>0.0001</formula>
      <formula>99.9999</formula>
    </cfRule>
  </conditionalFormatting>
  <conditionalFormatting sqref="AY1612">
    <cfRule type="cellIs" dxfId="1195" priority="1670" operator="greaterThan">
      <formula>100</formula>
    </cfRule>
    <cfRule type="cellIs" dxfId="1194" priority="1671" operator="equal">
      <formula>100</formula>
    </cfRule>
  </conditionalFormatting>
  <conditionalFormatting sqref="AZ1616">
    <cfRule type="cellIs" dxfId="1193" priority="1668" operator="greaterThan">
      <formula>100</formula>
    </cfRule>
    <cfRule type="cellIs" dxfId="1192" priority="1669" operator="equal">
      <formula>100</formula>
    </cfRule>
  </conditionalFormatting>
  <conditionalFormatting sqref="AY1616">
    <cfRule type="cellIs" dxfId="1191" priority="1666" operator="greaterThan">
      <formula>100</formula>
    </cfRule>
    <cfRule type="cellIs" dxfId="1190" priority="1667" operator="equal">
      <formula>100</formula>
    </cfRule>
  </conditionalFormatting>
  <conditionalFormatting sqref="AZ1616">
    <cfRule type="cellIs" dxfId="1189" priority="1664" operator="greaterThan">
      <formula>100</formula>
    </cfRule>
    <cfRule type="cellIs" dxfId="1188" priority="1665" operator="equal">
      <formula>100</formula>
    </cfRule>
  </conditionalFormatting>
  <conditionalFormatting sqref="AZ1616">
    <cfRule type="cellIs" dxfId="1187" priority="1662" operator="greaterThan">
      <formula>100</formula>
    </cfRule>
    <cfRule type="cellIs" dxfId="1186" priority="1663" operator="equal">
      <formula>100</formula>
    </cfRule>
  </conditionalFormatting>
  <conditionalFormatting sqref="AZ1620">
    <cfRule type="cellIs" dxfId="1185" priority="1660" operator="greaterThan">
      <formula>100</formula>
    </cfRule>
    <cfRule type="cellIs" dxfId="1184" priority="1661" operator="equal">
      <formula>100</formula>
    </cfRule>
  </conditionalFormatting>
  <conditionalFormatting sqref="AY1620">
    <cfRule type="cellIs" dxfId="1183" priority="1658" operator="greaterThan">
      <formula>100</formula>
    </cfRule>
    <cfRule type="cellIs" dxfId="1182" priority="1659" operator="equal">
      <formula>100</formula>
    </cfRule>
  </conditionalFormatting>
  <conditionalFormatting sqref="AZ1620">
    <cfRule type="cellIs" dxfId="1181" priority="1656" operator="greaterThan">
      <formula>100</formula>
    </cfRule>
    <cfRule type="cellIs" dxfId="1180" priority="1657" operator="equal">
      <formula>100</formula>
    </cfRule>
  </conditionalFormatting>
  <conditionalFormatting sqref="AZ1620">
    <cfRule type="cellIs" dxfId="1179" priority="1654" operator="greaterThan">
      <formula>100</formula>
    </cfRule>
    <cfRule type="cellIs" dxfId="1178" priority="1655" operator="equal">
      <formula>100</formula>
    </cfRule>
  </conditionalFormatting>
  <conditionalFormatting sqref="AY1622:AY1623">
    <cfRule type="cellIs" dxfId="1177" priority="1652" operator="greaterThan">
      <formula>100</formula>
    </cfRule>
    <cfRule type="cellIs" dxfId="1176" priority="1653" operator="equal">
      <formula>100</formula>
    </cfRule>
  </conditionalFormatting>
  <conditionalFormatting sqref="AZ1637">
    <cfRule type="cellIs" dxfId="1175" priority="1650" operator="greaterThan">
      <formula>100</formula>
    </cfRule>
    <cfRule type="cellIs" dxfId="1174" priority="1651" operator="equal">
      <formula>100</formula>
    </cfRule>
  </conditionalFormatting>
  <conditionalFormatting sqref="CL1637">
    <cfRule type="cellIs" dxfId="1173" priority="1648" operator="greaterThan">
      <formula>100</formula>
    </cfRule>
    <cfRule type="cellIs" dxfId="1172" priority="1649" operator="between">
      <formula>0.0001</formula>
      <formula>99.9999</formula>
    </cfRule>
  </conditionalFormatting>
  <conditionalFormatting sqref="AY1637">
    <cfRule type="cellIs" dxfId="1171" priority="1646" operator="greaterThan">
      <formula>100</formula>
    </cfRule>
    <cfRule type="cellIs" dxfId="1170" priority="1647" operator="equal">
      <formula>100</formula>
    </cfRule>
  </conditionalFormatting>
  <conditionalFormatting sqref="AZ1637">
    <cfRule type="cellIs" dxfId="1169" priority="1644" operator="greaterThan">
      <formula>100</formula>
    </cfRule>
    <cfRule type="cellIs" dxfId="1168" priority="1645" operator="equal">
      <formula>100</formula>
    </cfRule>
  </conditionalFormatting>
  <conditionalFormatting sqref="AZ1637">
    <cfRule type="cellIs" dxfId="1167" priority="1642" operator="greaterThan">
      <formula>100</formula>
    </cfRule>
    <cfRule type="cellIs" dxfId="1166" priority="1643" operator="equal">
      <formula>100</formula>
    </cfRule>
  </conditionalFormatting>
  <conditionalFormatting sqref="CL1637">
    <cfRule type="cellIs" dxfId="1165" priority="1640" operator="greaterThan">
      <formula>100</formula>
    </cfRule>
    <cfRule type="cellIs" dxfId="1164" priority="1641" operator="between">
      <formula>0.0001</formula>
      <formula>99.9999</formula>
    </cfRule>
  </conditionalFormatting>
  <conditionalFormatting sqref="CL1637">
    <cfRule type="cellIs" dxfId="1163" priority="1638" operator="greaterThan">
      <formula>100</formula>
    </cfRule>
    <cfRule type="cellIs" dxfId="1162" priority="1639" operator="between">
      <formula>0.0001</formula>
      <formula>99.9999</formula>
    </cfRule>
  </conditionalFormatting>
  <conditionalFormatting sqref="AZ1672">
    <cfRule type="cellIs" dxfId="1161" priority="1636" operator="greaterThan">
      <formula>100</formula>
    </cfRule>
    <cfRule type="cellIs" dxfId="1160" priority="1637" operator="equal">
      <formula>100</formula>
    </cfRule>
  </conditionalFormatting>
  <conditionalFormatting sqref="AY1672">
    <cfRule type="cellIs" dxfId="1159" priority="1634" operator="greaterThan">
      <formula>100</formula>
    </cfRule>
    <cfRule type="cellIs" dxfId="1158" priority="1635" operator="equal">
      <formula>100</formula>
    </cfRule>
  </conditionalFormatting>
  <conditionalFormatting sqref="AZ1672">
    <cfRule type="cellIs" dxfId="1157" priority="1632" operator="greaterThan">
      <formula>100</formula>
    </cfRule>
    <cfRule type="cellIs" dxfId="1156" priority="1633" operator="equal">
      <formula>100</formula>
    </cfRule>
  </conditionalFormatting>
  <conditionalFormatting sqref="AZ1672">
    <cfRule type="cellIs" dxfId="1155" priority="1630" operator="greaterThan">
      <formula>100</formula>
    </cfRule>
    <cfRule type="cellIs" dxfId="1154" priority="1631" operator="equal">
      <formula>100</formula>
    </cfRule>
  </conditionalFormatting>
  <conditionalFormatting sqref="AZ1682">
    <cfRule type="cellIs" dxfId="1153" priority="1626" operator="greaterThan">
      <formula>100</formula>
    </cfRule>
    <cfRule type="cellIs" dxfId="1152" priority="1627" operator="equal">
      <formula>100</formula>
    </cfRule>
  </conditionalFormatting>
  <conditionalFormatting sqref="CL1682">
    <cfRule type="cellIs" dxfId="1151" priority="1624" operator="greaterThan">
      <formula>100</formula>
    </cfRule>
    <cfRule type="cellIs" dxfId="1150" priority="1625" operator="between">
      <formula>0.0001</formula>
      <formula>99.9999</formula>
    </cfRule>
  </conditionalFormatting>
  <conditionalFormatting sqref="AY1682">
    <cfRule type="cellIs" dxfId="1149" priority="1622" operator="greaterThan">
      <formula>100</formula>
    </cfRule>
    <cfRule type="cellIs" dxfId="1148" priority="1623" operator="equal">
      <formula>100</formula>
    </cfRule>
  </conditionalFormatting>
  <conditionalFormatting sqref="AZ1682">
    <cfRule type="cellIs" dxfId="1147" priority="1618" operator="greaterThan">
      <formula>100</formula>
    </cfRule>
    <cfRule type="cellIs" dxfId="1146" priority="1619" operator="equal">
      <formula>100</formula>
    </cfRule>
  </conditionalFormatting>
  <conditionalFormatting sqref="AZ1682">
    <cfRule type="cellIs" dxfId="1145" priority="1616" operator="greaterThan">
      <formula>100</formula>
    </cfRule>
    <cfRule type="cellIs" dxfId="1144" priority="1617" operator="equal">
      <formula>100</formula>
    </cfRule>
  </conditionalFormatting>
  <conditionalFormatting sqref="CL1682">
    <cfRule type="cellIs" dxfId="1143" priority="1614" operator="greaterThan">
      <formula>100</formula>
    </cfRule>
    <cfRule type="cellIs" dxfId="1142" priority="1615" operator="between">
      <formula>0.0001</formula>
      <formula>99.9999</formula>
    </cfRule>
  </conditionalFormatting>
  <conditionalFormatting sqref="CL1682">
    <cfRule type="cellIs" dxfId="1141" priority="1612" operator="greaterThan">
      <formula>100</formula>
    </cfRule>
    <cfRule type="cellIs" dxfId="1140" priority="1613" operator="between">
      <formula>0.0001</formula>
      <formula>99.9999</formula>
    </cfRule>
  </conditionalFormatting>
  <conditionalFormatting sqref="AZ1696">
    <cfRule type="cellIs" dxfId="1139" priority="1610" operator="greaterThan">
      <formula>100</formula>
    </cfRule>
    <cfRule type="cellIs" dxfId="1138" priority="1611" operator="equal">
      <formula>100</formula>
    </cfRule>
  </conditionalFormatting>
  <conditionalFormatting sqref="AY1696">
    <cfRule type="cellIs" dxfId="1137" priority="1608" operator="greaterThan">
      <formula>100</formula>
    </cfRule>
    <cfRule type="cellIs" dxfId="1136" priority="1609" operator="equal">
      <formula>100</formula>
    </cfRule>
  </conditionalFormatting>
  <conditionalFormatting sqref="AZ1696">
    <cfRule type="cellIs" dxfId="1135" priority="1606" operator="greaterThan">
      <formula>100</formula>
    </cfRule>
    <cfRule type="cellIs" dxfId="1134" priority="1607" operator="equal">
      <formula>100</formula>
    </cfRule>
  </conditionalFormatting>
  <conditionalFormatting sqref="AZ1696">
    <cfRule type="cellIs" dxfId="1133" priority="1604" operator="greaterThan">
      <formula>100</formula>
    </cfRule>
    <cfRule type="cellIs" dxfId="1132" priority="1605" operator="equal">
      <formula>100</formula>
    </cfRule>
  </conditionalFormatting>
  <conditionalFormatting sqref="AZ1700">
    <cfRule type="cellIs" dxfId="1131" priority="1600" operator="greaterThan">
      <formula>100</formula>
    </cfRule>
    <cfRule type="cellIs" dxfId="1130" priority="1601" operator="equal">
      <formula>100</formula>
    </cfRule>
  </conditionalFormatting>
  <conditionalFormatting sqref="CL1700">
    <cfRule type="cellIs" dxfId="1129" priority="1598" operator="greaterThan">
      <formula>100</formula>
    </cfRule>
    <cfRule type="cellIs" dxfId="1128" priority="1599" operator="between">
      <formula>0.0001</formula>
      <formula>99.9999</formula>
    </cfRule>
  </conditionalFormatting>
  <conditionalFormatting sqref="AY1700">
    <cfRule type="cellIs" dxfId="1127" priority="1596" operator="greaterThan">
      <formula>100</formula>
    </cfRule>
    <cfRule type="cellIs" dxfId="1126" priority="1597" operator="equal">
      <formula>100</formula>
    </cfRule>
  </conditionalFormatting>
  <conditionalFormatting sqref="AZ1700">
    <cfRule type="cellIs" dxfId="1125" priority="1592" operator="greaterThan">
      <formula>100</formula>
    </cfRule>
    <cfRule type="cellIs" dxfId="1124" priority="1593" operator="equal">
      <formula>100</formula>
    </cfRule>
  </conditionalFormatting>
  <conditionalFormatting sqref="AZ1700">
    <cfRule type="cellIs" dxfId="1123" priority="1590" operator="greaterThan">
      <formula>100</formula>
    </cfRule>
    <cfRule type="cellIs" dxfId="1122" priority="1591" operator="equal">
      <formula>100</formula>
    </cfRule>
  </conditionalFormatting>
  <conditionalFormatting sqref="CL1700">
    <cfRule type="cellIs" dxfId="1121" priority="1588" operator="greaterThan">
      <formula>100</formula>
    </cfRule>
    <cfRule type="cellIs" dxfId="1120" priority="1589" operator="between">
      <formula>0.0001</formula>
      <formula>99.9999</formula>
    </cfRule>
  </conditionalFormatting>
  <conditionalFormatting sqref="CL1700">
    <cfRule type="cellIs" dxfId="1119" priority="1586" operator="greaterThan">
      <formula>100</formula>
    </cfRule>
    <cfRule type="cellIs" dxfId="1118" priority="1587" operator="between">
      <formula>0.0001</formula>
      <formula>99.9999</formula>
    </cfRule>
  </conditionalFormatting>
  <conditionalFormatting sqref="AZ1702">
    <cfRule type="cellIs" dxfId="1117" priority="1584" operator="greaterThan">
      <formula>100</formula>
    </cfRule>
    <cfRule type="cellIs" dxfId="1116" priority="1585" operator="equal">
      <formula>100</formula>
    </cfRule>
  </conditionalFormatting>
  <conditionalFormatting sqref="AY1702">
    <cfRule type="cellIs" dxfId="1115" priority="1582" operator="greaterThan">
      <formula>100</formula>
    </cfRule>
    <cfRule type="cellIs" dxfId="1114" priority="1583" operator="equal">
      <formula>100</formula>
    </cfRule>
  </conditionalFormatting>
  <conditionalFormatting sqref="AZ1702">
    <cfRule type="cellIs" dxfId="1113" priority="1580" operator="greaterThan">
      <formula>100</formula>
    </cfRule>
    <cfRule type="cellIs" dxfId="1112" priority="1581" operator="equal">
      <formula>100</formula>
    </cfRule>
  </conditionalFormatting>
  <conditionalFormatting sqref="AZ1702">
    <cfRule type="cellIs" dxfId="1111" priority="1578" operator="greaterThan">
      <formula>100</formula>
    </cfRule>
    <cfRule type="cellIs" dxfId="1110" priority="1579" operator="equal">
      <formula>100</formula>
    </cfRule>
  </conditionalFormatting>
  <conditionalFormatting sqref="AZ1713">
    <cfRule type="cellIs" dxfId="1109" priority="1558" operator="greaterThan">
      <formula>100</formula>
    </cfRule>
    <cfRule type="cellIs" dxfId="1108" priority="1559" operator="equal">
      <formula>100</formula>
    </cfRule>
  </conditionalFormatting>
  <conditionalFormatting sqref="AZ1706">
    <cfRule type="cellIs" dxfId="1107" priority="1576" operator="greaterThan">
      <formula>100</formula>
    </cfRule>
    <cfRule type="cellIs" dxfId="1106" priority="1577" operator="equal">
      <formula>100</formula>
    </cfRule>
  </conditionalFormatting>
  <conditionalFormatting sqref="AY1706">
    <cfRule type="cellIs" dxfId="1105" priority="1574" operator="greaterThan">
      <formula>100</formula>
    </cfRule>
    <cfRule type="cellIs" dxfId="1104" priority="1575" operator="equal">
      <formula>100</formula>
    </cfRule>
  </conditionalFormatting>
  <conditionalFormatting sqref="AZ1706">
    <cfRule type="cellIs" dxfId="1103" priority="1572" operator="greaterThan">
      <formula>100</formula>
    </cfRule>
    <cfRule type="cellIs" dxfId="1102" priority="1573" operator="equal">
      <formula>100</formula>
    </cfRule>
  </conditionalFormatting>
  <conditionalFormatting sqref="AZ1706">
    <cfRule type="cellIs" dxfId="1101" priority="1570" operator="greaterThan">
      <formula>100</formula>
    </cfRule>
    <cfRule type="cellIs" dxfId="1100" priority="1571" operator="equal">
      <formula>100</formula>
    </cfRule>
  </conditionalFormatting>
  <conditionalFormatting sqref="AZ1713">
    <cfRule type="cellIs" dxfId="1099" priority="1566" operator="greaterThan">
      <formula>100</formula>
    </cfRule>
    <cfRule type="cellIs" dxfId="1098" priority="1567" operator="equal">
      <formula>100</formula>
    </cfRule>
  </conditionalFormatting>
  <conditionalFormatting sqref="CL1713">
    <cfRule type="cellIs" dxfId="1097" priority="1564" operator="greaterThan">
      <formula>100</formula>
    </cfRule>
    <cfRule type="cellIs" dxfId="1096" priority="1565" operator="between">
      <formula>0.0001</formula>
      <formula>99.9999</formula>
    </cfRule>
  </conditionalFormatting>
  <conditionalFormatting sqref="AY1713">
    <cfRule type="cellIs" dxfId="1095" priority="1562" operator="greaterThan">
      <formula>100</formula>
    </cfRule>
    <cfRule type="cellIs" dxfId="1094" priority="1563" operator="equal">
      <formula>100</formula>
    </cfRule>
  </conditionalFormatting>
  <conditionalFormatting sqref="AZ1713">
    <cfRule type="cellIs" dxfId="1093" priority="1556" operator="greaterThan">
      <formula>100</formula>
    </cfRule>
    <cfRule type="cellIs" dxfId="1092" priority="1557" operator="equal">
      <formula>100</formula>
    </cfRule>
  </conditionalFormatting>
  <conditionalFormatting sqref="CL1713">
    <cfRule type="cellIs" dxfId="1091" priority="1554" operator="greaterThan">
      <formula>100</formula>
    </cfRule>
    <cfRule type="cellIs" dxfId="1090" priority="1555" operator="between">
      <formula>0.0001</formula>
      <formula>99.9999</formula>
    </cfRule>
  </conditionalFormatting>
  <conditionalFormatting sqref="CL1713">
    <cfRule type="cellIs" dxfId="1089" priority="1552" operator="greaterThan">
      <formula>100</formula>
    </cfRule>
    <cfRule type="cellIs" dxfId="1088" priority="1553" operator="between">
      <formula>0.0001</formula>
      <formula>99.9999</formula>
    </cfRule>
  </conditionalFormatting>
  <conditionalFormatting sqref="AZ1714">
    <cfRule type="cellIs" dxfId="1087" priority="1548" operator="greaterThan">
      <formula>100</formula>
    </cfRule>
    <cfRule type="cellIs" dxfId="1086" priority="1549" operator="equal">
      <formula>100</formula>
    </cfRule>
  </conditionalFormatting>
  <conditionalFormatting sqref="CL1714">
    <cfRule type="cellIs" dxfId="1085" priority="1546" operator="greaterThan">
      <formula>100</formula>
    </cfRule>
    <cfRule type="cellIs" dxfId="1084" priority="1547" operator="between">
      <formula>0.0001</formula>
      <formula>99.9999</formula>
    </cfRule>
  </conditionalFormatting>
  <conditionalFormatting sqref="AY1714">
    <cfRule type="cellIs" dxfId="1083" priority="1544" operator="greaterThan">
      <formula>100</formula>
    </cfRule>
    <cfRule type="cellIs" dxfId="1082" priority="1545" operator="equal">
      <formula>100</formula>
    </cfRule>
  </conditionalFormatting>
  <conditionalFormatting sqref="AZ1714">
    <cfRule type="cellIs" dxfId="1081" priority="1540" operator="greaterThan">
      <formula>100</formula>
    </cfRule>
    <cfRule type="cellIs" dxfId="1080" priority="1541" operator="equal">
      <formula>100</formula>
    </cfRule>
  </conditionalFormatting>
  <conditionalFormatting sqref="AZ1714">
    <cfRule type="cellIs" dxfId="1079" priority="1538" operator="greaterThan">
      <formula>100</formula>
    </cfRule>
    <cfRule type="cellIs" dxfId="1078" priority="1539" operator="equal">
      <formula>100</formula>
    </cfRule>
  </conditionalFormatting>
  <conditionalFormatting sqref="CL1714">
    <cfRule type="cellIs" dxfId="1077" priority="1536" operator="greaterThan">
      <formula>100</formula>
    </cfRule>
    <cfRule type="cellIs" dxfId="1076" priority="1537" operator="between">
      <formula>0.0001</formula>
      <formula>99.9999</formula>
    </cfRule>
  </conditionalFormatting>
  <conditionalFormatting sqref="CL1714">
    <cfRule type="cellIs" dxfId="1075" priority="1534" operator="greaterThan">
      <formula>100</formula>
    </cfRule>
    <cfRule type="cellIs" dxfId="1074" priority="1535" operator="between">
      <formula>0.0001</formula>
      <formula>99.9999</formula>
    </cfRule>
  </conditionalFormatting>
  <conditionalFormatting sqref="AZ1622:AZ1623">
    <cfRule type="cellIs" dxfId="1073" priority="1532" operator="greaterThan">
      <formula>100</formula>
    </cfRule>
    <cfRule type="cellIs" dxfId="1072" priority="1533" operator="equal">
      <formula>100</formula>
    </cfRule>
  </conditionalFormatting>
  <conditionalFormatting sqref="AZ1622:AZ1623">
    <cfRule type="cellIs" dxfId="1071" priority="1530" operator="greaterThan">
      <formula>100</formula>
    </cfRule>
    <cfRule type="cellIs" dxfId="1070" priority="1531" operator="equal">
      <formula>100</formula>
    </cfRule>
  </conditionalFormatting>
  <conditionalFormatting sqref="AZ1622:AZ1623">
    <cfRule type="cellIs" dxfId="1069" priority="1528" operator="greaterThan">
      <formula>100</formula>
    </cfRule>
    <cfRule type="cellIs" dxfId="1068" priority="1529" operator="equal">
      <formula>100</formula>
    </cfRule>
  </conditionalFormatting>
  <conditionalFormatting sqref="AY1606">
    <cfRule type="cellIs" dxfId="1067" priority="1524" operator="greaterThan">
      <formula>100</formula>
    </cfRule>
    <cfRule type="cellIs" dxfId="1066" priority="1525" operator="equal">
      <formula>100</formula>
    </cfRule>
  </conditionalFormatting>
  <conditionalFormatting sqref="CL1606">
    <cfRule type="cellIs" dxfId="1065" priority="1520" operator="greaterThan">
      <formula>100</formula>
    </cfRule>
    <cfRule type="cellIs" dxfId="1064" priority="1521" operator="between">
      <formula>0.0001</formula>
      <formula>99.9999</formula>
    </cfRule>
  </conditionalFormatting>
  <conditionalFormatting sqref="CL1606">
    <cfRule type="cellIs" dxfId="1063" priority="1518" operator="greaterThan">
      <formula>100</formula>
    </cfRule>
    <cfRule type="cellIs" dxfId="1062" priority="1519" operator="between">
      <formula>0.0001</formula>
      <formula>99.9999</formula>
    </cfRule>
  </conditionalFormatting>
  <conditionalFormatting sqref="CL1606">
    <cfRule type="cellIs" dxfId="1061" priority="1516" operator="greaterThan">
      <formula>100</formula>
    </cfRule>
    <cfRule type="cellIs" dxfId="1060" priority="1517" operator="between">
      <formula>0.0001</formula>
      <formula>99.9999</formula>
    </cfRule>
  </conditionalFormatting>
  <conditionalFormatting sqref="AZ1619">
    <cfRule type="cellIs" dxfId="1059" priority="1514" operator="greaterThan">
      <formula>100</formula>
    </cfRule>
    <cfRule type="cellIs" dxfId="1058" priority="1515" operator="equal">
      <formula>100</formula>
    </cfRule>
  </conditionalFormatting>
  <conditionalFormatting sqref="AY1619">
    <cfRule type="cellIs" dxfId="1057" priority="1512" operator="greaterThan">
      <formula>100</formula>
    </cfRule>
    <cfRule type="cellIs" dxfId="1056" priority="1513" operator="equal">
      <formula>100</formula>
    </cfRule>
  </conditionalFormatting>
  <conditionalFormatting sqref="AZ1619">
    <cfRule type="cellIs" dxfId="1055" priority="1510" operator="greaterThan">
      <formula>100</formula>
    </cfRule>
    <cfRule type="cellIs" dxfId="1054" priority="1511" operator="equal">
      <formula>100</formula>
    </cfRule>
  </conditionalFormatting>
  <conditionalFormatting sqref="AZ1619">
    <cfRule type="cellIs" dxfId="1053" priority="1508" operator="greaterThan">
      <formula>100</formula>
    </cfRule>
    <cfRule type="cellIs" dxfId="1052" priority="1509" operator="equal">
      <formula>100</formula>
    </cfRule>
  </conditionalFormatting>
  <conditionalFormatting sqref="CL1634">
    <cfRule type="cellIs" dxfId="1051" priority="1506" operator="greaterThan">
      <formula>100</formula>
    </cfRule>
    <cfRule type="cellIs" dxfId="1050" priority="1507" operator="between">
      <formula>0.0001</formula>
      <formula>99.9999</formula>
    </cfRule>
  </conditionalFormatting>
  <conditionalFormatting sqref="CL1634">
    <cfRule type="cellIs" dxfId="1049" priority="1504" operator="greaterThan">
      <formula>100</formula>
    </cfRule>
    <cfRule type="cellIs" dxfId="1048" priority="1505" operator="between">
      <formula>0.0001</formula>
      <formula>99.9999</formula>
    </cfRule>
  </conditionalFormatting>
  <conditionalFormatting sqref="CL1634">
    <cfRule type="cellIs" dxfId="1047" priority="1502" operator="greaterThan">
      <formula>100</formula>
    </cfRule>
    <cfRule type="cellIs" dxfId="1046" priority="1503" operator="between">
      <formula>0.0001</formula>
      <formula>99.9999</formula>
    </cfRule>
  </conditionalFormatting>
  <conditionalFormatting sqref="AZ1635">
    <cfRule type="cellIs" dxfId="1045" priority="1498" operator="greaterThan">
      <formula>100</formula>
    </cfRule>
    <cfRule type="cellIs" dxfId="1044" priority="1499" operator="equal">
      <formula>100</formula>
    </cfRule>
  </conditionalFormatting>
  <conditionalFormatting sqref="CL1635">
    <cfRule type="cellIs" dxfId="1043" priority="1496" operator="greaterThan">
      <formula>100</formula>
    </cfRule>
    <cfRule type="cellIs" dxfId="1042" priority="1497" operator="between">
      <formula>0.0001</formula>
      <formula>99.9999</formula>
    </cfRule>
  </conditionalFormatting>
  <conditionalFormatting sqref="AY1635">
    <cfRule type="cellIs" dxfId="1041" priority="1492" operator="greaterThan">
      <formula>100</formula>
    </cfRule>
    <cfRule type="cellIs" dxfId="1040" priority="1493" operator="equal">
      <formula>100</formula>
    </cfRule>
  </conditionalFormatting>
  <conditionalFormatting sqref="AZ1635">
    <cfRule type="cellIs" dxfId="1039" priority="1488" operator="greaterThan">
      <formula>100</formula>
    </cfRule>
    <cfRule type="cellIs" dxfId="1038" priority="1489" operator="equal">
      <formula>100</formula>
    </cfRule>
  </conditionalFormatting>
  <conditionalFormatting sqref="AZ1635">
    <cfRule type="cellIs" dxfId="1037" priority="1486" operator="greaterThan">
      <formula>100</formula>
    </cfRule>
    <cfRule type="cellIs" dxfId="1036" priority="1487" operator="equal">
      <formula>100</formula>
    </cfRule>
  </conditionalFormatting>
  <conditionalFormatting sqref="CL1635">
    <cfRule type="cellIs" dxfId="1035" priority="1484" operator="greaterThan">
      <formula>100</formula>
    </cfRule>
    <cfRule type="cellIs" dxfId="1034" priority="1485" operator="between">
      <formula>0.0001</formula>
      <formula>99.9999</formula>
    </cfRule>
  </conditionalFormatting>
  <conditionalFormatting sqref="CL1635">
    <cfRule type="cellIs" dxfId="1033" priority="1482" operator="greaterThan">
      <formula>100</formula>
    </cfRule>
    <cfRule type="cellIs" dxfId="1032" priority="1483" operator="between">
      <formula>0.0001</formula>
      <formula>99.9999</formula>
    </cfRule>
  </conditionalFormatting>
  <conditionalFormatting sqref="AZ1639">
    <cfRule type="cellIs" dxfId="1031" priority="1478" operator="greaterThan">
      <formula>100</formula>
    </cfRule>
    <cfRule type="cellIs" dxfId="1030" priority="1479" operator="equal">
      <formula>100</formula>
    </cfRule>
  </conditionalFormatting>
  <conditionalFormatting sqref="CL1639">
    <cfRule type="cellIs" dxfId="1029" priority="1476" operator="greaterThan">
      <formula>100</formula>
    </cfRule>
    <cfRule type="cellIs" dxfId="1028" priority="1477" operator="between">
      <formula>0.0001</formula>
      <formula>99.9999</formula>
    </cfRule>
  </conditionalFormatting>
  <conditionalFormatting sqref="AY1639">
    <cfRule type="cellIs" dxfId="1027" priority="1472" operator="greaterThan">
      <formula>100</formula>
    </cfRule>
    <cfRule type="cellIs" dxfId="1026" priority="1473" operator="equal">
      <formula>100</formula>
    </cfRule>
  </conditionalFormatting>
  <conditionalFormatting sqref="AZ1639">
    <cfRule type="cellIs" dxfId="1025" priority="1468" operator="greaterThan">
      <formula>100</formula>
    </cfRule>
    <cfRule type="cellIs" dxfId="1024" priority="1469" operator="equal">
      <formula>100</formula>
    </cfRule>
  </conditionalFormatting>
  <conditionalFormatting sqref="AZ1639">
    <cfRule type="cellIs" dxfId="1023" priority="1466" operator="greaterThan">
      <formula>100</formula>
    </cfRule>
    <cfRule type="cellIs" dxfId="1022" priority="1467" operator="equal">
      <formula>100</formula>
    </cfRule>
  </conditionalFormatting>
  <conditionalFormatting sqref="CL1639">
    <cfRule type="cellIs" dxfId="1021" priority="1464" operator="greaterThan">
      <formula>100</formula>
    </cfRule>
    <cfRule type="cellIs" dxfId="1020" priority="1465" operator="between">
      <formula>0.0001</formula>
      <formula>99.9999</formula>
    </cfRule>
  </conditionalFormatting>
  <conditionalFormatting sqref="CL1639">
    <cfRule type="cellIs" dxfId="1019" priority="1462" operator="greaterThan">
      <formula>100</formula>
    </cfRule>
    <cfRule type="cellIs" dxfId="1018" priority="1463" operator="between">
      <formula>0.0001</formula>
      <formula>99.9999</formula>
    </cfRule>
  </conditionalFormatting>
  <conditionalFormatting sqref="AZ1641">
    <cfRule type="cellIs" dxfId="1017" priority="1458" operator="greaterThan">
      <formula>100</formula>
    </cfRule>
    <cfRule type="cellIs" dxfId="1016" priority="1459" operator="equal">
      <formula>100</formula>
    </cfRule>
  </conditionalFormatting>
  <conditionalFormatting sqref="CL1641">
    <cfRule type="cellIs" dxfId="1015" priority="1456" operator="greaterThan">
      <formula>100</formula>
    </cfRule>
    <cfRule type="cellIs" dxfId="1014" priority="1457" operator="between">
      <formula>0.0001</formula>
      <formula>99.9999</formula>
    </cfRule>
  </conditionalFormatting>
  <conditionalFormatting sqref="AY1641">
    <cfRule type="cellIs" dxfId="1013" priority="1452" operator="greaterThan">
      <formula>100</formula>
    </cfRule>
    <cfRule type="cellIs" dxfId="1012" priority="1453" operator="equal">
      <formula>100</formula>
    </cfRule>
  </conditionalFormatting>
  <conditionalFormatting sqref="AZ1641">
    <cfRule type="cellIs" dxfId="1011" priority="1448" operator="greaterThan">
      <formula>100</formula>
    </cfRule>
    <cfRule type="cellIs" dxfId="1010" priority="1449" operator="equal">
      <formula>100</formula>
    </cfRule>
  </conditionalFormatting>
  <conditionalFormatting sqref="AZ1641">
    <cfRule type="cellIs" dxfId="1009" priority="1446" operator="greaterThan">
      <formula>100</formula>
    </cfRule>
    <cfRule type="cellIs" dxfId="1008" priority="1447" operator="equal">
      <formula>100</formula>
    </cfRule>
  </conditionalFormatting>
  <conditionalFormatting sqref="CL1641">
    <cfRule type="cellIs" dxfId="1007" priority="1444" operator="greaterThan">
      <formula>100</formula>
    </cfRule>
    <cfRule type="cellIs" dxfId="1006" priority="1445" operator="between">
      <formula>0.0001</formula>
      <formula>99.9999</formula>
    </cfRule>
  </conditionalFormatting>
  <conditionalFormatting sqref="CL1641">
    <cfRule type="cellIs" dxfId="1005" priority="1442" operator="greaterThan">
      <formula>100</formula>
    </cfRule>
    <cfRule type="cellIs" dxfId="1004" priority="1443" operator="between">
      <formula>0.0001</formula>
      <formula>99.9999</formula>
    </cfRule>
  </conditionalFormatting>
  <conditionalFormatting sqref="AZ1650">
    <cfRule type="cellIs" dxfId="1003" priority="1438" operator="greaterThan">
      <formula>100</formula>
    </cfRule>
    <cfRule type="cellIs" dxfId="1002" priority="1439" operator="equal">
      <formula>100</formula>
    </cfRule>
  </conditionalFormatting>
  <conditionalFormatting sqref="CL1650">
    <cfRule type="cellIs" dxfId="1001" priority="1436" operator="greaterThan">
      <formula>100</formula>
    </cfRule>
    <cfRule type="cellIs" dxfId="1000" priority="1437" operator="between">
      <formula>0.0001</formula>
      <formula>99.9999</formula>
    </cfRule>
  </conditionalFormatting>
  <conditionalFormatting sqref="AY1650">
    <cfRule type="cellIs" dxfId="999" priority="1432" operator="greaterThan">
      <formula>100</formula>
    </cfRule>
    <cfRule type="cellIs" dxfId="998" priority="1433" operator="equal">
      <formula>100</formula>
    </cfRule>
  </conditionalFormatting>
  <conditionalFormatting sqref="AZ1650">
    <cfRule type="cellIs" dxfId="997" priority="1428" operator="greaterThan">
      <formula>100</formula>
    </cfRule>
    <cfRule type="cellIs" dxfId="996" priority="1429" operator="equal">
      <formula>100</formula>
    </cfRule>
  </conditionalFormatting>
  <conditionalFormatting sqref="AZ1650">
    <cfRule type="cellIs" dxfId="995" priority="1426" operator="greaterThan">
      <formula>100</formula>
    </cfRule>
    <cfRule type="cellIs" dxfId="994" priority="1427" operator="equal">
      <formula>100</formula>
    </cfRule>
  </conditionalFormatting>
  <conditionalFormatting sqref="CL1650">
    <cfRule type="cellIs" dxfId="993" priority="1424" operator="greaterThan">
      <formula>100</formula>
    </cfRule>
    <cfRule type="cellIs" dxfId="992" priority="1425" operator="between">
      <formula>0.0001</formula>
      <formula>99.9999</formula>
    </cfRule>
  </conditionalFormatting>
  <conditionalFormatting sqref="CL1650">
    <cfRule type="cellIs" dxfId="991" priority="1422" operator="greaterThan">
      <formula>100</formula>
    </cfRule>
    <cfRule type="cellIs" dxfId="990" priority="1423" operator="between">
      <formula>0.0001</formula>
      <formula>99.9999</formula>
    </cfRule>
  </conditionalFormatting>
  <conditionalFormatting sqref="AZ1665">
    <cfRule type="cellIs" dxfId="989" priority="1418" operator="greaterThan">
      <formula>100</formula>
    </cfRule>
    <cfRule type="cellIs" dxfId="988" priority="1419" operator="equal">
      <formula>100</formula>
    </cfRule>
  </conditionalFormatting>
  <conditionalFormatting sqref="CL1665">
    <cfRule type="cellIs" dxfId="987" priority="1416" operator="greaterThan">
      <formula>100</formula>
    </cfRule>
    <cfRule type="cellIs" dxfId="986" priority="1417" operator="between">
      <formula>0.0001</formula>
      <formula>99.9999</formula>
    </cfRule>
  </conditionalFormatting>
  <conditionalFormatting sqref="AY1665">
    <cfRule type="cellIs" dxfId="985" priority="1412" operator="greaterThan">
      <formula>100</formula>
    </cfRule>
    <cfRule type="cellIs" dxfId="984" priority="1413" operator="equal">
      <formula>100</formula>
    </cfRule>
  </conditionalFormatting>
  <conditionalFormatting sqref="AZ1665">
    <cfRule type="cellIs" dxfId="983" priority="1408" operator="greaterThan">
      <formula>100</formula>
    </cfRule>
    <cfRule type="cellIs" dxfId="982" priority="1409" operator="equal">
      <formula>100</formula>
    </cfRule>
  </conditionalFormatting>
  <conditionalFormatting sqref="AZ1665">
    <cfRule type="cellIs" dxfId="981" priority="1406" operator="greaterThan">
      <formula>100</formula>
    </cfRule>
    <cfRule type="cellIs" dxfId="980" priority="1407" operator="equal">
      <formula>100</formula>
    </cfRule>
  </conditionalFormatting>
  <conditionalFormatting sqref="CL1665">
    <cfRule type="cellIs" dxfId="979" priority="1404" operator="greaterThan">
      <formula>100</formula>
    </cfRule>
    <cfRule type="cellIs" dxfId="978" priority="1405" operator="between">
      <formula>0.0001</formula>
      <formula>99.9999</formula>
    </cfRule>
  </conditionalFormatting>
  <conditionalFormatting sqref="CL1665">
    <cfRule type="cellIs" dxfId="977" priority="1402" operator="greaterThan">
      <formula>100</formula>
    </cfRule>
    <cfRule type="cellIs" dxfId="976" priority="1403" operator="between">
      <formula>0.0001</formula>
      <formula>99.9999</formula>
    </cfRule>
  </conditionalFormatting>
  <conditionalFormatting sqref="AZ1668">
    <cfRule type="cellIs" dxfId="975" priority="1398" operator="greaterThan">
      <formula>100</formula>
    </cfRule>
    <cfRule type="cellIs" dxfId="974" priority="1399" operator="equal">
      <formula>100</formula>
    </cfRule>
  </conditionalFormatting>
  <conditionalFormatting sqref="CL1668">
    <cfRule type="cellIs" dxfId="973" priority="1396" operator="greaterThan">
      <formula>100</formula>
    </cfRule>
    <cfRule type="cellIs" dxfId="972" priority="1397" operator="between">
      <formula>0.0001</formula>
      <formula>99.9999</formula>
    </cfRule>
  </conditionalFormatting>
  <conditionalFormatting sqref="AY1668">
    <cfRule type="cellIs" dxfId="971" priority="1392" operator="greaterThan">
      <formula>100</formula>
    </cfRule>
    <cfRule type="cellIs" dxfId="970" priority="1393" operator="equal">
      <formula>100</formula>
    </cfRule>
  </conditionalFormatting>
  <conditionalFormatting sqref="AZ1668">
    <cfRule type="cellIs" dxfId="969" priority="1388" operator="greaterThan">
      <formula>100</formula>
    </cfRule>
    <cfRule type="cellIs" dxfId="968" priority="1389" operator="equal">
      <formula>100</formula>
    </cfRule>
  </conditionalFormatting>
  <conditionalFormatting sqref="AZ1668">
    <cfRule type="cellIs" dxfId="967" priority="1386" operator="greaterThan">
      <formula>100</formula>
    </cfRule>
    <cfRule type="cellIs" dxfId="966" priority="1387" operator="equal">
      <formula>100</formula>
    </cfRule>
  </conditionalFormatting>
  <conditionalFormatting sqref="CL1668">
    <cfRule type="cellIs" dxfId="965" priority="1384" operator="greaterThan">
      <formula>100</formula>
    </cfRule>
    <cfRule type="cellIs" dxfId="964" priority="1385" operator="between">
      <formula>0.0001</formula>
      <formula>99.9999</formula>
    </cfRule>
  </conditionalFormatting>
  <conditionalFormatting sqref="CL1668">
    <cfRule type="cellIs" dxfId="963" priority="1382" operator="greaterThan">
      <formula>100</formula>
    </cfRule>
    <cfRule type="cellIs" dxfId="962" priority="1383" operator="between">
      <formula>0.0001</formula>
      <formula>99.9999</formula>
    </cfRule>
  </conditionalFormatting>
  <conditionalFormatting sqref="AZ1674">
    <cfRule type="cellIs" dxfId="961" priority="1380" operator="greaterThan">
      <formula>100</formula>
    </cfRule>
    <cfRule type="cellIs" dxfId="960" priority="1381" operator="equal">
      <formula>100</formula>
    </cfRule>
  </conditionalFormatting>
  <conditionalFormatting sqref="AY1674">
    <cfRule type="cellIs" dxfId="959" priority="1378" operator="greaterThan">
      <formula>100</formula>
    </cfRule>
    <cfRule type="cellIs" dxfId="958" priority="1379" operator="equal">
      <formula>100</formula>
    </cfRule>
  </conditionalFormatting>
  <conditionalFormatting sqref="AZ1674">
    <cfRule type="cellIs" dxfId="957" priority="1376" operator="greaterThan">
      <formula>100</formula>
    </cfRule>
    <cfRule type="cellIs" dxfId="956" priority="1377" operator="equal">
      <formula>100</formula>
    </cfRule>
  </conditionalFormatting>
  <conditionalFormatting sqref="AZ1674">
    <cfRule type="cellIs" dxfId="955" priority="1374" operator="greaterThan">
      <formula>100</formula>
    </cfRule>
    <cfRule type="cellIs" dxfId="954" priority="1375" operator="equal">
      <formula>100</formula>
    </cfRule>
  </conditionalFormatting>
  <conditionalFormatting sqref="AZ1678">
    <cfRule type="cellIs" dxfId="953" priority="1372" operator="greaterThan">
      <formula>100</formula>
    </cfRule>
    <cfRule type="cellIs" dxfId="952" priority="1373" operator="equal">
      <formula>100</formula>
    </cfRule>
  </conditionalFormatting>
  <conditionalFormatting sqref="AY1678">
    <cfRule type="cellIs" dxfId="951" priority="1370" operator="greaterThan">
      <formula>100</formula>
    </cfRule>
    <cfRule type="cellIs" dxfId="950" priority="1371" operator="equal">
      <formula>100</formula>
    </cfRule>
  </conditionalFormatting>
  <conditionalFormatting sqref="AZ1678">
    <cfRule type="cellIs" dxfId="949" priority="1368" operator="greaterThan">
      <formula>100</formula>
    </cfRule>
    <cfRule type="cellIs" dxfId="948" priority="1369" operator="equal">
      <formula>100</formula>
    </cfRule>
  </conditionalFormatting>
  <conditionalFormatting sqref="AZ1678">
    <cfRule type="cellIs" dxfId="947" priority="1366" operator="greaterThan">
      <formula>100</formula>
    </cfRule>
    <cfRule type="cellIs" dxfId="946" priority="1367" operator="equal">
      <formula>100</formula>
    </cfRule>
  </conditionalFormatting>
  <conditionalFormatting sqref="AZ1626">
    <cfRule type="cellIs" dxfId="945" priority="1352" operator="greaterThan">
      <formula>100</formula>
    </cfRule>
    <cfRule type="cellIs" dxfId="944" priority="1353" operator="equal">
      <formula>100</formula>
    </cfRule>
  </conditionalFormatting>
  <conditionalFormatting sqref="AY1626">
    <cfRule type="cellIs" dxfId="943" priority="1348" operator="greaterThan">
      <formula>100</formula>
    </cfRule>
    <cfRule type="cellIs" dxfId="942" priority="1349" operator="equal">
      <formula>100</formula>
    </cfRule>
  </conditionalFormatting>
  <conditionalFormatting sqref="AZ1617:AZ1618">
    <cfRule type="cellIs" dxfId="941" priority="1364" operator="greaterThan">
      <formula>100</formula>
    </cfRule>
    <cfRule type="cellIs" dxfId="940" priority="1365" operator="equal">
      <formula>100</formula>
    </cfRule>
  </conditionalFormatting>
  <conditionalFormatting sqref="AY1617:AY1618">
    <cfRule type="cellIs" dxfId="939" priority="1362" operator="greaterThan">
      <formula>100</formula>
    </cfRule>
    <cfRule type="cellIs" dxfId="938" priority="1363" operator="equal">
      <formula>100</formula>
    </cfRule>
  </conditionalFormatting>
  <conditionalFormatting sqref="AZ1617:AZ1618">
    <cfRule type="cellIs" dxfId="937" priority="1360" operator="greaterThan">
      <formula>100</formula>
    </cfRule>
    <cfRule type="cellIs" dxfId="936" priority="1361" operator="equal">
      <formula>100</formula>
    </cfRule>
  </conditionalFormatting>
  <conditionalFormatting sqref="AZ1617:AZ1618">
    <cfRule type="cellIs" dxfId="935" priority="1358" operator="greaterThan">
      <formula>100</formula>
    </cfRule>
    <cfRule type="cellIs" dxfId="934" priority="1359" operator="equal">
      <formula>100</formula>
    </cfRule>
  </conditionalFormatting>
  <conditionalFormatting sqref="AZ1626">
    <cfRule type="cellIs" dxfId="933" priority="1354" operator="greaterThan">
      <formula>100</formula>
    </cfRule>
    <cfRule type="cellIs" dxfId="932" priority="1355" operator="equal">
      <formula>100</formula>
    </cfRule>
  </conditionalFormatting>
  <conditionalFormatting sqref="AZ1626">
    <cfRule type="cellIs" dxfId="931" priority="1344" operator="greaterThan">
      <formula>100</formula>
    </cfRule>
    <cfRule type="cellIs" dxfId="930" priority="1345" operator="equal">
      <formula>100</formula>
    </cfRule>
  </conditionalFormatting>
  <conditionalFormatting sqref="AZ1626">
    <cfRule type="cellIs" dxfId="929" priority="1342" operator="greaterThan">
      <formula>100</formula>
    </cfRule>
    <cfRule type="cellIs" dxfId="928" priority="1343" operator="equal">
      <formula>100</formula>
    </cfRule>
  </conditionalFormatting>
  <conditionalFormatting sqref="AZ1632">
    <cfRule type="cellIs" dxfId="927" priority="1340" operator="greaterThan">
      <formula>100</formula>
    </cfRule>
    <cfRule type="cellIs" dxfId="926" priority="1341" operator="equal">
      <formula>100</formula>
    </cfRule>
  </conditionalFormatting>
  <conditionalFormatting sqref="AY1632">
    <cfRule type="cellIs" dxfId="925" priority="1338" operator="greaterThan">
      <formula>100</formula>
    </cfRule>
    <cfRule type="cellIs" dxfId="924" priority="1339" operator="equal">
      <formula>100</formula>
    </cfRule>
  </conditionalFormatting>
  <conditionalFormatting sqref="AZ1632">
    <cfRule type="cellIs" dxfId="923" priority="1336" operator="greaterThan">
      <formula>100</formula>
    </cfRule>
    <cfRule type="cellIs" dxfId="922" priority="1337" operator="equal">
      <formula>100</formula>
    </cfRule>
  </conditionalFormatting>
  <conditionalFormatting sqref="AZ1632">
    <cfRule type="cellIs" dxfId="921" priority="1334" operator="greaterThan">
      <formula>100</formula>
    </cfRule>
    <cfRule type="cellIs" dxfId="920" priority="1335" operator="equal">
      <formula>100</formula>
    </cfRule>
  </conditionalFormatting>
  <conditionalFormatting sqref="AZ1681">
    <cfRule type="cellIs" dxfId="919" priority="1332" operator="greaterThan">
      <formula>100</formula>
    </cfRule>
    <cfRule type="cellIs" dxfId="918" priority="1333" operator="equal">
      <formula>100</formula>
    </cfRule>
  </conditionalFormatting>
  <conditionalFormatting sqref="AY1681">
    <cfRule type="cellIs" dxfId="917" priority="1330" operator="greaterThan">
      <formula>100</formula>
    </cfRule>
    <cfRule type="cellIs" dxfId="916" priority="1331" operator="equal">
      <formula>100</formula>
    </cfRule>
  </conditionalFormatting>
  <conditionalFormatting sqref="AZ1681">
    <cfRule type="cellIs" dxfId="915" priority="1328" operator="greaterThan">
      <formula>100</formula>
    </cfRule>
    <cfRule type="cellIs" dxfId="914" priority="1329" operator="equal">
      <formula>100</formula>
    </cfRule>
  </conditionalFormatting>
  <conditionalFormatting sqref="AZ1681">
    <cfRule type="cellIs" dxfId="913" priority="1326" operator="greaterThan">
      <formula>100</formula>
    </cfRule>
    <cfRule type="cellIs" dxfId="912" priority="1327" operator="equal">
      <formula>100</formula>
    </cfRule>
  </conditionalFormatting>
  <conditionalFormatting sqref="AZ1683">
    <cfRule type="cellIs" dxfId="911" priority="1324" operator="greaterThan">
      <formula>100</formula>
    </cfRule>
    <cfRule type="cellIs" dxfId="910" priority="1325" operator="equal">
      <formula>100</formula>
    </cfRule>
  </conditionalFormatting>
  <conditionalFormatting sqref="AY1683">
    <cfRule type="cellIs" dxfId="909" priority="1322" operator="greaterThan">
      <formula>100</formula>
    </cfRule>
    <cfRule type="cellIs" dxfId="908" priority="1323" operator="equal">
      <formula>100</formula>
    </cfRule>
  </conditionalFormatting>
  <conditionalFormatting sqref="AZ1683">
    <cfRule type="cellIs" dxfId="907" priority="1320" operator="greaterThan">
      <formula>100</formula>
    </cfRule>
    <cfRule type="cellIs" dxfId="906" priority="1321" operator="equal">
      <formula>100</formula>
    </cfRule>
  </conditionalFormatting>
  <conditionalFormatting sqref="AZ1683">
    <cfRule type="cellIs" dxfId="905" priority="1318" operator="greaterThan">
      <formula>100</formula>
    </cfRule>
    <cfRule type="cellIs" dxfId="904" priority="1319" operator="equal">
      <formula>100</formula>
    </cfRule>
  </conditionalFormatting>
  <conditionalFormatting sqref="AZ1690:AZ1691">
    <cfRule type="cellIs" dxfId="903" priority="1316" operator="greaterThan">
      <formula>100</formula>
    </cfRule>
    <cfRule type="cellIs" dxfId="902" priority="1317" operator="equal">
      <formula>100</formula>
    </cfRule>
  </conditionalFormatting>
  <conditionalFormatting sqref="AY1690:AY1691">
    <cfRule type="cellIs" dxfId="901" priority="1314" operator="greaterThan">
      <formula>100</formula>
    </cfRule>
    <cfRule type="cellIs" dxfId="900" priority="1315" operator="equal">
      <formula>100</formula>
    </cfRule>
  </conditionalFormatting>
  <conditionalFormatting sqref="AZ1690:AZ1691">
    <cfRule type="cellIs" dxfId="899" priority="1312" operator="greaterThan">
      <formula>100</formula>
    </cfRule>
    <cfRule type="cellIs" dxfId="898" priority="1313" operator="equal">
      <formula>100</formula>
    </cfRule>
  </conditionalFormatting>
  <conditionalFormatting sqref="AZ1690:AZ1691">
    <cfRule type="cellIs" dxfId="897" priority="1310" operator="greaterThan">
      <formula>100</formula>
    </cfRule>
    <cfRule type="cellIs" dxfId="896" priority="1311" operator="equal">
      <formula>100</formula>
    </cfRule>
  </conditionalFormatting>
  <conditionalFormatting sqref="AZ1716">
    <cfRule type="cellIs" dxfId="895" priority="1308" operator="greaterThan">
      <formula>100</formula>
    </cfRule>
    <cfRule type="cellIs" dxfId="894" priority="1309" operator="equal">
      <formula>100</formula>
    </cfRule>
  </conditionalFormatting>
  <conditionalFormatting sqref="AY1716">
    <cfRule type="cellIs" dxfId="893" priority="1306" operator="greaterThan">
      <formula>100</formula>
    </cfRule>
    <cfRule type="cellIs" dxfId="892" priority="1307" operator="equal">
      <formula>100</formula>
    </cfRule>
  </conditionalFormatting>
  <conditionalFormatting sqref="AZ1716">
    <cfRule type="cellIs" dxfId="891" priority="1304" operator="greaterThan">
      <formula>100</formula>
    </cfRule>
    <cfRule type="cellIs" dxfId="890" priority="1305" operator="equal">
      <formula>100</formula>
    </cfRule>
  </conditionalFormatting>
  <conditionalFormatting sqref="AZ1716">
    <cfRule type="cellIs" dxfId="889" priority="1302" operator="greaterThan">
      <formula>100</formula>
    </cfRule>
    <cfRule type="cellIs" dxfId="888" priority="1303" operator="equal">
      <formula>100</formula>
    </cfRule>
  </conditionalFormatting>
  <conditionalFormatting sqref="AY1605">
    <cfRule type="cellIs" dxfId="887" priority="1298" operator="greaterThan">
      <formula>100</formula>
    </cfRule>
    <cfRule type="cellIs" dxfId="886" priority="1299" operator="equal">
      <formula>100</formula>
    </cfRule>
  </conditionalFormatting>
  <conditionalFormatting sqref="CL1605">
    <cfRule type="cellIs" dxfId="885" priority="1294" operator="greaterThan">
      <formula>100</formula>
    </cfRule>
    <cfRule type="cellIs" dxfId="884" priority="1295" operator="between">
      <formula>0.0001</formula>
      <formula>99.9999</formula>
    </cfRule>
  </conditionalFormatting>
  <conditionalFormatting sqref="CL1605">
    <cfRule type="cellIs" dxfId="883" priority="1292" operator="greaterThan">
      <formula>100</formula>
    </cfRule>
    <cfRule type="cellIs" dxfId="882" priority="1293" operator="between">
      <formula>0.0001</formula>
      <formula>99.9999</formula>
    </cfRule>
  </conditionalFormatting>
  <conditionalFormatting sqref="CL1605">
    <cfRule type="cellIs" dxfId="881" priority="1290" operator="greaterThan">
      <formula>100</formula>
    </cfRule>
    <cfRule type="cellIs" dxfId="880" priority="1291" operator="between">
      <formula>0.0001</formula>
      <formula>99.9999</formula>
    </cfRule>
  </conditionalFormatting>
  <conditionalFormatting sqref="AZ1621">
    <cfRule type="cellIs" dxfId="879" priority="1286" operator="greaterThan">
      <formula>100</formula>
    </cfRule>
    <cfRule type="cellIs" dxfId="878" priority="1287" operator="equal">
      <formula>100</formula>
    </cfRule>
  </conditionalFormatting>
  <conditionalFormatting sqref="AY1621">
    <cfRule type="cellIs" dxfId="877" priority="1282" operator="greaterThan">
      <formula>100</formula>
    </cfRule>
    <cfRule type="cellIs" dxfId="876" priority="1283" operator="equal">
      <formula>100</formula>
    </cfRule>
  </conditionalFormatting>
  <conditionalFormatting sqref="AZ1621">
    <cfRule type="cellIs" dxfId="875" priority="1278" operator="greaterThan">
      <formula>100</formula>
    </cfRule>
    <cfRule type="cellIs" dxfId="874" priority="1279" operator="equal">
      <formula>100</formula>
    </cfRule>
  </conditionalFormatting>
  <conditionalFormatting sqref="AZ1621">
    <cfRule type="cellIs" dxfId="873" priority="1276" operator="greaterThan">
      <formula>100</formula>
    </cfRule>
    <cfRule type="cellIs" dxfId="872" priority="1277" operator="equal">
      <formula>100</formula>
    </cfRule>
  </conditionalFormatting>
  <conditionalFormatting sqref="CL1621">
    <cfRule type="cellIs" dxfId="871" priority="1274" operator="greaterThan">
      <formula>100</formula>
    </cfRule>
    <cfRule type="cellIs" dxfId="870" priority="1275" operator="between">
      <formula>0.0001</formula>
      <formula>99.9999</formula>
    </cfRule>
  </conditionalFormatting>
  <conditionalFormatting sqref="CL1621">
    <cfRule type="cellIs" dxfId="869" priority="1272" operator="greaterThan">
      <formula>100</formula>
    </cfRule>
    <cfRule type="cellIs" dxfId="868" priority="1273" operator="between">
      <formula>0.0001</formula>
      <formula>99.9999</formula>
    </cfRule>
  </conditionalFormatting>
  <conditionalFormatting sqref="CL1621">
    <cfRule type="cellIs" dxfId="867" priority="1270" operator="greaterThan">
      <formula>100</formula>
    </cfRule>
    <cfRule type="cellIs" dxfId="866" priority="1271" operator="between">
      <formula>0.0001</formula>
      <formula>99.9999</formula>
    </cfRule>
  </conditionalFormatting>
  <conditionalFormatting sqref="AY1604">
    <cfRule type="cellIs" dxfId="865" priority="1266" operator="greaterThan">
      <formula>100</formula>
    </cfRule>
    <cfRule type="cellIs" dxfId="864" priority="1267" operator="equal">
      <formula>100</formula>
    </cfRule>
  </conditionalFormatting>
  <conditionalFormatting sqref="CL1604">
    <cfRule type="cellIs" dxfId="863" priority="1264" operator="greaterThan">
      <formula>100</formula>
    </cfRule>
    <cfRule type="cellIs" dxfId="862" priority="1265" operator="between">
      <formula>0.0001</formula>
      <formula>99.9999</formula>
    </cfRule>
  </conditionalFormatting>
  <conditionalFormatting sqref="AY1609">
    <cfRule type="cellIs" dxfId="861" priority="1260" operator="greaterThan">
      <formula>100</formula>
    </cfRule>
    <cfRule type="cellIs" dxfId="860" priority="1261" operator="equal">
      <formula>100</formula>
    </cfRule>
  </conditionalFormatting>
  <conditionalFormatting sqref="CL1609">
    <cfRule type="cellIs" dxfId="859" priority="1256" operator="greaterThan">
      <formula>100</formula>
    </cfRule>
    <cfRule type="cellIs" dxfId="858" priority="1257" operator="between">
      <formula>0.0001</formula>
      <formula>99.9999</formula>
    </cfRule>
  </conditionalFormatting>
  <conditionalFormatting sqref="CL1609">
    <cfRule type="cellIs" dxfId="857" priority="1254" operator="greaterThan">
      <formula>100</formula>
    </cfRule>
    <cfRule type="cellIs" dxfId="856" priority="1255" operator="between">
      <formula>0.0001</formula>
      <formula>99.9999</formula>
    </cfRule>
  </conditionalFormatting>
  <conditionalFormatting sqref="CL1609">
    <cfRule type="cellIs" dxfId="855" priority="1252" operator="greaterThan">
      <formula>100</formula>
    </cfRule>
    <cfRule type="cellIs" dxfId="854" priority="1253" operator="between">
      <formula>0.0001</formula>
      <formula>99.9999</formula>
    </cfRule>
  </conditionalFormatting>
  <conditionalFormatting sqref="AZ1608:AZ1609 AZ1611:AZ1612 AZ1614:AZ1615">
    <cfRule type="cellIs" dxfId="853" priority="1250" operator="greaterThan">
      <formula>100</formula>
    </cfRule>
    <cfRule type="cellIs" dxfId="852" priority="1251" operator="equal">
      <formula>100</formula>
    </cfRule>
  </conditionalFormatting>
  <conditionalFormatting sqref="AZ1608:AZ1609 AZ1611:AZ1612 AZ1614:AZ1615">
    <cfRule type="cellIs" dxfId="851" priority="1248" operator="greaterThan">
      <formula>100</formula>
    </cfRule>
    <cfRule type="cellIs" dxfId="850" priority="1249" operator="equal">
      <formula>100</formula>
    </cfRule>
  </conditionalFormatting>
  <conditionalFormatting sqref="AZ1608:AZ1609 AZ1611:AZ1612 AZ1614:AZ1615">
    <cfRule type="cellIs" dxfId="849" priority="1246" operator="greaterThan">
      <formula>100</formula>
    </cfRule>
    <cfRule type="cellIs" dxfId="848" priority="1247" operator="equal">
      <formula>100</formula>
    </cfRule>
  </conditionalFormatting>
  <conditionalFormatting sqref="AZ1602:AZ1607">
    <cfRule type="cellIs" dxfId="847" priority="1244" operator="greaterThan">
      <formula>100</formula>
    </cfRule>
    <cfRule type="cellIs" dxfId="846" priority="1245" operator="equal">
      <formula>100</formula>
    </cfRule>
  </conditionalFormatting>
  <conditionalFormatting sqref="AZ1602:AZ1607">
    <cfRule type="cellIs" dxfId="845" priority="1242" operator="greaterThan">
      <formula>100</formula>
    </cfRule>
    <cfRule type="cellIs" dxfId="844" priority="1243" operator="equal">
      <formula>100</formula>
    </cfRule>
  </conditionalFormatting>
  <conditionalFormatting sqref="AZ1602:AZ1607">
    <cfRule type="cellIs" dxfId="843" priority="1240" operator="greaterThan">
      <formula>100</formula>
    </cfRule>
    <cfRule type="cellIs" dxfId="842" priority="1241" operator="equal">
      <formula>100</formula>
    </cfRule>
  </conditionalFormatting>
  <conditionalFormatting sqref="AY1610">
    <cfRule type="cellIs" dxfId="841" priority="1236" operator="greaterThan">
      <formula>100</formula>
    </cfRule>
    <cfRule type="cellIs" dxfId="840" priority="1237" operator="equal">
      <formula>100</formula>
    </cfRule>
  </conditionalFormatting>
  <conditionalFormatting sqref="CL1610">
    <cfRule type="cellIs" dxfId="839" priority="1232" operator="greaterThan">
      <formula>100</formula>
    </cfRule>
    <cfRule type="cellIs" dxfId="838" priority="1233" operator="between">
      <formula>0.0001</formula>
      <formula>99.9999</formula>
    </cfRule>
  </conditionalFormatting>
  <conditionalFormatting sqref="CL1610">
    <cfRule type="cellIs" dxfId="837" priority="1230" operator="greaterThan">
      <formula>100</formula>
    </cfRule>
    <cfRule type="cellIs" dxfId="836" priority="1231" operator="between">
      <formula>0.0001</formula>
      <formula>99.9999</formula>
    </cfRule>
  </conditionalFormatting>
  <conditionalFormatting sqref="CL1610">
    <cfRule type="cellIs" dxfId="835" priority="1228" operator="greaterThan">
      <formula>100</formula>
    </cfRule>
    <cfRule type="cellIs" dxfId="834" priority="1229" operator="between">
      <formula>0.0001</formula>
      <formula>99.9999</formula>
    </cfRule>
  </conditionalFormatting>
  <conditionalFormatting sqref="AZ1610">
    <cfRule type="cellIs" dxfId="833" priority="1226" operator="greaterThan">
      <formula>100</formula>
    </cfRule>
    <cfRule type="cellIs" dxfId="832" priority="1227" operator="equal">
      <formula>100</formula>
    </cfRule>
  </conditionalFormatting>
  <conditionalFormatting sqref="AZ1610">
    <cfRule type="cellIs" dxfId="831" priority="1224" operator="greaterThan">
      <formula>100</formula>
    </cfRule>
    <cfRule type="cellIs" dxfId="830" priority="1225" operator="equal">
      <formula>100</formula>
    </cfRule>
  </conditionalFormatting>
  <conditionalFormatting sqref="AZ1610">
    <cfRule type="cellIs" dxfId="829" priority="1222" operator="greaterThan">
      <formula>100</formula>
    </cfRule>
    <cfRule type="cellIs" dxfId="828" priority="1223" operator="equal">
      <formula>100</formula>
    </cfRule>
  </conditionalFormatting>
  <conditionalFormatting sqref="AY1613">
    <cfRule type="cellIs" dxfId="827" priority="1216" operator="greaterThan">
      <formula>100</formula>
    </cfRule>
    <cfRule type="cellIs" dxfId="826" priority="1217" operator="equal">
      <formula>100</formula>
    </cfRule>
  </conditionalFormatting>
  <conditionalFormatting sqref="AZ1613">
    <cfRule type="cellIs" dxfId="825" priority="1214" operator="greaterThan">
      <formula>100</formula>
    </cfRule>
    <cfRule type="cellIs" dxfId="824" priority="1215" operator="equal">
      <formula>100</formula>
    </cfRule>
  </conditionalFormatting>
  <conditionalFormatting sqref="AZ1613">
    <cfRule type="cellIs" dxfId="823" priority="1212" operator="greaterThan">
      <formula>100</formula>
    </cfRule>
    <cfRule type="cellIs" dxfId="822" priority="1213" operator="equal">
      <formula>100</formula>
    </cfRule>
  </conditionalFormatting>
  <conditionalFormatting sqref="AZ1613">
    <cfRule type="cellIs" dxfId="821" priority="1210" operator="greaterThan">
      <formula>100</formula>
    </cfRule>
    <cfRule type="cellIs" dxfId="820" priority="1211" operator="equal">
      <formula>100</formula>
    </cfRule>
  </conditionalFormatting>
  <conditionalFormatting sqref="AZ1634">
    <cfRule type="cellIs" dxfId="819" priority="1206" operator="greaterThan">
      <formula>100</formula>
    </cfRule>
    <cfRule type="cellIs" dxfId="818" priority="1207" operator="equal">
      <formula>100</formula>
    </cfRule>
  </conditionalFormatting>
  <conditionalFormatting sqref="AY1634">
    <cfRule type="cellIs" dxfId="817" priority="1202" operator="greaterThan">
      <formula>100</formula>
    </cfRule>
    <cfRule type="cellIs" dxfId="816" priority="1203" operator="equal">
      <formula>100</formula>
    </cfRule>
  </conditionalFormatting>
  <conditionalFormatting sqref="AZ1634">
    <cfRule type="cellIs" dxfId="815" priority="1198" operator="greaterThan">
      <formula>100</formula>
    </cfRule>
    <cfRule type="cellIs" dxfId="814" priority="1199" operator="equal">
      <formula>100</formula>
    </cfRule>
  </conditionalFormatting>
  <conditionalFormatting sqref="AZ1634">
    <cfRule type="cellIs" dxfId="813" priority="1196" operator="greaterThan">
      <formula>100</formula>
    </cfRule>
    <cfRule type="cellIs" dxfId="812" priority="1197" operator="equal">
      <formula>100</formula>
    </cfRule>
  </conditionalFormatting>
  <conditionalFormatting sqref="AZ1642">
    <cfRule type="cellIs" dxfId="811" priority="1192" operator="greaterThan">
      <formula>100</formula>
    </cfRule>
    <cfRule type="cellIs" dxfId="810" priority="1193" operator="equal">
      <formula>100</formula>
    </cfRule>
  </conditionalFormatting>
  <conditionalFormatting sqref="AY1642">
    <cfRule type="cellIs" dxfId="809" priority="1188" operator="greaterThan">
      <formula>100</formula>
    </cfRule>
    <cfRule type="cellIs" dxfId="808" priority="1189" operator="equal">
      <formula>100</formula>
    </cfRule>
  </conditionalFormatting>
  <conditionalFormatting sqref="AZ1642">
    <cfRule type="cellIs" dxfId="807" priority="1184" operator="greaterThan">
      <formula>100</formula>
    </cfRule>
    <cfRule type="cellIs" dxfId="806" priority="1185" operator="equal">
      <formula>100</formula>
    </cfRule>
  </conditionalFormatting>
  <conditionalFormatting sqref="AZ1642">
    <cfRule type="cellIs" dxfId="805" priority="1182" operator="greaterThan">
      <formula>100</formula>
    </cfRule>
    <cfRule type="cellIs" dxfId="804" priority="1183" operator="equal">
      <formula>100</formula>
    </cfRule>
  </conditionalFormatting>
  <conditionalFormatting sqref="AZ1644">
    <cfRule type="cellIs" dxfId="803" priority="1178" operator="greaterThan">
      <formula>100</formula>
    </cfRule>
    <cfRule type="cellIs" dxfId="802" priority="1179" operator="equal">
      <formula>100</formula>
    </cfRule>
  </conditionalFormatting>
  <conditionalFormatting sqref="CL1644">
    <cfRule type="cellIs" dxfId="801" priority="1176" operator="greaterThan">
      <formula>100</formula>
    </cfRule>
    <cfRule type="cellIs" dxfId="800" priority="1177" operator="between">
      <formula>0.0001</formula>
      <formula>99.9999</formula>
    </cfRule>
  </conditionalFormatting>
  <conditionalFormatting sqref="AY1644">
    <cfRule type="cellIs" dxfId="799" priority="1172" operator="greaterThan">
      <formula>100</formula>
    </cfRule>
    <cfRule type="cellIs" dxfId="798" priority="1173" operator="equal">
      <formula>100</formula>
    </cfRule>
  </conditionalFormatting>
  <conditionalFormatting sqref="AZ1644">
    <cfRule type="cellIs" dxfId="797" priority="1168" operator="greaterThan">
      <formula>100</formula>
    </cfRule>
    <cfRule type="cellIs" dxfId="796" priority="1169" operator="equal">
      <formula>100</formula>
    </cfRule>
  </conditionalFormatting>
  <conditionalFormatting sqref="AZ1644">
    <cfRule type="cellIs" dxfId="795" priority="1166" operator="greaterThan">
      <formula>100</formula>
    </cfRule>
    <cfRule type="cellIs" dxfId="794" priority="1167" operator="equal">
      <formula>100</formula>
    </cfRule>
  </conditionalFormatting>
  <conditionalFormatting sqref="CL1644">
    <cfRule type="cellIs" dxfId="793" priority="1164" operator="greaterThan">
      <formula>100</formula>
    </cfRule>
    <cfRule type="cellIs" dxfId="792" priority="1165" operator="between">
      <formula>0.0001</formula>
      <formula>99.9999</formula>
    </cfRule>
  </conditionalFormatting>
  <conditionalFormatting sqref="CL1644">
    <cfRule type="cellIs" dxfId="791" priority="1162" operator="greaterThan">
      <formula>100</formula>
    </cfRule>
    <cfRule type="cellIs" dxfId="790" priority="1163" operator="between">
      <formula>0.0001</formula>
      <formula>99.9999</formula>
    </cfRule>
  </conditionalFormatting>
  <conditionalFormatting sqref="AZ1645">
    <cfRule type="cellIs" dxfId="789" priority="1158" operator="greaterThan">
      <formula>100</formula>
    </cfRule>
    <cfRule type="cellIs" dxfId="788" priority="1159" operator="equal">
      <formula>100</formula>
    </cfRule>
  </conditionalFormatting>
  <conditionalFormatting sqref="CL1645">
    <cfRule type="cellIs" dxfId="787" priority="1156" operator="greaterThan">
      <formula>100</formula>
    </cfRule>
    <cfRule type="cellIs" dxfId="786" priority="1157" operator="between">
      <formula>0.0001</formula>
      <formula>99.9999</formula>
    </cfRule>
  </conditionalFormatting>
  <conditionalFormatting sqref="AY1645">
    <cfRule type="cellIs" dxfId="785" priority="1152" operator="greaterThan">
      <formula>100</formula>
    </cfRule>
    <cfRule type="cellIs" dxfId="784" priority="1153" operator="equal">
      <formula>100</formula>
    </cfRule>
  </conditionalFormatting>
  <conditionalFormatting sqref="AZ1645">
    <cfRule type="cellIs" dxfId="783" priority="1148" operator="greaterThan">
      <formula>100</formula>
    </cfRule>
    <cfRule type="cellIs" dxfId="782" priority="1149" operator="equal">
      <formula>100</formula>
    </cfRule>
  </conditionalFormatting>
  <conditionalFormatting sqref="AZ1645">
    <cfRule type="cellIs" dxfId="781" priority="1146" operator="greaterThan">
      <formula>100</formula>
    </cfRule>
    <cfRule type="cellIs" dxfId="780" priority="1147" operator="equal">
      <formula>100</formula>
    </cfRule>
  </conditionalFormatting>
  <conditionalFormatting sqref="CL1645">
    <cfRule type="cellIs" dxfId="779" priority="1144" operator="greaterThan">
      <formula>100</formula>
    </cfRule>
    <cfRule type="cellIs" dxfId="778" priority="1145" operator="between">
      <formula>0.0001</formula>
      <formula>99.9999</formula>
    </cfRule>
  </conditionalFormatting>
  <conditionalFormatting sqref="CL1645">
    <cfRule type="cellIs" dxfId="777" priority="1142" operator="greaterThan">
      <formula>100</formula>
    </cfRule>
    <cfRule type="cellIs" dxfId="776" priority="1143" operator="between">
      <formula>0.0001</formula>
      <formula>99.9999</formula>
    </cfRule>
  </conditionalFormatting>
  <conditionalFormatting sqref="AZ1662">
    <cfRule type="cellIs" dxfId="775" priority="1138" operator="greaterThan">
      <formula>100</formula>
    </cfRule>
    <cfRule type="cellIs" dxfId="774" priority="1139" operator="equal">
      <formula>100</formula>
    </cfRule>
  </conditionalFormatting>
  <conditionalFormatting sqref="AY1662">
    <cfRule type="cellIs" dxfId="773" priority="1132" operator="greaterThan">
      <formula>100</formula>
    </cfRule>
    <cfRule type="cellIs" dxfId="772" priority="1133" operator="equal">
      <formula>100</formula>
    </cfRule>
  </conditionalFormatting>
  <conditionalFormatting sqref="AZ1662">
    <cfRule type="cellIs" dxfId="771" priority="1128" operator="greaterThan">
      <formula>100</formula>
    </cfRule>
    <cfRule type="cellIs" dxfId="770" priority="1129" operator="equal">
      <formula>100</formula>
    </cfRule>
  </conditionalFormatting>
  <conditionalFormatting sqref="AZ1662">
    <cfRule type="cellIs" dxfId="769" priority="1126" operator="greaterThan">
      <formula>100</formula>
    </cfRule>
    <cfRule type="cellIs" dxfId="768" priority="1127" operator="equal">
      <formula>100</formula>
    </cfRule>
  </conditionalFormatting>
  <conditionalFormatting sqref="CL1662">
    <cfRule type="cellIs" dxfId="767" priority="1124" operator="greaterThan">
      <formula>100</formula>
    </cfRule>
    <cfRule type="cellIs" dxfId="766" priority="1125" operator="between">
      <formula>0.0001</formula>
      <formula>99.9999</formula>
    </cfRule>
  </conditionalFormatting>
  <conditionalFormatting sqref="CL1662">
    <cfRule type="cellIs" dxfId="765" priority="1122" operator="greaterThan">
      <formula>100</formula>
    </cfRule>
    <cfRule type="cellIs" dxfId="764" priority="1123" operator="between">
      <formula>0.0001</formula>
      <formula>99.9999</formula>
    </cfRule>
  </conditionalFormatting>
  <conditionalFormatting sqref="AZ1671">
    <cfRule type="cellIs" dxfId="763" priority="1118" operator="greaterThan">
      <formula>100</formula>
    </cfRule>
    <cfRule type="cellIs" dxfId="762" priority="1119" operator="equal">
      <formula>100</formula>
    </cfRule>
  </conditionalFormatting>
  <conditionalFormatting sqref="CL1671">
    <cfRule type="cellIs" dxfId="761" priority="1116" operator="greaterThan">
      <formula>100</formula>
    </cfRule>
    <cfRule type="cellIs" dxfId="760" priority="1117" operator="between">
      <formula>0.0001</formula>
      <formula>99.9999</formula>
    </cfRule>
  </conditionalFormatting>
  <conditionalFormatting sqref="AY1671">
    <cfRule type="cellIs" dxfId="759" priority="1112" operator="greaterThan">
      <formula>100</formula>
    </cfRule>
    <cfRule type="cellIs" dxfId="758" priority="1113" operator="equal">
      <formula>100</formula>
    </cfRule>
  </conditionalFormatting>
  <conditionalFormatting sqref="AZ1671">
    <cfRule type="cellIs" dxfId="757" priority="1108" operator="greaterThan">
      <formula>100</formula>
    </cfRule>
    <cfRule type="cellIs" dxfId="756" priority="1109" operator="equal">
      <formula>100</formula>
    </cfRule>
  </conditionalFormatting>
  <conditionalFormatting sqref="AZ1671">
    <cfRule type="cellIs" dxfId="755" priority="1106" operator="greaterThan">
      <formula>100</formula>
    </cfRule>
    <cfRule type="cellIs" dxfId="754" priority="1107" operator="equal">
      <formula>100</formula>
    </cfRule>
  </conditionalFormatting>
  <conditionalFormatting sqref="CL1671">
    <cfRule type="cellIs" dxfId="753" priority="1104" operator="greaterThan">
      <formula>100</formula>
    </cfRule>
    <cfRule type="cellIs" dxfId="752" priority="1105" operator="between">
      <formula>0.0001</formula>
      <formula>99.9999</formula>
    </cfRule>
  </conditionalFormatting>
  <conditionalFormatting sqref="CL1671">
    <cfRule type="cellIs" dxfId="751" priority="1102" operator="greaterThan">
      <formula>100</formula>
    </cfRule>
    <cfRule type="cellIs" dxfId="750" priority="1103" operator="between">
      <formula>0.0001</formula>
      <formula>99.9999</formula>
    </cfRule>
  </conditionalFormatting>
  <conditionalFormatting sqref="AZ1705">
    <cfRule type="cellIs" dxfId="749" priority="1098" operator="greaterThan">
      <formula>100</formula>
    </cfRule>
    <cfRule type="cellIs" dxfId="748" priority="1099" operator="equal">
      <formula>100</formula>
    </cfRule>
  </conditionalFormatting>
  <conditionalFormatting sqref="CL1705">
    <cfRule type="cellIs" dxfId="747" priority="1096" operator="greaterThan">
      <formula>100</formula>
    </cfRule>
    <cfRule type="cellIs" dxfId="746" priority="1097" operator="between">
      <formula>0.0001</formula>
      <formula>99.9999</formula>
    </cfRule>
  </conditionalFormatting>
  <conditionalFormatting sqref="AY1705">
    <cfRule type="cellIs" dxfId="745" priority="1094" operator="greaterThan">
      <formula>100</formula>
    </cfRule>
    <cfRule type="cellIs" dxfId="744" priority="1095" operator="equal">
      <formula>100</formula>
    </cfRule>
  </conditionalFormatting>
  <conditionalFormatting sqref="AZ1705">
    <cfRule type="cellIs" dxfId="743" priority="1090" operator="greaterThan">
      <formula>100</formula>
    </cfRule>
    <cfRule type="cellIs" dxfId="742" priority="1091" operator="equal">
      <formula>100</formula>
    </cfRule>
  </conditionalFormatting>
  <conditionalFormatting sqref="AZ1705">
    <cfRule type="cellIs" dxfId="741" priority="1088" operator="greaterThan">
      <formula>100</formula>
    </cfRule>
    <cfRule type="cellIs" dxfId="740" priority="1089" operator="equal">
      <formula>100</formula>
    </cfRule>
  </conditionalFormatting>
  <conditionalFormatting sqref="CL1705">
    <cfRule type="cellIs" dxfId="739" priority="1086" operator="greaterThan">
      <formula>100</formula>
    </cfRule>
    <cfRule type="cellIs" dxfId="738" priority="1087" operator="between">
      <formula>0.0001</formula>
      <formula>99.9999</formula>
    </cfRule>
  </conditionalFormatting>
  <conditionalFormatting sqref="CL1705">
    <cfRule type="cellIs" dxfId="737" priority="1084" operator="greaterThan">
      <formula>100</formula>
    </cfRule>
    <cfRule type="cellIs" dxfId="736" priority="1085" operator="between">
      <formula>0.0001</formula>
      <formula>99.9999</formula>
    </cfRule>
  </conditionalFormatting>
  <conditionalFormatting sqref="AZ1710">
    <cfRule type="cellIs" dxfId="735" priority="1080" operator="greaterThan">
      <formula>100</formula>
    </cfRule>
    <cfRule type="cellIs" dxfId="734" priority="1081" operator="equal">
      <formula>100</formula>
    </cfRule>
  </conditionalFormatting>
  <conditionalFormatting sqref="AY1710">
    <cfRule type="cellIs" dxfId="733" priority="1078" operator="greaterThan">
      <formula>100</formula>
    </cfRule>
    <cfRule type="cellIs" dxfId="732" priority="1079" operator="equal">
      <formula>100</formula>
    </cfRule>
  </conditionalFormatting>
  <conditionalFormatting sqref="AZ1710">
    <cfRule type="cellIs" dxfId="731" priority="1074" operator="greaterThan">
      <formula>100</formula>
    </cfRule>
    <cfRule type="cellIs" dxfId="730" priority="1075" operator="equal">
      <formula>100</formula>
    </cfRule>
  </conditionalFormatting>
  <conditionalFormatting sqref="AZ1710">
    <cfRule type="cellIs" dxfId="729" priority="1072" operator="greaterThan">
      <formula>100</formula>
    </cfRule>
    <cfRule type="cellIs" dxfId="728" priority="1073" operator="equal">
      <formula>100</formula>
    </cfRule>
  </conditionalFormatting>
  <conditionalFormatting sqref="AZ1715">
    <cfRule type="cellIs" dxfId="727" priority="1068" operator="greaterThan">
      <formula>100</formula>
    </cfRule>
    <cfRule type="cellIs" dxfId="726" priority="1069" operator="equal">
      <formula>100</formula>
    </cfRule>
  </conditionalFormatting>
  <conditionalFormatting sqref="AY1715">
    <cfRule type="cellIs" dxfId="725" priority="1066" operator="greaterThan">
      <formula>100</formula>
    </cfRule>
    <cfRule type="cellIs" dxfId="724" priority="1067" operator="equal">
      <formula>100</formula>
    </cfRule>
  </conditionalFormatting>
  <conditionalFormatting sqref="AZ1715">
    <cfRule type="cellIs" dxfId="723" priority="1062" operator="greaterThan">
      <formula>100</formula>
    </cfRule>
    <cfRule type="cellIs" dxfId="722" priority="1063" operator="equal">
      <formula>100</formula>
    </cfRule>
  </conditionalFormatting>
  <conditionalFormatting sqref="AZ1715">
    <cfRule type="cellIs" dxfId="721" priority="1060" operator="greaterThan">
      <formula>100</formula>
    </cfRule>
    <cfRule type="cellIs" dxfId="720" priority="1061" operator="equal">
      <formula>100</formula>
    </cfRule>
  </conditionalFormatting>
  <conditionalFormatting sqref="AZ1631">
    <cfRule type="cellIs" dxfId="719" priority="1054" operator="greaterThan">
      <formula>100</formula>
    </cfRule>
    <cfRule type="cellIs" dxfId="718" priority="1055" operator="equal">
      <formula>100</formula>
    </cfRule>
  </conditionalFormatting>
  <conditionalFormatting sqref="AY1631">
    <cfRule type="cellIs" dxfId="717" priority="1052" operator="greaterThan">
      <formula>100</formula>
    </cfRule>
    <cfRule type="cellIs" dxfId="716" priority="1053" operator="equal">
      <formula>100</formula>
    </cfRule>
  </conditionalFormatting>
  <conditionalFormatting sqref="AZ1631">
    <cfRule type="cellIs" dxfId="715" priority="1050" operator="greaterThan">
      <formula>100</formula>
    </cfRule>
    <cfRule type="cellIs" dxfId="714" priority="1051" operator="equal">
      <formula>100</formula>
    </cfRule>
  </conditionalFormatting>
  <conditionalFormatting sqref="AZ1631">
    <cfRule type="cellIs" dxfId="713" priority="1048" operator="greaterThan">
      <formula>100</formula>
    </cfRule>
    <cfRule type="cellIs" dxfId="712" priority="1049" operator="equal">
      <formula>100</formula>
    </cfRule>
  </conditionalFormatting>
  <conditionalFormatting sqref="AZ1692">
    <cfRule type="cellIs" dxfId="711" priority="1040" operator="greaterThan">
      <formula>100</formula>
    </cfRule>
    <cfRule type="cellIs" dxfId="710" priority="1041" operator="equal">
      <formula>100</formula>
    </cfRule>
  </conditionalFormatting>
  <conditionalFormatting sqref="AY1692">
    <cfRule type="cellIs" dxfId="709" priority="1038" operator="greaterThan">
      <formula>100</formula>
    </cfRule>
    <cfRule type="cellIs" dxfId="708" priority="1039" operator="equal">
      <formula>100</formula>
    </cfRule>
  </conditionalFormatting>
  <conditionalFormatting sqref="AZ1692">
    <cfRule type="cellIs" dxfId="707" priority="1036" operator="greaterThan">
      <formula>100</formula>
    </cfRule>
    <cfRule type="cellIs" dxfId="706" priority="1037" operator="equal">
      <formula>100</formula>
    </cfRule>
  </conditionalFormatting>
  <conditionalFormatting sqref="AZ1692">
    <cfRule type="cellIs" dxfId="705" priority="1034" operator="greaterThan">
      <formula>100</formula>
    </cfRule>
    <cfRule type="cellIs" dxfId="704" priority="1035" operator="equal">
      <formula>100</formula>
    </cfRule>
  </conditionalFormatting>
  <conditionalFormatting sqref="AY1523:AZ1523">
    <cfRule type="cellIs" dxfId="703" priority="1024" operator="greaterThan">
      <formula>100</formula>
    </cfRule>
    <cfRule type="cellIs" dxfId="702" priority="1025" operator="equal">
      <formula>100</formula>
    </cfRule>
  </conditionalFormatting>
  <conditionalFormatting sqref="AY1527:AZ1527">
    <cfRule type="cellIs" dxfId="701" priority="1020" operator="greaterThan">
      <formula>100</formula>
    </cfRule>
    <cfRule type="cellIs" dxfId="700" priority="1021" operator="equal">
      <formula>100</formula>
    </cfRule>
  </conditionalFormatting>
  <conditionalFormatting sqref="AY1533:AZ1533">
    <cfRule type="cellIs" dxfId="699" priority="1016" operator="greaterThan">
      <formula>100</formula>
    </cfRule>
    <cfRule type="cellIs" dxfId="698" priority="1017" operator="equal">
      <formula>100</formula>
    </cfRule>
  </conditionalFormatting>
  <conditionalFormatting sqref="AY1554:AZ1554">
    <cfRule type="cellIs" dxfId="697" priority="1012" operator="greaterThan">
      <formula>100</formula>
    </cfRule>
    <cfRule type="cellIs" dxfId="696" priority="1013" operator="equal">
      <formula>100</formula>
    </cfRule>
  </conditionalFormatting>
  <conditionalFormatting sqref="AY1560:AZ1560">
    <cfRule type="cellIs" dxfId="695" priority="1004" operator="greaterThan">
      <formula>100</formula>
    </cfRule>
    <cfRule type="cellIs" dxfId="694" priority="1005" operator="equal">
      <formula>100</formula>
    </cfRule>
  </conditionalFormatting>
  <conditionalFormatting sqref="AY1565:AZ1565">
    <cfRule type="cellIs" dxfId="693" priority="1000" operator="greaterThan">
      <formula>100</formula>
    </cfRule>
    <cfRule type="cellIs" dxfId="692" priority="1001" operator="equal">
      <formula>100</formula>
    </cfRule>
  </conditionalFormatting>
  <conditionalFormatting sqref="AY1569:AZ1569">
    <cfRule type="cellIs" dxfId="691" priority="994" operator="greaterThan">
      <formula>100</formula>
    </cfRule>
    <cfRule type="cellIs" dxfId="690" priority="995" operator="equal">
      <formula>100</formula>
    </cfRule>
  </conditionalFormatting>
  <conditionalFormatting sqref="AY1574:AZ1574">
    <cfRule type="cellIs" dxfId="689" priority="988" operator="greaterThan">
      <formula>100</formula>
    </cfRule>
    <cfRule type="cellIs" dxfId="688" priority="989" operator="equal">
      <formula>100</formula>
    </cfRule>
  </conditionalFormatting>
  <conditionalFormatting sqref="AY1585:AZ1585">
    <cfRule type="cellIs" dxfId="687" priority="984" operator="greaterThan">
      <formula>100</formula>
    </cfRule>
    <cfRule type="cellIs" dxfId="686" priority="985" operator="equal">
      <formula>100</formula>
    </cfRule>
  </conditionalFormatting>
  <conditionalFormatting sqref="AZ1585">
    <cfRule type="cellIs" dxfId="685" priority="982" operator="greaterThan">
      <formula>100</formula>
    </cfRule>
    <cfRule type="cellIs" dxfId="684" priority="983" operator="equal">
      <formula>100</formula>
    </cfRule>
  </conditionalFormatting>
  <conditionalFormatting sqref="AY1443:AZ1443">
    <cfRule type="cellIs" dxfId="683" priority="980" operator="greaterThan">
      <formula>100</formula>
    </cfRule>
    <cfRule type="cellIs" dxfId="682" priority="981" operator="equal">
      <formula>100</formula>
    </cfRule>
  </conditionalFormatting>
  <conditionalFormatting sqref="AY1451:AZ1451">
    <cfRule type="cellIs" dxfId="681" priority="976" operator="greaterThan">
      <formula>100</formula>
    </cfRule>
    <cfRule type="cellIs" dxfId="680" priority="977" operator="equal">
      <formula>100</formula>
    </cfRule>
  </conditionalFormatting>
  <conditionalFormatting sqref="AY1460:AZ1460">
    <cfRule type="cellIs" dxfId="679" priority="972" operator="greaterThan">
      <formula>100</formula>
    </cfRule>
    <cfRule type="cellIs" dxfId="678" priority="973" operator="equal">
      <formula>100</formula>
    </cfRule>
  </conditionalFormatting>
  <conditionalFormatting sqref="AY1718:AZ1719 AY1823:AZ1838">
    <cfRule type="cellIs" dxfId="677" priority="962" operator="greaterThan">
      <formula>100</formula>
    </cfRule>
    <cfRule type="cellIs" dxfId="676" priority="963" operator="equal">
      <formula>100</formula>
    </cfRule>
  </conditionalFormatting>
  <conditionalFormatting sqref="CL1823:CL1838">
    <cfRule type="cellIs" dxfId="675" priority="960" operator="greaterThan">
      <formula>100</formula>
    </cfRule>
    <cfRule type="cellIs" dxfId="674" priority="961" operator="between">
      <formula>0.0001</formula>
      <formula>99.9999</formula>
    </cfRule>
  </conditionalFormatting>
  <conditionalFormatting sqref="AZ1762:AZ1763">
    <cfRule type="cellIs" dxfId="673" priority="957" operator="greaterThan">
      <formula>100</formula>
    </cfRule>
    <cfRule type="cellIs" dxfId="672" priority="958" operator="equal">
      <formula>100</formula>
    </cfRule>
  </conditionalFormatting>
  <conditionalFormatting sqref="AZ1764:AZ1766">
    <cfRule type="cellIs" dxfId="671" priority="955" operator="greaterThan">
      <formula>100</formula>
    </cfRule>
    <cfRule type="cellIs" dxfId="670" priority="956" operator="equal">
      <formula>100</formula>
    </cfRule>
  </conditionalFormatting>
  <conditionalFormatting sqref="CL1762:CL1766">
    <cfRule type="cellIs" dxfId="669" priority="953" operator="greaterThan">
      <formula>100</formula>
    </cfRule>
    <cfRule type="cellIs" dxfId="668" priority="954" operator="between">
      <formula>0.0001</formula>
      <formula>99.9999</formula>
    </cfRule>
  </conditionalFormatting>
  <conditionalFormatting sqref="AY1767:AZ1767 AY1785:AZ1785 AY1799:AZ1800 AY1813:AZ1814 AY1817:AZ1817 AY1819:AZ1819 AY1821:AZ1821 AY1841:AZ1843 AY1787:AZ1797 AY1803:AZ1803 AY1806:AZ1806 AY1808:AZ1810 AY1845:AZ1852">
    <cfRule type="cellIs" dxfId="667" priority="949" operator="greaterThan">
      <formula>100</formula>
    </cfRule>
    <cfRule type="cellIs" dxfId="666" priority="950" operator="equal">
      <formula>100</formula>
    </cfRule>
  </conditionalFormatting>
  <conditionalFormatting sqref="CL1785:CL1797 CL1799:CL1810 CL1813:CL1814 CL1817 CL1819 CL1821 CL1841:CL1852">
    <cfRule type="cellIs" dxfId="665" priority="947" operator="greaterThan">
      <formula>100</formula>
    </cfRule>
    <cfRule type="cellIs" dxfId="664" priority="948" operator="between">
      <formula>0.0001</formula>
      <formula>99.9999</formula>
    </cfRule>
  </conditionalFormatting>
  <conditionalFormatting sqref="AZ1837:AZ1838 AZ1841:AZ1843">
    <cfRule type="cellIs" dxfId="663" priority="942" operator="greaterThan">
      <formula>100</formula>
    </cfRule>
    <cfRule type="cellIs" dxfId="662" priority="943" operator="equal">
      <formula>100</formula>
    </cfRule>
  </conditionalFormatting>
  <conditionalFormatting sqref="AZ1830:AZ1831">
    <cfRule type="cellIs" dxfId="661" priority="944" operator="greaterThan">
      <formula>100</formula>
    </cfRule>
    <cfRule type="cellIs" dxfId="660" priority="945" operator="equal">
      <formula>100</formula>
    </cfRule>
  </conditionalFormatting>
  <conditionalFormatting sqref="AZ1845:AZ1852">
    <cfRule type="cellIs" dxfId="659" priority="938" operator="greaterThan">
      <formula>100</formula>
    </cfRule>
    <cfRule type="cellIs" dxfId="658" priority="939" operator="equal">
      <formula>100</formula>
    </cfRule>
  </conditionalFormatting>
  <conditionalFormatting sqref="CL1845:CL1852">
    <cfRule type="cellIs" dxfId="657" priority="936" operator="greaterThan">
      <formula>100</formula>
    </cfRule>
    <cfRule type="cellIs" dxfId="656" priority="937" operator="between">
      <formula>0.0001</formula>
      <formula>99.9999</formula>
    </cfRule>
  </conditionalFormatting>
  <conditionalFormatting sqref="CL1841:CL1844">
    <cfRule type="cellIs" dxfId="655" priority="934" operator="greaterThan">
      <formula>100</formula>
    </cfRule>
    <cfRule type="cellIs" dxfId="654" priority="935" operator="between">
      <formula>0.0001</formula>
      <formula>99.9999</formula>
    </cfRule>
  </conditionalFormatting>
  <conditionalFormatting sqref="AY1783:AZ1784">
    <cfRule type="cellIs" dxfId="653" priority="930" operator="greaterThan">
      <formula>100</formula>
    </cfRule>
    <cfRule type="cellIs" dxfId="652" priority="931" operator="equal">
      <formula>100</formula>
    </cfRule>
  </conditionalFormatting>
  <conditionalFormatting sqref="CL1783:CL1784">
    <cfRule type="cellIs" dxfId="651" priority="928" operator="greaterThan">
      <formula>100</formula>
    </cfRule>
    <cfRule type="cellIs" dxfId="650" priority="929" operator="between">
      <formula>0.0001</formula>
      <formula>99.9999</formula>
    </cfRule>
  </conditionalFormatting>
  <conditionalFormatting sqref="AY1798:AZ1798">
    <cfRule type="cellIs" dxfId="649" priority="924" operator="greaterThan">
      <formula>100</formula>
    </cfRule>
    <cfRule type="cellIs" dxfId="648" priority="925" operator="equal">
      <formula>100</formula>
    </cfRule>
  </conditionalFormatting>
  <conditionalFormatting sqref="CL1798">
    <cfRule type="cellIs" dxfId="647" priority="922" operator="greaterThan">
      <formula>100</formula>
    </cfRule>
    <cfRule type="cellIs" dxfId="646" priority="923" operator="between">
      <formula>0.0001</formula>
      <formula>99.9999</formula>
    </cfRule>
  </conditionalFormatting>
  <conditionalFormatting sqref="AY1811:AZ1812">
    <cfRule type="cellIs" dxfId="645" priority="918" operator="greaterThan">
      <formula>100</formula>
    </cfRule>
    <cfRule type="cellIs" dxfId="644" priority="919" operator="equal">
      <formula>100</formula>
    </cfRule>
  </conditionalFormatting>
  <conditionalFormatting sqref="CL1811:CL1812">
    <cfRule type="cellIs" dxfId="643" priority="916" operator="greaterThan">
      <formula>100</formula>
    </cfRule>
    <cfRule type="cellIs" dxfId="642" priority="917" operator="between">
      <formula>0.0001</formula>
      <formula>99.9999</formula>
    </cfRule>
  </conditionalFormatting>
  <conditionalFormatting sqref="AY1815:AZ1815">
    <cfRule type="cellIs" dxfId="641" priority="912" operator="greaterThan">
      <formula>100</formula>
    </cfRule>
    <cfRule type="cellIs" dxfId="640" priority="913" operator="equal">
      <formula>100</formula>
    </cfRule>
  </conditionalFormatting>
  <conditionalFormatting sqref="CL1815">
    <cfRule type="cellIs" dxfId="639" priority="910" operator="greaterThan">
      <formula>100</formula>
    </cfRule>
    <cfRule type="cellIs" dxfId="638" priority="911" operator="between">
      <formula>0.0001</formula>
      <formula>99.9999</formula>
    </cfRule>
  </conditionalFormatting>
  <conditionalFormatting sqref="AY1816:AZ1816">
    <cfRule type="cellIs" dxfId="637" priority="906" operator="greaterThan">
      <formula>100</formula>
    </cfRule>
    <cfRule type="cellIs" dxfId="636" priority="907" operator="equal">
      <formula>100</formula>
    </cfRule>
  </conditionalFormatting>
  <conditionalFormatting sqref="CL1816">
    <cfRule type="cellIs" dxfId="635" priority="904" operator="greaterThan">
      <formula>100</formula>
    </cfRule>
    <cfRule type="cellIs" dxfId="634" priority="905" operator="between">
      <formula>0.0001</formula>
      <formula>99.9999</formula>
    </cfRule>
  </conditionalFormatting>
  <conditionalFormatting sqref="AY1818:AZ1818">
    <cfRule type="cellIs" dxfId="633" priority="900" operator="greaterThan">
      <formula>100</formula>
    </cfRule>
    <cfRule type="cellIs" dxfId="632" priority="901" operator="equal">
      <formula>100</formula>
    </cfRule>
  </conditionalFormatting>
  <conditionalFormatting sqref="CL1818">
    <cfRule type="cellIs" dxfId="631" priority="898" operator="greaterThan">
      <formula>100</formula>
    </cfRule>
    <cfRule type="cellIs" dxfId="630" priority="899" operator="between">
      <formula>0.0001</formula>
      <formula>99.9999</formula>
    </cfRule>
  </conditionalFormatting>
  <conditionalFormatting sqref="AY1820:AZ1820">
    <cfRule type="cellIs" dxfId="629" priority="894" operator="greaterThan">
      <formula>100</formula>
    </cfRule>
    <cfRule type="cellIs" dxfId="628" priority="895" operator="equal">
      <formula>100</formula>
    </cfRule>
  </conditionalFormatting>
  <conditionalFormatting sqref="CL1820">
    <cfRule type="cellIs" dxfId="627" priority="892" operator="greaterThan">
      <formula>100</formula>
    </cfRule>
    <cfRule type="cellIs" dxfId="626" priority="893" operator="between">
      <formula>0.0001</formula>
      <formula>99.9999</formula>
    </cfRule>
  </conditionalFormatting>
  <conditionalFormatting sqref="AY1822:AZ1822">
    <cfRule type="cellIs" dxfId="625" priority="888" operator="greaterThan">
      <formula>100</formula>
    </cfRule>
    <cfRule type="cellIs" dxfId="624" priority="889" operator="equal">
      <formula>100</formula>
    </cfRule>
  </conditionalFormatting>
  <conditionalFormatting sqref="CL1822">
    <cfRule type="cellIs" dxfId="623" priority="886" operator="greaterThan">
      <formula>100</formula>
    </cfRule>
    <cfRule type="cellIs" dxfId="622" priority="887" operator="between">
      <formula>0.0001</formula>
      <formula>99.9999</formula>
    </cfRule>
  </conditionalFormatting>
  <conditionalFormatting sqref="AY1839:AZ1839">
    <cfRule type="cellIs" dxfId="621" priority="882" operator="greaterThan">
      <formula>100</formula>
    </cfRule>
    <cfRule type="cellIs" dxfId="620" priority="883" operator="equal">
      <formula>100</formula>
    </cfRule>
  </conditionalFormatting>
  <conditionalFormatting sqref="CL1839:CL1840">
    <cfRule type="cellIs" dxfId="619" priority="880" operator="greaterThan">
      <formula>100</formula>
    </cfRule>
    <cfRule type="cellIs" dxfId="618" priority="881" operator="between">
      <formula>0.0001</formula>
      <formula>99.9999</formula>
    </cfRule>
  </conditionalFormatting>
  <conditionalFormatting sqref="AZ1839">
    <cfRule type="cellIs" dxfId="617" priority="877" operator="greaterThan">
      <formula>100</formula>
    </cfRule>
    <cfRule type="cellIs" dxfId="616" priority="878" operator="equal">
      <formula>100</formula>
    </cfRule>
  </conditionalFormatting>
  <conditionalFormatting sqref="CL1839:CL1840">
    <cfRule type="cellIs" dxfId="615" priority="875" operator="greaterThan">
      <formula>100</formula>
    </cfRule>
    <cfRule type="cellIs" dxfId="614" priority="876" operator="between">
      <formula>0.0001</formula>
      <formula>99.9999</formula>
    </cfRule>
  </conditionalFormatting>
  <conditionalFormatting sqref="AZ1896 AZ1908:AZ1909 AZ1934 AZ1893 AZ1898 AZ1927:AZ1928 AZ1931 AZ1936:AZ1937 AZ1884:AZ1885 AY1879:AZ1880 AY1853:AY1854 AZ1904:AZ1906 AZ1924:AZ1925 AZ1888 AZ1912:AZ1913 AZ1915:AZ1918 AZ1939:AZ1940">
    <cfRule type="cellIs" dxfId="613" priority="871" operator="greaterThan">
      <formula>100</formula>
    </cfRule>
    <cfRule type="cellIs" dxfId="612" priority="872" operator="equal">
      <formula>100</formula>
    </cfRule>
  </conditionalFormatting>
  <conditionalFormatting sqref="CL1896 CL1900 CL1908:CL1909 CL1893 CL1898 CL1927:CL1928 CL1930:CL1931 CL1877:CL1886 CL1853:CL1854 CL1904:CL1906 CL1924:CL1925 CL1934:CL1941 CL1888 CL1912:CL1913 CL1915:CL1921">
    <cfRule type="cellIs" dxfId="611" priority="869" operator="greaterThan">
      <formula>100</formula>
    </cfRule>
    <cfRule type="cellIs" dxfId="610" priority="870" operator="between">
      <formula>0.0001</formula>
      <formula>99.9999</formula>
    </cfRule>
  </conditionalFormatting>
  <conditionalFormatting sqref="AZ1879:AZ1880">
    <cfRule type="cellIs" dxfId="609" priority="863" operator="greaterThan">
      <formula>100</formula>
    </cfRule>
    <cfRule type="cellIs" dxfId="608" priority="864" operator="equal">
      <formula>100</formula>
    </cfRule>
  </conditionalFormatting>
  <conditionalFormatting sqref="AY1868:AY1869 AY1896 AY1908:AY1909 AY1934 AY1862 AY1893 AY1898 AY1927:AY1928 AY1931 AY1936:AY1937 AY1865 AY1884:AY1885 AY1904:AY1906 AY1924:AY1925 AY1888 AY1912:AY1913 AY1915:AY1918 AY1939:AY1940">
    <cfRule type="cellIs" dxfId="607" priority="857" operator="greaterThan">
      <formula>100</formula>
    </cfRule>
    <cfRule type="cellIs" dxfId="606" priority="858" operator="equal">
      <formula>100</formula>
    </cfRule>
  </conditionalFormatting>
  <conditionalFormatting sqref="AZ1896 AZ1908:AZ1909 AZ1934 AZ1893 AZ1898 AZ1927:AZ1928 AZ1931 AZ1936:AZ1937 AZ1884:AZ1885 AZ1904:AZ1906 AZ1924:AZ1925 AZ1888 AZ1912:AZ1913 AZ1915:AZ1918 AZ1939:AZ1940">
    <cfRule type="cellIs" dxfId="605" priority="853" operator="greaterThan">
      <formula>100</formula>
    </cfRule>
    <cfRule type="cellIs" dxfId="604" priority="854" operator="equal">
      <formula>100</formula>
    </cfRule>
  </conditionalFormatting>
  <conditionalFormatting sqref="AZ1896 AZ1908:AZ1909 AZ1934 AZ1893 AZ1898 AZ1927:AZ1928 AZ1931 AZ1936:AZ1937 AZ1884:AZ1885 AZ1904:AZ1906 AZ1924:AZ1925 AZ1888 AZ1912:AZ1913 AZ1915:AZ1918 AZ1939:AZ1940">
    <cfRule type="cellIs" dxfId="603" priority="851" operator="greaterThan">
      <formula>100</formula>
    </cfRule>
    <cfRule type="cellIs" dxfId="602" priority="852" operator="equal">
      <formula>100</formula>
    </cfRule>
  </conditionalFormatting>
  <conditionalFormatting sqref="CL1860:CL1862 CL1865:CL1875 CL1877:CL1878">
    <cfRule type="cellIs" dxfId="601" priority="849" operator="greaterThan">
      <formula>100</formula>
    </cfRule>
    <cfRule type="cellIs" dxfId="600" priority="850" operator="between">
      <formula>0.0001</formula>
      <formula>99.9999</formula>
    </cfRule>
  </conditionalFormatting>
  <conditionalFormatting sqref="CL1879">
    <cfRule type="cellIs" dxfId="599" priority="847" operator="greaterThan">
      <formula>100</formula>
    </cfRule>
    <cfRule type="cellIs" dxfId="598" priority="848" operator="between">
      <formula>0.0001</formula>
      <formula>99.9999</formula>
    </cfRule>
  </conditionalFormatting>
  <conditionalFormatting sqref="CL1880">
    <cfRule type="cellIs" dxfId="597" priority="845" operator="greaterThan">
      <formula>100</formula>
    </cfRule>
    <cfRule type="cellIs" dxfId="596" priority="846" operator="between">
      <formula>0.0001</formula>
      <formula>99.9999</formula>
    </cfRule>
  </conditionalFormatting>
  <conditionalFormatting sqref="CL1896 CL1900 CL1908:CL1909 CL1860:CL1862 CL1893 CL1898 CL1927:CL1928 CL1930:CL1931 CL1865:CL1875 CL1904:CL1906 CL1924:CL1925 CL1934:CL1941 CL1912:CL1913 CL1915:CL1921">
    <cfRule type="cellIs" dxfId="595" priority="843" operator="greaterThan">
      <formula>100</formula>
    </cfRule>
    <cfRule type="cellIs" dxfId="594" priority="844" operator="between">
      <formula>0.0001</formula>
      <formula>99.9999</formula>
    </cfRule>
  </conditionalFormatting>
  <conditionalFormatting sqref="CL1896 CL1900 CL1908:CL1909 CL1860:CL1862 CL1893 CL1898 CL1927:CL1928 CL1930:CL1931 CL1865:CL1875 CL1904:CL1906 CL1924:CL1925 CL1934:CL1941 CL1912:CL1913 CL1915:CL1921">
    <cfRule type="cellIs" dxfId="593" priority="841" operator="greaterThan">
      <formula>100</formula>
    </cfRule>
    <cfRule type="cellIs" dxfId="592" priority="842" operator="between">
      <formula>0.0001</formula>
      <formula>99.9999</formula>
    </cfRule>
  </conditionalFormatting>
  <conditionalFormatting sqref="AY1866">
    <cfRule type="cellIs" dxfId="591" priority="839" operator="greaterThan">
      <formula>100</formula>
    </cfRule>
    <cfRule type="cellIs" dxfId="590" priority="840" operator="equal">
      <formula>100</formula>
    </cfRule>
  </conditionalFormatting>
  <conditionalFormatting sqref="AZ1870">
    <cfRule type="cellIs" dxfId="589" priority="837" operator="greaterThan">
      <formula>100</formula>
    </cfRule>
    <cfRule type="cellIs" dxfId="588" priority="838" operator="equal">
      <formula>100</formula>
    </cfRule>
  </conditionalFormatting>
  <conditionalFormatting sqref="AY1870">
    <cfRule type="cellIs" dxfId="587" priority="835" operator="greaterThan">
      <formula>100</formula>
    </cfRule>
    <cfRule type="cellIs" dxfId="586" priority="836" operator="equal">
      <formula>100</formula>
    </cfRule>
  </conditionalFormatting>
  <conditionalFormatting sqref="AZ1870">
    <cfRule type="cellIs" dxfId="585" priority="833" operator="greaterThan">
      <formula>100</formula>
    </cfRule>
    <cfRule type="cellIs" dxfId="584" priority="834" operator="equal">
      <formula>100</formula>
    </cfRule>
  </conditionalFormatting>
  <conditionalFormatting sqref="AZ1870">
    <cfRule type="cellIs" dxfId="583" priority="831" operator="greaterThan">
      <formula>100</formula>
    </cfRule>
    <cfRule type="cellIs" dxfId="582" priority="832" operator="equal">
      <formula>100</formula>
    </cfRule>
  </conditionalFormatting>
  <conditionalFormatting sqref="AZ1874:AZ1875">
    <cfRule type="cellIs" dxfId="581" priority="829" operator="greaterThan">
      <formula>100</formula>
    </cfRule>
    <cfRule type="cellIs" dxfId="580" priority="830" operator="equal">
      <formula>100</formula>
    </cfRule>
  </conditionalFormatting>
  <conditionalFormatting sqref="AY1874:AY1875">
    <cfRule type="cellIs" dxfId="579" priority="827" operator="greaterThan">
      <formula>100</formula>
    </cfRule>
    <cfRule type="cellIs" dxfId="578" priority="828" operator="equal">
      <formula>100</formula>
    </cfRule>
  </conditionalFormatting>
  <conditionalFormatting sqref="AZ1874:AZ1875">
    <cfRule type="cellIs" dxfId="577" priority="825" operator="greaterThan">
      <formula>100</formula>
    </cfRule>
    <cfRule type="cellIs" dxfId="576" priority="826" operator="equal">
      <formula>100</formula>
    </cfRule>
  </conditionalFormatting>
  <conditionalFormatting sqref="AZ1874:AZ1875">
    <cfRule type="cellIs" dxfId="575" priority="823" operator="greaterThan">
      <formula>100</formula>
    </cfRule>
    <cfRule type="cellIs" dxfId="574" priority="824" operator="equal">
      <formula>100</formula>
    </cfRule>
  </conditionalFormatting>
  <conditionalFormatting sqref="AY1877:AY1878">
    <cfRule type="cellIs" dxfId="573" priority="821" operator="greaterThan">
      <formula>100</formula>
    </cfRule>
    <cfRule type="cellIs" dxfId="572" priority="822" operator="equal">
      <formula>100</formula>
    </cfRule>
  </conditionalFormatting>
  <conditionalFormatting sqref="AZ1894">
    <cfRule type="cellIs" dxfId="571" priority="819" operator="greaterThan">
      <formula>100</formula>
    </cfRule>
    <cfRule type="cellIs" dxfId="570" priority="820" operator="equal">
      <formula>100</formula>
    </cfRule>
  </conditionalFormatting>
  <conditionalFormatting sqref="CL1894:CL1895">
    <cfRule type="cellIs" dxfId="569" priority="817" operator="greaterThan">
      <formula>100</formula>
    </cfRule>
    <cfRule type="cellIs" dxfId="568" priority="818" operator="between">
      <formula>0.0001</formula>
      <formula>99.9999</formula>
    </cfRule>
  </conditionalFormatting>
  <conditionalFormatting sqref="AY1894">
    <cfRule type="cellIs" dxfId="567" priority="815" operator="greaterThan">
      <formula>100</formula>
    </cfRule>
    <cfRule type="cellIs" dxfId="566" priority="816" operator="equal">
      <formula>100</formula>
    </cfRule>
  </conditionalFormatting>
  <conditionalFormatting sqref="AZ1894">
    <cfRule type="cellIs" dxfId="565" priority="813" operator="greaterThan">
      <formula>100</formula>
    </cfRule>
    <cfRule type="cellIs" dxfId="564" priority="814" operator="equal">
      <formula>100</formula>
    </cfRule>
  </conditionalFormatting>
  <conditionalFormatting sqref="AZ1894">
    <cfRule type="cellIs" dxfId="563" priority="811" operator="greaterThan">
      <formula>100</formula>
    </cfRule>
    <cfRule type="cellIs" dxfId="562" priority="812" operator="equal">
      <formula>100</formula>
    </cfRule>
  </conditionalFormatting>
  <conditionalFormatting sqref="CL1894:CL1895">
    <cfRule type="cellIs" dxfId="561" priority="809" operator="greaterThan">
      <formula>100</formula>
    </cfRule>
    <cfRule type="cellIs" dxfId="560" priority="810" operator="between">
      <formula>0.0001</formula>
      <formula>99.9999</formula>
    </cfRule>
  </conditionalFormatting>
  <conditionalFormatting sqref="CL1894:CL1895">
    <cfRule type="cellIs" dxfId="559" priority="807" operator="greaterThan">
      <formula>100</formula>
    </cfRule>
    <cfRule type="cellIs" dxfId="558" priority="808" operator="between">
      <formula>0.0001</formula>
      <formula>99.9999</formula>
    </cfRule>
  </conditionalFormatting>
  <conditionalFormatting sqref="AZ1877:AZ1878">
    <cfRule type="cellIs" dxfId="557" priority="805" operator="greaterThan">
      <formula>100</formula>
    </cfRule>
    <cfRule type="cellIs" dxfId="556" priority="806" operator="equal">
      <formula>100</formula>
    </cfRule>
  </conditionalFormatting>
  <conditionalFormatting sqref="AZ1877:AZ1878">
    <cfRule type="cellIs" dxfId="555" priority="803" operator="greaterThan">
      <formula>100</formula>
    </cfRule>
    <cfRule type="cellIs" dxfId="554" priority="804" operator="equal">
      <formula>100</formula>
    </cfRule>
  </conditionalFormatting>
  <conditionalFormatting sqref="AZ1877:AZ1878">
    <cfRule type="cellIs" dxfId="553" priority="801" operator="greaterThan">
      <formula>100</formula>
    </cfRule>
    <cfRule type="cellIs" dxfId="552" priority="802" operator="equal">
      <formula>100</formula>
    </cfRule>
  </conditionalFormatting>
  <conditionalFormatting sqref="AY1857">
    <cfRule type="cellIs" dxfId="551" priority="797" operator="greaterThan">
      <formula>100</formula>
    </cfRule>
    <cfRule type="cellIs" dxfId="550" priority="798" operator="equal">
      <formula>100</formula>
    </cfRule>
  </conditionalFormatting>
  <conditionalFormatting sqref="CL1857:CL1859">
    <cfRule type="cellIs" dxfId="549" priority="793" operator="greaterThan">
      <formula>100</formula>
    </cfRule>
    <cfRule type="cellIs" dxfId="548" priority="794" operator="between">
      <formula>0.0001</formula>
      <formula>99.9999</formula>
    </cfRule>
  </conditionalFormatting>
  <conditionalFormatting sqref="CL1857:CL1859">
    <cfRule type="cellIs" dxfId="547" priority="791" operator="greaterThan">
      <formula>100</formula>
    </cfRule>
    <cfRule type="cellIs" dxfId="546" priority="792" operator="between">
      <formula>0.0001</formula>
      <formula>99.9999</formula>
    </cfRule>
  </conditionalFormatting>
  <conditionalFormatting sqref="CL1857:CL1859">
    <cfRule type="cellIs" dxfId="545" priority="789" operator="greaterThan">
      <formula>100</formula>
    </cfRule>
    <cfRule type="cellIs" dxfId="544" priority="790" operator="between">
      <formula>0.0001</formula>
      <formula>99.9999</formula>
    </cfRule>
  </conditionalFormatting>
  <conditionalFormatting sqref="AZ1873">
    <cfRule type="cellIs" dxfId="543" priority="787" operator="greaterThan">
      <formula>100</formula>
    </cfRule>
    <cfRule type="cellIs" dxfId="542" priority="788" operator="equal">
      <formula>100</formula>
    </cfRule>
  </conditionalFormatting>
  <conditionalFormatting sqref="AY1873">
    <cfRule type="cellIs" dxfId="541" priority="785" operator="greaterThan">
      <formula>100</formula>
    </cfRule>
    <cfRule type="cellIs" dxfId="540" priority="786" operator="equal">
      <formula>100</formula>
    </cfRule>
  </conditionalFormatting>
  <conditionalFormatting sqref="AZ1873">
    <cfRule type="cellIs" dxfId="539" priority="783" operator="greaterThan">
      <formula>100</formula>
    </cfRule>
    <cfRule type="cellIs" dxfId="538" priority="784" operator="equal">
      <formula>100</formula>
    </cfRule>
  </conditionalFormatting>
  <conditionalFormatting sqref="AZ1873">
    <cfRule type="cellIs" dxfId="537" priority="781" operator="greaterThan">
      <formula>100</formula>
    </cfRule>
    <cfRule type="cellIs" dxfId="536" priority="782" operator="equal">
      <formula>100</formula>
    </cfRule>
  </conditionalFormatting>
  <conditionalFormatting sqref="CL1891">
    <cfRule type="cellIs" dxfId="535" priority="779" operator="greaterThan">
      <formula>100</formula>
    </cfRule>
    <cfRule type="cellIs" dxfId="534" priority="780" operator="between">
      <formula>0.0001</formula>
      <formula>99.9999</formula>
    </cfRule>
  </conditionalFormatting>
  <conditionalFormatting sqref="CL1891">
    <cfRule type="cellIs" dxfId="533" priority="777" operator="greaterThan">
      <formula>100</formula>
    </cfRule>
    <cfRule type="cellIs" dxfId="532" priority="778" operator="between">
      <formula>0.0001</formula>
      <formula>99.9999</formula>
    </cfRule>
  </conditionalFormatting>
  <conditionalFormatting sqref="CL1891">
    <cfRule type="cellIs" dxfId="531" priority="775" operator="greaterThan">
      <formula>100</formula>
    </cfRule>
    <cfRule type="cellIs" dxfId="530" priority="776" operator="between">
      <formula>0.0001</formula>
      <formula>99.9999</formula>
    </cfRule>
  </conditionalFormatting>
  <conditionalFormatting sqref="AZ1892">
    <cfRule type="cellIs" dxfId="529" priority="771" operator="greaterThan">
      <formula>100</formula>
    </cfRule>
    <cfRule type="cellIs" dxfId="528" priority="772" operator="equal">
      <formula>100</formula>
    </cfRule>
  </conditionalFormatting>
  <conditionalFormatting sqref="CL1892">
    <cfRule type="cellIs" dxfId="527" priority="769" operator="greaterThan">
      <formula>100</formula>
    </cfRule>
    <cfRule type="cellIs" dxfId="526" priority="770" operator="between">
      <formula>0.0001</formula>
      <formula>99.9999</formula>
    </cfRule>
  </conditionalFormatting>
  <conditionalFormatting sqref="AY1892">
    <cfRule type="cellIs" dxfId="525" priority="765" operator="greaterThan">
      <formula>100</formula>
    </cfRule>
    <cfRule type="cellIs" dxfId="524" priority="766" operator="equal">
      <formula>100</formula>
    </cfRule>
  </conditionalFormatting>
  <conditionalFormatting sqref="AZ1892">
    <cfRule type="cellIs" dxfId="523" priority="761" operator="greaterThan">
      <formula>100</formula>
    </cfRule>
    <cfRule type="cellIs" dxfId="522" priority="762" operator="equal">
      <formula>100</formula>
    </cfRule>
  </conditionalFormatting>
  <conditionalFormatting sqref="AZ1892">
    <cfRule type="cellIs" dxfId="521" priority="759" operator="greaterThan">
      <formula>100</formula>
    </cfRule>
    <cfRule type="cellIs" dxfId="520" priority="760" operator="equal">
      <formula>100</formula>
    </cfRule>
  </conditionalFormatting>
  <conditionalFormatting sqref="CL1892">
    <cfRule type="cellIs" dxfId="519" priority="757" operator="greaterThan">
      <formula>100</formula>
    </cfRule>
    <cfRule type="cellIs" dxfId="518" priority="758" operator="between">
      <formula>0.0001</formula>
      <formula>99.9999</formula>
    </cfRule>
  </conditionalFormatting>
  <conditionalFormatting sqref="CL1892">
    <cfRule type="cellIs" dxfId="517" priority="755" operator="greaterThan">
      <formula>100</formula>
    </cfRule>
    <cfRule type="cellIs" dxfId="516" priority="756" operator="between">
      <formula>0.0001</formula>
      <formula>99.9999</formula>
    </cfRule>
  </conditionalFormatting>
  <conditionalFormatting sqref="AZ1897">
    <cfRule type="cellIs" dxfId="515" priority="751" operator="greaterThan">
      <formula>100</formula>
    </cfRule>
    <cfRule type="cellIs" dxfId="514" priority="752" operator="equal">
      <formula>100</formula>
    </cfRule>
  </conditionalFormatting>
  <conditionalFormatting sqref="CL1897">
    <cfRule type="cellIs" dxfId="513" priority="749" operator="greaterThan">
      <formula>100</formula>
    </cfRule>
    <cfRule type="cellIs" dxfId="512" priority="750" operator="between">
      <formula>0.0001</formula>
      <formula>99.9999</formula>
    </cfRule>
  </conditionalFormatting>
  <conditionalFormatting sqref="AY1897">
    <cfRule type="cellIs" dxfId="511" priority="745" operator="greaterThan">
      <formula>100</formula>
    </cfRule>
    <cfRule type="cellIs" dxfId="510" priority="746" operator="equal">
      <formula>100</formula>
    </cfRule>
  </conditionalFormatting>
  <conditionalFormatting sqref="AZ1897">
    <cfRule type="cellIs" dxfId="509" priority="741" operator="greaterThan">
      <formula>100</formula>
    </cfRule>
    <cfRule type="cellIs" dxfId="508" priority="742" operator="equal">
      <formula>100</formula>
    </cfRule>
  </conditionalFormatting>
  <conditionalFormatting sqref="AZ1897">
    <cfRule type="cellIs" dxfId="507" priority="739" operator="greaterThan">
      <formula>100</formula>
    </cfRule>
    <cfRule type="cellIs" dxfId="506" priority="740" operator="equal">
      <formula>100</formula>
    </cfRule>
  </conditionalFormatting>
  <conditionalFormatting sqref="CL1897">
    <cfRule type="cellIs" dxfId="505" priority="737" operator="greaterThan">
      <formula>100</formula>
    </cfRule>
    <cfRule type="cellIs" dxfId="504" priority="738" operator="between">
      <formula>0.0001</formula>
      <formula>99.9999</formula>
    </cfRule>
  </conditionalFormatting>
  <conditionalFormatting sqref="CL1897">
    <cfRule type="cellIs" dxfId="503" priority="735" operator="greaterThan">
      <formula>100</formula>
    </cfRule>
    <cfRule type="cellIs" dxfId="502" priority="736" operator="between">
      <formula>0.0001</formula>
      <formula>99.9999</formula>
    </cfRule>
  </conditionalFormatting>
  <conditionalFormatting sqref="AZ1899">
    <cfRule type="cellIs" dxfId="501" priority="731" operator="greaterThan">
      <formula>100</formula>
    </cfRule>
    <cfRule type="cellIs" dxfId="500" priority="732" operator="equal">
      <formula>100</formula>
    </cfRule>
  </conditionalFormatting>
  <conditionalFormatting sqref="CL1899">
    <cfRule type="cellIs" dxfId="499" priority="729" operator="greaterThan">
      <formula>100</formula>
    </cfRule>
    <cfRule type="cellIs" dxfId="498" priority="730" operator="between">
      <formula>0.0001</formula>
      <formula>99.9999</formula>
    </cfRule>
  </conditionalFormatting>
  <conditionalFormatting sqref="AY1899">
    <cfRule type="cellIs" dxfId="497" priority="725" operator="greaterThan">
      <formula>100</formula>
    </cfRule>
    <cfRule type="cellIs" dxfId="496" priority="726" operator="equal">
      <formula>100</formula>
    </cfRule>
  </conditionalFormatting>
  <conditionalFormatting sqref="AZ1899">
    <cfRule type="cellIs" dxfId="495" priority="721" operator="greaterThan">
      <formula>100</formula>
    </cfRule>
    <cfRule type="cellIs" dxfId="494" priority="722" operator="equal">
      <formula>100</formula>
    </cfRule>
  </conditionalFormatting>
  <conditionalFormatting sqref="AZ1899">
    <cfRule type="cellIs" dxfId="493" priority="719" operator="greaterThan">
      <formula>100</formula>
    </cfRule>
    <cfRule type="cellIs" dxfId="492" priority="720" operator="equal">
      <formula>100</formula>
    </cfRule>
  </conditionalFormatting>
  <conditionalFormatting sqref="CL1899">
    <cfRule type="cellIs" dxfId="491" priority="717" operator="greaterThan">
      <formula>100</formula>
    </cfRule>
    <cfRule type="cellIs" dxfId="490" priority="718" operator="between">
      <formula>0.0001</formula>
      <formula>99.9999</formula>
    </cfRule>
  </conditionalFormatting>
  <conditionalFormatting sqref="CL1899">
    <cfRule type="cellIs" dxfId="489" priority="715" operator="greaterThan">
      <formula>100</formula>
    </cfRule>
    <cfRule type="cellIs" dxfId="488" priority="716" operator="between">
      <formula>0.0001</formula>
      <formula>99.9999</formula>
    </cfRule>
  </conditionalFormatting>
  <conditionalFormatting sqref="AZ1907">
    <cfRule type="cellIs" dxfId="487" priority="711" operator="greaterThan">
      <formula>100</formula>
    </cfRule>
    <cfRule type="cellIs" dxfId="486" priority="712" operator="equal">
      <formula>100</formula>
    </cfRule>
  </conditionalFormatting>
  <conditionalFormatting sqref="CL1907">
    <cfRule type="cellIs" dxfId="485" priority="709" operator="greaterThan">
      <formula>100</formula>
    </cfRule>
    <cfRule type="cellIs" dxfId="484" priority="710" operator="between">
      <formula>0.0001</formula>
      <formula>99.9999</formula>
    </cfRule>
  </conditionalFormatting>
  <conditionalFormatting sqref="AY1907">
    <cfRule type="cellIs" dxfId="483" priority="705" operator="greaterThan">
      <formula>100</formula>
    </cfRule>
    <cfRule type="cellIs" dxfId="482" priority="706" operator="equal">
      <formula>100</formula>
    </cfRule>
  </conditionalFormatting>
  <conditionalFormatting sqref="AZ1907">
    <cfRule type="cellIs" dxfId="481" priority="701" operator="greaterThan">
      <formula>100</formula>
    </cfRule>
    <cfRule type="cellIs" dxfId="480" priority="702" operator="equal">
      <formula>100</formula>
    </cfRule>
  </conditionalFormatting>
  <conditionalFormatting sqref="AZ1907">
    <cfRule type="cellIs" dxfId="479" priority="699" operator="greaterThan">
      <formula>100</formula>
    </cfRule>
    <cfRule type="cellIs" dxfId="478" priority="700" operator="equal">
      <formula>100</formula>
    </cfRule>
  </conditionalFormatting>
  <conditionalFormatting sqref="CL1907">
    <cfRule type="cellIs" dxfId="477" priority="697" operator="greaterThan">
      <formula>100</formula>
    </cfRule>
    <cfRule type="cellIs" dxfId="476" priority="698" operator="between">
      <formula>0.0001</formula>
      <formula>99.9999</formula>
    </cfRule>
  </conditionalFormatting>
  <conditionalFormatting sqref="CL1907">
    <cfRule type="cellIs" dxfId="475" priority="695" operator="greaterThan">
      <formula>100</formula>
    </cfRule>
    <cfRule type="cellIs" dxfId="474" priority="696" operator="between">
      <formula>0.0001</formula>
      <formula>99.9999</formula>
    </cfRule>
  </conditionalFormatting>
  <conditionalFormatting sqref="AZ1926">
    <cfRule type="cellIs" dxfId="473" priority="691" operator="greaterThan">
      <formula>100</formula>
    </cfRule>
    <cfRule type="cellIs" dxfId="472" priority="692" operator="equal">
      <formula>100</formula>
    </cfRule>
  </conditionalFormatting>
  <conditionalFormatting sqref="CL1926">
    <cfRule type="cellIs" dxfId="471" priority="689" operator="greaterThan">
      <formula>100</formula>
    </cfRule>
    <cfRule type="cellIs" dxfId="470" priority="690" operator="between">
      <formula>0.0001</formula>
      <formula>99.9999</formula>
    </cfRule>
  </conditionalFormatting>
  <conditionalFormatting sqref="AY1926">
    <cfRule type="cellIs" dxfId="469" priority="685" operator="greaterThan">
      <formula>100</formula>
    </cfRule>
    <cfRule type="cellIs" dxfId="468" priority="686" operator="equal">
      <formula>100</formula>
    </cfRule>
  </conditionalFormatting>
  <conditionalFormatting sqref="AZ1926">
    <cfRule type="cellIs" dxfId="467" priority="681" operator="greaterThan">
      <formula>100</formula>
    </cfRule>
    <cfRule type="cellIs" dxfId="466" priority="682" operator="equal">
      <formula>100</formula>
    </cfRule>
  </conditionalFormatting>
  <conditionalFormatting sqref="AZ1926">
    <cfRule type="cellIs" dxfId="465" priority="679" operator="greaterThan">
      <formula>100</formula>
    </cfRule>
    <cfRule type="cellIs" dxfId="464" priority="680" operator="equal">
      <formula>100</formula>
    </cfRule>
  </conditionalFormatting>
  <conditionalFormatting sqref="CL1926">
    <cfRule type="cellIs" dxfId="463" priority="677" operator="greaterThan">
      <formula>100</formula>
    </cfRule>
    <cfRule type="cellIs" dxfId="462" priority="678" operator="between">
      <formula>0.0001</formula>
      <formula>99.9999</formula>
    </cfRule>
  </conditionalFormatting>
  <conditionalFormatting sqref="CL1926">
    <cfRule type="cellIs" dxfId="461" priority="675" operator="greaterThan">
      <formula>100</formula>
    </cfRule>
    <cfRule type="cellIs" dxfId="460" priority="676" operator="between">
      <formula>0.0001</formula>
      <formula>99.9999</formula>
    </cfRule>
  </conditionalFormatting>
  <conditionalFormatting sqref="AZ1929">
    <cfRule type="cellIs" dxfId="459" priority="671" operator="greaterThan">
      <formula>100</formula>
    </cfRule>
    <cfRule type="cellIs" dxfId="458" priority="672" operator="equal">
      <formula>100</formula>
    </cfRule>
  </conditionalFormatting>
  <conditionalFormatting sqref="CL1929">
    <cfRule type="cellIs" dxfId="457" priority="669" operator="greaterThan">
      <formula>100</formula>
    </cfRule>
    <cfRule type="cellIs" dxfId="456" priority="670" operator="between">
      <formula>0.0001</formula>
      <formula>99.9999</formula>
    </cfRule>
  </conditionalFormatting>
  <conditionalFormatting sqref="AY1929">
    <cfRule type="cellIs" dxfId="455" priority="665" operator="greaterThan">
      <formula>100</formula>
    </cfRule>
    <cfRule type="cellIs" dxfId="454" priority="666" operator="equal">
      <formula>100</formula>
    </cfRule>
  </conditionalFormatting>
  <conditionalFormatting sqref="AZ1929">
    <cfRule type="cellIs" dxfId="453" priority="661" operator="greaterThan">
      <formula>100</formula>
    </cfRule>
    <cfRule type="cellIs" dxfId="452" priority="662" operator="equal">
      <formula>100</formula>
    </cfRule>
  </conditionalFormatting>
  <conditionalFormatting sqref="AZ1929">
    <cfRule type="cellIs" dxfId="451" priority="659" operator="greaterThan">
      <formula>100</formula>
    </cfRule>
    <cfRule type="cellIs" dxfId="450" priority="660" operator="equal">
      <formula>100</formula>
    </cfRule>
  </conditionalFormatting>
  <conditionalFormatting sqref="CL1929">
    <cfRule type="cellIs" dxfId="449" priority="657" operator="greaterThan">
      <formula>100</formula>
    </cfRule>
    <cfRule type="cellIs" dxfId="448" priority="658" operator="between">
      <formula>0.0001</formula>
      <formula>99.9999</formula>
    </cfRule>
  </conditionalFormatting>
  <conditionalFormatting sqref="CL1929">
    <cfRule type="cellIs" dxfId="447" priority="655" operator="greaterThan">
      <formula>100</formula>
    </cfRule>
    <cfRule type="cellIs" dxfId="446" priority="656" operator="between">
      <formula>0.0001</formula>
      <formula>99.9999</formula>
    </cfRule>
  </conditionalFormatting>
  <conditionalFormatting sqref="AZ1935">
    <cfRule type="cellIs" dxfId="445" priority="653" operator="greaterThan">
      <formula>100</formula>
    </cfRule>
    <cfRule type="cellIs" dxfId="444" priority="654" operator="equal">
      <formula>100</formula>
    </cfRule>
  </conditionalFormatting>
  <conditionalFormatting sqref="AY1935">
    <cfRule type="cellIs" dxfId="443" priority="651" operator="greaterThan">
      <formula>100</formula>
    </cfRule>
    <cfRule type="cellIs" dxfId="442" priority="652" operator="equal">
      <formula>100</formula>
    </cfRule>
  </conditionalFormatting>
  <conditionalFormatting sqref="AZ1935">
    <cfRule type="cellIs" dxfId="441" priority="649" operator="greaterThan">
      <formula>100</formula>
    </cfRule>
    <cfRule type="cellIs" dxfId="440" priority="650" operator="equal">
      <formula>100</formula>
    </cfRule>
  </conditionalFormatting>
  <conditionalFormatting sqref="AZ1935">
    <cfRule type="cellIs" dxfId="439" priority="647" operator="greaterThan">
      <formula>100</formula>
    </cfRule>
    <cfRule type="cellIs" dxfId="438" priority="648" operator="equal">
      <formula>100</formula>
    </cfRule>
  </conditionalFormatting>
  <conditionalFormatting sqref="AZ1941">
    <cfRule type="cellIs" dxfId="437" priority="645" operator="greaterThan">
      <formula>100</formula>
    </cfRule>
    <cfRule type="cellIs" dxfId="436" priority="646" operator="equal">
      <formula>100</formula>
    </cfRule>
  </conditionalFormatting>
  <conditionalFormatting sqref="AY1941">
    <cfRule type="cellIs" dxfId="435" priority="643" operator="greaterThan">
      <formula>100</formula>
    </cfRule>
    <cfRule type="cellIs" dxfId="434" priority="644" operator="equal">
      <formula>100</formula>
    </cfRule>
  </conditionalFormatting>
  <conditionalFormatting sqref="AZ1941">
    <cfRule type="cellIs" dxfId="433" priority="641" operator="greaterThan">
      <formula>100</formula>
    </cfRule>
    <cfRule type="cellIs" dxfId="432" priority="642" operator="equal">
      <formula>100</formula>
    </cfRule>
  </conditionalFormatting>
  <conditionalFormatting sqref="AZ1941">
    <cfRule type="cellIs" dxfId="431" priority="639" operator="greaterThan">
      <formula>100</formula>
    </cfRule>
    <cfRule type="cellIs" dxfId="430" priority="640" operator="equal">
      <formula>100</formula>
    </cfRule>
  </conditionalFormatting>
  <conditionalFormatting sqref="AZ1881:AZ1883">
    <cfRule type="cellIs" dxfId="429" priority="625" operator="greaterThan">
      <formula>100</formula>
    </cfRule>
    <cfRule type="cellIs" dxfId="428" priority="626" operator="equal">
      <formula>100</formula>
    </cfRule>
  </conditionalFormatting>
  <conditionalFormatting sqref="AY1881:AY1883">
    <cfRule type="cellIs" dxfId="427" priority="621" operator="greaterThan">
      <formula>100</formula>
    </cfRule>
    <cfRule type="cellIs" dxfId="426" priority="622" operator="equal">
      <formula>100</formula>
    </cfRule>
  </conditionalFormatting>
  <conditionalFormatting sqref="AZ1872">
    <cfRule type="cellIs" dxfId="425" priority="637" operator="greaterThan">
      <formula>100</formula>
    </cfRule>
    <cfRule type="cellIs" dxfId="424" priority="638" operator="equal">
      <formula>100</formula>
    </cfRule>
  </conditionalFormatting>
  <conditionalFormatting sqref="AY1872">
    <cfRule type="cellIs" dxfId="423" priority="635" operator="greaterThan">
      <formula>100</formula>
    </cfRule>
    <cfRule type="cellIs" dxfId="422" priority="636" operator="equal">
      <formula>100</formula>
    </cfRule>
  </conditionalFormatting>
  <conditionalFormatting sqref="AZ1872">
    <cfRule type="cellIs" dxfId="421" priority="633" operator="greaterThan">
      <formula>100</formula>
    </cfRule>
    <cfRule type="cellIs" dxfId="420" priority="634" operator="equal">
      <formula>100</formula>
    </cfRule>
  </conditionalFormatting>
  <conditionalFormatting sqref="AZ1872">
    <cfRule type="cellIs" dxfId="419" priority="631" operator="greaterThan">
      <formula>100</formula>
    </cfRule>
    <cfRule type="cellIs" dxfId="418" priority="632" operator="equal">
      <formula>100</formula>
    </cfRule>
  </conditionalFormatting>
  <conditionalFormatting sqref="AZ1881:AZ1883">
    <cfRule type="cellIs" dxfId="417" priority="627" operator="greaterThan">
      <formula>100</formula>
    </cfRule>
    <cfRule type="cellIs" dxfId="416" priority="628" operator="equal">
      <formula>100</formula>
    </cfRule>
  </conditionalFormatting>
  <conditionalFormatting sqref="AZ1881:AZ1883">
    <cfRule type="cellIs" dxfId="415" priority="617" operator="greaterThan">
      <formula>100</formula>
    </cfRule>
    <cfRule type="cellIs" dxfId="414" priority="618" operator="equal">
      <formula>100</formula>
    </cfRule>
  </conditionalFormatting>
  <conditionalFormatting sqref="AZ1881:AZ1883">
    <cfRule type="cellIs" dxfId="413" priority="615" operator="greaterThan">
      <formula>100</formula>
    </cfRule>
    <cfRule type="cellIs" dxfId="412" priority="616" operator="equal">
      <formula>100</formula>
    </cfRule>
  </conditionalFormatting>
  <conditionalFormatting sqref="AZ1876">
    <cfRule type="cellIs" dxfId="411" priority="611" operator="greaterThan">
      <formula>100</formula>
    </cfRule>
    <cfRule type="cellIs" dxfId="410" priority="612" operator="equal">
      <formula>100</formula>
    </cfRule>
  </conditionalFormatting>
  <conditionalFormatting sqref="AY1876">
    <cfRule type="cellIs" dxfId="409" priority="607" operator="greaterThan">
      <formula>100</formula>
    </cfRule>
    <cfRule type="cellIs" dxfId="408" priority="608" operator="equal">
      <formula>100</formula>
    </cfRule>
  </conditionalFormatting>
  <conditionalFormatting sqref="AZ1876">
    <cfRule type="cellIs" dxfId="407" priority="603" operator="greaterThan">
      <formula>100</formula>
    </cfRule>
    <cfRule type="cellIs" dxfId="406" priority="604" operator="equal">
      <formula>100</formula>
    </cfRule>
  </conditionalFormatting>
  <conditionalFormatting sqref="AZ1876">
    <cfRule type="cellIs" dxfId="405" priority="601" operator="greaterThan">
      <formula>100</formula>
    </cfRule>
    <cfRule type="cellIs" dxfId="404" priority="602" operator="equal">
      <formula>100</formula>
    </cfRule>
  </conditionalFormatting>
  <conditionalFormatting sqref="CL1876">
    <cfRule type="cellIs" dxfId="403" priority="599" operator="greaterThan">
      <formula>100</formula>
    </cfRule>
    <cfRule type="cellIs" dxfId="402" priority="600" operator="between">
      <formula>0.0001</formula>
      <formula>99.9999</formula>
    </cfRule>
  </conditionalFormatting>
  <conditionalFormatting sqref="CL1876">
    <cfRule type="cellIs" dxfId="401" priority="597" operator="greaterThan">
      <formula>100</formula>
    </cfRule>
    <cfRule type="cellIs" dxfId="400" priority="598" operator="between">
      <formula>0.0001</formula>
      <formula>99.9999</formula>
    </cfRule>
  </conditionalFormatting>
  <conditionalFormatting sqref="CL1876">
    <cfRule type="cellIs" dxfId="399" priority="595" operator="greaterThan">
      <formula>100</formula>
    </cfRule>
    <cfRule type="cellIs" dxfId="398" priority="596" operator="between">
      <formula>0.0001</formula>
      <formula>99.9999</formula>
    </cfRule>
  </conditionalFormatting>
  <conditionalFormatting sqref="AY1855">
    <cfRule type="cellIs" dxfId="397" priority="591" operator="greaterThan">
      <formula>100</formula>
    </cfRule>
    <cfRule type="cellIs" dxfId="396" priority="592" operator="equal">
      <formula>100</formula>
    </cfRule>
  </conditionalFormatting>
  <conditionalFormatting sqref="CL1855">
    <cfRule type="cellIs" dxfId="395" priority="589" operator="greaterThan">
      <formula>100</formula>
    </cfRule>
    <cfRule type="cellIs" dxfId="394" priority="590" operator="between">
      <formula>0.0001</formula>
      <formula>99.9999</formula>
    </cfRule>
  </conditionalFormatting>
  <conditionalFormatting sqref="AY1863">
    <cfRule type="cellIs" dxfId="393" priority="585" operator="greaterThan">
      <formula>100</formula>
    </cfRule>
    <cfRule type="cellIs" dxfId="392" priority="586" operator="equal">
      <formula>100</formula>
    </cfRule>
  </conditionalFormatting>
  <conditionalFormatting sqref="CL1863">
    <cfRule type="cellIs" dxfId="391" priority="581" operator="greaterThan">
      <formula>100</formula>
    </cfRule>
    <cfRule type="cellIs" dxfId="390" priority="582" operator="between">
      <formula>0.0001</formula>
      <formula>99.9999</formula>
    </cfRule>
  </conditionalFormatting>
  <conditionalFormatting sqref="CL1863">
    <cfRule type="cellIs" dxfId="389" priority="579" operator="greaterThan">
      <formula>100</formula>
    </cfRule>
    <cfRule type="cellIs" dxfId="388" priority="580" operator="between">
      <formula>0.0001</formula>
      <formula>99.9999</formula>
    </cfRule>
  </conditionalFormatting>
  <conditionalFormatting sqref="CL1863">
    <cfRule type="cellIs" dxfId="387" priority="577" operator="greaterThan">
      <formula>100</formula>
    </cfRule>
    <cfRule type="cellIs" dxfId="386" priority="578" operator="between">
      <formula>0.0001</formula>
      <formula>99.9999</formula>
    </cfRule>
  </conditionalFormatting>
  <conditionalFormatting sqref="AZ1862:AZ1863 AZ1865:AZ1866 AZ1868:AZ1869">
    <cfRule type="cellIs" dxfId="385" priority="575" operator="greaterThan">
      <formula>100</formula>
    </cfRule>
    <cfRule type="cellIs" dxfId="384" priority="576" operator="equal">
      <formula>100</formula>
    </cfRule>
  </conditionalFormatting>
  <conditionalFormatting sqref="AZ1862:AZ1863 AZ1865:AZ1866 AZ1868:AZ1869">
    <cfRule type="cellIs" dxfId="383" priority="573" operator="greaterThan">
      <formula>100</formula>
    </cfRule>
    <cfRule type="cellIs" dxfId="382" priority="574" operator="equal">
      <formula>100</formula>
    </cfRule>
  </conditionalFormatting>
  <conditionalFormatting sqref="AZ1862:AZ1863 AZ1865:AZ1866 AZ1868:AZ1869">
    <cfRule type="cellIs" dxfId="381" priority="571" operator="greaterThan">
      <formula>100</formula>
    </cfRule>
    <cfRule type="cellIs" dxfId="380" priority="572" operator="equal">
      <formula>100</formula>
    </cfRule>
  </conditionalFormatting>
  <conditionalFormatting sqref="AZ1853:AZ1855 AZ1857">
    <cfRule type="cellIs" dxfId="379" priority="569" operator="greaterThan">
      <formula>100</formula>
    </cfRule>
    <cfRule type="cellIs" dxfId="378" priority="570" operator="equal">
      <formula>100</formula>
    </cfRule>
  </conditionalFormatting>
  <conditionalFormatting sqref="AZ1853:AZ1855 AZ1857">
    <cfRule type="cellIs" dxfId="377" priority="567" operator="greaterThan">
      <formula>100</formula>
    </cfRule>
    <cfRule type="cellIs" dxfId="376" priority="568" operator="equal">
      <formula>100</formula>
    </cfRule>
  </conditionalFormatting>
  <conditionalFormatting sqref="AZ1853:AZ1855 AZ1857">
    <cfRule type="cellIs" dxfId="375" priority="565" operator="greaterThan">
      <formula>100</formula>
    </cfRule>
    <cfRule type="cellIs" dxfId="374" priority="566" operator="equal">
      <formula>100</formula>
    </cfRule>
  </conditionalFormatting>
  <conditionalFormatting sqref="AY1864">
    <cfRule type="cellIs" dxfId="373" priority="561" operator="greaterThan">
      <formula>100</formula>
    </cfRule>
    <cfRule type="cellIs" dxfId="372" priority="562" operator="equal">
      <formula>100</formula>
    </cfRule>
  </conditionalFormatting>
  <conditionalFormatting sqref="CL1864">
    <cfRule type="cellIs" dxfId="371" priority="557" operator="greaterThan">
      <formula>100</formula>
    </cfRule>
    <cfRule type="cellIs" dxfId="370" priority="558" operator="between">
      <formula>0.0001</formula>
      <formula>99.9999</formula>
    </cfRule>
  </conditionalFormatting>
  <conditionalFormatting sqref="CL1864">
    <cfRule type="cellIs" dxfId="369" priority="555" operator="greaterThan">
      <formula>100</formula>
    </cfRule>
    <cfRule type="cellIs" dxfId="368" priority="556" operator="between">
      <formula>0.0001</formula>
      <formula>99.9999</formula>
    </cfRule>
  </conditionalFormatting>
  <conditionalFormatting sqref="CL1864">
    <cfRule type="cellIs" dxfId="367" priority="553" operator="greaterThan">
      <formula>100</formula>
    </cfRule>
    <cfRule type="cellIs" dxfId="366" priority="554" operator="between">
      <formula>0.0001</formula>
      <formula>99.9999</formula>
    </cfRule>
  </conditionalFormatting>
  <conditionalFormatting sqref="AZ1864">
    <cfRule type="cellIs" dxfId="365" priority="551" operator="greaterThan">
      <formula>100</formula>
    </cfRule>
    <cfRule type="cellIs" dxfId="364" priority="552" operator="equal">
      <formula>100</formula>
    </cfRule>
  </conditionalFormatting>
  <conditionalFormatting sqref="AZ1864">
    <cfRule type="cellIs" dxfId="363" priority="549" operator="greaterThan">
      <formula>100</formula>
    </cfRule>
    <cfRule type="cellIs" dxfId="362" priority="550" operator="equal">
      <formula>100</formula>
    </cfRule>
  </conditionalFormatting>
  <conditionalFormatting sqref="AZ1864">
    <cfRule type="cellIs" dxfId="361" priority="547" operator="greaterThan">
      <formula>100</formula>
    </cfRule>
    <cfRule type="cellIs" dxfId="360" priority="548" operator="equal">
      <formula>100</formula>
    </cfRule>
  </conditionalFormatting>
  <conditionalFormatting sqref="AY1867">
    <cfRule type="cellIs" dxfId="359" priority="541" operator="greaterThan">
      <formula>100</formula>
    </cfRule>
    <cfRule type="cellIs" dxfId="358" priority="542" operator="equal">
      <formula>100</formula>
    </cfRule>
  </conditionalFormatting>
  <conditionalFormatting sqref="AZ1867">
    <cfRule type="cellIs" dxfId="357" priority="539" operator="greaterThan">
      <formula>100</formula>
    </cfRule>
    <cfRule type="cellIs" dxfId="356" priority="540" operator="equal">
      <formula>100</formula>
    </cfRule>
  </conditionalFormatting>
  <conditionalFormatting sqref="AZ1867">
    <cfRule type="cellIs" dxfId="355" priority="537" operator="greaterThan">
      <formula>100</formula>
    </cfRule>
    <cfRule type="cellIs" dxfId="354" priority="538" operator="equal">
      <formula>100</formula>
    </cfRule>
  </conditionalFormatting>
  <conditionalFormatting sqref="AZ1867">
    <cfRule type="cellIs" dxfId="353" priority="535" operator="greaterThan">
      <formula>100</formula>
    </cfRule>
    <cfRule type="cellIs" dxfId="352" priority="536" operator="equal">
      <formula>100</formula>
    </cfRule>
  </conditionalFormatting>
  <conditionalFormatting sqref="AZ1891">
    <cfRule type="cellIs" dxfId="351" priority="531" operator="greaterThan">
      <formula>100</formula>
    </cfRule>
    <cfRule type="cellIs" dxfId="350" priority="532" operator="equal">
      <formula>100</formula>
    </cfRule>
  </conditionalFormatting>
  <conditionalFormatting sqref="AY1891">
    <cfRule type="cellIs" dxfId="349" priority="527" operator="greaterThan">
      <formula>100</formula>
    </cfRule>
    <cfRule type="cellIs" dxfId="348" priority="528" operator="equal">
      <formula>100</formula>
    </cfRule>
  </conditionalFormatting>
  <conditionalFormatting sqref="AZ1891">
    <cfRule type="cellIs" dxfId="347" priority="523" operator="greaterThan">
      <formula>100</formula>
    </cfRule>
    <cfRule type="cellIs" dxfId="346" priority="524" operator="equal">
      <formula>100</formula>
    </cfRule>
  </conditionalFormatting>
  <conditionalFormatting sqref="AZ1891">
    <cfRule type="cellIs" dxfId="345" priority="521" operator="greaterThan">
      <formula>100</formula>
    </cfRule>
    <cfRule type="cellIs" dxfId="344" priority="522" operator="equal">
      <formula>100</formula>
    </cfRule>
  </conditionalFormatting>
  <conditionalFormatting sqref="AZ1900">
    <cfRule type="cellIs" dxfId="343" priority="517" operator="greaterThan">
      <formula>100</formula>
    </cfRule>
    <cfRule type="cellIs" dxfId="342" priority="518" operator="equal">
      <formula>100</formula>
    </cfRule>
  </conditionalFormatting>
  <conditionalFormatting sqref="AY1900">
    <cfRule type="cellIs" dxfId="341" priority="513" operator="greaterThan">
      <formula>100</formula>
    </cfRule>
    <cfRule type="cellIs" dxfId="340" priority="514" operator="equal">
      <formula>100</formula>
    </cfRule>
  </conditionalFormatting>
  <conditionalFormatting sqref="AZ1900">
    <cfRule type="cellIs" dxfId="339" priority="509" operator="greaterThan">
      <formula>100</formula>
    </cfRule>
    <cfRule type="cellIs" dxfId="338" priority="510" operator="equal">
      <formula>100</formula>
    </cfRule>
  </conditionalFormatting>
  <conditionalFormatting sqref="AZ1900">
    <cfRule type="cellIs" dxfId="337" priority="507" operator="greaterThan">
      <formula>100</formula>
    </cfRule>
    <cfRule type="cellIs" dxfId="336" priority="508" operator="equal">
      <formula>100</formula>
    </cfRule>
  </conditionalFormatting>
  <conditionalFormatting sqref="AZ1902">
    <cfRule type="cellIs" dxfId="335" priority="503" operator="greaterThan">
      <formula>100</formula>
    </cfRule>
    <cfRule type="cellIs" dxfId="334" priority="504" operator="equal">
      <formula>100</formula>
    </cfRule>
  </conditionalFormatting>
  <conditionalFormatting sqref="CL1902">
    <cfRule type="cellIs" dxfId="333" priority="501" operator="greaterThan">
      <formula>100</formula>
    </cfRule>
    <cfRule type="cellIs" dxfId="332" priority="502" operator="between">
      <formula>0.0001</formula>
      <formula>99.9999</formula>
    </cfRule>
  </conditionalFormatting>
  <conditionalFormatting sqref="AY1902">
    <cfRule type="cellIs" dxfId="331" priority="497" operator="greaterThan">
      <formula>100</formula>
    </cfRule>
    <cfRule type="cellIs" dxfId="330" priority="498" operator="equal">
      <formula>100</formula>
    </cfRule>
  </conditionalFormatting>
  <conditionalFormatting sqref="AZ1902">
    <cfRule type="cellIs" dxfId="329" priority="493" operator="greaterThan">
      <formula>100</formula>
    </cfRule>
    <cfRule type="cellIs" dxfId="328" priority="494" operator="equal">
      <formula>100</formula>
    </cfRule>
  </conditionalFormatting>
  <conditionalFormatting sqref="AZ1902">
    <cfRule type="cellIs" dxfId="327" priority="491" operator="greaterThan">
      <formula>100</formula>
    </cfRule>
    <cfRule type="cellIs" dxfId="326" priority="492" operator="equal">
      <formula>100</formula>
    </cfRule>
  </conditionalFormatting>
  <conditionalFormatting sqref="CL1902">
    <cfRule type="cellIs" dxfId="325" priority="489" operator="greaterThan">
      <formula>100</formula>
    </cfRule>
    <cfRule type="cellIs" dxfId="324" priority="490" operator="between">
      <formula>0.0001</formula>
      <formula>99.9999</formula>
    </cfRule>
  </conditionalFormatting>
  <conditionalFormatting sqref="CL1902">
    <cfRule type="cellIs" dxfId="323" priority="487" operator="greaterThan">
      <formula>100</formula>
    </cfRule>
    <cfRule type="cellIs" dxfId="322" priority="488" operator="between">
      <formula>0.0001</formula>
      <formula>99.9999</formula>
    </cfRule>
  </conditionalFormatting>
  <conditionalFormatting sqref="AZ1903">
    <cfRule type="cellIs" dxfId="321" priority="483" operator="greaterThan">
      <formula>100</formula>
    </cfRule>
    <cfRule type="cellIs" dxfId="320" priority="484" operator="equal">
      <formula>100</formula>
    </cfRule>
  </conditionalFormatting>
  <conditionalFormatting sqref="CL1903">
    <cfRule type="cellIs" dxfId="319" priority="481" operator="greaterThan">
      <formula>100</formula>
    </cfRule>
    <cfRule type="cellIs" dxfId="318" priority="482" operator="between">
      <formula>0.0001</formula>
      <formula>99.9999</formula>
    </cfRule>
  </conditionalFormatting>
  <conditionalFormatting sqref="AY1903">
    <cfRule type="cellIs" dxfId="317" priority="477" operator="greaterThan">
      <formula>100</formula>
    </cfRule>
    <cfRule type="cellIs" dxfId="316" priority="478" operator="equal">
      <formula>100</formula>
    </cfRule>
  </conditionalFormatting>
  <conditionalFormatting sqref="AZ1903">
    <cfRule type="cellIs" dxfId="315" priority="473" operator="greaterThan">
      <formula>100</formula>
    </cfRule>
    <cfRule type="cellIs" dxfId="314" priority="474" operator="equal">
      <formula>100</formula>
    </cfRule>
  </conditionalFormatting>
  <conditionalFormatting sqref="AZ1903">
    <cfRule type="cellIs" dxfId="313" priority="471" operator="greaterThan">
      <formula>100</formula>
    </cfRule>
    <cfRule type="cellIs" dxfId="312" priority="472" operator="equal">
      <formula>100</formula>
    </cfRule>
  </conditionalFormatting>
  <conditionalFormatting sqref="CL1903">
    <cfRule type="cellIs" dxfId="311" priority="469" operator="greaterThan">
      <formula>100</formula>
    </cfRule>
    <cfRule type="cellIs" dxfId="310" priority="470" operator="between">
      <formula>0.0001</formula>
      <formula>99.9999</formula>
    </cfRule>
  </conditionalFormatting>
  <conditionalFormatting sqref="CL1903">
    <cfRule type="cellIs" dxfId="309" priority="467" operator="greaterThan">
      <formula>100</formula>
    </cfRule>
    <cfRule type="cellIs" dxfId="308" priority="468" operator="between">
      <formula>0.0001</formula>
      <formula>99.9999</formula>
    </cfRule>
  </conditionalFormatting>
  <conditionalFormatting sqref="AZ1923">
    <cfRule type="cellIs" dxfId="307" priority="463" operator="greaterThan">
      <formula>100</formula>
    </cfRule>
    <cfRule type="cellIs" dxfId="306" priority="464" operator="equal">
      <formula>100</formula>
    </cfRule>
  </conditionalFormatting>
  <conditionalFormatting sqref="CL1923">
    <cfRule type="cellIs" dxfId="305" priority="461" operator="greaterThan">
      <formula>100</formula>
    </cfRule>
    <cfRule type="cellIs" dxfId="304" priority="462" operator="between">
      <formula>0.0001</formula>
      <formula>99.9999</formula>
    </cfRule>
  </conditionalFormatting>
  <conditionalFormatting sqref="AY1923">
    <cfRule type="cellIs" dxfId="303" priority="457" operator="greaterThan">
      <formula>100</formula>
    </cfRule>
    <cfRule type="cellIs" dxfId="302" priority="458" operator="equal">
      <formula>100</formula>
    </cfRule>
  </conditionalFormatting>
  <conditionalFormatting sqref="AZ1923">
    <cfRule type="cellIs" dxfId="301" priority="453" operator="greaterThan">
      <formula>100</formula>
    </cfRule>
    <cfRule type="cellIs" dxfId="300" priority="454" operator="equal">
      <formula>100</formula>
    </cfRule>
  </conditionalFormatting>
  <conditionalFormatting sqref="AZ1923">
    <cfRule type="cellIs" dxfId="299" priority="451" operator="greaterThan">
      <formula>100</formula>
    </cfRule>
    <cfRule type="cellIs" dxfId="298" priority="452" operator="equal">
      <formula>100</formula>
    </cfRule>
  </conditionalFormatting>
  <conditionalFormatting sqref="CL1923">
    <cfRule type="cellIs" dxfId="297" priority="449" operator="greaterThan">
      <formula>100</formula>
    </cfRule>
    <cfRule type="cellIs" dxfId="296" priority="450" operator="between">
      <formula>0.0001</formula>
      <formula>99.9999</formula>
    </cfRule>
  </conditionalFormatting>
  <conditionalFormatting sqref="CL1923">
    <cfRule type="cellIs" dxfId="295" priority="447" operator="greaterThan">
      <formula>100</formula>
    </cfRule>
    <cfRule type="cellIs" dxfId="294" priority="448" operator="between">
      <formula>0.0001</formula>
      <formula>99.9999</formula>
    </cfRule>
  </conditionalFormatting>
  <conditionalFormatting sqref="AZ1932">
    <cfRule type="cellIs" dxfId="293" priority="443" operator="greaterThan">
      <formula>100</formula>
    </cfRule>
    <cfRule type="cellIs" dxfId="292" priority="444" operator="equal">
      <formula>100</formula>
    </cfRule>
  </conditionalFormatting>
  <conditionalFormatting sqref="CL1932">
    <cfRule type="cellIs" dxfId="291" priority="441" operator="greaterThan">
      <formula>100</formula>
    </cfRule>
    <cfRule type="cellIs" dxfId="290" priority="442" operator="between">
      <formula>0.0001</formula>
      <formula>99.9999</formula>
    </cfRule>
  </conditionalFormatting>
  <conditionalFormatting sqref="AY1932">
    <cfRule type="cellIs" dxfId="289" priority="437" operator="greaterThan">
      <formula>100</formula>
    </cfRule>
    <cfRule type="cellIs" dxfId="288" priority="438" operator="equal">
      <formula>100</formula>
    </cfRule>
  </conditionalFormatting>
  <conditionalFormatting sqref="AZ1932">
    <cfRule type="cellIs" dxfId="287" priority="433" operator="greaterThan">
      <formula>100</formula>
    </cfRule>
    <cfRule type="cellIs" dxfId="286" priority="434" operator="equal">
      <formula>100</formula>
    </cfRule>
  </conditionalFormatting>
  <conditionalFormatting sqref="AZ1932">
    <cfRule type="cellIs" dxfId="285" priority="431" operator="greaterThan">
      <formula>100</formula>
    </cfRule>
    <cfRule type="cellIs" dxfId="284" priority="432" operator="equal">
      <formula>100</formula>
    </cfRule>
  </conditionalFormatting>
  <conditionalFormatting sqref="CL1932">
    <cfRule type="cellIs" dxfId="283" priority="429" operator="greaterThan">
      <formula>100</formula>
    </cfRule>
    <cfRule type="cellIs" dxfId="282" priority="430" operator="between">
      <formula>0.0001</formula>
      <formula>99.9999</formula>
    </cfRule>
  </conditionalFormatting>
  <conditionalFormatting sqref="CL1932">
    <cfRule type="cellIs" dxfId="281" priority="427" operator="greaterThan">
      <formula>100</formula>
    </cfRule>
    <cfRule type="cellIs" dxfId="280" priority="428" operator="between">
      <formula>0.0001</formula>
      <formula>99.9999</formula>
    </cfRule>
  </conditionalFormatting>
  <conditionalFormatting sqref="AY1856">
    <cfRule type="cellIs" dxfId="279" priority="423" operator="greaterThan">
      <formula>100</formula>
    </cfRule>
    <cfRule type="cellIs" dxfId="278" priority="424" operator="equal">
      <formula>100</formula>
    </cfRule>
  </conditionalFormatting>
  <conditionalFormatting sqref="CL1856">
    <cfRule type="cellIs" dxfId="277" priority="421" operator="greaterThan">
      <formula>100</formula>
    </cfRule>
    <cfRule type="cellIs" dxfId="276" priority="422" operator="between">
      <formula>0.0001</formula>
      <formula>99.9999</formula>
    </cfRule>
  </conditionalFormatting>
  <conditionalFormatting sqref="AZ1856">
    <cfRule type="cellIs" dxfId="275" priority="419" operator="greaterThan">
      <formula>100</formula>
    </cfRule>
    <cfRule type="cellIs" dxfId="274" priority="420" operator="equal">
      <formula>100</formula>
    </cfRule>
  </conditionalFormatting>
  <conditionalFormatting sqref="AZ1856">
    <cfRule type="cellIs" dxfId="273" priority="417" operator="greaterThan">
      <formula>100</formula>
    </cfRule>
    <cfRule type="cellIs" dxfId="272" priority="418" operator="equal">
      <formula>100</formula>
    </cfRule>
  </conditionalFormatting>
  <conditionalFormatting sqref="AZ1856">
    <cfRule type="cellIs" dxfId="271" priority="415" operator="greaterThan">
      <formula>100</formula>
    </cfRule>
    <cfRule type="cellIs" dxfId="270" priority="416" operator="equal">
      <formula>100</formula>
    </cfRule>
  </conditionalFormatting>
  <conditionalFormatting sqref="AY1860">
    <cfRule type="cellIs" dxfId="269" priority="411" operator="greaterThan">
      <formula>100</formula>
    </cfRule>
    <cfRule type="cellIs" dxfId="268" priority="412" operator="equal">
      <formula>100</formula>
    </cfRule>
  </conditionalFormatting>
  <conditionalFormatting sqref="AZ1860">
    <cfRule type="cellIs" dxfId="267" priority="407" operator="greaterThan">
      <formula>100</formula>
    </cfRule>
    <cfRule type="cellIs" dxfId="266" priority="408" operator="equal">
      <formula>100</formula>
    </cfRule>
  </conditionalFormatting>
  <conditionalFormatting sqref="AZ1860">
    <cfRule type="cellIs" dxfId="265" priority="405" operator="greaterThan">
      <formula>100</formula>
    </cfRule>
    <cfRule type="cellIs" dxfId="264" priority="406" operator="equal">
      <formula>100</formula>
    </cfRule>
  </conditionalFormatting>
  <conditionalFormatting sqref="AZ1860">
    <cfRule type="cellIs" dxfId="263" priority="403" operator="greaterThan">
      <formula>100</formula>
    </cfRule>
    <cfRule type="cellIs" dxfId="262" priority="404" operator="equal">
      <formula>100</formula>
    </cfRule>
  </conditionalFormatting>
  <conditionalFormatting sqref="AZ1887">
    <cfRule type="cellIs" dxfId="261" priority="399" operator="greaterThan">
      <formula>100</formula>
    </cfRule>
    <cfRule type="cellIs" dxfId="260" priority="400" operator="equal">
      <formula>100</formula>
    </cfRule>
  </conditionalFormatting>
  <conditionalFormatting sqref="CL1887">
    <cfRule type="cellIs" dxfId="259" priority="397" operator="greaterThan">
      <formula>100</formula>
    </cfRule>
    <cfRule type="cellIs" dxfId="258" priority="398" operator="between">
      <formula>0.0001</formula>
      <formula>99.9999</formula>
    </cfRule>
  </conditionalFormatting>
  <conditionalFormatting sqref="AY1887">
    <cfRule type="cellIs" dxfId="257" priority="393" operator="greaterThan">
      <formula>100</formula>
    </cfRule>
    <cfRule type="cellIs" dxfId="256" priority="394" operator="equal">
      <formula>100</formula>
    </cfRule>
  </conditionalFormatting>
  <conditionalFormatting sqref="AZ1887">
    <cfRule type="cellIs" dxfId="255" priority="389" operator="greaterThan">
      <formula>100</formula>
    </cfRule>
    <cfRule type="cellIs" dxfId="254" priority="390" operator="equal">
      <formula>100</formula>
    </cfRule>
  </conditionalFormatting>
  <conditionalFormatting sqref="AZ1887">
    <cfRule type="cellIs" dxfId="253" priority="387" operator="greaterThan">
      <formula>100</formula>
    </cfRule>
    <cfRule type="cellIs" dxfId="252" priority="388" operator="equal">
      <formula>100</formula>
    </cfRule>
  </conditionalFormatting>
  <conditionalFormatting sqref="AZ1889">
    <cfRule type="cellIs" dxfId="251" priority="383" operator="greaterThan">
      <formula>100</formula>
    </cfRule>
    <cfRule type="cellIs" dxfId="250" priority="384" operator="equal">
      <formula>100</formula>
    </cfRule>
  </conditionalFormatting>
  <conditionalFormatting sqref="CL1889">
    <cfRule type="cellIs" dxfId="249" priority="381" operator="greaterThan">
      <formula>100</formula>
    </cfRule>
    <cfRule type="cellIs" dxfId="248" priority="382" operator="between">
      <formula>0.0001</formula>
      <formula>99.9999</formula>
    </cfRule>
  </conditionalFormatting>
  <conditionalFormatting sqref="AY1889">
    <cfRule type="cellIs" dxfId="247" priority="377" operator="greaterThan">
      <formula>100</formula>
    </cfRule>
    <cfRule type="cellIs" dxfId="246" priority="378" operator="equal">
      <formula>100</formula>
    </cfRule>
  </conditionalFormatting>
  <conditionalFormatting sqref="AZ1889">
    <cfRule type="cellIs" dxfId="245" priority="373" operator="greaterThan">
      <formula>100</formula>
    </cfRule>
    <cfRule type="cellIs" dxfId="244" priority="374" operator="equal">
      <formula>100</formula>
    </cfRule>
  </conditionalFormatting>
  <conditionalFormatting sqref="AZ1889">
    <cfRule type="cellIs" dxfId="243" priority="371" operator="greaterThan">
      <formula>100</formula>
    </cfRule>
    <cfRule type="cellIs" dxfId="242" priority="372" operator="equal">
      <formula>100</formula>
    </cfRule>
  </conditionalFormatting>
  <conditionalFormatting sqref="AZ1890">
    <cfRule type="cellIs" dxfId="241" priority="367" operator="greaterThan">
      <formula>100</formula>
    </cfRule>
    <cfRule type="cellIs" dxfId="240" priority="368" operator="equal">
      <formula>100</formula>
    </cfRule>
  </conditionalFormatting>
  <conditionalFormatting sqref="CL1890">
    <cfRule type="cellIs" dxfId="239" priority="365" operator="greaterThan">
      <formula>100</formula>
    </cfRule>
    <cfRule type="cellIs" dxfId="238" priority="366" operator="between">
      <formula>0.0001</formula>
      <formula>99.9999</formula>
    </cfRule>
  </conditionalFormatting>
  <conditionalFormatting sqref="AY1890">
    <cfRule type="cellIs" dxfId="237" priority="361" operator="greaterThan">
      <formula>100</formula>
    </cfRule>
    <cfRule type="cellIs" dxfId="236" priority="362" operator="equal">
      <formula>100</formula>
    </cfRule>
  </conditionalFormatting>
  <conditionalFormatting sqref="AZ1890">
    <cfRule type="cellIs" dxfId="235" priority="357" operator="greaterThan">
      <formula>100</formula>
    </cfRule>
    <cfRule type="cellIs" dxfId="234" priority="358" operator="equal">
      <formula>100</formula>
    </cfRule>
  </conditionalFormatting>
  <conditionalFormatting sqref="AZ1890">
    <cfRule type="cellIs" dxfId="233" priority="355" operator="greaterThan">
      <formula>100</formula>
    </cfRule>
    <cfRule type="cellIs" dxfId="232" priority="356" operator="equal">
      <formula>100</formula>
    </cfRule>
  </conditionalFormatting>
  <conditionalFormatting sqref="CL1901">
    <cfRule type="cellIs" dxfId="231" priority="353" operator="greaterThan">
      <formula>100</formula>
    </cfRule>
    <cfRule type="cellIs" dxfId="230" priority="354" operator="between">
      <formula>0.0001</formula>
      <formula>99.9999</formula>
    </cfRule>
  </conditionalFormatting>
  <conditionalFormatting sqref="CL1901">
    <cfRule type="cellIs" dxfId="229" priority="351" operator="greaterThan">
      <formula>100</formula>
    </cfRule>
    <cfRule type="cellIs" dxfId="228" priority="352" operator="between">
      <formula>0.0001</formula>
      <formula>99.9999</formula>
    </cfRule>
  </conditionalFormatting>
  <conditionalFormatting sqref="CL1901">
    <cfRule type="cellIs" dxfId="227" priority="349" operator="greaterThan">
      <formula>100</formula>
    </cfRule>
    <cfRule type="cellIs" dxfId="226" priority="350" operator="between">
      <formula>0.0001</formula>
      <formula>99.9999</formula>
    </cfRule>
  </conditionalFormatting>
  <conditionalFormatting sqref="AZ1901">
    <cfRule type="cellIs" dxfId="225" priority="345" operator="greaterThan">
      <formula>100</formula>
    </cfRule>
    <cfRule type="cellIs" dxfId="224" priority="346" operator="equal">
      <formula>100</formula>
    </cfRule>
  </conditionalFormatting>
  <conditionalFormatting sqref="AY1901">
    <cfRule type="cellIs" dxfId="223" priority="341" operator="greaterThan">
      <formula>100</formula>
    </cfRule>
    <cfRule type="cellIs" dxfId="222" priority="342" operator="equal">
      <formula>100</formula>
    </cfRule>
  </conditionalFormatting>
  <conditionalFormatting sqref="AZ1901">
    <cfRule type="cellIs" dxfId="221" priority="337" operator="greaterThan">
      <formula>100</formula>
    </cfRule>
    <cfRule type="cellIs" dxfId="220" priority="338" operator="equal">
      <formula>100</formula>
    </cfRule>
  </conditionalFormatting>
  <conditionalFormatting sqref="AZ1901">
    <cfRule type="cellIs" dxfId="219" priority="335" operator="greaterThan">
      <formula>100</formula>
    </cfRule>
    <cfRule type="cellIs" dxfId="218" priority="336" operator="equal">
      <formula>100</formula>
    </cfRule>
  </conditionalFormatting>
  <conditionalFormatting sqref="AZ1910">
    <cfRule type="cellIs" dxfId="217" priority="331" operator="greaterThan">
      <formula>100</formula>
    </cfRule>
    <cfRule type="cellIs" dxfId="216" priority="332" operator="equal">
      <formula>100</formula>
    </cfRule>
  </conditionalFormatting>
  <conditionalFormatting sqref="CL1910">
    <cfRule type="cellIs" dxfId="215" priority="329" operator="greaterThan">
      <formula>100</formula>
    </cfRule>
    <cfRule type="cellIs" dxfId="214" priority="330" operator="between">
      <formula>0.0001</formula>
      <formula>99.9999</formula>
    </cfRule>
  </conditionalFormatting>
  <conditionalFormatting sqref="AY1910">
    <cfRule type="cellIs" dxfId="213" priority="325" operator="greaterThan">
      <formula>100</formula>
    </cfRule>
    <cfRule type="cellIs" dxfId="212" priority="326" operator="equal">
      <formula>100</formula>
    </cfRule>
  </conditionalFormatting>
  <conditionalFormatting sqref="AZ1910">
    <cfRule type="cellIs" dxfId="211" priority="321" operator="greaterThan">
      <formula>100</formula>
    </cfRule>
    <cfRule type="cellIs" dxfId="210" priority="322" operator="equal">
      <formula>100</formula>
    </cfRule>
  </conditionalFormatting>
  <conditionalFormatting sqref="AZ1910">
    <cfRule type="cellIs" dxfId="209" priority="319" operator="greaterThan">
      <formula>100</formula>
    </cfRule>
    <cfRule type="cellIs" dxfId="208" priority="320" operator="equal">
      <formula>100</formula>
    </cfRule>
  </conditionalFormatting>
  <conditionalFormatting sqref="CL1910">
    <cfRule type="cellIs" dxfId="207" priority="317" operator="greaterThan">
      <formula>100</formula>
    </cfRule>
    <cfRule type="cellIs" dxfId="206" priority="318" operator="between">
      <formula>0.0001</formula>
      <formula>99.9999</formula>
    </cfRule>
  </conditionalFormatting>
  <conditionalFormatting sqref="CL1910">
    <cfRule type="cellIs" dxfId="205" priority="315" operator="greaterThan">
      <formula>100</formula>
    </cfRule>
    <cfRule type="cellIs" dxfId="204" priority="316" operator="between">
      <formula>0.0001</formula>
      <formula>99.9999</formula>
    </cfRule>
  </conditionalFormatting>
  <conditionalFormatting sqref="AZ1911">
    <cfRule type="cellIs" dxfId="203" priority="311" operator="greaterThan">
      <formula>100</formula>
    </cfRule>
    <cfRule type="cellIs" dxfId="202" priority="312" operator="equal">
      <formula>100</formula>
    </cfRule>
  </conditionalFormatting>
  <conditionalFormatting sqref="CL1911">
    <cfRule type="cellIs" dxfId="201" priority="309" operator="greaterThan">
      <formula>100</formula>
    </cfRule>
    <cfRule type="cellIs" dxfId="200" priority="310" operator="between">
      <formula>0.0001</formula>
      <formula>99.9999</formula>
    </cfRule>
  </conditionalFormatting>
  <conditionalFormatting sqref="AY1911">
    <cfRule type="cellIs" dxfId="199" priority="305" operator="greaterThan">
      <formula>100</formula>
    </cfRule>
    <cfRule type="cellIs" dxfId="198" priority="306" operator="equal">
      <formula>100</formula>
    </cfRule>
  </conditionalFormatting>
  <conditionalFormatting sqref="AZ1911">
    <cfRule type="cellIs" dxfId="197" priority="301" operator="greaterThan">
      <formula>100</formula>
    </cfRule>
    <cfRule type="cellIs" dxfId="196" priority="302" operator="equal">
      <formula>100</formula>
    </cfRule>
  </conditionalFormatting>
  <conditionalFormatting sqref="AZ1911">
    <cfRule type="cellIs" dxfId="195" priority="299" operator="greaterThan">
      <formula>100</formula>
    </cfRule>
    <cfRule type="cellIs" dxfId="194" priority="300" operator="equal">
      <formula>100</formula>
    </cfRule>
  </conditionalFormatting>
  <conditionalFormatting sqref="CL1911">
    <cfRule type="cellIs" dxfId="193" priority="297" operator="greaterThan">
      <formula>100</formula>
    </cfRule>
    <cfRule type="cellIs" dxfId="192" priority="298" operator="between">
      <formula>0.0001</formula>
      <formula>99.9999</formula>
    </cfRule>
  </conditionalFormatting>
  <conditionalFormatting sqref="CL1911">
    <cfRule type="cellIs" dxfId="191" priority="295" operator="greaterThan">
      <formula>100</formula>
    </cfRule>
    <cfRule type="cellIs" dxfId="190" priority="296" operator="between">
      <formula>0.0001</formula>
      <formula>99.9999</formula>
    </cfRule>
  </conditionalFormatting>
  <conditionalFormatting sqref="AZ1914">
    <cfRule type="cellIs" dxfId="189" priority="291" operator="greaterThan">
      <formula>100</formula>
    </cfRule>
    <cfRule type="cellIs" dxfId="188" priority="292" operator="equal">
      <formula>100</formula>
    </cfRule>
  </conditionalFormatting>
  <conditionalFormatting sqref="CL1914">
    <cfRule type="cellIs" dxfId="187" priority="289" operator="greaterThan">
      <formula>100</formula>
    </cfRule>
    <cfRule type="cellIs" dxfId="186" priority="290" operator="between">
      <formula>0.0001</formula>
      <formula>99.9999</formula>
    </cfRule>
  </conditionalFormatting>
  <conditionalFormatting sqref="AY1914">
    <cfRule type="cellIs" dxfId="185" priority="285" operator="greaterThan">
      <formula>100</formula>
    </cfRule>
    <cfRule type="cellIs" dxfId="184" priority="286" operator="equal">
      <formula>100</formula>
    </cfRule>
  </conditionalFormatting>
  <conditionalFormatting sqref="AZ1914">
    <cfRule type="cellIs" dxfId="183" priority="281" operator="greaterThan">
      <formula>100</formula>
    </cfRule>
    <cfRule type="cellIs" dxfId="182" priority="282" operator="equal">
      <formula>100</formula>
    </cfRule>
  </conditionalFormatting>
  <conditionalFormatting sqref="AZ1914">
    <cfRule type="cellIs" dxfId="181" priority="279" operator="greaterThan">
      <formula>100</formula>
    </cfRule>
    <cfRule type="cellIs" dxfId="180" priority="280" operator="equal">
      <formula>100</formula>
    </cfRule>
  </conditionalFormatting>
  <conditionalFormatting sqref="CL1914">
    <cfRule type="cellIs" dxfId="179" priority="277" operator="greaterThan">
      <formula>100</formula>
    </cfRule>
    <cfRule type="cellIs" dxfId="178" priority="278" operator="between">
      <formula>0.0001</formula>
      <formula>99.9999</formula>
    </cfRule>
  </conditionalFormatting>
  <conditionalFormatting sqref="CL1914">
    <cfRule type="cellIs" dxfId="177" priority="275" operator="greaterThan">
      <formula>100</formula>
    </cfRule>
    <cfRule type="cellIs" dxfId="176" priority="276" operator="between">
      <formula>0.0001</formula>
      <formula>99.9999</formula>
    </cfRule>
  </conditionalFormatting>
  <conditionalFormatting sqref="AZ1922">
    <cfRule type="cellIs" dxfId="175" priority="271" operator="greaterThan">
      <formula>100</formula>
    </cfRule>
    <cfRule type="cellIs" dxfId="174" priority="272" operator="equal">
      <formula>100</formula>
    </cfRule>
  </conditionalFormatting>
  <conditionalFormatting sqref="CL1922">
    <cfRule type="cellIs" dxfId="173" priority="269" operator="greaterThan">
      <formula>100</formula>
    </cfRule>
    <cfRule type="cellIs" dxfId="172" priority="270" operator="between">
      <formula>0.0001</formula>
      <formula>99.9999</formula>
    </cfRule>
  </conditionalFormatting>
  <conditionalFormatting sqref="AY1922">
    <cfRule type="cellIs" dxfId="171" priority="265" operator="greaterThan">
      <formula>100</formula>
    </cfRule>
    <cfRule type="cellIs" dxfId="170" priority="266" operator="equal">
      <formula>100</formula>
    </cfRule>
  </conditionalFormatting>
  <conditionalFormatting sqref="AZ1922">
    <cfRule type="cellIs" dxfId="169" priority="261" operator="greaterThan">
      <formula>100</formula>
    </cfRule>
    <cfRule type="cellIs" dxfId="168" priority="262" operator="equal">
      <formula>100</formula>
    </cfRule>
  </conditionalFormatting>
  <conditionalFormatting sqref="AZ1922">
    <cfRule type="cellIs" dxfId="167" priority="259" operator="greaterThan">
      <formula>100</formula>
    </cfRule>
    <cfRule type="cellIs" dxfId="166" priority="260" operator="equal">
      <formula>100</formula>
    </cfRule>
  </conditionalFormatting>
  <conditionalFormatting sqref="CL1922">
    <cfRule type="cellIs" dxfId="165" priority="257" operator="greaterThan">
      <formula>100</formula>
    </cfRule>
    <cfRule type="cellIs" dxfId="164" priority="258" operator="between">
      <formula>0.0001</formula>
      <formula>99.9999</formula>
    </cfRule>
  </conditionalFormatting>
  <conditionalFormatting sqref="CL1922">
    <cfRule type="cellIs" dxfId="163" priority="255" operator="greaterThan">
      <formula>100</formula>
    </cfRule>
    <cfRule type="cellIs" dxfId="162" priority="256" operator="between">
      <formula>0.0001</formula>
      <formula>99.9999</formula>
    </cfRule>
  </conditionalFormatting>
  <conditionalFormatting sqref="AZ1930">
    <cfRule type="cellIs" dxfId="161" priority="251" operator="greaterThan">
      <formula>100</formula>
    </cfRule>
    <cfRule type="cellIs" dxfId="160" priority="252" operator="equal">
      <formula>100</formula>
    </cfRule>
  </conditionalFormatting>
  <conditionalFormatting sqref="AY1930">
    <cfRule type="cellIs" dxfId="159" priority="247" operator="greaterThan">
      <formula>100</formula>
    </cfRule>
    <cfRule type="cellIs" dxfId="158" priority="248" operator="equal">
      <formula>100</formula>
    </cfRule>
  </conditionalFormatting>
  <conditionalFormatting sqref="AZ1930">
    <cfRule type="cellIs" dxfId="157" priority="243" operator="greaterThan">
      <formula>100</formula>
    </cfRule>
    <cfRule type="cellIs" dxfId="156" priority="244" operator="equal">
      <formula>100</formula>
    </cfRule>
  </conditionalFormatting>
  <conditionalFormatting sqref="AZ1930">
    <cfRule type="cellIs" dxfId="155" priority="241" operator="greaterThan">
      <formula>100</formula>
    </cfRule>
    <cfRule type="cellIs" dxfId="154" priority="242" operator="equal">
      <formula>100</formula>
    </cfRule>
  </conditionalFormatting>
  <conditionalFormatting sqref="AZ1933">
    <cfRule type="cellIs" dxfId="153" priority="237" operator="greaterThan">
      <formula>100</formula>
    </cfRule>
    <cfRule type="cellIs" dxfId="152" priority="238" operator="equal">
      <formula>100</formula>
    </cfRule>
  </conditionalFormatting>
  <conditionalFormatting sqref="CL1933">
    <cfRule type="cellIs" dxfId="151" priority="235" operator="greaterThan">
      <formula>100</formula>
    </cfRule>
    <cfRule type="cellIs" dxfId="150" priority="236" operator="between">
      <formula>0.0001</formula>
      <formula>99.9999</formula>
    </cfRule>
  </conditionalFormatting>
  <conditionalFormatting sqref="AY1933">
    <cfRule type="cellIs" dxfId="149" priority="231" operator="greaterThan">
      <formula>100</formula>
    </cfRule>
    <cfRule type="cellIs" dxfId="148" priority="232" operator="equal">
      <formula>100</formula>
    </cfRule>
  </conditionalFormatting>
  <conditionalFormatting sqref="AZ1933">
    <cfRule type="cellIs" dxfId="147" priority="227" operator="greaterThan">
      <formula>100</formula>
    </cfRule>
    <cfRule type="cellIs" dxfId="146" priority="228" operator="equal">
      <formula>100</formula>
    </cfRule>
  </conditionalFormatting>
  <conditionalFormatting sqref="AZ1933">
    <cfRule type="cellIs" dxfId="145" priority="225" operator="greaterThan">
      <formula>100</formula>
    </cfRule>
    <cfRule type="cellIs" dxfId="144" priority="226" operator="equal">
      <formula>100</formula>
    </cfRule>
  </conditionalFormatting>
  <conditionalFormatting sqref="CL1933">
    <cfRule type="cellIs" dxfId="143" priority="223" operator="greaterThan">
      <formula>100</formula>
    </cfRule>
    <cfRule type="cellIs" dxfId="142" priority="224" operator="between">
      <formula>0.0001</formula>
      <formula>99.9999</formula>
    </cfRule>
  </conditionalFormatting>
  <conditionalFormatting sqref="CL1933">
    <cfRule type="cellIs" dxfId="141" priority="221" operator="greaterThan">
      <formula>100</formula>
    </cfRule>
    <cfRule type="cellIs" dxfId="140" priority="222" operator="between">
      <formula>0.0001</formula>
      <formula>99.9999</formula>
    </cfRule>
  </conditionalFormatting>
  <conditionalFormatting sqref="AZ1942:AZ1943 AZ1949:AZ1950">
    <cfRule type="cellIs" dxfId="139" priority="217" operator="greaterThan">
      <formula>100</formula>
    </cfRule>
    <cfRule type="cellIs" dxfId="138" priority="218" operator="equal">
      <formula>100</formula>
    </cfRule>
  </conditionalFormatting>
  <conditionalFormatting sqref="CL1947:CL1950 CL1942:CL1945">
    <cfRule type="cellIs" dxfId="137" priority="215" operator="greaterThan">
      <formula>100</formula>
    </cfRule>
    <cfRule type="cellIs" dxfId="136" priority="216" operator="between">
      <formula>0.0001</formula>
      <formula>99.9999</formula>
    </cfRule>
  </conditionalFormatting>
  <conditionalFormatting sqref="AY1942:AY1943 AY1949:AY1950">
    <cfRule type="cellIs" dxfId="135" priority="213" operator="greaterThan">
      <formula>100</formula>
    </cfRule>
    <cfRule type="cellIs" dxfId="134" priority="214" operator="equal">
      <formula>100</formula>
    </cfRule>
  </conditionalFormatting>
  <conditionalFormatting sqref="AZ1942:AZ1943 AZ1949:AZ1950">
    <cfRule type="cellIs" dxfId="133" priority="211" operator="greaterThan">
      <formula>100</formula>
    </cfRule>
    <cfRule type="cellIs" dxfId="132" priority="212" operator="equal">
      <formula>100</formula>
    </cfRule>
  </conditionalFormatting>
  <conditionalFormatting sqref="AZ1942:AZ1943 AZ1949:AZ1950">
    <cfRule type="cellIs" dxfId="131" priority="209" operator="greaterThan">
      <formula>100</formula>
    </cfRule>
    <cfRule type="cellIs" dxfId="130" priority="210" operator="equal">
      <formula>100</formula>
    </cfRule>
  </conditionalFormatting>
  <conditionalFormatting sqref="AZ1946">
    <cfRule type="cellIs" dxfId="129" priority="205" operator="greaterThan">
      <formula>100</formula>
    </cfRule>
    <cfRule type="cellIs" dxfId="128" priority="206" operator="equal">
      <formula>100</formula>
    </cfRule>
  </conditionalFormatting>
  <conditionalFormatting sqref="CL1946">
    <cfRule type="cellIs" dxfId="127" priority="203" operator="greaterThan">
      <formula>100</formula>
    </cfRule>
    <cfRule type="cellIs" dxfId="126" priority="204" operator="between">
      <formula>0.0001</formula>
      <formula>99.9999</formula>
    </cfRule>
  </conditionalFormatting>
  <conditionalFormatting sqref="AY1946">
    <cfRule type="cellIs" dxfId="125" priority="201" operator="greaterThan">
      <formula>100</formula>
    </cfRule>
    <cfRule type="cellIs" dxfId="124" priority="202" operator="equal">
      <formula>100</formula>
    </cfRule>
  </conditionalFormatting>
  <conditionalFormatting sqref="AZ1946">
    <cfRule type="cellIs" dxfId="123" priority="197" operator="greaterThan">
      <formula>100</formula>
    </cfRule>
    <cfRule type="cellIs" dxfId="122" priority="198" operator="equal">
      <formula>100</formula>
    </cfRule>
  </conditionalFormatting>
  <conditionalFormatting sqref="AZ1946">
    <cfRule type="cellIs" dxfId="121" priority="195" operator="greaterThan">
      <formula>100</formula>
    </cfRule>
    <cfRule type="cellIs" dxfId="120" priority="196" operator="equal">
      <formula>100</formula>
    </cfRule>
  </conditionalFormatting>
  <conditionalFormatting sqref="CL1946">
    <cfRule type="cellIs" dxfId="119" priority="193" operator="greaterThan">
      <formula>100</formula>
    </cfRule>
    <cfRule type="cellIs" dxfId="118" priority="194" operator="between">
      <formula>0.0001</formula>
      <formula>99.9999</formula>
    </cfRule>
  </conditionalFormatting>
  <conditionalFormatting sqref="CL1946">
    <cfRule type="cellIs" dxfId="117" priority="191" operator="greaterThan">
      <formula>100</formula>
    </cfRule>
    <cfRule type="cellIs" dxfId="116" priority="192" operator="between">
      <formula>0.0001</formula>
      <formula>99.9999</formula>
    </cfRule>
  </conditionalFormatting>
  <conditionalFormatting sqref="AZ1944">
    <cfRule type="cellIs" dxfId="115" priority="189" operator="greaterThan">
      <formula>100</formula>
    </cfRule>
    <cfRule type="cellIs" dxfId="114" priority="190" operator="equal">
      <formula>100</formula>
    </cfRule>
  </conditionalFormatting>
  <conditionalFormatting sqref="AY1944">
    <cfRule type="cellIs" dxfId="113" priority="187" operator="greaterThan">
      <formula>100</formula>
    </cfRule>
    <cfRule type="cellIs" dxfId="112" priority="188" operator="equal">
      <formula>100</formula>
    </cfRule>
  </conditionalFormatting>
  <conditionalFormatting sqref="AZ1944">
    <cfRule type="cellIs" dxfId="111" priority="185" operator="greaterThan">
      <formula>100</formula>
    </cfRule>
    <cfRule type="cellIs" dxfId="110" priority="186" operator="equal">
      <formula>100</formula>
    </cfRule>
  </conditionalFormatting>
  <conditionalFormatting sqref="AZ1944">
    <cfRule type="cellIs" dxfId="109" priority="183" operator="greaterThan">
      <formula>100</formula>
    </cfRule>
    <cfRule type="cellIs" dxfId="108" priority="184" operator="equal">
      <formula>100</formula>
    </cfRule>
  </conditionalFormatting>
  <conditionalFormatting sqref="AZ1947">
    <cfRule type="cellIs" dxfId="107" priority="181" operator="greaterThan">
      <formula>100</formula>
    </cfRule>
    <cfRule type="cellIs" dxfId="106" priority="182" operator="equal">
      <formula>100</formula>
    </cfRule>
  </conditionalFormatting>
  <conditionalFormatting sqref="AY1947">
    <cfRule type="cellIs" dxfId="105" priority="179" operator="greaterThan">
      <formula>100</formula>
    </cfRule>
    <cfRule type="cellIs" dxfId="104" priority="180" operator="equal">
      <formula>100</formula>
    </cfRule>
  </conditionalFormatting>
  <conditionalFormatting sqref="AZ1947">
    <cfRule type="cellIs" dxfId="103" priority="177" operator="greaterThan">
      <formula>100</formula>
    </cfRule>
    <cfRule type="cellIs" dxfId="102" priority="178" operator="equal">
      <formula>100</formula>
    </cfRule>
  </conditionalFormatting>
  <conditionalFormatting sqref="AZ1947">
    <cfRule type="cellIs" dxfId="101" priority="175" operator="greaterThan">
      <formula>100</formula>
    </cfRule>
    <cfRule type="cellIs" dxfId="100" priority="176" operator="equal">
      <formula>100</formula>
    </cfRule>
  </conditionalFormatting>
  <conditionalFormatting sqref="AY1768:AZ1768">
    <cfRule type="cellIs" dxfId="99" priority="171" operator="greaterThan">
      <formula>100</formula>
    </cfRule>
    <cfRule type="cellIs" dxfId="98" priority="172" operator="equal">
      <formula>100</formula>
    </cfRule>
  </conditionalFormatting>
  <conditionalFormatting sqref="AY1786:AZ1786">
    <cfRule type="cellIs" dxfId="97" priority="159" operator="greaterThan">
      <formula>100</formula>
    </cfRule>
    <cfRule type="cellIs" dxfId="96" priority="160" operator="equal">
      <formula>100</formula>
    </cfRule>
  </conditionalFormatting>
  <conditionalFormatting sqref="AY1801:AZ1801">
    <cfRule type="cellIs" dxfId="95" priority="155" operator="greaterThan">
      <formula>100</formula>
    </cfRule>
    <cfRule type="cellIs" dxfId="94" priority="156" operator="equal">
      <formula>100</formula>
    </cfRule>
  </conditionalFormatting>
  <conditionalFormatting sqref="AY1802:AZ1802">
    <cfRule type="cellIs" dxfId="93" priority="151" operator="greaterThan">
      <formula>100</formula>
    </cfRule>
    <cfRule type="cellIs" dxfId="92" priority="152" operator="equal">
      <formula>100</formula>
    </cfRule>
  </conditionalFormatting>
  <conditionalFormatting sqref="AY1804:AZ1805">
    <cfRule type="cellIs" dxfId="91" priority="145" operator="greaterThan">
      <formula>100</formula>
    </cfRule>
    <cfRule type="cellIs" dxfId="90" priority="146" operator="equal">
      <formula>100</formula>
    </cfRule>
  </conditionalFormatting>
  <conditionalFormatting sqref="AY1807:AZ1807">
    <cfRule type="cellIs" dxfId="89" priority="139" operator="greaterThan">
      <formula>100</formula>
    </cfRule>
    <cfRule type="cellIs" dxfId="88" priority="140" operator="equal">
      <formula>100</formula>
    </cfRule>
  </conditionalFormatting>
  <conditionalFormatting sqref="AY1840:AZ1840">
    <cfRule type="cellIs" dxfId="87" priority="131" operator="greaterThan">
      <formula>100</formula>
    </cfRule>
    <cfRule type="cellIs" dxfId="86" priority="132" operator="equal">
      <formula>100</formula>
    </cfRule>
  </conditionalFormatting>
  <conditionalFormatting sqref="AZ1840">
    <cfRule type="cellIs" dxfId="85" priority="129" operator="greaterThan">
      <formula>100</formula>
    </cfRule>
    <cfRule type="cellIs" dxfId="84" priority="130" operator="equal">
      <formula>100</formula>
    </cfRule>
  </conditionalFormatting>
  <conditionalFormatting sqref="AZ1919:AZ1921">
    <cfRule type="cellIs" dxfId="83" priority="125" operator="greaterThan">
      <formula>100</formula>
    </cfRule>
    <cfRule type="cellIs" dxfId="82" priority="126" operator="equal">
      <formula>100</formula>
    </cfRule>
  </conditionalFormatting>
  <conditionalFormatting sqref="AY1919:AY1921">
    <cfRule type="cellIs" dxfId="81" priority="123" operator="greaterThan">
      <formula>100</formula>
    </cfRule>
    <cfRule type="cellIs" dxfId="80" priority="124" operator="equal">
      <formula>100</formula>
    </cfRule>
  </conditionalFormatting>
  <conditionalFormatting sqref="AZ1919:AZ1921">
    <cfRule type="cellIs" dxfId="79" priority="121" operator="greaterThan">
      <formula>100</formula>
    </cfRule>
    <cfRule type="cellIs" dxfId="78" priority="122" operator="equal">
      <formula>100</formula>
    </cfRule>
  </conditionalFormatting>
  <conditionalFormatting sqref="AZ1919:AZ1921">
    <cfRule type="cellIs" dxfId="77" priority="119" operator="greaterThan">
      <formula>100</formula>
    </cfRule>
    <cfRule type="cellIs" dxfId="76" priority="120" operator="equal">
      <formula>100</formula>
    </cfRule>
  </conditionalFormatting>
  <conditionalFormatting sqref="AZ1938">
    <cfRule type="cellIs" dxfId="75" priority="107" operator="greaterThan">
      <formula>100</formula>
    </cfRule>
    <cfRule type="cellIs" dxfId="74" priority="108" operator="equal">
      <formula>100</formula>
    </cfRule>
  </conditionalFormatting>
  <conditionalFormatting sqref="AY1938">
    <cfRule type="cellIs" dxfId="73" priority="105" operator="greaterThan">
      <formula>100</formula>
    </cfRule>
    <cfRule type="cellIs" dxfId="72" priority="106" operator="equal">
      <formula>100</formula>
    </cfRule>
  </conditionalFormatting>
  <conditionalFormatting sqref="AZ1938">
    <cfRule type="cellIs" dxfId="71" priority="103" operator="greaterThan">
      <formula>100</formula>
    </cfRule>
    <cfRule type="cellIs" dxfId="70" priority="104" operator="equal">
      <formula>100</formula>
    </cfRule>
  </conditionalFormatting>
  <conditionalFormatting sqref="AZ1938">
    <cfRule type="cellIs" dxfId="69" priority="101" operator="greaterThan">
      <formula>100</formula>
    </cfRule>
    <cfRule type="cellIs" dxfId="68" priority="102" operator="equal">
      <formula>100</formula>
    </cfRule>
  </conditionalFormatting>
  <conditionalFormatting sqref="AZ1945">
    <cfRule type="cellIs" dxfId="67" priority="97" operator="greaterThan">
      <formula>100</formula>
    </cfRule>
    <cfRule type="cellIs" dxfId="66" priority="98" operator="equal">
      <formula>100</formula>
    </cfRule>
  </conditionalFormatting>
  <conditionalFormatting sqref="AY1945">
    <cfRule type="cellIs" dxfId="65" priority="95" operator="greaterThan">
      <formula>100</formula>
    </cfRule>
    <cfRule type="cellIs" dxfId="64" priority="96" operator="equal">
      <formula>100</formula>
    </cfRule>
  </conditionalFormatting>
  <conditionalFormatting sqref="AZ1945">
    <cfRule type="cellIs" dxfId="63" priority="93" operator="greaterThan">
      <formula>100</formula>
    </cfRule>
    <cfRule type="cellIs" dxfId="62" priority="94" operator="equal">
      <formula>100</formula>
    </cfRule>
  </conditionalFormatting>
  <conditionalFormatting sqref="AZ1945">
    <cfRule type="cellIs" dxfId="61" priority="91" operator="greaterThan">
      <formula>100</formula>
    </cfRule>
    <cfRule type="cellIs" dxfId="60" priority="92" operator="equal">
      <formula>100</formula>
    </cfRule>
  </conditionalFormatting>
  <conditionalFormatting sqref="AZ1948">
    <cfRule type="cellIs" dxfId="59" priority="87" operator="greaterThan">
      <formula>100</formula>
    </cfRule>
    <cfRule type="cellIs" dxfId="58" priority="88" operator="equal">
      <formula>100</formula>
    </cfRule>
  </conditionalFormatting>
  <conditionalFormatting sqref="AY1948">
    <cfRule type="cellIs" dxfId="57" priority="85" operator="greaterThan">
      <formula>100</formula>
    </cfRule>
    <cfRule type="cellIs" dxfId="56" priority="86" operator="equal">
      <formula>100</formula>
    </cfRule>
  </conditionalFormatting>
  <conditionalFormatting sqref="AZ1948">
    <cfRule type="cellIs" dxfId="55" priority="83" operator="greaterThan">
      <formula>100</formula>
    </cfRule>
    <cfRule type="cellIs" dxfId="54" priority="84" operator="equal">
      <formula>100</formula>
    </cfRule>
  </conditionalFormatting>
  <conditionalFormatting sqref="AZ1948">
    <cfRule type="cellIs" dxfId="53" priority="81" operator="greaterThan">
      <formula>100</formula>
    </cfRule>
    <cfRule type="cellIs" dxfId="52" priority="82" operator="equal">
      <formula>100</formula>
    </cfRule>
  </conditionalFormatting>
  <conditionalFormatting sqref="AY1720:AZ1720">
    <cfRule type="cellIs" dxfId="51" priority="77" operator="greaterThan">
      <formula>100</formula>
    </cfRule>
    <cfRule type="cellIs" dxfId="50" priority="78" operator="equal">
      <formula>100</formula>
    </cfRule>
  </conditionalFormatting>
  <conditionalFormatting sqref="AY1741:AZ1741">
    <cfRule type="cellIs" dxfId="49" priority="71" operator="greaterThan">
      <formula>100</formula>
    </cfRule>
    <cfRule type="cellIs" dxfId="48" priority="72" operator="equal">
      <formula>100</formula>
    </cfRule>
  </conditionalFormatting>
  <conditionalFormatting sqref="AY1844:AZ1844">
    <cfRule type="cellIs" dxfId="47" priority="65" operator="greaterThan">
      <formula>100</formula>
    </cfRule>
    <cfRule type="cellIs" dxfId="46" priority="66" operator="equal">
      <formula>100</formula>
    </cfRule>
  </conditionalFormatting>
  <conditionalFormatting sqref="AZ1844">
    <cfRule type="cellIs" dxfId="45" priority="63" operator="greaterThan">
      <formula>100</formula>
    </cfRule>
    <cfRule type="cellIs" dxfId="44" priority="64" operator="equal">
      <formula>100</formula>
    </cfRule>
  </conditionalFormatting>
  <conditionalFormatting sqref="AY1858:AY1859">
    <cfRule type="cellIs" dxfId="43" priority="59" operator="greaterThan">
      <formula>100</formula>
    </cfRule>
    <cfRule type="cellIs" dxfId="42" priority="60" operator="equal">
      <formula>100</formula>
    </cfRule>
  </conditionalFormatting>
  <conditionalFormatting sqref="AZ1858:AZ1859">
    <cfRule type="cellIs" dxfId="41" priority="57" operator="greaterThan">
      <formula>100</formula>
    </cfRule>
    <cfRule type="cellIs" dxfId="40" priority="58" operator="equal">
      <formula>100</formula>
    </cfRule>
  </conditionalFormatting>
  <conditionalFormatting sqref="AZ1858:AZ1859">
    <cfRule type="cellIs" dxfId="39" priority="55" operator="greaterThan">
      <formula>100</formula>
    </cfRule>
    <cfRule type="cellIs" dxfId="38" priority="56" operator="equal">
      <formula>100</formula>
    </cfRule>
  </conditionalFormatting>
  <conditionalFormatting sqref="AZ1858:AZ1859">
    <cfRule type="cellIs" dxfId="37" priority="53" operator="greaterThan">
      <formula>100</formula>
    </cfRule>
    <cfRule type="cellIs" dxfId="36" priority="54" operator="equal">
      <formula>100</formula>
    </cfRule>
  </conditionalFormatting>
  <conditionalFormatting sqref="AY1861">
    <cfRule type="cellIs" dxfId="35" priority="47" operator="greaterThan">
      <formula>100</formula>
    </cfRule>
    <cfRule type="cellIs" dxfId="34" priority="48" operator="equal">
      <formula>100</formula>
    </cfRule>
  </conditionalFormatting>
  <conditionalFormatting sqref="AZ1861">
    <cfRule type="cellIs" dxfId="33" priority="45" operator="greaterThan">
      <formula>100</formula>
    </cfRule>
    <cfRule type="cellIs" dxfId="32" priority="46" operator="equal">
      <formula>100</formula>
    </cfRule>
  </conditionalFormatting>
  <conditionalFormatting sqref="AZ1861">
    <cfRule type="cellIs" dxfId="31" priority="43" operator="greaterThan">
      <formula>100</formula>
    </cfRule>
    <cfRule type="cellIs" dxfId="30" priority="44" operator="equal">
      <formula>100</formula>
    </cfRule>
  </conditionalFormatting>
  <conditionalFormatting sqref="AZ1861">
    <cfRule type="cellIs" dxfId="29" priority="41" operator="greaterThan">
      <formula>100</formula>
    </cfRule>
    <cfRule type="cellIs" dxfId="28" priority="42" operator="equal">
      <formula>100</formula>
    </cfRule>
  </conditionalFormatting>
  <conditionalFormatting sqref="AZ1871">
    <cfRule type="cellIs" dxfId="27" priority="37" operator="greaterThan">
      <formula>100</formula>
    </cfRule>
    <cfRule type="cellIs" dxfId="26" priority="38" operator="equal">
      <formula>100</formula>
    </cfRule>
  </conditionalFormatting>
  <conditionalFormatting sqref="AY1871">
    <cfRule type="cellIs" dxfId="25" priority="35" operator="greaterThan">
      <formula>100</formula>
    </cfRule>
    <cfRule type="cellIs" dxfId="24" priority="36" operator="equal">
      <formula>100</formula>
    </cfRule>
  </conditionalFormatting>
  <conditionalFormatting sqref="AZ1871">
    <cfRule type="cellIs" dxfId="23" priority="33" operator="greaterThan">
      <formula>100</formula>
    </cfRule>
    <cfRule type="cellIs" dxfId="22" priority="34" operator="equal">
      <formula>100</formula>
    </cfRule>
  </conditionalFormatting>
  <conditionalFormatting sqref="AZ1871">
    <cfRule type="cellIs" dxfId="21" priority="31" operator="greaterThan">
      <formula>100</formula>
    </cfRule>
    <cfRule type="cellIs" dxfId="20" priority="32" operator="equal">
      <formula>100</formula>
    </cfRule>
  </conditionalFormatting>
  <conditionalFormatting sqref="AZ1886">
    <cfRule type="cellIs" dxfId="19" priority="21" operator="greaterThan">
      <formula>100</formula>
    </cfRule>
    <cfRule type="cellIs" dxfId="18" priority="22" operator="equal">
      <formula>100</formula>
    </cfRule>
  </conditionalFormatting>
  <conditionalFormatting sqref="AY1886">
    <cfRule type="cellIs" dxfId="17" priority="19" operator="greaterThan">
      <formula>100</formula>
    </cfRule>
    <cfRule type="cellIs" dxfId="16" priority="20" operator="equal">
      <formula>100</formula>
    </cfRule>
  </conditionalFormatting>
  <conditionalFormatting sqref="AZ1886">
    <cfRule type="cellIs" dxfId="15" priority="17" operator="greaterThan">
      <formula>100</formula>
    </cfRule>
    <cfRule type="cellIs" dxfId="14" priority="18" operator="equal">
      <formula>100</formula>
    </cfRule>
  </conditionalFormatting>
  <conditionalFormatting sqref="AZ1886">
    <cfRule type="cellIs" dxfId="13" priority="15" operator="greaterThan">
      <formula>100</formula>
    </cfRule>
    <cfRule type="cellIs" dxfId="12" priority="16" operator="equal">
      <formula>100</formula>
    </cfRule>
  </conditionalFormatting>
  <conditionalFormatting sqref="AZ1895">
    <cfRule type="cellIs" dxfId="11" priority="11" operator="greaterThan">
      <formula>100</formula>
    </cfRule>
    <cfRule type="cellIs" dxfId="10" priority="12" operator="equal">
      <formula>100</formula>
    </cfRule>
  </conditionalFormatting>
  <conditionalFormatting sqref="AY1895">
    <cfRule type="cellIs" dxfId="9" priority="9" operator="greaterThan">
      <formula>100</formula>
    </cfRule>
    <cfRule type="cellIs" dxfId="8" priority="10" operator="equal">
      <formula>100</formula>
    </cfRule>
  </conditionalFormatting>
  <conditionalFormatting sqref="AZ1895">
    <cfRule type="cellIs" dxfId="7" priority="7" operator="greaterThan">
      <formula>100</formula>
    </cfRule>
    <cfRule type="cellIs" dxfId="6" priority="8" operator="equal">
      <formula>100</formula>
    </cfRule>
  </conditionalFormatting>
  <conditionalFormatting sqref="AZ1895">
    <cfRule type="cellIs" dxfId="5" priority="5" operator="greaterThan">
      <formula>100</formula>
    </cfRule>
    <cfRule type="cellIs" dxfId="4" priority="6" operator="equal">
      <formula>100</formula>
    </cfRule>
  </conditionalFormatting>
  <conditionalFormatting sqref="J4:J1950">
    <cfRule type="cellIs" dxfId="3" priority="4" operator="equal">
      <formula>"Too Long"</formula>
    </cfRule>
  </conditionalFormatting>
  <conditionalFormatting sqref="J4:J1950">
    <cfRule type="cellIs" dxfId="2" priority="3" operator="equal">
      <formula>"Good"</formula>
    </cfRule>
  </conditionalFormatting>
  <conditionalFormatting sqref="J4:J1950">
    <cfRule type="cellIs" dxfId="1" priority="2" operator="equal">
      <formula>"Too Long"</formula>
    </cfRule>
  </conditionalFormatting>
  <conditionalFormatting sqref="J4:J1950">
    <cfRule type="cellIs" dxfId="0" priority="1" operator="equal">
      <formula>"Good"</formula>
    </cfRule>
  </conditionalFormatting>
  <dataValidations count="1">
    <dataValidation type="list" errorStyle="warning" showErrorMessage="1" sqref="CR540:CR577 CR605:CR633 CR1118:CR1184">
      <formula1>shear_sense</formula1>
    </dataValidation>
  </dataValidations>
  <pageMargins left="0.7" right="0.7" top="0.75" bottom="0.75" header="0.3" footer="0.3"/>
  <pageSetup paperSize="9"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8">
        <x14:dataValidation type="list" errorStyle="warning" showErrorMessage="1">
          <x14:formula1>
            <xm:f>[1]definitions_list_lookup!#REF!</xm:f>
          </x14:formula1>
          <xm:sqref>CQ612:CQ633</xm:sqref>
        </x14:dataValidation>
        <x14:dataValidation type="list" allowBlank="1" showInputMessage="1" showErrorMessage="1">
          <x14:formula1>
            <xm:f>[2]definitions_list_lookup!#REF!</xm:f>
          </x14:formula1>
          <xm:sqref>DM612:DM633</xm:sqref>
        </x14:dataValidation>
        <x14:dataValidation type="list" errorStyle="warning" showErrorMessage="1">
          <x14:formula1>
            <xm:f>[3]definitions_list_lookup!#REF!</xm:f>
          </x14:formula1>
          <xm:sqref>CQ540:CQ577 CQ605:CQ611</xm:sqref>
        </x14:dataValidation>
        <x14:dataValidation type="list" allowBlank="1" showInputMessage="1" showErrorMessage="1">
          <x14:formula1>
            <xm:f>definitions_list_lookup!$AI$23:$AI$26</xm:f>
          </x14:formula1>
          <xm:sqref>DO31:DO77 DP3:DP30 DP1439 BI3:BI128 DP78:DP226 BI1439</xm:sqref>
        </x14:dataValidation>
        <x14:dataValidation type="list" allowBlank="1" showInputMessage="1" showErrorMessage="1">
          <x14:formula1>
            <xm:f>definitions_list_lookup!$BB$3:$BB$8</xm:f>
          </x14:formula1>
          <xm:sqref>BC24 BC62 BC96:BC98 BC108:BC109 BC84:BC88 BB10:BB128</xm:sqref>
        </x14:dataValidation>
        <x14:dataValidation type="list" allowBlank="1" showInputMessage="1" showErrorMessage="1">
          <x14:formula1>
            <xm:f>definitions_list_lookup!$AO$3:$AO$5</xm:f>
          </x14:formula1>
          <xm:sqref>M3:M128</xm:sqref>
        </x14:dataValidation>
        <x14:dataValidation type="list" allowBlank="1" showInputMessage="1" showErrorMessage="1">
          <x14:formula1>
            <xm:f>definitions_list_lookup!$AP$3:$AP$8</xm:f>
          </x14:formula1>
          <xm:sqref>O3:O128</xm:sqref>
        </x14:dataValidation>
        <x14:dataValidation type="list" allowBlank="1" showInputMessage="1" showErrorMessage="1">
          <x14:formula1>
            <xm:f>definitions_list_lookup!$AQ$3:$AQ$11</xm:f>
          </x14:formula1>
          <xm:sqref>P3:P128</xm:sqref>
        </x14:dataValidation>
        <x14:dataValidation type="list" allowBlank="1" showInputMessage="1" showErrorMessage="1">
          <x14:formula1>
            <xm:f>definitions_list_lookup!$AR$3:$AR$7</xm:f>
          </x14:formula1>
          <xm:sqref>Q3:Q128</xm:sqref>
        </x14:dataValidation>
        <x14:dataValidation type="list" allowBlank="1" showInputMessage="1" showErrorMessage="1">
          <x14:formula1>
            <xm:f>definitions_list_lookup!$AU$3:$AU$8</xm:f>
          </x14:formula1>
          <xm:sqref>S3:S128</xm:sqref>
        </x14:dataValidation>
        <x14:dataValidation type="list" allowBlank="1" showInputMessage="1" showErrorMessage="1">
          <x14:formula1>
            <xm:f>definitions_list_lookup!$AS$3:$AS$14</xm:f>
          </x14:formula1>
          <xm:sqref>R3:R128</xm:sqref>
        </x14:dataValidation>
        <x14:dataValidation type="list" allowBlank="1" showInputMessage="1" showErrorMessage="1">
          <x14:formula1>
            <xm:f>[4]definitions_list_lookup!#REF!</xm:f>
          </x14:formula1>
          <xm:sqref>BE129:BE137 BB129:BB137 O129:S226 BJ129:BJ220 BI221:BI226 M129:M226 BB138:BC226</xm:sqref>
        </x14:dataValidation>
        <x14:dataValidation type="list" allowBlank="1" showInputMessage="1" showErrorMessage="1">
          <x14:formula1>
            <xm:f>[5]definitions_list_lookup!#REF!</xm:f>
          </x14:formula1>
          <xm:sqref>BI227:BI308 M227:M308 O227:S308 BB227:BC308</xm:sqref>
        </x14:dataValidation>
        <x14:dataValidation type="list" allowBlank="1" showInputMessage="1" showErrorMessage="1">
          <x14:formula1>
            <xm:f>[6]definitions_list_lookup!#REF!</xm:f>
          </x14:formula1>
          <xm:sqref>DP578:DP604 BI578:BI604 BC603 O578:S604 M578:M604 BB586:BB604</xm:sqref>
        </x14:dataValidation>
        <x14:dataValidation type="list" allowBlank="1" showInputMessage="1" showErrorMessage="1">
          <x14:formula1>
            <xm:f>[7]definitions_list_lookup!#REF!</xm:f>
          </x14:formula1>
          <xm:sqref>M517:M577 O517:S577 BB605:BB636 BI517:BI577 BI605:BI636 O605:S636 M605:M636 BB517:BB577</xm:sqref>
        </x14:dataValidation>
        <x14:dataValidation type="list" allowBlank="1" showInputMessage="1" showErrorMessage="1">
          <x14:formula1>
            <xm:f>[8]definitions_list_lookup!#REF!</xm:f>
          </x14:formula1>
          <xm:sqref>BI408:BI516 O408:S516 M408:M516 BB408:BB516</xm:sqref>
        </x14:dataValidation>
        <x14:dataValidation type="list" allowBlank="1" showInputMessage="1" showErrorMessage="1">
          <x14:formula1>
            <xm:f>[1]definitions_list_lookup!#REF!</xm:f>
          </x14:formula1>
          <xm:sqref>DO896:DO898 BB896:BB980 DO309:DO311 BI309:BI407 DP312:DP577 DP605:DP895 M309:M407 O309:S407 DP899:DP1203 BI896:BI980 O896:S980 M896:M980 BB309:BB407</xm:sqref>
        </x14:dataValidation>
        <x14:dataValidation type="list" allowBlank="1" showInputMessage="1" showErrorMessage="1">
          <x14:formula1>
            <xm:f>[9]definitions_list_lookup!#REF!</xm:f>
          </x14:formula1>
          <xm:sqref>BI637:BI708 O637:S708 M637:M708 BB637:BB708</xm:sqref>
        </x14:dataValidation>
        <x14:dataValidation type="list" allowBlank="1" showInputMessage="1" showErrorMessage="1">
          <x14:formula1>
            <xm:f>[10]definitions_list_lookup!#REF!</xm:f>
          </x14:formula1>
          <xm:sqref>BI709:BI802 M709:M802 R709:R738 O709:Q802 S709:S802 R740:R802 BB709:BB802</xm:sqref>
        </x14:dataValidation>
        <x14:dataValidation type="list" allowBlank="1" showInputMessage="1" showErrorMessage="1">
          <x14:formula1>
            <xm:f>[11]definitions_list_lookup!#REF!</xm:f>
          </x14:formula1>
          <xm:sqref>BI803:BI880 O803:S880 M803:M880 BC827:BC830 BB811:BB880</xm:sqref>
        </x14:dataValidation>
        <x14:dataValidation type="list" allowBlank="1" showInputMessage="1" showErrorMessage="1">
          <x14:formula1>
            <xm:f>[12]definitions_list_lookup!#REF!</xm:f>
          </x14:formula1>
          <xm:sqref>BI881:BI895 BB891:BB895 BB887:BB889 M881:M895 O881:S895</xm:sqref>
        </x14:dataValidation>
        <x14:dataValidation type="list" allowBlank="1" showInputMessage="1" showErrorMessage="1">
          <x14:formula1>
            <xm:f>[13]definitions_list_lookup!#REF!</xm:f>
          </x14:formula1>
          <xm:sqref>BH1115 BI1116:BI1129 BC1017 BB1002:BB1004 BC1112:BC1114 BC1117 BC1119:BC1121 BI997:BI1114 M997:M1128 O997:S1129 BB1006:BB1129</xm:sqref>
        </x14:dataValidation>
        <x14:dataValidation type="list" allowBlank="1" showInputMessage="1" showErrorMessage="1">
          <x14:formula1>
            <xm:f>[14]definitions_list_lookup!#REF!</xm:f>
          </x14:formula1>
          <xm:sqref>BI981:BI996 M981:M996 O981:S996 BB981:BB996 BI1130:BI1203 O1130:S1203 M1129:M1203 BB1130:BB1203</xm:sqref>
        </x14:dataValidation>
        <x14:dataValidation type="list" errorStyle="warning" showErrorMessage="1">
          <x14:formula1>
            <xm:f>[15]definitions_list_lookup!#REF!</xm:f>
          </x14:formula1>
          <xm:sqref>CQ1118:CQ1161</xm:sqref>
        </x14:dataValidation>
        <x14:dataValidation type="list" allowBlank="1" showInputMessage="1" showErrorMessage="1">
          <x14:formula1>
            <xm:f>[16]definitions_list_lookup!#REF!</xm:f>
          </x14:formula1>
          <xm:sqref>DM1162:DM1184</xm:sqref>
        </x14:dataValidation>
        <x14:dataValidation type="list" errorStyle="warning" showErrorMessage="1">
          <x14:formula1>
            <xm:f>[17]definitions_list_lookup!#REF!</xm:f>
          </x14:formula1>
          <xm:sqref>CQ1162:CQ1184</xm:sqref>
        </x14:dataValidation>
        <x14:dataValidation type="list" allowBlank="1" showInputMessage="1" showErrorMessage="1">
          <x14:formula1>
            <xm:f>[18]definitions_list_lookup!#REF!</xm:f>
          </x14:formula1>
          <xm:sqref>BI1422:BI1438 BB1422:BB1439 M1422:M1439 O1422:S1439 BI1204:BI1277 M1204:M1277 O1204:S1277 BB1204:BB1277</xm:sqref>
        </x14:dataValidation>
        <x14:dataValidation type="list" allowBlank="1" showInputMessage="1" showErrorMessage="1">
          <x14:formula1>
            <xm:f>[19]definitions_list_lookup!#REF!</xm:f>
          </x14:formula1>
          <xm:sqref>M1391:M1421 M1278:M1332 BI1391:BI1421 BI1278:BI1332 O1391:S1421 BD1282:BD1283 BD1278:BD1280 BB1391:BB1421 O1278:S1332 BB1278:BB1332</xm:sqref>
        </x14:dataValidation>
        <x14:dataValidation type="list" allowBlank="1" showInputMessage="1" showErrorMessage="1">
          <x14:formula1>
            <xm:f>[20]definitions_list_lookup!#REF!</xm:f>
          </x14:formula1>
          <xm:sqref>M1422:M1439 BI1422:BI1438 BB1422:BB1439 O1422:S1439 M1333:M1390 O1333:S1390 BI1333:BI1390 BB1333:BB1390</xm:sqref>
        </x14:dataValidation>
        <x14:dataValidation type="list" allowBlank="1" showInputMessage="1" showErrorMessage="1">
          <x14:formula1>
            <xm:f>[21]definitions_list_lookup!#REF!</xm:f>
          </x14:formula1>
          <xm:sqref>DP1204:DP1438</xm:sqref>
        </x14:dataValidation>
        <x14:dataValidation type="list" allowBlank="1" showInputMessage="1" showErrorMessage="1">
          <x14:formula1>
            <xm:f>[22]definitions_list_lookup!#REF!</xm:f>
          </x14:formula1>
          <xm:sqref>BI1440:BI1516 M1440:M1516 BB1512:BB1516 O1440:S1516 BB1440:BB1510</xm:sqref>
        </x14:dataValidation>
        <x14:dataValidation type="list" allowBlank="1" showInputMessage="1" showErrorMessage="1">
          <x14:formula1>
            <xm:f>[23]definitions_list_lookup!#REF!</xm:f>
          </x14:formula1>
          <xm:sqref>BB1511 BI1517:BI1601 BB1517:BB1601 M1517:M1601 O1517:S1601</xm:sqref>
        </x14:dataValidation>
        <x14:dataValidation type="list" allowBlank="1" showInputMessage="1" showErrorMessage="1">
          <x14:formula1>
            <xm:f>[24]definitions_list_lookup!#REF!</xm:f>
          </x14:formula1>
          <xm:sqref>BC1622 BC1658 BC1694:BC1695 O1602:S1717 BI1602:BI1717 BB1702:BC1703 BB1704:BB1717 M1602:M1717 BB1607:BB1701</xm:sqref>
        </x14:dataValidation>
        <x14:dataValidation type="list" allowBlank="1" showInputMessage="1" showErrorMessage="1">
          <x14:formula1>
            <xm:f>[25]definitions_list_lookup!#REF!</xm:f>
          </x14:formula1>
          <xm:sqref>DP1440:DP1589</xm:sqref>
        </x14:dataValidation>
        <x14:dataValidation type="list" allowBlank="1" showInputMessage="1" showErrorMessage="1">
          <x14:formula1>
            <xm:f>[26]definitions_list_lookup!#REF!</xm:f>
          </x14:formula1>
          <xm:sqref>BI1942:BI1950 BB1942:BB1950 M1942:M1950 O1942:S1950</xm:sqref>
        </x14:dataValidation>
        <x14:dataValidation type="list" allowBlank="1" showInputMessage="1" showErrorMessage="1">
          <x14:formula1>
            <xm:f>[27]definitions_list_lookup!#REF!</xm:f>
          </x14:formula1>
          <xm:sqref>BI1853:BI1941 M1853:M1941 O1853:S1941 BB1862:BB1941</xm:sqref>
        </x14:dataValidation>
        <x14:dataValidation type="list" allowBlank="1" showInputMessage="1" showErrorMessage="1">
          <x14:formula1>
            <xm:f>[28]definitions_list_lookup!#REF!</xm:f>
          </x14:formula1>
          <xm:sqref>BI1767:BI1852 M1766:M1852 O1767:S1852 BB1767:BB1852</xm:sqref>
        </x14:dataValidation>
        <x14:dataValidation type="list" allowBlank="1" showInputMessage="1" showErrorMessage="1">
          <x14:formula1>
            <xm:f>[29]definitions_list_lookup!#REF!</xm:f>
          </x14:formula1>
          <xm:sqref>BI1718:BI1766 BB1718:BB1766 M1718:M1765 O1718:S1766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/>
  </sheetPr>
  <dimension ref="A1:J746"/>
  <sheetViews>
    <sheetView topLeftCell="A365" zoomScale="75" zoomScaleNormal="75" zoomScalePageLayoutView="75" workbookViewId="0">
      <selection activeCell="J416" sqref="J416"/>
    </sheetView>
  </sheetViews>
  <sheetFormatPr baseColWidth="10" defaultColWidth="10.83203125" defaultRowHeight="15" x14ac:dyDescent="0"/>
  <cols>
    <col min="1" max="1" width="10.83203125" style="36"/>
    <col min="2" max="2" width="10.83203125" style="29" hidden="1" customWidth="1"/>
    <col min="3" max="7" width="10.83203125" style="37" hidden="1" customWidth="1"/>
    <col min="8" max="8" width="23.1640625" style="38" hidden="1" customWidth="1"/>
    <col min="9" max="9" width="9.5" style="52" bestFit="1" customWidth="1"/>
    <col min="10" max="10" width="9.5" style="53" bestFit="1" customWidth="1"/>
    <col min="11" max="11" width="10.83203125" style="29" customWidth="1"/>
    <col min="12" max="16384" width="10.83203125" style="29"/>
  </cols>
  <sheetData>
    <row r="1" spans="1:10">
      <c r="A1" s="36">
        <v>1</v>
      </c>
      <c r="B1" s="29">
        <v>2</v>
      </c>
      <c r="C1" s="37">
        <v>3</v>
      </c>
      <c r="D1" s="37">
        <v>4</v>
      </c>
      <c r="E1" s="37">
        <v>5</v>
      </c>
      <c r="F1" s="37">
        <v>6</v>
      </c>
      <c r="G1" s="37">
        <v>7</v>
      </c>
      <c r="H1" s="38">
        <v>8</v>
      </c>
      <c r="I1" s="39">
        <v>9</v>
      </c>
      <c r="J1" s="40">
        <v>10</v>
      </c>
    </row>
    <row r="2" spans="1:10" ht="46" thickBot="1">
      <c r="A2" s="36" t="s">
        <v>575</v>
      </c>
      <c r="B2" s="29" t="s">
        <v>49</v>
      </c>
      <c r="C2" s="37" t="s">
        <v>50</v>
      </c>
      <c r="D2" s="37" t="s">
        <v>51</v>
      </c>
      <c r="E2" s="37" t="s">
        <v>52</v>
      </c>
      <c r="F2" s="37" t="s">
        <v>112</v>
      </c>
      <c r="G2" s="37" t="s">
        <v>53</v>
      </c>
      <c r="H2" s="41" t="s">
        <v>35</v>
      </c>
      <c r="I2" s="42" t="s">
        <v>576</v>
      </c>
      <c r="J2" s="43" t="s">
        <v>577</v>
      </c>
    </row>
    <row r="3" spans="1:10" ht="16" thickTop="1">
      <c r="A3" s="36" t="s">
        <v>298</v>
      </c>
      <c r="B3" s="29">
        <v>5057</v>
      </c>
      <c r="C3" s="37">
        <v>9</v>
      </c>
      <c r="D3" s="37" t="s">
        <v>781</v>
      </c>
      <c r="E3" s="37">
        <v>1</v>
      </c>
      <c r="F3" s="37" t="s">
        <v>113</v>
      </c>
      <c r="G3" s="37">
        <v>1</v>
      </c>
      <c r="H3" s="44" t="s">
        <v>782</v>
      </c>
      <c r="I3" s="45">
        <v>0.86</v>
      </c>
      <c r="J3" s="46">
        <v>0</v>
      </c>
    </row>
    <row r="4" spans="1:10">
      <c r="A4" s="36" t="s">
        <v>647</v>
      </c>
      <c r="B4" s="29">
        <v>5057</v>
      </c>
      <c r="C4" s="37">
        <v>9</v>
      </c>
      <c r="D4" s="37" t="s">
        <v>781</v>
      </c>
      <c r="E4" s="37">
        <v>1</v>
      </c>
      <c r="F4" s="37" t="s">
        <v>113</v>
      </c>
      <c r="G4" s="37">
        <v>2</v>
      </c>
      <c r="H4" s="44" t="s">
        <v>783</v>
      </c>
      <c r="I4" s="45">
        <v>0.82499999999999996</v>
      </c>
      <c r="J4" s="46">
        <v>0.86</v>
      </c>
    </row>
    <row r="5" spans="1:10">
      <c r="A5" s="36" t="s">
        <v>299</v>
      </c>
      <c r="B5" s="29">
        <v>5057</v>
      </c>
      <c r="C5" s="37">
        <v>9</v>
      </c>
      <c r="D5" s="37" t="s">
        <v>781</v>
      </c>
      <c r="E5" s="37">
        <v>2</v>
      </c>
      <c r="F5" s="37" t="s">
        <v>113</v>
      </c>
      <c r="G5" s="37">
        <v>1</v>
      </c>
      <c r="H5" s="44" t="s">
        <v>784</v>
      </c>
      <c r="I5" s="45">
        <v>0.88</v>
      </c>
      <c r="J5" s="46">
        <v>2.7</v>
      </c>
    </row>
    <row r="6" spans="1:10">
      <c r="A6" s="36" t="s">
        <v>648</v>
      </c>
      <c r="B6" s="29">
        <v>5057</v>
      </c>
      <c r="C6" s="37">
        <v>9</v>
      </c>
      <c r="D6" s="37" t="s">
        <v>781</v>
      </c>
      <c r="E6" s="37">
        <v>2</v>
      </c>
      <c r="F6" s="37" t="s">
        <v>113</v>
      </c>
      <c r="G6" s="37">
        <v>2</v>
      </c>
      <c r="H6" s="44" t="s">
        <v>785</v>
      </c>
      <c r="I6" s="45">
        <v>0.76</v>
      </c>
      <c r="J6" s="46">
        <v>3.58</v>
      </c>
    </row>
    <row r="7" spans="1:10">
      <c r="A7" s="36" t="s">
        <v>649</v>
      </c>
      <c r="B7" s="30">
        <v>5057</v>
      </c>
      <c r="C7" s="37">
        <v>9</v>
      </c>
      <c r="D7" s="37" t="s">
        <v>781</v>
      </c>
      <c r="E7" s="37">
        <v>2</v>
      </c>
      <c r="F7" s="37" t="s">
        <v>113</v>
      </c>
      <c r="G7" s="37">
        <v>3</v>
      </c>
      <c r="H7" s="44" t="s">
        <v>786</v>
      </c>
      <c r="I7" s="45">
        <v>0.82</v>
      </c>
      <c r="J7" s="46">
        <v>4.34</v>
      </c>
    </row>
    <row r="8" spans="1:10">
      <c r="A8" s="36" t="s">
        <v>650</v>
      </c>
      <c r="B8" s="29">
        <v>5057</v>
      </c>
      <c r="C8" s="37">
        <v>9</v>
      </c>
      <c r="D8" s="37" t="s">
        <v>781</v>
      </c>
      <c r="E8" s="37">
        <v>2</v>
      </c>
      <c r="F8" s="37" t="s">
        <v>113</v>
      </c>
      <c r="G8" s="37">
        <v>4</v>
      </c>
      <c r="H8" s="44" t="s">
        <v>787</v>
      </c>
      <c r="I8" s="45">
        <v>0.74</v>
      </c>
      <c r="J8" s="46">
        <v>5.16</v>
      </c>
    </row>
    <row r="9" spans="1:10">
      <c r="A9" s="36" t="s">
        <v>300</v>
      </c>
      <c r="B9" s="29">
        <v>5057</v>
      </c>
      <c r="C9" s="37">
        <v>9</v>
      </c>
      <c r="D9" s="37" t="s">
        <v>781</v>
      </c>
      <c r="E9" s="37">
        <v>3</v>
      </c>
      <c r="F9" s="37" t="s">
        <v>113</v>
      </c>
      <c r="G9" s="37">
        <v>1</v>
      </c>
      <c r="H9" s="44" t="s">
        <v>788</v>
      </c>
      <c r="I9" s="45">
        <v>0.85499999999999998</v>
      </c>
      <c r="J9" s="46">
        <v>5.7</v>
      </c>
    </row>
    <row r="10" spans="1:10">
      <c r="A10" s="36" t="s">
        <v>301</v>
      </c>
      <c r="B10" s="29">
        <v>5057</v>
      </c>
      <c r="C10" s="37">
        <v>9</v>
      </c>
      <c r="D10" s="37" t="s">
        <v>781</v>
      </c>
      <c r="E10" s="37">
        <v>3</v>
      </c>
      <c r="F10" s="37" t="s">
        <v>113</v>
      </c>
      <c r="G10" s="37">
        <v>2</v>
      </c>
      <c r="H10" s="44" t="s">
        <v>789</v>
      </c>
      <c r="I10" s="45">
        <v>0.87</v>
      </c>
      <c r="J10" s="46">
        <v>6.5549999999999997</v>
      </c>
    </row>
    <row r="11" spans="1:10">
      <c r="A11" s="36" t="s">
        <v>651</v>
      </c>
      <c r="B11" s="29">
        <v>5057</v>
      </c>
      <c r="C11" s="37">
        <v>9</v>
      </c>
      <c r="D11" s="37" t="s">
        <v>781</v>
      </c>
      <c r="E11" s="37">
        <v>3</v>
      </c>
      <c r="F11" s="37" t="s">
        <v>113</v>
      </c>
      <c r="G11" s="37">
        <v>3</v>
      </c>
      <c r="H11" s="44" t="s">
        <v>790</v>
      </c>
      <c r="I11" s="45">
        <v>0.79</v>
      </c>
      <c r="J11" s="46">
        <v>7.4249999999999998</v>
      </c>
    </row>
    <row r="12" spans="1:10">
      <c r="A12" s="36" t="s">
        <v>652</v>
      </c>
      <c r="B12" s="29">
        <v>5057</v>
      </c>
      <c r="C12" s="37">
        <v>9</v>
      </c>
      <c r="D12" s="37" t="s">
        <v>781</v>
      </c>
      <c r="E12" s="37">
        <v>3</v>
      </c>
      <c r="F12" s="37" t="s">
        <v>113</v>
      </c>
      <c r="G12" s="37">
        <v>4</v>
      </c>
      <c r="H12" s="44" t="s">
        <v>791</v>
      </c>
      <c r="I12" s="45">
        <v>0.79</v>
      </c>
      <c r="J12" s="46">
        <v>8.2149999999999999</v>
      </c>
    </row>
    <row r="13" spans="1:10">
      <c r="A13" s="36" t="s">
        <v>302</v>
      </c>
      <c r="B13" s="29">
        <v>5057</v>
      </c>
      <c r="C13" s="37">
        <v>9</v>
      </c>
      <c r="D13" s="37" t="s">
        <v>781</v>
      </c>
      <c r="E13" s="37">
        <v>4</v>
      </c>
      <c r="F13" s="37" t="s">
        <v>659</v>
      </c>
      <c r="G13" s="37">
        <v>1</v>
      </c>
      <c r="H13" s="44" t="s">
        <v>792</v>
      </c>
      <c r="I13" s="45">
        <v>0.37</v>
      </c>
      <c r="J13" s="46">
        <v>5.7</v>
      </c>
    </row>
    <row r="14" spans="1:10">
      <c r="A14" s="36" t="s">
        <v>303</v>
      </c>
      <c r="B14" s="29">
        <v>5057</v>
      </c>
      <c r="C14" s="37">
        <v>9</v>
      </c>
      <c r="D14" s="37" t="s">
        <v>781</v>
      </c>
      <c r="E14" s="37">
        <v>5</v>
      </c>
      <c r="F14" s="37" t="s">
        <v>659</v>
      </c>
      <c r="G14" s="37">
        <v>1</v>
      </c>
      <c r="H14" s="44" t="s">
        <v>793</v>
      </c>
      <c r="I14" s="45">
        <v>0.19</v>
      </c>
      <c r="J14" s="46">
        <v>5.9</v>
      </c>
    </row>
    <row r="15" spans="1:10">
      <c r="A15" s="36" t="s">
        <v>304</v>
      </c>
      <c r="B15" s="29">
        <v>5057</v>
      </c>
      <c r="C15" s="37">
        <v>9</v>
      </c>
      <c r="D15" s="37" t="s">
        <v>781</v>
      </c>
      <c r="E15" s="37">
        <v>7</v>
      </c>
      <c r="F15" s="37" t="s">
        <v>113</v>
      </c>
      <c r="G15" s="37">
        <v>1</v>
      </c>
      <c r="H15" s="44" t="s">
        <v>794</v>
      </c>
      <c r="I15" s="45">
        <v>0.875</v>
      </c>
      <c r="J15" s="46">
        <v>8.6999999999999993</v>
      </c>
    </row>
    <row r="16" spans="1:10">
      <c r="A16" s="36" t="s">
        <v>305</v>
      </c>
      <c r="B16" s="29">
        <v>5057</v>
      </c>
      <c r="C16" s="37">
        <v>9</v>
      </c>
      <c r="D16" s="37" t="s">
        <v>781</v>
      </c>
      <c r="E16" s="37">
        <v>7</v>
      </c>
      <c r="F16" s="37" t="s">
        <v>113</v>
      </c>
      <c r="G16" s="37">
        <v>2</v>
      </c>
      <c r="H16" s="44" t="s">
        <v>795</v>
      </c>
      <c r="I16" s="45">
        <v>0.82</v>
      </c>
      <c r="J16" s="46">
        <v>9.5749999999999993</v>
      </c>
    </row>
    <row r="17" spans="1:10">
      <c r="A17" s="36" t="s">
        <v>653</v>
      </c>
      <c r="B17" s="29">
        <v>5057</v>
      </c>
      <c r="C17" s="37">
        <v>9</v>
      </c>
      <c r="D17" s="37" t="s">
        <v>781</v>
      </c>
      <c r="E17" s="37">
        <v>7</v>
      </c>
      <c r="F17" s="37" t="s">
        <v>113</v>
      </c>
      <c r="G17" s="37">
        <v>3</v>
      </c>
      <c r="H17" s="44" t="s">
        <v>796</v>
      </c>
      <c r="I17" s="45">
        <v>0.47</v>
      </c>
      <c r="J17" s="46">
        <v>10.395</v>
      </c>
    </row>
    <row r="18" spans="1:10">
      <c r="A18" s="36" t="s">
        <v>654</v>
      </c>
      <c r="B18" s="30">
        <v>5057</v>
      </c>
      <c r="C18" s="37">
        <v>9</v>
      </c>
      <c r="D18" s="37" t="s">
        <v>781</v>
      </c>
      <c r="E18" s="37">
        <v>7</v>
      </c>
      <c r="F18" s="37" t="s">
        <v>113</v>
      </c>
      <c r="G18" s="37">
        <v>4</v>
      </c>
      <c r="H18" s="44" t="s">
        <v>797</v>
      </c>
      <c r="I18" s="45">
        <v>0.90500000000000003</v>
      </c>
      <c r="J18" s="46">
        <v>10.865</v>
      </c>
    </row>
    <row r="19" spans="1:10">
      <c r="A19" s="36" t="s">
        <v>306</v>
      </c>
      <c r="B19" s="29">
        <v>5057</v>
      </c>
      <c r="C19" s="37">
        <v>9</v>
      </c>
      <c r="D19" s="37" t="s">
        <v>781</v>
      </c>
      <c r="E19" s="37">
        <v>8</v>
      </c>
      <c r="F19" s="37" t="s">
        <v>113</v>
      </c>
      <c r="G19" s="37">
        <v>1</v>
      </c>
      <c r="H19" s="44" t="s">
        <v>798</v>
      </c>
      <c r="I19" s="45">
        <v>0.88</v>
      </c>
      <c r="J19" s="46">
        <v>11.7</v>
      </c>
    </row>
    <row r="20" spans="1:10">
      <c r="A20" s="36" t="s">
        <v>655</v>
      </c>
      <c r="B20" s="29">
        <v>5057</v>
      </c>
      <c r="C20" s="37">
        <v>9</v>
      </c>
      <c r="D20" s="37" t="s">
        <v>781</v>
      </c>
      <c r="E20" s="37">
        <v>8</v>
      </c>
      <c r="F20" s="37" t="s">
        <v>113</v>
      </c>
      <c r="G20" s="37">
        <v>2</v>
      </c>
      <c r="H20" s="44" t="s">
        <v>799</v>
      </c>
      <c r="I20" s="45">
        <v>0.81</v>
      </c>
      <c r="J20" s="46">
        <v>12.58</v>
      </c>
    </row>
    <row r="21" spans="1:10">
      <c r="A21" s="36" t="s">
        <v>656</v>
      </c>
      <c r="B21" s="29">
        <v>5057</v>
      </c>
      <c r="C21" s="37">
        <v>9</v>
      </c>
      <c r="D21" s="37" t="s">
        <v>781</v>
      </c>
      <c r="E21" s="37">
        <v>8</v>
      </c>
      <c r="F21" s="37" t="s">
        <v>113</v>
      </c>
      <c r="G21" s="37">
        <v>3</v>
      </c>
      <c r="H21" s="44" t="s">
        <v>800</v>
      </c>
      <c r="I21" s="45">
        <v>0.89500000000000002</v>
      </c>
      <c r="J21" s="46">
        <v>13.39</v>
      </c>
    </row>
    <row r="22" spans="1:10">
      <c r="A22" s="36" t="s">
        <v>307</v>
      </c>
      <c r="B22" s="30">
        <v>5057</v>
      </c>
      <c r="C22" s="37">
        <v>9</v>
      </c>
      <c r="D22" s="37" t="s">
        <v>781</v>
      </c>
      <c r="E22" s="37">
        <v>9</v>
      </c>
      <c r="F22" s="37" t="s">
        <v>113</v>
      </c>
      <c r="G22" s="37">
        <v>1</v>
      </c>
      <c r="H22" s="44" t="s">
        <v>801</v>
      </c>
      <c r="I22" s="45">
        <v>0.37</v>
      </c>
      <c r="J22" s="46">
        <v>14.3</v>
      </c>
    </row>
    <row r="23" spans="1:10">
      <c r="A23" s="36" t="s">
        <v>308</v>
      </c>
      <c r="B23" s="29">
        <v>5057</v>
      </c>
      <c r="C23" s="37">
        <v>9</v>
      </c>
      <c r="D23" s="37" t="s">
        <v>781</v>
      </c>
      <c r="E23" s="37">
        <v>10</v>
      </c>
      <c r="F23" s="37" t="s">
        <v>113</v>
      </c>
      <c r="G23" s="37">
        <v>1</v>
      </c>
      <c r="H23" s="44" t="s">
        <v>802</v>
      </c>
      <c r="I23" s="45">
        <v>0.74</v>
      </c>
      <c r="J23" s="46">
        <v>14.7</v>
      </c>
    </row>
    <row r="24" spans="1:10">
      <c r="A24" s="36" t="s">
        <v>657</v>
      </c>
      <c r="B24" s="29">
        <v>5057</v>
      </c>
      <c r="C24" s="37">
        <v>9</v>
      </c>
      <c r="D24" s="37" t="s">
        <v>781</v>
      </c>
      <c r="E24" s="37">
        <v>10</v>
      </c>
      <c r="F24" s="37" t="s">
        <v>113</v>
      </c>
      <c r="G24" s="37">
        <v>2</v>
      </c>
      <c r="H24" s="44" t="s">
        <v>803</v>
      </c>
      <c r="I24" s="45">
        <v>0.84499999999999997</v>
      </c>
      <c r="J24" s="46">
        <v>15.44</v>
      </c>
    </row>
    <row r="25" spans="1:10">
      <c r="A25" s="36" t="s">
        <v>658</v>
      </c>
      <c r="B25" s="29">
        <v>5057</v>
      </c>
      <c r="C25" s="37">
        <v>9</v>
      </c>
      <c r="D25" s="37" t="s">
        <v>781</v>
      </c>
      <c r="E25" s="37">
        <v>10</v>
      </c>
      <c r="F25" s="37" t="s">
        <v>113</v>
      </c>
      <c r="G25" s="37">
        <v>3</v>
      </c>
      <c r="H25" s="44" t="s">
        <v>804</v>
      </c>
      <c r="I25" s="45">
        <v>0.83</v>
      </c>
      <c r="J25" s="46">
        <v>16.285</v>
      </c>
    </row>
    <row r="26" spans="1:10">
      <c r="A26" s="36" t="s">
        <v>309</v>
      </c>
      <c r="B26" s="30">
        <v>5057</v>
      </c>
      <c r="C26" s="37">
        <v>9</v>
      </c>
      <c r="D26" s="37" t="s">
        <v>781</v>
      </c>
      <c r="E26" s="37">
        <v>11</v>
      </c>
      <c r="F26" s="37" t="s">
        <v>113</v>
      </c>
      <c r="G26" s="37">
        <v>1</v>
      </c>
      <c r="H26" s="44" t="s">
        <v>805</v>
      </c>
      <c r="I26" s="45">
        <v>0.86499999999999999</v>
      </c>
      <c r="J26" s="46">
        <v>16.899999999999999</v>
      </c>
    </row>
    <row r="27" spans="1:10">
      <c r="A27" s="36" t="s">
        <v>310</v>
      </c>
      <c r="B27" s="29">
        <v>5057</v>
      </c>
      <c r="C27" s="37">
        <v>9</v>
      </c>
      <c r="D27" s="37" t="s">
        <v>781</v>
      </c>
      <c r="E27" s="37">
        <v>12</v>
      </c>
      <c r="F27" s="37" t="s">
        <v>113</v>
      </c>
      <c r="G27" s="37">
        <v>1</v>
      </c>
      <c r="H27" s="44" t="s">
        <v>806</v>
      </c>
      <c r="I27" s="45">
        <v>0.84499999999999997</v>
      </c>
      <c r="J27" s="46">
        <v>17.7</v>
      </c>
    </row>
    <row r="28" spans="1:10">
      <c r="A28" s="36" t="s">
        <v>807</v>
      </c>
      <c r="B28" s="29">
        <v>5057</v>
      </c>
      <c r="C28" s="37">
        <v>9</v>
      </c>
      <c r="D28" s="37" t="s">
        <v>781</v>
      </c>
      <c r="E28" s="37">
        <v>12</v>
      </c>
      <c r="F28" s="37" t="s">
        <v>113</v>
      </c>
      <c r="G28" s="37">
        <v>2</v>
      </c>
      <c r="H28" s="44" t="s">
        <v>808</v>
      </c>
      <c r="I28" s="45">
        <v>0.85</v>
      </c>
      <c r="J28" s="46">
        <v>18.545000000000002</v>
      </c>
    </row>
    <row r="29" spans="1:10">
      <c r="A29" s="36" t="s">
        <v>809</v>
      </c>
      <c r="B29" s="29">
        <v>5057</v>
      </c>
      <c r="C29" s="37">
        <v>9</v>
      </c>
      <c r="D29" s="37" t="s">
        <v>781</v>
      </c>
      <c r="E29" s="37">
        <v>12</v>
      </c>
      <c r="F29" s="37" t="s">
        <v>113</v>
      </c>
      <c r="G29" s="37">
        <v>3</v>
      </c>
      <c r="H29" s="44" t="s">
        <v>810</v>
      </c>
      <c r="I29" s="45">
        <v>0.71</v>
      </c>
      <c r="J29" s="46">
        <v>19.395</v>
      </c>
    </row>
    <row r="30" spans="1:10">
      <c r="A30" s="36" t="s">
        <v>811</v>
      </c>
      <c r="B30" s="29">
        <v>5057</v>
      </c>
      <c r="C30" s="37">
        <v>9</v>
      </c>
      <c r="D30" s="37" t="s">
        <v>781</v>
      </c>
      <c r="E30" s="37">
        <v>12</v>
      </c>
      <c r="F30" s="37" t="s">
        <v>113</v>
      </c>
      <c r="G30" s="37">
        <v>4</v>
      </c>
      <c r="H30" s="44" t="s">
        <v>812</v>
      </c>
      <c r="I30" s="45">
        <v>0.745</v>
      </c>
      <c r="J30" s="46">
        <v>20.105</v>
      </c>
    </row>
    <row r="31" spans="1:10">
      <c r="A31" s="36" t="s">
        <v>311</v>
      </c>
      <c r="B31" s="29">
        <v>5057</v>
      </c>
      <c r="C31" s="37">
        <v>9</v>
      </c>
      <c r="D31" s="37" t="s">
        <v>781</v>
      </c>
      <c r="E31" s="37">
        <v>13</v>
      </c>
      <c r="F31" s="37" t="s">
        <v>113</v>
      </c>
      <c r="G31" s="37">
        <v>1</v>
      </c>
      <c r="H31" s="44" t="s">
        <v>813</v>
      </c>
      <c r="I31" s="45">
        <v>0.995</v>
      </c>
      <c r="J31" s="46">
        <v>20.7</v>
      </c>
    </row>
    <row r="32" spans="1:10">
      <c r="A32" s="36" t="s">
        <v>312</v>
      </c>
      <c r="B32" s="29">
        <v>5057</v>
      </c>
      <c r="C32" s="37">
        <v>9</v>
      </c>
      <c r="D32" s="37" t="s">
        <v>781</v>
      </c>
      <c r="E32" s="37">
        <v>13</v>
      </c>
      <c r="F32" s="37" t="s">
        <v>113</v>
      </c>
      <c r="G32" s="37">
        <v>2</v>
      </c>
      <c r="H32" s="44" t="s">
        <v>814</v>
      </c>
      <c r="I32" s="45">
        <v>0.78</v>
      </c>
      <c r="J32" s="46">
        <v>21.695</v>
      </c>
    </row>
    <row r="33" spans="1:10">
      <c r="A33" s="36" t="s">
        <v>313</v>
      </c>
      <c r="B33" s="29">
        <v>5057</v>
      </c>
      <c r="C33" s="37">
        <v>9</v>
      </c>
      <c r="D33" s="37" t="s">
        <v>781</v>
      </c>
      <c r="E33" s="37">
        <v>13</v>
      </c>
      <c r="F33" s="37" t="s">
        <v>113</v>
      </c>
      <c r="G33" s="37">
        <v>3</v>
      </c>
      <c r="H33" s="44" t="s">
        <v>815</v>
      </c>
      <c r="I33" s="45">
        <v>0.755</v>
      </c>
      <c r="J33" s="46">
        <v>22.475000000000001</v>
      </c>
    </row>
    <row r="34" spans="1:10">
      <c r="A34" s="36" t="s">
        <v>816</v>
      </c>
      <c r="B34" s="29">
        <v>5057</v>
      </c>
      <c r="C34" s="37">
        <v>9</v>
      </c>
      <c r="D34" s="37" t="s">
        <v>781</v>
      </c>
      <c r="E34" s="37">
        <v>13</v>
      </c>
      <c r="F34" s="37" t="s">
        <v>113</v>
      </c>
      <c r="G34" s="37">
        <v>4</v>
      </c>
      <c r="H34" s="44" t="s">
        <v>817</v>
      </c>
      <c r="I34" s="45">
        <v>0.63500000000000001</v>
      </c>
      <c r="J34" s="46">
        <v>23.23</v>
      </c>
    </row>
    <row r="35" spans="1:10">
      <c r="A35" s="36" t="s">
        <v>314</v>
      </c>
      <c r="B35" s="29">
        <v>5057</v>
      </c>
      <c r="C35" s="37">
        <v>9</v>
      </c>
      <c r="D35" s="37" t="s">
        <v>781</v>
      </c>
      <c r="E35" s="37">
        <v>14</v>
      </c>
      <c r="F35" s="37" t="s">
        <v>113</v>
      </c>
      <c r="G35" s="37">
        <v>1</v>
      </c>
      <c r="H35" s="44" t="s">
        <v>818</v>
      </c>
      <c r="I35" s="45">
        <v>0.91</v>
      </c>
      <c r="J35" s="46">
        <v>23.7</v>
      </c>
    </row>
    <row r="36" spans="1:10">
      <c r="A36" s="36" t="s">
        <v>315</v>
      </c>
      <c r="B36" s="29">
        <v>5057</v>
      </c>
      <c r="C36" s="37">
        <v>9</v>
      </c>
      <c r="D36" s="37" t="s">
        <v>781</v>
      </c>
      <c r="E36" s="37">
        <v>14</v>
      </c>
      <c r="F36" s="37" t="s">
        <v>113</v>
      </c>
      <c r="G36" s="37">
        <v>2</v>
      </c>
      <c r="H36" s="44" t="s">
        <v>819</v>
      </c>
      <c r="I36" s="45">
        <v>0.82</v>
      </c>
      <c r="J36" s="46">
        <v>24.61</v>
      </c>
    </row>
    <row r="37" spans="1:10">
      <c r="A37" s="36" t="s">
        <v>316</v>
      </c>
      <c r="B37" s="29">
        <v>5057</v>
      </c>
      <c r="C37" s="37">
        <v>9</v>
      </c>
      <c r="D37" s="37" t="s">
        <v>781</v>
      </c>
      <c r="E37" s="37">
        <v>14</v>
      </c>
      <c r="F37" s="37" t="s">
        <v>113</v>
      </c>
      <c r="G37" s="37">
        <v>3</v>
      </c>
      <c r="H37" s="44" t="s">
        <v>820</v>
      </c>
      <c r="I37" s="45">
        <v>0.66500000000000004</v>
      </c>
      <c r="J37" s="46">
        <v>25.43</v>
      </c>
    </row>
    <row r="38" spans="1:10">
      <c r="A38" s="36" t="s">
        <v>317</v>
      </c>
      <c r="B38" s="29">
        <v>5057</v>
      </c>
      <c r="C38" s="37">
        <v>9</v>
      </c>
      <c r="D38" s="37" t="s">
        <v>781</v>
      </c>
      <c r="E38" s="37">
        <v>14</v>
      </c>
      <c r="F38" s="37" t="s">
        <v>113</v>
      </c>
      <c r="G38" s="37">
        <v>4</v>
      </c>
      <c r="H38" s="44" t="s">
        <v>821</v>
      </c>
      <c r="I38" s="45">
        <v>0.77</v>
      </c>
      <c r="J38" s="46">
        <v>26.094999999999999</v>
      </c>
    </row>
    <row r="39" spans="1:10">
      <c r="A39" s="36" t="s">
        <v>318</v>
      </c>
      <c r="B39" s="29">
        <v>5057</v>
      </c>
      <c r="C39" s="37">
        <v>9</v>
      </c>
      <c r="D39" s="37" t="s">
        <v>781</v>
      </c>
      <c r="E39" s="37">
        <v>15</v>
      </c>
      <c r="F39" s="37" t="s">
        <v>113</v>
      </c>
      <c r="G39" s="37">
        <v>1</v>
      </c>
      <c r="H39" s="44" t="s">
        <v>822</v>
      </c>
      <c r="I39" s="45">
        <v>0.77500000000000002</v>
      </c>
      <c r="J39" s="46">
        <v>26.7</v>
      </c>
    </row>
    <row r="40" spans="1:10">
      <c r="A40" s="36" t="s">
        <v>319</v>
      </c>
      <c r="B40" s="29">
        <v>5057</v>
      </c>
      <c r="C40" s="37">
        <v>9</v>
      </c>
      <c r="D40" s="37" t="s">
        <v>781</v>
      </c>
      <c r="E40" s="37">
        <v>15</v>
      </c>
      <c r="F40" s="37" t="s">
        <v>113</v>
      </c>
      <c r="G40" s="37">
        <v>2</v>
      </c>
      <c r="H40" s="44" t="s">
        <v>823</v>
      </c>
      <c r="I40" s="45">
        <v>0.8</v>
      </c>
      <c r="J40" s="46">
        <v>27.475000000000001</v>
      </c>
    </row>
    <row r="41" spans="1:10">
      <c r="A41" s="36" t="s">
        <v>824</v>
      </c>
      <c r="B41" s="29">
        <v>5057</v>
      </c>
      <c r="C41" s="37">
        <v>9</v>
      </c>
      <c r="D41" s="37" t="s">
        <v>781</v>
      </c>
      <c r="E41" s="37">
        <v>15</v>
      </c>
      <c r="F41" s="37" t="s">
        <v>113</v>
      </c>
      <c r="G41" s="37">
        <v>3</v>
      </c>
      <c r="H41" s="44" t="s">
        <v>825</v>
      </c>
      <c r="I41" s="45">
        <v>0.65</v>
      </c>
      <c r="J41" s="46">
        <v>28.274999999999999</v>
      </c>
    </row>
    <row r="42" spans="1:10">
      <c r="A42" s="36" t="s">
        <v>826</v>
      </c>
      <c r="B42" s="29">
        <v>5057</v>
      </c>
      <c r="C42" s="37">
        <v>9</v>
      </c>
      <c r="D42" s="37" t="s">
        <v>781</v>
      </c>
      <c r="E42" s="37">
        <v>15</v>
      </c>
      <c r="F42" s="37" t="s">
        <v>113</v>
      </c>
      <c r="G42" s="37">
        <v>4</v>
      </c>
      <c r="H42" s="44" t="s">
        <v>827</v>
      </c>
      <c r="I42" s="45">
        <v>0.91</v>
      </c>
      <c r="J42" s="46">
        <v>28.925000000000001</v>
      </c>
    </row>
    <row r="43" spans="1:10">
      <c r="A43" s="36" t="s">
        <v>320</v>
      </c>
      <c r="B43" s="30">
        <v>5057</v>
      </c>
      <c r="C43" s="37">
        <v>9</v>
      </c>
      <c r="D43" s="37" t="s">
        <v>781</v>
      </c>
      <c r="E43" s="37">
        <v>16</v>
      </c>
      <c r="F43" s="37" t="s">
        <v>113</v>
      </c>
      <c r="G43" s="37">
        <v>1</v>
      </c>
      <c r="H43" s="44" t="s">
        <v>828</v>
      </c>
      <c r="I43" s="45">
        <v>0.52</v>
      </c>
      <c r="J43" s="46">
        <v>29.7</v>
      </c>
    </row>
    <row r="44" spans="1:10">
      <c r="A44" s="36" t="s">
        <v>321</v>
      </c>
      <c r="B44" s="29">
        <v>5057</v>
      </c>
      <c r="C44" s="37">
        <v>9</v>
      </c>
      <c r="D44" s="37" t="s">
        <v>781</v>
      </c>
      <c r="E44" s="37">
        <v>16</v>
      </c>
      <c r="F44" s="37" t="s">
        <v>113</v>
      </c>
      <c r="G44" s="37">
        <v>2</v>
      </c>
      <c r="H44" s="44" t="s">
        <v>829</v>
      </c>
      <c r="I44" s="45">
        <v>0.90500000000000003</v>
      </c>
      <c r="J44" s="46">
        <v>30.22</v>
      </c>
    </row>
    <row r="45" spans="1:10">
      <c r="A45" s="36" t="s">
        <v>830</v>
      </c>
      <c r="B45" s="29">
        <v>5057</v>
      </c>
      <c r="C45" s="37">
        <v>9</v>
      </c>
      <c r="D45" s="37" t="s">
        <v>781</v>
      </c>
      <c r="E45" s="37">
        <v>16</v>
      </c>
      <c r="F45" s="37" t="s">
        <v>113</v>
      </c>
      <c r="G45" s="37">
        <v>3</v>
      </c>
      <c r="H45" s="44" t="s">
        <v>831</v>
      </c>
      <c r="I45" s="45">
        <v>0.84499999999999997</v>
      </c>
      <c r="J45" s="46">
        <v>31.125</v>
      </c>
    </row>
    <row r="46" spans="1:10">
      <c r="A46" s="36" t="s">
        <v>832</v>
      </c>
      <c r="B46" s="29">
        <v>5057</v>
      </c>
      <c r="C46" s="37">
        <v>9</v>
      </c>
      <c r="D46" s="37" t="s">
        <v>781</v>
      </c>
      <c r="E46" s="37">
        <v>16</v>
      </c>
      <c r="F46" s="37" t="s">
        <v>113</v>
      </c>
      <c r="G46" s="37">
        <v>4</v>
      </c>
      <c r="H46" s="44" t="s">
        <v>833</v>
      </c>
      <c r="I46" s="45">
        <v>0.87</v>
      </c>
      <c r="J46" s="46">
        <v>31.97</v>
      </c>
    </row>
    <row r="47" spans="1:10">
      <c r="A47" s="36" t="s">
        <v>322</v>
      </c>
      <c r="B47" s="30">
        <v>5057</v>
      </c>
      <c r="C47" s="37">
        <v>9</v>
      </c>
      <c r="D47" s="37" t="s">
        <v>781</v>
      </c>
      <c r="E47" s="37">
        <v>17</v>
      </c>
      <c r="F47" s="37" t="s">
        <v>113</v>
      </c>
      <c r="G47" s="37">
        <v>1</v>
      </c>
      <c r="H47" s="44" t="s">
        <v>834</v>
      </c>
      <c r="I47" s="45">
        <v>0.85499999999999998</v>
      </c>
      <c r="J47" s="46">
        <v>32.700000000000003</v>
      </c>
    </row>
    <row r="48" spans="1:10">
      <c r="A48" s="36" t="s">
        <v>835</v>
      </c>
      <c r="B48" s="29">
        <v>5057</v>
      </c>
      <c r="C48" s="37">
        <v>9</v>
      </c>
      <c r="D48" s="37" t="s">
        <v>781</v>
      </c>
      <c r="E48" s="37">
        <v>17</v>
      </c>
      <c r="F48" s="37" t="s">
        <v>113</v>
      </c>
      <c r="G48" s="37">
        <v>2</v>
      </c>
      <c r="H48" s="44" t="s">
        <v>836</v>
      </c>
      <c r="I48" s="45">
        <v>0.76</v>
      </c>
      <c r="J48" s="46">
        <v>33.555</v>
      </c>
    </row>
    <row r="49" spans="1:10">
      <c r="A49" s="36" t="s">
        <v>837</v>
      </c>
      <c r="B49" s="29">
        <v>5057</v>
      </c>
      <c r="C49" s="37">
        <v>9</v>
      </c>
      <c r="D49" s="37" t="s">
        <v>781</v>
      </c>
      <c r="E49" s="37">
        <v>17</v>
      </c>
      <c r="F49" s="37" t="s">
        <v>113</v>
      </c>
      <c r="G49" s="37">
        <v>3</v>
      </c>
      <c r="H49" s="44" t="s">
        <v>838</v>
      </c>
      <c r="I49" s="45">
        <v>0.76</v>
      </c>
      <c r="J49" s="46">
        <v>34.314999999999998</v>
      </c>
    </row>
    <row r="50" spans="1:10">
      <c r="A50" s="36" t="s">
        <v>839</v>
      </c>
      <c r="B50" s="29">
        <v>5057</v>
      </c>
      <c r="C50" s="37">
        <v>9</v>
      </c>
      <c r="D50" s="37" t="s">
        <v>781</v>
      </c>
      <c r="E50" s="37">
        <v>17</v>
      </c>
      <c r="F50" s="37" t="s">
        <v>113</v>
      </c>
      <c r="G50" s="37">
        <v>4</v>
      </c>
      <c r="H50" s="44" t="s">
        <v>840</v>
      </c>
      <c r="I50" s="45">
        <v>0.61499999999999999</v>
      </c>
      <c r="J50" s="46">
        <v>35.075000000000003</v>
      </c>
    </row>
    <row r="51" spans="1:10">
      <c r="A51" s="36" t="s">
        <v>323</v>
      </c>
      <c r="B51" s="29">
        <v>5057</v>
      </c>
      <c r="C51" s="37">
        <v>9</v>
      </c>
      <c r="D51" s="37" t="s">
        <v>781</v>
      </c>
      <c r="E51" s="37">
        <v>18</v>
      </c>
      <c r="F51" s="37" t="s">
        <v>113</v>
      </c>
      <c r="G51" s="37">
        <v>1</v>
      </c>
      <c r="H51" s="44" t="s">
        <v>841</v>
      </c>
      <c r="I51" s="45">
        <v>0.70499999999999996</v>
      </c>
      <c r="J51" s="46">
        <v>35.700000000000003</v>
      </c>
    </row>
    <row r="52" spans="1:10">
      <c r="A52" s="36" t="s">
        <v>324</v>
      </c>
      <c r="B52" s="29">
        <v>5057</v>
      </c>
      <c r="C52" s="37">
        <v>9</v>
      </c>
      <c r="D52" s="37" t="s">
        <v>781</v>
      </c>
      <c r="E52" s="37">
        <v>18</v>
      </c>
      <c r="F52" s="37" t="s">
        <v>113</v>
      </c>
      <c r="G52" s="37">
        <v>2</v>
      </c>
      <c r="H52" s="44" t="s">
        <v>842</v>
      </c>
      <c r="I52" s="45">
        <v>0.73</v>
      </c>
      <c r="J52" s="46">
        <v>36.405000000000001</v>
      </c>
    </row>
    <row r="53" spans="1:10">
      <c r="A53" s="36" t="s">
        <v>325</v>
      </c>
      <c r="B53" s="29">
        <v>5057</v>
      </c>
      <c r="C53" s="37">
        <v>9</v>
      </c>
      <c r="D53" s="37" t="s">
        <v>781</v>
      </c>
      <c r="E53" s="37">
        <v>18</v>
      </c>
      <c r="F53" s="37" t="s">
        <v>113</v>
      </c>
      <c r="G53" s="37">
        <v>3</v>
      </c>
      <c r="H53" s="44" t="s">
        <v>843</v>
      </c>
      <c r="I53" s="45">
        <v>0.91500000000000004</v>
      </c>
      <c r="J53" s="46">
        <v>37.134999999999998</v>
      </c>
    </row>
    <row r="54" spans="1:10">
      <c r="A54" s="36" t="s">
        <v>326</v>
      </c>
      <c r="B54" s="29">
        <v>5057</v>
      </c>
      <c r="C54" s="37">
        <v>9</v>
      </c>
      <c r="D54" s="37" t="s">
        <v>781</v>
      </c>
      <c r="E54" s="37">
        <v>18</v>
      </c>
      <c r="F54" s="37" t="s">
        <v>113</v>
      </c>
      <c r="G54" s="37">
        <v>4</v>
      </c>
      <c r="H54" s="44" t="s">
        <v>844</v>
      </c>
      <c r="I54" s="45">
        <v>0.83</v>
      </c>
      <c r="J54" s="46">
        <v>38.049999999999997</v>
      </c>
    </row>
    <row r="55" spans="1:10">
      <c r="A55" s="36" t="s">
        <v>327</v>
      </c>
      <c r="B55" s="29">
        <v>5057</v>
      </c>
      <c r="C55" s="37">
        <v>9</v>
      </c>
      <c r="D55" s="37" t="s">
        <v>781</v>
      </c>
      <c r="E55" s="37">
        <v>19</v>
      </c>
      <c r="F55" s="37" t="s">
        <v>113</v>
      </c>
      <c r="G55" s="37">
        <v>1</v>
      </c>
      <c r="H55" s="44" t="s">
        <v>845</v>
      </c>
      <c r="I55" s="45">
        <v>0.54500000000000004</v>
      </c>
      <c r="J55" s="46">
        <v>38.700000000000003</v>
      </c>
    </row>
    <row r="56" spans="1:10">
      <c r="A56" s="36" t="s">
        <v>328</v>
      </c>
      <c r="B56" s="29">
        <v>5057</v>
      </c>
      <c r="C56" s="37">
        <v>9</v>
      </c>
      <c r="D56" s="37" t="s">
        <v>781</v>
      </c>
      <c r="E56" s="37">
        <v>19</v>
      </c>
      <c r="F56" s="37" t="s">
        <v>113</v>
      </c>
      <c r="G56" s="37">
        <v>2</v>
      </c>
      <c r="H56" s="44" t="s">
        <v>846</v>
      </c>
      <c r="I56" s="45">
        <v>0.95</v>
      </c>
      <c r="J56" s="46">
        <v>39.244999999999997</v>
      </c>
    </row>
    <row r="57" spans="1:10">
      <c r="A57" s="36" t="s">
        <v>329</v>
      </c>
      <c r="B57" s="29">
        <v>5057</v>
      </c>
      <c r="C57" s="37">
        <v>9</v>
      </c>
      <c r="D57" s="37" t="s">
        <v>781</v>
      </c>
      <c r="E57" s="37">
        <v>19</v>
      </c>
      <c r="F57" s="37" t="s">
        <v>113</v>
      </c>
      <c r="G57" s="37">
        <v>3</v>
      </c>
      <c r="H57" s="44" t="s">
        <v>847</v>
      </c>
      <c r="I57" s="45">
        <v>0.62</v>
      </c>
      <c r="J57" s="46">
        <v>40.195</v>
      </c>
    </row>
    <row r="58" spans="1:10">
      <c r="A58" s="36" t="s">
        <v>330</v>
      </c>
      <c r="B58" s="29">
        <v>5057</v>
      </c>
      <c r="C58" s="37">
        <v>9</v>
      </c>
      <c r="D58" s="37" t="s">
        <v>781</v>
      </c>
      <c r="E58" s="37">
        <v>19</v>
      </c>
      <c r="F58" s="37" t="s">
        <v>113</v>
      </c>
      <c r="G58" s="37">
        <v>4</v>
      </c>
      <c r="H58" s="44" t="s">
        <v>848</v>
      </c>
      <c r="I58" s="45">
        <v>0.82499999999999996</v>
      </c>
      <c r="J58" s="46">
        <v>40.814999999999998</v>
      </c>
    </row>
    <row r="59" spans="1:10">
      <c r="A59" s="36" t="s">
        <v>331</v>
      </c>
      <c r="B59" s="29">
        <v>5057</v>
      </c>
      <c r="C59" s="37">
        <v>9</v>
      </c>
      <c r="D59" s="37" t="s">
        <v>781</v>
      </c>
      <c r="E59" s="37">
        <v>20</v>
      </c>
      <c r="F59" s="37" t="s">
        <v>113</v>
      </c>
      <c r="G59" s="37">
        <v>1</v>
      </c>
      <c r="H59" s="44" t="s">
        <v>849</v>
      </c>
      <c r="I59" s="45">
        <v>0.98499999999999999</v>
      </c>
      <c r="J59" s="46">
        <v>41.7</v>
      </c>
    </row>
    <row r="60" spans="1:10">
      <c r="A60" s="36" t="s">
        <v>332</v>
      </c>
      <c r="B60" s="29">
        <v>5057</v>
      </c>
      <c r="C60" s="37">
        <v>9</v>
      </c>
      <c r="D60" s="37" t="s">
        <v>781</v>
      </c>
      <c r="E60" s="37">
        <v>20</v>
      </c>
      <c r="F60" s="37" t="s">
        <v>113</v>
      </c>
      <c r="G60" s="37">
        <v>2</v>
      </c>
      <c r="H60" s="44" t="s">
        <v>850</v>
      </c>
      <c r="I60" s="45">
        <v>0.68</v>
      </c>
      <c r="J60" s="46">
        <v>42.685000000000002</v>
      </c>
    </row>
    <row r="61" spans="1:10">
      <c r="A61" s="36" t="s">
        <v>333</v>
      </c>
      <c r="B61" s="29">
        <v>5057</v>
      </c>
      <c r="C61" s="37">
        <v>9</v>
      </c>
      <c r="D61" s="37" t="s">
        <v>781</v>
      </c>
      <c r="E61" s="37">
        <v>20</v>
      </c>
      <c r="F61" s="37" t="s">
        <v>113</v>
      </c>
      <c r="G61" s="37">
        <v>3</v>
      </c>
      <c r="H61" s="44" t="s">
        <v>851</v>
      </c>
      <c r="I61" s="45">
        <v>0.80500000000000005</v>
      </c>
      <c r="J61" s="46">
        <v>43.365000000000002</v>
      </c>
    </row>
    <row r="62" spans="1:10">
      <c r="A62" s="36" t="s">
        <v>660</v>
      </c>
      <c r="B62" s="29">
        <v>5057</v>
      </c>
      <c r="C62" s="37">
        <v>9</v>
      </c>
      <c r="D62" s="37" t="s">
        <v>781</v>
      </c>
      <c r="E62" s="37">
        <v>20</v>
      </c>
      <c r="F62" s="37" t="s">
        <v>113</v>
      </c>
      <c r="G62" s="37">
        <v>4</v>
      </c>
      <c r="H62" s="44" t="s">
        <v>852</v>
      </c>
      <c r="I62" s="45">
        <v>0.71499999999999997</v>
      </c>
      <c r="J62" s="46">
        <v>44.17</v>
      </c>
    </row>
    <row r="63" spans="1:10">
      <c r="A63" s="36" t="s">
        <v>334</v>
      </c>
      <c r="B63" s="30">
        <v>5057</v>
      </c>
      <c r="C63" s="37">
        <v>9</v>
      </c>
      <c r="D63" s="37" t="s">
        <v>781</v>
      </c>
      <c r="E63" s="37">
        <v>21</v>
      </c>
      <c r="F63" s="37" t="s">
        <v>113</v>
      </c>
      <c r="G63" s="37">
        <v>1</v>
      </c>
      <c r="H63" s="44" t="s">
        <v>853</v>
      </c>
      <c r="I63" s="45">
        <v>0.30499999999999999</v>
      </c>
      <c r="J63" s="46">
        <v>44.7</v>
      </c>
    </row>
    <row r="64" spans="1:10">
      <c r="A64" s="36" t="s">
        <v>335</v>
      </c>
      <c r="B64" s="29">
        <v>5057</v>
      </c>
      <c r="C64" s="37">
        <v>9</v>
      </c>
      <c r="D64" s="37" t="s">
        <v>781</v>
      </c>
      <c r="E64" s="37">
        <v>22</v>
      </c>
      <c r="F64" s="37" t="s">
        <v>113</v>
      </c>
      <c r="G64" s="37">
        <v>1</v>
      </c>
      <c r="H64" s="44" t="s">
        <v>854</v>
      </c>
      <c r="I64" s="45">
        <v>0.95499999999999996</v>
      </c>
      <c r="J64" s="46">
        <v>45</v>
      </c>
    </row>
    <row r="65" spans="1:10">
      <c r="A65" s="36" t="s">
        <v>578</v>
      </c>
      <c r="B65" s="29">
        <v>5057</v>
      </c>
      <c r="C65" s="37">
        <v>9</v>
      </c>
      <c r="D65" s="37" t="s">
        <v>781</v>
      </c>
      <c r="E65" s="37">
        <v>22</v>
      </c>
      <c r="F65" s="37" t="s">
        <v>113</v>
      </c>
      <c r="G65" s="37">
        <v>2</v>
      </c>
      <c r="H65" s="44" t="s">
        <v>855</v>
      </c>
      <c r="I65" s="45">
        <v>0.97499999999999998</v>
      </c>
      <c r="J65" s="46">
        <v>45.954999999999998</v>
      </c>
    </row>
    <row r="66" spans="1:10">
      <c r="A66" s="36" t="s">
        <v>579</v>
      </c>
      <c r="B66" s="29">
        <v>5057</v>
      </c>
      <c r="C66" s="37">
        <v>9</v>
      </c>
      <c r="D66" s="37" t="s">
        <v>781</v>
      </c>
      <c r="E66" s="37">
        <v>22</v>
      </c>
      <c r="F66" s="37" t="s">
        <v>113</v>
      </c>
      <c r="G66" s="37">
        <v>3</v>
      </c>
      <c r="H66" s="44" t="s">
        <v>856</v>
      </c>
      <c r="I66" s="45">
        <v>0.93500000000000005</v>
      </c>
      <c r="J66" s="46">
        <v>46.93</v>
      </c>
    </row>
    <row r="67" spans="1:10">
      <c r="A67" s="36" t="s">
        <v>336</v>
      </c>
      <c r="B67" s="29">
        <v>5057</v>
      </c>
      <c r="C67" s="37">
        <v>9</v>
      </c>
      <c r="D67" s="37" t="s">
        <v>781</v>
      </c>
      <c r="E67" s="37">
        <v>23</v>
      </c>
      <c r="F67" s="37" t="s">
        <v>113</v>
      </c>
      <c r="G67" s="37">
        <v>1</v>
      </c>
      <c r="H67" s="44" t="s">
        <v>857</v>
      </c>
      <c r="I67" s="45">
        <v>0.90500000000000003</v>
      </c>
      <c r="J67" s="46">
        <v>47.7</v>
      </c>
    </row>
    <row r="68" spans="1:10">
      <c r="A68" s="36" t="s">
        <v>337</v>
      </c>
      <c r="B68" s="29">
        <v>5057</v>
      </c>
      <c r="C68" s="37">
        <v>9</v>
      </c>
      <c r="D68" s="37" t="s">
        <v>781</v>
      </c>
      <c r="E68" s="37">
        <v>23</v>
      </c>
      <c r="F68" s="37" t="s">
        <v>113</v>
      </c>
      <c r="G68" s="37">
        <v>2</v>
      </c>
      <c r="H68" s="44" t="s">
        <v>858</v>
      </c>
      <c r="I68" s="45">
        <v>0.81499999999999995</v>
      </c>
      <c r="J68" s="46">
        <v>48.604999999999997</v>
      </c>
    </row>
    <row r="69" spans="1:10">
      <c r="A69" s="36" t="s">
        <v>338</v>
      </c>
      <c r="B69" s="29">
        <v>5057</v>
      </c>
      <c r="C69" s="37">
        <v>9</v>
      </c>
      <c r="D69" s="37" t="s">
        <v>781</v>
      </c>
      <c r="E69" s="37">
        <v>23</v>
      </c>
      <c r="F69" s="37" t="s">
        <v>113</v>
      </c>
      <c r="G69" s="37">
        <v>3</v>
      </c>
      <c r="H69" s="44" t="s">
        <v>859</v>
      </c>
      <c r="I69" s="45">
        <v>0.59</v>
      </c>
      <c r="J69" s="46">
        <v>49.42</v>
      </c>
    </row>
    <row r="70" spans="1:10">
      <c r="A70" s="36" t="s">
        <v>339</v>
      </c>
      <c r="B70" s="29">
        <v>5057</v>
      </c>
      <c r="C70" s="37">
        <v>9</v>
      </c>
      <c r="D70" s="37" t="s">
        <v>781</v>
      </c>
      <c r="E70" s="37">
        <v>23</v>
      </c>
      <c r="F70" s="37" t="s">
        <v>113</v>
      </c>
      <c r="G70" s="37">
        <v>4</v>
      </c>
      <c r="H70" s="44" t="s">
        <v>860</v>
      </c>
      <c r="I70" s="45">
        <v>0.66500000000000004</v>
      </c>
      <c r="J70" s="46">
        <v>50.01</v>
      </c>
    </row>
    <row r="71" spans="1:10">
      <c r="A71" s="36" t="s">
        <v>340</v>
      </c>
      <c r="B71" s="29">
        <v>5057</v>
      </c>
      <c r="C71" s="37">
        <v>9</v>
      </c>
      <c r="D71" s="37" t="s">
        <v>781</v>
      </c>
      <c r="E71" s="37">
        <v>24</v>
      </c>
      <c r="F71" s="37" t="s">
        <v>113</v>
      </c>
      <c r="G71" s="37">
        <v>1</v>
      </c>
      <c r="H71" s="44" t="s">
        <v>861</v>
      </c>
      <c r="I71" s="45">
        <v>0.82</v>
      </c>
      <c r="J71" s="46">
        <v>50.7</v>
      </c>
    </row>
    <row r="72" spans="1:10">
      <c r="A72" s="36" t="s">
        <v>341</v>
      </c>
      <c r="B72" s="29">
        <v>5057</v>
      </c>
      <c r="C72" s="37">
        <v>9</v>
      </c>
      <c r="D72" s="37" t="s">
        <v>781</v>
      </c>
      <c r="E72" s="37">
        <v>24</v>
      </c>
      <c r="F72" s="37" t="s">
        <v>113</v>
      </c>
      <c r="G72" s="37">
        <v>2</v>
      </c>
      <c r="H72" s="44" t="s">
        <v>862</v>
      </c>
      <c r="I72" s="45">
        <v>0.48</v>
      </c>
      <c r="J72" s="46">
        <v>51.52</v>
      </c>
    </row>
    <row r="73" spans="1:10">
      <c r="A73" s="36" t="s">
        <v>661</v>
      </c>
      <c r="B73" s="29">
        <v>5057</v>
      </c>
      <c r="C73" s="37">
        <v>9</v>
      </c>
      <c r="D73" s="37" t="s">
        <v>781</v>
      </c>
      <c r="E73" s="37">
        <v>24</v>
      </c>
      <c r="F73" s="37" t="s">
        <v>113</v>
      </c>
      <c r="G73" s="37">
        <v>3</v>
      </c>
      <c r="H73" s="44" t="s">
        <v>863</v>
      </c>
      <c r="I73" s="45">
        <v>0.95</v>
      </c>
      <c r="J73" s="46">
        <v>52</v>
      </c>
    </row>
    <row r="74" spans="1:10">
      <c r="A74" s="36" t="s">
        <v>662</v>
      </c>
      <c r="B74" s="29">
        <v>5057</v>
      </c>
      <c r="C74" s="37">
        <v>9</v>
      </c>
      <c r="D74" s="37" t="s">
        <v>781</v>
      </c>
      <c r="E74" s="37">
        <v>24</v>
      </c>
      <c r="F74" s="37" t="s">
        <v>113</v>
      </c>
      <c r="G74" s="37">
        <v>4</v>
      </c>
      <c r="H74" s="44" t="s">
        <v>864</v>
      </c>
      <c r="I74" s="45">
        <v>0.85</v>
      </c>
      <c r="J74" s="46">
        <v>52.95</v>
      </c>
    </row>
    <row r="75" spans="1:10">
      <c r="A75" s="36" t="s">
        <v>342</v>
      </c>
      <c r="B75" s="29">
        <v>5057</v>
      </c>
      <c r="C75" s="37">
        <v>9</v>
      </c>
      <c r="D75" s="37" t="s">
        <v>781</v>
      </c>
      <c r="E75" s="37">
        <v>25</v>
      </c>
      <c r="F75" s="37" t="s">
        <v>113</v>
      </c>
      <c r="G75" s="37">
        <v>1</v>
      </c>
      <c r="H75" s="44" t="s">
        <v>865</v>
      </c>
      <c r="I75" s="45">
        <v>1</v>
      </c>
      <c r="J75" s="46">
        <v>53.7</v>
      </c>
    </row>
    <row r="76" spans="1:10">
      <c r="A76" s="36" t="s">
        <v>343</v>
      </c>
      <c r="B76" s="29">
        <v>5057</v>
      </c>
      <c r="C76" s="37">
        <v>9</v>
      </c>
      <c r="D76" s="37" t="s">
        <v>781</v>
      </c>
      <c r="E76" s="37">
        <v>25</v>
      </c>
      <c r="F76" s="37" t="s">
        <v>113</v>
      </c>
      <c r="G76" s="37">
        <v>2</v>
      </c>
      <c r="H76" s="44" t="s">
        <v>866</v>
      </c>
      <c r="I76" s="45">
        <v>0.73</v>
      </c>
      <c r="J76" s="46">
        <v>54.7</v>
      </c>
    </row>
    <row r="77" spans="1:10">
      <c r="A77" s="36" t="s">
        <v>663</v>
      </c>
      <c r="B77" s="29">
        <v>5057</v>
      </c>
      <c r="C77" s="37">
        <v>9</v>
      </c>
      <c r="D77" s="37" t="s">
        <v>781</v>
      </c>
      <c r="E77" s="37">
        <v>25</v>
      </c>
      <c r="F77" s="37" t="s">
        <v>113</v>
      </c>
      <c r="G77" s="37">
        <v>3</v>
      </c>
      <c r="H77" s="44" t="s">
        <v>867</v>
      </c>
      <c r="I77" s="45">
        <v>0.63</v>
      </c>
      <c r="J77" s="46">
        <v>55.43</v>
      </c>
    </row>
    <row r="78" spans="1:10">
      <c r="A78" s="36" t="s">
        <v>664</v>
      </c>
      <c r="B78" s="29">
        <v>5057</v>
      </c>
      <c r="C78" s="37">
        <v>9</v>
      </c>
      <c r="D78" s="37" t="s">
        <v>781</v>
      </c>
      <c r="E78" s="37">
        <v>25</v>
      </c>
      <c r="F78" s="37" t="s">
        <v>113</v>
      </c>
      <c r="G78" s="37">
        <v>4</v>
      </c>
      <c r="H78" s="44" t="s">
        <v>868</v>
      </c>
      <c r="I78" s="45">
        <v>0.82</v>
      </c>
      <c r="J78" s="46">
        <v>56.06</v>
      </c>
    </row>
    <row r="79" spans="1:10">
      <c r="A79" s="36" t="s">
        <v>344</v>
      </c>
      <c r="B79" s="29">
        <v>5057</v>
      </c>
      <c r="C79" s="37">
        <v>9</v>
      </c>
      <c r="D79" s="37" t="s">
        <v>781</v>
      </c>
      <c r="E79" s="37">
        <v>26</v>
      </c>
      <c r="F79" s="37" t="s">
        <v>113</v>
      </c>
      <c r="G79" s="37">
        <v>1</v>
      </c>
      <c r="H79" s="44" t="s">
        <v>869</v>
      </c>
      <c r="I79" s="45">
        <v>0.88</v>
      </c>
      <c r="J79" s="46">
        <v>56.7</v>
      </c>
    </row>
    <row r="80" spans="1:10">
      <c r="A80" s="36" t="s">
        <v>345</v>
      </c>
      <c r="B80" s="29">
        <v>5057</v>
      </c>
      <c r="C80" s="37">
        <v>9</v>
      </c>
      <c r="D80" s="37" t="s">
        <v>781</v>
      </c>
      <c r="E80" s="37">
        <v>26</v>
      </c>
      <c r="F80" s="37" t="s">
        <v>113</v>
      </c>
      <c r="G80" s="37">
        <v>2</v>
      </c>
      <c r="H80" s="44" t="s">
        <v>870</v>
      </c>
      <c r="I80" s="45">
        <v>0.76</v>
      </c>
      <c r="J80" s="46">
        <v>57.58</v>
      </c>
    </row>
    <row r="81" spans="1:10">
      <c r="A81" s="36" t="s">
        <v>346</v>
      </c>
      <c r="B81" s="29">
        <v>5057</v>
      </c>
      <c r="C81" s="37">
        <v>9</v>
      </c>
      <c r="D81" s="37" t="s">
        <v>781</v>
      </c>
      <c r="E81" s="37">
        <v>26</v>
      </c>
      <c r="F81" s="37" t="s">
        <v>113</v>
      </c>
      <c r="G81" s="37">
        <v>3</v>
      </c>
      <c r="H81" s="44" t="s">
        <v>871</v>
      </c>
      <c r="I81" s="45">
        <v>0.83499999999999996</v>
      </c>
      <c r="J81" s="46">
        <v>58.34</v>
      </c>
    </row>
    <row r="82" spans="1:10">
      <c r="A82" s="36" t="s">
        <v>347</v>
      </c>
      <c r="B82" s="29">
        <v>5057</v>
      </c>
      <c r="C82" s="37">
        <v>9</v>
      </c>
      <c r="D82" s="37" t="s">
        <v>781</v>
      </c>
      <c r="E82" s="37">
        <v>26</v>
      </c>
      <c r="F82" s="37" t="s">
        <v>113</v>
      </c>
      <c r="G82" s="37">
        <v>4</v>
      </c>
      <c r="H82" s="44" t="s">
        <v>872</v>
      </c>
      <c r="I82" s="45">
        <v>0.78</v>
      </c>
      <c r="J82" s="46">
        <v>59.174999999999997</v>
      </c>
    </row>
    <row r="83" spans="1:10">
      <c r="A83" s="36" t="s">
        <v>348</v>
      </c>
      <c r="B83" s="29">
        <v>5057</v>
      </c>
      <c r="C83" s="37">
        <v>9</v>
      </c>
      <c r="D83" s="37" t="s">
        <v>781</v>
      </c>
      <c r="E83" s="37">
        <v>27</v>
      </c>
      <c r="F83" s="37" t="s">
        <v>113</v>
      </c>
      <c r="G83" s="37">
        <v>1</v>
      </c>
      <c r="H83" s="44" t="s">
        <v>873</v>
      </c>
      <c r="I83" s="45">
        <v>0.88500000000000001</v>
      </c>
      <c r="J83" s="46">
        <v>59.7</v>
      </c>
    </row>
    <row r="84" spans="1:10">
      <c r="A84" s="36" t="s">
        <v>665</v>
      </c>
      <c r="B84" s="29">
        <v>5057</v>
      </c>
      <c r="C84" s="37">
        <v>9</v>
      </c>
      <c r="D84" s="37" t="s">
        <v>781</v>
      </c>
      <c r="E84" s="37">
        <v>27</v>
      </c>
      <c r="F84" s="37" t="s">
        <v>113</v>
      </c>
      <c r="G84" s="37">
        <v>2</v>
      </c>
      <c r="H84" s="44" t="s">
        <v>874</v>
      </c>
      <c r="I84" s="45">
        <v>0.85</v>
      </c>
      <c r="J84" s="46">
        <v>60.585000000000001</v>
      </c>
    </row>
    <row r="85" spans="1:10">
      <c r="A85" s="36" t="s">
        <v>666</v>
      </c>
      <c r="B85" s="29">
        <v>5057</v>
      </c>
      <c r="C85" s="37">
        <v>9</v>
      </c>
      <c r="D85" s="37" t="s">
        <v>781</v>
      </c>
      <c r="E85" s="37">
        <v>27</v>
      </c>
      <c r="F85" s="37" t="s">
        <v>113</v>
      </c>
      <c r="G85" s="37">
        <v>3</v>
      </c>
      <c r="H85" s="44" t="s">
        <v>875</v>
      </c>
      <c r="I85" s="45">
        <v>0.68</v>
      </c>
      <c r="J85" s="46">
        <v>61.435000000000002</v>
      </c>
    </row>
    <row r="86" spans="1:10">
      <c r="A86" s="36" t="s">
        <v>667</v>
      </c>
      <c r="B86" s="29">
        <v>5057</v>
      </c>
      <c r="C86" s="37">
        <v>9</v>
      </c>
      <c r="D86" s="37" t="s">
        <v>781</v>
      </c>
      <c r="E86" s="37">
        <v>27</v>
      </c>
      <c r="F86" s="37" t="s">
        <v>113</v>
      </c>
      <c r="G86" s="37">
        <v>4</v>
      </c>
      <c r="H86" s="44" t="s">
        <v>876</v>
      </c>
      <c r="I86" s="45">
        <v>0.755</v>
      </c>
      <c r="J86" s="46">
        <v>62.115000000000002</v>
      </c>
    </row>
    <row r="87" spans="1:10">
      <c r="A87" s="36" t="s">
        <v>349</v>
      </c>
      <c r="B87" s="29">
        <v>5057</v>
      </c>
      <c r="C87" s="37">
        <v>9</v>
      </c>
      <c r="D87" s="37" t="s">
        <v>781</v>
      </c>
      <c r="E87" s="37">
        <v>28</v>
      </c>
      <c r="F87" s="37" t="s">
        <v>113</v>
      </c>
      <c r="G87" s="37">
        <v>1</v>
      </c>
      <c r="H87" s="44" t="s">
        <v>877</v>
      </c>
      <c r="I87" s="45">
        <v>0.97</v>
      </c>
      <c r="J87" s="46">
        <v>62.7</v>
      </c>
    </row>
    <row r="88" spans="1:10">
      <c r="A88" s="36" t="s">
        <v>350</v>
      </c>
      <c r="B88" s="29">
        <v>5057</v>
      </c>
      <c r="C88" s="37">
        <v>9</v>
      </c>
      <c r="D88" s="37" t="s">
        <v>781</v>
      </c>
      <c r="E88" s="37">
        <v>28</v>
      </c>
      <c r="F88" s="37" t="s">
        <v>113</v>
      </c>
      <c r="G88" s="37">
        <v>2</v>
      </c>
      <c r="H88" s="44" t="s">
        <v>878</v>
      </c>
      <c r="I88" s="45">
        <v>0.745</v>
      </c>
      <c r="J88" s="46">
        <v>63.67</v>
      </c>
    </row>
    <row r="89" spans="1:10">
      <c r="A89" s="36" t="s">
        <v>668</v>
      </c>
      <c r="B89" s="29">
        <v>5057</v>
      </c>
      <c r="C89" s="37">
        <v>9</v>
      </c>
      <c r="D89" s="37" t="s">
        <v>781</v>
      </c>
      <c r="E89" s="37">
        <v>28</v>
      </c>
      <c r="F89" s="37" t="s">
        <v>113</v>
      </c>
      <c r="G89" s="37">
        <v>3</v>
      </c>
      <c r="H89" s="44" t="s">
        <v>879</v>
      </c>
      <c r="I89" s="45">
        <v>0.86499999999999999</v>
      </c>
      <c r="J89" s="46">
        <v>64.415000000000006</v>
      </c>
    </row>
    <row r="90" spans="1:10">
      <c r="A90" s="36" t="s">
        <v>669</v>
      </c>
      <c r="B90" s="29">
        <v>5057</v>
      </c>
      <c r="C90" s="37">
        <v>9</v>
      </c>
      <c r="D90" s="37" t="s">
        <v>781</v>
      </c>
      <c r="E90" s="37">
        <v>28</v>
      </c>
      <c r="F90" s="37" t="s">
        <v>113</v>
      </c>
      <c r="G90" s="37">
        <v>4</v>
      </c>
      <c r="H90" s="44" t="s">
        <v>880</v>
      </c>
      <c r="I90" s="45">
        <v>0.59499999999999997</v>
      </c>
      <c r="J90" s="46">
        <v>65.28</v>
      </c>
    </row>
    <row r="91" spans="1:10">
      <c r="A91" s="36" t="s">
        <v>351</v>
      </c>
      <c r="B91" s="29">
        <v>5057</v>
      </c>
      <c r="C91" s="37">
        <v>9</v>
      </c>
      <c r="D91" s="37" t="s">
        <v>781</v>
      </c>
      <c r="E91" s="37">
        <v>29</v>
      </c>
      <c r="F91" s="37" t="s">
        <v>113</v>
      </c>
      <c r="G91" s="37">
        <v>1</v>
      </c>
      <c r="H91" s="44" t="s">
        <v>881</v>
      </c>
      <c r="I91" s="45">
        <v>0.44500000000000001</v>
      </c>
      <c r="J91" s="46">
        <v>65.7</v>
      </c>
    </row>
    <row r="92" spans="1:10">
      <c r="A92" s="36" t="s">
        <v>352</v>
      </c>
      <c r="B92" s="29">
        <v>5057</v>
      </c>
      <c r="C92" s="37">
        <v>9</v>
      </c>
      <c r="D92" s="37" t="s">
        <v>781</v>
      </c>
      <c r="E92" s="37">
        <v>30</v>
      </c>
      <c r="F92" s="37" t="s">
        <v>113</v>
      </c>
      <c r="G92" s="37">
        <v>1</v>
      </c>
      <c r="H92" s="44" t="s">
        <v>882</v>
      </c>
      <c r="I92" s="45">
        <v>0.89500000000000002</v>
      </c>
      <c r="J92" s="46">
        <v>66.099999999999994</v>
      </c>
    </row>
    <row r="93" spans="1:10">
      <c r="A93" s="36" t="s">
        <v>670</v>
      </c>
      <c r="B93" s="29">
        <v>5057</v>
      </c>
      <c r="C93" s="37">
        <v>9</v>
      </c>
      <c r="D93" s="37" t="s">
        <v>781</v>
      </c>
      <c r="E93" s="37">
        <v>30</v>
      </c>
      <c r="F93" s="37" t="s">
        <v>113</v>
      </c>
      <c r="G93" s="37">
        <v>2</v>
      </c>
      <c r="H93" s="44" t="s">
        <v>883</v>
      </c>
      <c r="I93" s="45">
        <v>0.91</v>
      </c>
      <c r="J93" s="46">
        <v>66.995000000000005</v>
      </c>
    </row>
    <row r="94" spans="1:10">
      <c r="A94" s="36" t="s">
        <v>671</v>
      </c>
      <c r="B94" s="29">
        <v>5057</v>
      </c>
      <c r="C94" s="37">
        <v>9</v>
      </c>
      <c r="D94" s="37" t="s">
        <v>781</v>
      </c>
      <c r="E94" s="37">
        <v>30</v>
      </c>
      <c r="F94" s="37" t="s">
        <v>113</v>
      </c>
      <c r="G94" s="37">
        <v>3</v>
      </c>
      <c r="H94" s="44" t="s">
        <v>884</v>
      </c>
      <c r="I94" s="45">
        <v>0.82</v>
      </c>
      <c r="J94" s="46">
        <v>67.905000000000001</v>
      </c>
    </row>
    <row r="95" spans="1:10">
      <c r="A95" s="36" t="s">
        <v>353</v>
      </c>
      <c r="B95" s="29">
        <v>5057</v>
      </c>
      <c r="C95" s="37">
        <v>9</v>
      </c>
      <c r="D95" s="37" t="s">
        <v>781</v>
      </c>
      <c r="E95" s="37">
        <v>31</v>
      </c>
      <c r="F95" s="37" t="s">
        <v>113</v>
      </c>
      <c r="G95" s="37">
        <v>1</v>
      </c>
      <c r="H95" s="44" t="s">
        <v>885</v>
      </c>
      <c r="I95" s="45">
        <v>0.83499999999999996</v>
      </c>
      <c r="J95" s="46">
        <v>68.7</v>
      </c>
    </row>
    <row r="96" spans="1:10">
      <c r="A96" s="36" t="s">
        <v>354</v>
      </c>
      <c r="B96" s="29">
        <v>5057</v>
      </c>
      <c r="C96" s="37">
        <v>9</v>
      </c>
      <c r="D96" s="37" t="s">
        <v>781</v>
      </c>
      <c r="E96" s="37">
        <v>31</v>
      </c>
      <c r="F96" s="37" t="s">
        <v>113</v>
      </c>
      <c r="G96" s="37">
        <v>2</v>
      </c>
      <c r="H96" s="44" t="s">
        <v>886</v>
      </c>
      <c r="I96" s="45">
        <v>0.89</v>
      </c>
      <c r="J96" s="46">
        <v>69.534999999999997</v>
      </c>
    </row>
    <row r="97" spans="1:10">
      <c r="A97" s="36" t="s">
        <v>580</v>
      </c>
      <c r="B97" s="29">
        <v>5057</v>
      </c>
      <c r="C97" s="37">
        <v>9</v>
      </c>
      <c r="D97" s="37" t="s">
        <v>781</v>
      </c>
      <c r="E97" s="37">
        <v>31</v>
      </c>
      <c r="F97" s="37" t="s">
        <v>113</v>
      </c>
      <c r="G97" s="37">
        <v>3</v>
      </c>
      <c r="H97" s="44" t="s">
        <v>887</v>
      </c>
      <c r="I97" s="45">
        <v>0.59499999999999997</v>
      </c>
      <c r="J97" s="46">
        <v>70.424999999999997</v>
      </c>
    </row>
    <row r="98" spans="1:10">
      <c r="A98" s="36" t="s">
        <v>672</v>
      </c>
      <c r="B98" s="29">
        <v>5057</v>
      </c>
      <c r="C98" s="37">
        <v>9</v>
      </c>
      <c r="D98" s="37" t="s">
        <v>781</v>
      </c>
      <c r="E98" s="37">
        <v>31</v>
      </c>
      <c r="F98" s="37" t="s">
        <v>113</v>
      </c>
      <c r="G98" s="37">
        <v>4</v>
      </c>
      <c r="H98" s="44" t="s">
        <v>888</v>
      </c>
      <c r="I98" s="45">
        <v>0.79</v>
      </c>
      <c r="J98" s="46">
        <v>71.02</v>
      </c>
    </row>
    <row r="99" spans="1:10">
      <c r="A99" s="36" t="s">
        <v>355</v>
      </c>
      <c r="B99" s="29">
        <v>5057</v>
      </c>
      <c r="C99" s="37">
        <v>9</v>
      </c>
      <c r="D99" s="37" t="s">
        <v>781</v>
      </c>
      <c r="E99" s="37">
        <v>32</v>
      </c>
      <c r="F99" s="37" t="s">
        <v>113</v>
      </c>
      <c r="G99" s="37">
        <v>1</v>
      </c>
      <c r="H99" s="44" t="s">
        <v>889</v>
      </c>
      <c r="I99" s="45">
        <v>0.94</v>
      </c>
      <c r="J99" s="46">
        <v>71.7</v>
      </c>
    </row>
    <row r="100" spans="1:10">
      <c r="A100" s="36" t="s">
        <v>356</v>
      </c>
      <c r="B100" s="29">
        <v>5057</v>
      </c>
      <c r="C100" s="37">
        <v>9</v>
      </c>
      <c r="D100" s="37" t="s">
        <v>781</v>
      </c>
      <c r="E100" s="37">
        <v>32</v>
      </c>
      <c r="F100" s="37" t="s">
        <v>113</v>
      </c>
      <c r="G100" s="37">
        <v>2</v>
      </c>
      <c r="H100" s="44" t="s">
        <v>890</v>
      </c>
      <c r="I100" s="45">
        <v>0.68</v>
      </c>
      <c r="J100" s="46">
        <v>72.64</v>
      </c>
    </row>
    <row r="101" spans="1:10">
      <c r="A101" s="36" t="s">
        <v>673</v>
      </c>
      <c r="B101" s="29">
        <v>5057</v>
      </c>
      <c r="C101" s="37">
        <v>9</v>
      </c>
      <c r="D101" s="37" t="s">
        <v>781</v>
      </c>
      <c r="E101" s="37">
        <v>32</v>
      </c>
      <c r="F101" s="37" t="s">
        <v>113</v>
      </c>
      <c r="G101" s="37">
        <v>3</v>
      </c>
      <c r="H101" s="44" t="s">
        <v>891</v>
      </c>
      <c r="I101" s="45">
        <v>0.63</v>
      </c>
      <c r="J101" s="46">
        <v>73.319999999999993</v>
      </c>
    </row>
    <row r="102" spans="1:10">
      <c r="A102" s="36" t="s">
        <v>674</v>
      </c>
      <c r="B102" s="29">
        <v>5057</v>
      </c>
      <c r="C102" s="37">
        <v>9</v>
      </c>
      <c r="D102" s="37" t="s">
        <v>781</v>
      </c>
      <c r="E102" s="37">
        <v>32</v>
      </c>
      <c r="F102" s="37" t="s">
        <v>113</v>
      </c>
      <c r="G102" s="37">
        <v>4</v>
      </c>
      <c r="H102" s="44" t="s">
        <v>892</v>
      </c>
      <c r="I102" s="45">
        <v>0.92500000000000004</v>
      </c>
      <c r="J102" s="46">
        <v>73.95</v>
      </c>
    </row>
    <row r="103" spans="1:10">
      <c r="A103" s="36" t="s">
        <v>357</v>
      </c>
      <c r="B103" s="29">
        <v>5057</v>
      </c>
      <c r="C103" s="37">
        <v>9</v>
      </c>
      <c r="D103" s="37" t="s">
        <v>781</v>
      </c>
      <c r="E103" s="37">
        <v>33</v>
      </c>
      <c r="F103" s="37" t="s">
        <v>113</v>
      </c>
      <c r="G103" s="37">
        <v>1</v>
      </c>
      <c r="H103" s="44" t="s">
        <v>893</v>
      </c>
      <c r="I103" s="45">
        <v>0.83</v>
      </c>
      <c r="J103" s="46">
        <v>74.7</v>
      </c>
    </row>
    <row r="104" spans="1:10">
      <c r="A104" s="36" t="s">
        <v>358</v>
      </c>
      <c r="B104" s="29">
        <v>5057</v>
      </c>
      <c r="C104" s="37">
        <v>9</v>
      </c>
      <c r="D104" s="37" t="s">
        <v>781</v>
      </c>
      <c r="E104" s="37">
        <v>33</v>
      </c>
      <c r="F104" s="37" t="s">
        <v>113</v>
      </c>
      <c r="G104" s="37">
        <v>2</v>
      </c>
      <c r="H104" s="44" t="s">
        <v>894</v>
      </c>
      <c r="I104" s="45">
        <v>0.79500000000000004</v>
      </c>
      <c r="J104" s="46">
        <v>75.53</v>
      </c>
    </row>
    <row r="105" spans="1:10">
      <c r="A105" s="36" t="s">
        <v>359</v>
      </c>
      <c r="B105" s="29">
        <v>5057</v>
      </c>
      <c r="C105" s="37">
        <v>9</v>
      </c>
      <c r="D105" s="37" t="s">
        <v>781</v>
      </c>
      <c r="E105" s="37">
        <v>33</v>
      </c>
      <c r="F105" s="37" t="s">
        <v>113</v>
      </c>
      <c r="G105" s="37">
        <v>3</v>
      </c>
      <c r="H105" s="44" t="s">
        <v>895</v>
      </c>
      <c r="I105" s="45">
        <v>0.73499999999999999</v>
      </c>
      <c r="J105" s="46">
        <v>76.325000000000003</v>
      </c>
    </row>
    <row r="106" spans="1:10">
      <c r="A106" s="36" t="s">
        <v>675</v>
      </c>
      <c r="B106" s="29">
        <v>5057</v>
      </c>
      <c r="C106" s="37">
        <v>9</v>
      </c>
      <c r="D106" s="37" t="s">
        <v>781</v>
      </c>
      <c r="E106" s="37">
        <v>33</v>
      </c>
      <c r="F106" s="37" t="s">
        <v>113</v>
      </c>
      <c r="G106" s="37">
        <v>4</v>
      </c>
      <c r="H106" s="44" t="s">
        <v>896</v>
      </c>
      <c r="I106" s="45">
        <v>0.745</v>
      </c>
      <c r="J106" s="46">
        <v>77.06</v>
      </c>
    </row>
    <row r="107" spans="1:10">
      <c r="A107" s="36" t="s">
        <v>360</v>
      </c>
      <c r="B107" s="29">
        <v>5057</v>
      </c>
      <c r="C107" s="37">
        <v>9</v>
      </c>
      <c r="D107" s="37" t="s">
        <v>781</v>
      </c>
      <c r="E107" s="37">
        <v>34</v>
      </c>
      <c r="F107" s="37" t="s">
        <v>113</v>
      </c>
      <c r="G107" s="37">
        <v>1</v>
      </c>
      <c r="H107" s="44" t="s">
        <v>897</v>
      </c>
      <c r="I107" s="45">
        <v>0.95</v>
      </c>
      <c r="J107" s="46">
        <v>77.7</v>
      </c>
    </row>
    <row r="108" spans="1:10">
      <c r="A108" s="36" t="s">
        <v>361</v>
      </c>
      <c r="B108" s="29">
        <v>5057</v>
      </c>
      <c r="C108" s="37">
        <v>9</v>
      </c>
      <c r="D108" s="37" t="s">
        <v>781</v>
      </c>
      <c r="E108" s="37">
        <v>34</v>
      </c>
      <c r="F108" s="37" t="s">
        <v>113</v>
      </c>
      <c r="G108" s="37">
        <v>2</v>
      </c>
      <c r="H108" s="44" t="s">
        <v>898</v>
      </c>
      <c r="I108" s="45">
        <v>0.77</v>
      </c>
      <c r="J108" s="46">
        <v>78.650000000000006</v>
      </c>
    </row>
    <row r="109" spans="1:10">
      <c r="A109" s="36" t="s">
        <v>676</v>
      </c>
      <c r="B109" s="29">
        <v>5057</v>
      </c>
      <c r="C109" s="37">
        <v>9</v>
      </c>
      <c r="D109" s="37" t="s">
        <v>781</v>
      </c>
      <c r="E109" s="37">
        <v>34</v>
      </c>
      <c r="F109" s="37" t="s">
        <v>113</v>
      </c>
      <c r="G109" s="37">
        <v>3</v>
      </c>
      <c r="H109" s="44" t="s">
        <v>899</v>
      </c>
      <c r="I109" s="45">
        <v>0.73</v>
      </c>
      <c r="J109" s="46">
        <v>79.42</v>
      </c>
    </row>
    <row r="110" spans="1:10">
      <c r="A110" s="36" t="s">
        <v>362</v>
      </c>
      <c r="B110" s="29">
        <v>5057</v>
      </c>
      <c r="C110" s="37">
        <v>9</v>
      </c>
      <c r="D110" s="37" t="s">
        <v>781</v>
      </c>
      <c r="E110" s="37">
        <v>35</v>
      </c>
      <c r="F110" s="37" t="s">
        <v>113</v>
      </c>
      <c r="G110" s="37">
        <v>1</v>
      </c>
      <c r="H110" s="44" t="s">
        <v>900</v>
      </c>
      <c r="I110" s="45">
        <v>0.48</v>
      </c>
      <c r="J110" s="46">
        <v>80.3</v>
      </c>
    </row>
    <row r="111" spans="1:10">
      <c r="A111" s="36" t="s">
        <v>363</v>
      </c>
      <c r="B111" s="29">
        <v>5057</v>
      </c>
      <c r="C111" s="37">
        <v>9</v>
      </c>
      <c r="D111" s="37" t="s">
        <v>781</v>
      </c>
      <c r="E111" s="37">
        <v>36</v>
      </c>
      <c r="F111" s="37" t="s">
        <v>113</v>
      </c>
      <c r="G111" s="37">
        <v>1</v>
      </c>
      <c r="H111" s="44" t="s">
        <v>901</v>
      </c>
      <c r="I111" s="45">
        <v>0.73</v>
      </c>
      <c r="J111" s="46">
        <v>80.7</v>
      </c>
    </row>
    <row r="112" spans="1:10">
      <c r="A112" s="36" t="s">
        <v>364</v>
      </c>
      <c r="B112" s="29">
        <v>5057</v>
      </c>
      <c r="C112" s="37">
        <v>9</v>
      </c>
      <c r="D112" s="37" t="s">
        <v>781</v>
      </c>
      <c r="E112" s="37">
        <v>36</v>
      </c>
      <c r="F112" s="37" t="s">
        <v>113</v>
      </c>
      <c r="G112" s="37">
        <v>2</v>
      </c>
      <c r="H112" s="44" t="s">
        <v>902</v>
      </c>
      <c r="I112" s="45">
        <v>0.72</v>
      </c>
      <c r="J112" s="46">
        <v>81.430000000000007</v>
      </c>
    </row>
    <row r="113" spans="1:10">
      <c r="A113" s="36" t="s">
        <v>365</v>
      </c>
      <c r="B113" s="29">
        <v>5057</v>
      </c>
      <c r="C113" s="37">
        <v>9</v>
      </c>
      <c r="D113" s="37" t="s">
        <v>781</v>
      </c>
      <c r="E113" s="37">
        <v>37</v>
      </c>
      <c r="F113" s="37" t="s">
        <v>113</v>
      </c>
      <c r="G113" s="37">
        <v>1</v>
      </c>
      <c r="H113" s="44" t="s">
        <v>903</v>
      </c>
      <c r="I113" s="45">
        <v>0.94</v>
      </c>
      <c r="J113" s="46">
        <v>82.2</v>
      </c>
    </row>
    <row r="114" spans="1:10">
      <c r="A114" s="36" t="s">
        <v>366</v>
      </c>
      <c r="B114" s="29">
        <v>5057</v>
      </c>
      <c r="C114" s="37">
        <v>9</v>
      </c>
      <c r="D114" s="37" t="s">
        <v>781</v>
      </c>
      <c r="E114" s="37">
        <v>37</v>
      </c>
      <c r="F114" s="37" t="s">
        <v>113</v>
      </c>
      <c r="G114" s="37">
        <v>2</v>
      </c>
      <c r="H114" s="44" t="s">
        <v>904</v>
      </c>
      <c r="I114" s="45">
        <v>0.58499999999999996</v>
      </c>
      <c r="J114" s="46">
        <v>83.14</v>
      </c>
    </row>
    <row r="115" spans="1:10">
      <c r="A115" s="36" t="s">
        <v>367</v>
      </c>
      <c r="B115" s="29">
        <v>5057</v>
      </c>
      <c r="C115" s="37">
        <v>9</v>
      </c>
      <c r="D115" s="37" t="s">
        <v>781</v>
      </c>
      <c r="E115" s="37">
        <v>38</v>
      </c>
      <c r="F115" s="37" t="s">
        <v>113</v>
      </c>
      <c r="G115" s="37">
        <v>1</v>
      </c>
      <c r="H115" s="44" t="s">
        <v>905</v>
      </c>
      <c r="I115" s="45">
        <v>0.93500000000000005</v>
      </c>
      <c r="J115" s="46">
        <v>83.7</v>
      </c>
    </row>
    <row r="116" spans="1:10">
      <c r="A116" s="36" t="s">
        <v>677</v>
      </c>
      <c r="B116" s="29">
        <v>5057</v>
      </c>
      <c r="C116" s="37">
        <v>9</v>
      </c>
      <c r="D116" s="37" t="s">
        <v>781</v>
      </c>
      <c r="E116" s="37">
        <v>38</v>
      </c>
      <c r="F116" s="37" t="s">
        <v>113</v>
      </c>
      <c r="G116" s="37">
        <v>2</v>
      </c>
      <c r="H116" s="44" t="s">
        <v>906</v>
      </c>
      <c r="I116" s="45">
        <v>0.875</v>
      </c>
      <c r="J116" s="46">
        <v>84.635000000000005</v>
      </c>
    </row>
    <row r="117" spans="1:10">
      <c r="A117" s="36" t="s">
        <v>678</v>
      </c>
      <c r="B117" s="29">
        <v>5057</v>
      </c>
      <c r="C117" s="37">
        <v>9</v>
      </c>
      <c r="D117" s="37" t="s">
        <v>781</v>
      </c>
      <c r="E117" s="37">
        <v>38</v>
      </c>
      <c r="F117" s="37" t="s">
        <v>113</v>
      </c>
      <c r="G117" s="37">
        <v>3</v>
      </c>
      <c r="H117" s="44" t="s">
        <v>907</v>
      </c>
      <c r="I117" s="45">
        <v>0.79500000000000004</v>
      </c>
      <c r="J117" s="46">
        <v>85.51</v>
      </c>
    </row>
    <row r="118" spans="1:10">
      <c r="A118" s="36" t="s">
        <v>679</v>
      </c>
      <c r="B118" s="29">
        <v>5057</v>
      </c>
      <c r="C118" s="37">
        <v>9</v>
      </c>
      <c r="D118" s="37" t="s">
        <v>781</v>
      </c>
      <c r="E118" s="37">
        <v>38</v>
      </c>
      <c r="F118" s="37" t="s">
        <v>113</v>
      </c>
      <c r="G118" s="37">
        <v>4</v>
      </c>
      <c r="H118" s="44" t="s">
        <v>908</v>
      </c>
      <c r="I118" s="45">
        <v>0.43</v>
      </c>
      <c r="J118" s="46">
        <v>86.305000000000007</v>
      </c>
    </row>
    <row r="119" spans="1:10">
      <c r="A119" s="36" t="s">
        <v>368</v>
      </c>
      <c r="B119" s="29">
        <v>5057</v>
      </c>
      <c r="C119" s="37">
        <v>9</v>
      </c>
      <c r="D119" s="37" t="s">
        <v>781</v>
      </c>
      <c r="E119" s="37">
        <v>39</v>
      </c>
      <c r="F119" s="37" t="s">
        <v>113</v>
      </c>
      <c r="G119" s="37">
        <v>1</v>
      </c>
      <c r="H119" s="44" t="s">
        <v>909</v>
      </c>
      <c r="I119" s="45">
        <v>0.98499999999999999</v>
      </c>
      <c r="J119" s="46">
        <v>86.7</v>
      </c>
    </row>
    <row r="120" spans="1:10">
      <c r="A120" s="36" t="s">
        <v>369</v>
      </c>
      <c r="B120" s="29">
        <v>5057</v>
      </c>
      <c r="C120" s="37">
        <v>9</v>
      </c>
      <c r="D120" s="37" t="s">
        <v>781</v>
      </c>
      <c r="E120" s="37">
        <v>39</v>
      </c>
      <c r="F120" s="37" t="s">
        <v>113</v>
      </c>
      <c r="G120" s="37">
        <v>2</v>
      </c>
      <c r="H120" s="44" t="s">
        <v>910</v>
      </c>
      <c r="I120" s="45">
        <v>0.70499999999999996</v>
      </c>
      <c r="J120" s="46">
        <v>87.685000000000002</v>
      </c>
    </row>
    <row r="121" spans="1:10">
      <c r="A121" s="36" t="s">
        <v>370</v>
      </c>
      <c r="B121" s="29">
        <v>5057</v>
      </c>
      <c r="C121" s="37">
        <v>9</v>
      </c>
      <c r="D121" s="37" t="s">
        <v>781</v>
      </c>
      <c r="E121" s="37">
        <v>39</v>
      </c>
      <c r="F121" s="37" t="s">
        <v>113</v>
      </c>
      <c r="G121" s="37">
        <v>3</v>
      </c>
      <c r="H121" s="44" t="s">
        <v>911</v>
      </c>
      <c r="I121" s="45">
        <v>0.65500000000000003</v>
      </c>
      <c r="J121" s="46">
        <v>88.39</v>
      </c>
    </row>
    <row r="122" spans="1:10">
      <c r="A122" s="36" t="s">
        <v>680</v>
      </c>
      <c r="B122" s="29">
        <v>5057</v>
      </c>
      <c r="C122" s="37">
        <v>9</v>
      </c>
      <c r="D122" s="37" t="s">
        <v>781</v>
      </c>
      <c r="E122" s="37">
        <v>39</v>
      </c>
      <c r="F122" s="37" t="s">
        <v>113</v>
      </c>
      <c r="G122" s="37">
        <v>4</v>
      </c>
      <c r="H122" s="44" t="s">
        <v>912</v>
      </c>
      <c r="I122" s="45">
        <v>0.77</v>
      </c>
      <c r="J122" s="46">
        <v>89.045000000000002</v>
      </c>
    </row>
    <row r="123" spans="1:10">
      <c r="A123" s="36" t="s">
        <v>371</v>
      </c>
      <c r="B123" s="29">
        <v>5057</v>
      </c>
      <c r="C123" s="37">
        <v>9</v>
      </c>
      <c r="D123" s="37" t="s">
        <v>781</v>
      </c>
      <c r="E123" s="37">
        <v>40</v>
      </c>
      <c r="F123" s="37" t="s">
        <v>113</v>
      </c>
      <c r="G123" s="37">
        <v>1</v>
      </c>
      <c r="H123" s="44" t="s">
        <v>913</v>
      </c>
      <c r="I123" s="45">
        <v>0.96499999999999997</v>
      </c>
      <c r="J123" s="46">
        <v>89.7</v>
      </c>
    </row>
    <row r="124" spans="1:10">
      <c r="A124" s="36" t="s">
        <v>681</v>
      </c>
      <c r="B124" s="29">
        <v>5057</v>
      </c>
      <c r="C124" s="37">
        <v>9</v>
      </c>
      <c r="D124" s="37" t="s">
        <v>781</v>
      </c>
      <c r="E124" s="37">
        <v>40</v>
      </c>
      <c r="F124" s="37" t="s">
        <v>113</v>
      </c>
      <c r="G124" s="37">
        <v>2</v>
      </c>
      <c r="H124" s="44" t="s">
        <v>914</v>
      </c>
      <c r="I124" s="45">
        <v>0.87</v>
      </c>
      <c r="J124" s="46">
        <v>90.665000000000006</v>
      </c>
    </row>
    <row r="125" spans="1:10">
      <c r="A125" s="36" t="s">
        <v>682</v>
      </c>
      <c r="B125" s="29">
        <v>5057</v>
      </c>
      <c r="C125" s="37">
        <v>9</v>
      </c>
      <c r="D125" s="37" t="s">
        <v>781</v>
      </c>
      <c r="E125" s="37">
        <v>40</v>
      </c>
      <c r="F125" s="37" t="s">
        <v>113</v>
      </c>
      <c r="G125" s="37">
        <v>3</v>
      </c>
      <c r="H125" s="44" t="s">
        <v>915</v>
      </c>
      <c r="I125" s="45">
        <v>0.45500000000000002</v>
      </c>
      <c r="J125" s="46">
        <v>91.534999999999997</v>
      </c>
    </row>
    <row r="126" spans="1:10">
      <c r="A126" s="36" t="s">
        <v>683</v>
      </c>
      <c r="B126" s="30">
        <v>5057</v>
      </c>
      <c r="C126" s="37">
        <v>9</v>
      </c>
      <c r="D126" s="37" t="s">
        <v>781</v>
      </c>
      <c r="E126" s="37">
        <v>40</v>
      </c>
      <c r="F126" s="37" t="s">
        <v>113</v>
      </c>
      <c r="G126" s="37">
        <v>4</v>
      </c>
      <c r="H126" s="44" t="s">
        <v>916</v>
      </c>
      <c r="I126" s="45">
        <v>0.91</v>
      </c>
      <c r="J126" s="46">
        <v>91.99</v>
      </c>
    </row>
    <row r="127" spans="1:10">
      <c r="A127" s="36" t="s">
        <v>372</v>
      </c>
      <c r="B127" s="29">
        <v>5057</v>
      </c>
      <c r="C127" s="37">
        <v>9</v>
      </c>
      <c r="D127" s="37" t="s">
        <v>781</v>
      </c>
      <c r="E127" s="37">
        <v>41</v>
      </c>
      <c r="F127" s="37" t="s">
        <v>113</v>
      </c>
      <c r="G127" s="37">
        <v>1</v>
      </c>
      <c r="H127" s="44" t="s">
        <v>917</v>
      </c>
      <c r="I127" s="45">
        <v>0.75</v>
      </c>
      <c r="J127" s="46">
        <v>92.7</v>
      </c>
    </row>
    <row r="128" spans="1:10">
      <c r="A128" s="36" t="s">
        <v>373</v>
      </c>
      <c r="B128" s="29">
        <v>5057</v>
      </c>
      <c r="C128" s="37">
        <v>9</v>
      </c>
      <c r="D128" s="37" t="s">
        <v>781</v>
      </c>
      <c r="E128" s="37">
        <v>41</v>
      </c>
      <c r="F128" s="37" t="s">
        <v>113</v>
      </c>
      <c r="G128" s="37">
        <v>2</v>
      </c>
      <c r="H128" s="44" t="s">
        <v>918</v>
      </c>
      <c r="I128" s="45">
        <v>0.61</v>
      </c>
      <c r="J128" s="46">
        <v>93.45</v>
      </c>
    </row>
    <row r="129" spans="1:10">
      <c r="A129" s="36" t="s">
        <v>374</v>
      </c>
      <c r="B129" s="29">
        <v>5057</v>
      </c>
      <c r="C129" s="37">
        <v>9</v>
      </c>
      <c r="D129" s="37" t="s">
        <v>781</v>
      </c>
      <c r="E129" s="37">
        <v>41</v>
      </c>
      <c r="F129" s="37" t="s">
        <v>113</v>
      </c>
      <c r="G129" s="37">
        <v>3</v>
      </c>
      <c r="H129" s="44" t="s">
        <v>919</v>
      </c>
      <c r="I129" s="45">
        <v>0.69499999999999995</v>
      </c>
      <c r="J129" s="46">
        <v>94.06</v>
      </c>
    </row>
    <row r="130" spans="1:10">
      <c r="A130" s="36" t="s">
        <v>375</v>
      </c>
      <c r="B130" s="29">
        <v>5057</v>
      </c>
      <c r="C130" s="37">
        <v>9</v>
      </c>
      <c r="D130" s="37" t="s">
        <v>781</v>
      </c>
      <c r="E130" s="37">
        <v>41</v>
      </c>
      <c r="F130" s="37" t="s">
        <v>113</v>
      </c>
      <c r="G130" s="37">
        <v>4</v>
      </c>
      <c r="H130" s="44" t="s">
        <v>920</v>
      </c>
      <c r="I130" s="45">
        <v>0.98499999999999999</v>
      </c>
      <c r="J130" s="46">
        <v>94.754999999999995</v>
      </c>
    </row>
    <row r="131" spans="1:10">
      <c r="A131" s="36" t="s">
        <v>376</v>
      </c>
      <c r="B131" s="29">
        <v>5057</v>
      </c>
      <c r="C131" s="37">
        <v>9</v>
      </c>
      <c r="D131" s="37" t="s">
        <v>781</v>
      </c>
      <c r="E131" s="37">
        <v>42</v>
      </c>
      <c r="F131" s="37" t="s">
        <v>113</v>
      </c>
      <c r="G131" s="37">
        <v>1</v>
      </c>
      <c r="H131" s="44" t="s">
        <v>921</v>
      </c>
      <c r="I131" s="45">
        <v>0.83</v>
      </c>
      <c r="J131" s="46">
        <v>95.7</v>
      </c>
    </row>
    <row r="132" spans="1:10">
      <c r="A132" s="36" t="s">
        <v>377</v>
      </c>
      <c r="B132" s="29">
        <v>5057</v>
      </c>
      <c r="C132" s="37">
        <v>9</v>
      </c>
      <c r="D132" s="37" t="s">
        <v>781</v>
      </c>
      <c r="E132" s="37">
        <v>42</v>
      </c>
      <c r="F132" s="37" t="s">
        <v>113</v>
      </c>
      <c r="G132" s="37">
        <v>2</v>
      </c>
      <c r="H132" s="44" t="s">
        <v>922</v>
      </c>
      <c r="I132" s="45">
        <v>0.77</v>
      </c>
      <c r="J132" s="46">
        <v>96.53</v>
      </c>
    </row>
    <row r="133" spans="1:10">
      <c r="A133" s="36" t="s">
        <v>378</v>
      </c>
      <c r="B133" s="29">
        <v>5057</v>
      </c>
      <c r="C133" s="37">
        <v>9</v>
      </c>
      <c r="D133" s="37" t="s">
        <v>781</v>
      </c>
      <c r="E133" s="37">
        <v>42</v>
      </c>
      <c r="F133" s="37" t="s">
        <v>113</v>
      </c>
      <c r="G133" s="37">
        <v>3</v>
      </c>
      <c r="H133" s="44" t="s">
        <v>923</v>
      </c>
      <c r="I133" s="45">
        <v>0.95499999999999996</v>
      </c>
      <c r="J133" s="46">
        <v>97.3</v>
      </c>
    </row>
    <row r="134" spans="1:10">
      <c r="A134" s="36" t="s">
        <v>684</v>
      </c>
      <c r="B134" s="29">
        <v>5057</v>
      </c>
      <c r="C134" s="37">
        <v>9</v>
      </c>
      <c r="D134" s="37" t="s">
        <v>781</v>
      </c>
      <c r="E134" s="37">
        <v>42</v>
      </c>
      <c r="F134" s="37" t="s">
        <v>113</v>
      </c>
      <c r="G134" s="37">
        <v>4</v>
      </c>
      <c r="H134" s="44" t="s">
        <v>924</v>
      </c>
      <c r="I134" s="45">
        <v>0.64</v>
      </c>
      <c r="J134" s="46">
        <v>98.254999999999995</v>
      </c>
    </row>
    <row r="135" spans="1:10">
      <c r="A135" s="36" t="s">
        <v>379</v>
      </c>
      <c r="B135" s="30">
        <v>5057</v>
      </c>
      <c r="C135" s="37">
        <v>9</v>
      </c>
      <c r="D135" s="37" t="s">
        <v>781</v>
      </c>
      <c r="E135" s="37">
        <v>43</v>
      </c>
      <c r="F135" s="37" t="s">
        <v>113</v>
      </c>
      <c r="G135" s="37">
        <v>1</v>
      </c>
      <c r="H135" s="44" t="s">
        <v>925</v>
      </c>
      <c r="I135" s="45">
        <v>0.64</v>
      </c>
      <c r="J135" s="46">
        <v>98.7</v>
      </c>
    </row>
    <row r="136" spans="1:10">
      <c r="A136" s="36" t="s">
        <v>685</v>
      </c>
      <c r="B136" s="29">
        <v>5057</v>
      </c>
      <c r="C136" s="37">
        <v>9</v>
      </c>
      <c r="D136" s="37" t="s">
        <v>781</v>
      </c>
      <c r="E136" s="37">
        <v>43</v>
      </c>
      <c r="F136" s="37" t="s">
        <v>113</v>
      </c>
      <c r="G136" s="37">
        <v>2</v>
      </c>
      <c r="H136" s="44" t="s">
        <v>926</v>
      </c>
      <c r="I136" s="45">
        <v>0.83</v>
      </c>
      <c r="J136" s="46">
        <v>99.34</v>
      </c>
    </row>
    <row r="137" spans="1:10">
      <c r="A137" s="36" t="s">
        <v>686</v>
      </c>
      <c r="B137" s="29">
        <v>5057</v>
      </c>
      <c r="C137" s="37">
        <v>9</v>
      </c>
      <c r="D137" s="37" t="s">
        <v>781</v>
      </c>
      <c r="E137" s="37">
        <v>43</v>
      </c>
      <c r="F137" s="37" t="s">
        <v>113</v>
      </c>
      <c r="G137" s="37">
        <v>3</v>
      </c>
      <c r="H137" s="44" t="s">
        <v>927</v>
      </c>
      <c r="I137" s="45">
        <v>0.61</v>
      </c>
      <c r="J137" s="46">
        <v>100.17</v>
      </c>
    </row>
    <row r="138" spans="1:10">
      <c r="A138" s="36" t="s">
        <v>687</v>
      </c>
      <c r="B138" s="29">
        <v>5057</v>
      </c>
      <c r="C138" s="37">
        <v>9</v>
      </c>
      <c r="D138" s="37" t="s">
        <v>781</v>
      </c>
      <c r="E138" s="37">
        <v>43</v>
      </c>
      <c r="F138" s="37" t="s">
        <v>113</v>
      </c>
      <c r="G138" s="37">
        <v>4</v>
      </c>
      <c r="H138" s="44" t="s">
        <v>928</v>
      </c>
      <c r="I138" s="45">
        <v>0.96499999999999997</v>
      </c>
      <c r="J138" s="46">
        <v>100.78</v>
      </c>
    </row>
    <row r="139" spans="1:10">
      <c r="A139" s="36" t="s">
        <v>380</v>
      </c>
      <c r="B139" s="29">
        <v>5057</v>
      </c>
      <c r="C139" s="37">
        <v>9</v>
      </c>
      <c r="D139" s="37" t="s">
        <v>781</v>
      </c>
      <c r="E139" s="37">
        <v>44</v>
      </c>
      <c r="F139" s="37" t="s">
        <v>113</v>
      </c>
      <c r="G139" s="37">
        <v>1</v>
      </c>
      <c r="H139" s="44" t="s">
        <v>929</v>
      </c>
      <c r="I139" s="45">
        <v>0.95499999999999996</v>
      </c>
      <c r="J139" s="46">
        <v>101.7</v>
      </c>
    </row>
    <row r="140" spans="1:10">
      <c r="A140" s="36" t="s">
        <v>581</v>
      </c>
      <c r="B140" s="29">
        <v>5057</v>
      </c>
      <c r="C140" s="37">
        <v>9</v>
      </c>
      <c r="D140" s="37" t="s">
        <v>781</v>
      </c>
      <c r="E140" s="37">
        <v>44</v>
      </c>
      <c r="F140" s="37" t="s">
        <v>113</v>
      </c>
      <c r="G140" s="37">
        <v>2</v>
      </c>
      <c r="H140" s="44" t="s">
        <v>930</v>
      </c>
      <c r="I140" s="45">
        <v>0.89</v>
      </c>
      <c r="J140" s="46">
        <v>102.655</v>
      </c>
    </row>
    <row r="141" spans="1:10">
      <c r="A141" s="36" t="s">
        <v>582</v>
      </c>
      <c r="B141" s="29">
        <v>5057</v>
      </c>
      <c r="C141" s="37">
        <v>9</v>
      </c>
      <c r="D141" s="37" t="s">
        <v>781</v>
      </c>
      <c r="E141" s="37">
        <v>44</v>
      </c>
      <c r="F141" s="37" t="s">
        <v>113</v>
      </c>
      <c r="G141" s="37">
        <v>3</v>
      </c>
      <c r="H141" s="44" t="s">
        <v>931</v>
      </c>
      <c r="I141" s="45">
        <v>0.52</v>
      </c>
      <c r="J141" s="46">
        <v>103.545</v>
      </c>
    </row>
    <row r="142" spans="1:10">
      <c r="A142" s="36" t="s">
        <v>583</v>
      </c>
      <c r="B142" s="29">
        <v>5057</v>
      </c>
      <c r="C142" s="37">
        <v>9</v>
      </c>
      <c r="D142" s="37" t="s">
        <v>781</v>
      </c>
      <c r="E142" s="37">
        <v>44</v>
      </c>
      <c r="F142" s="37" t="s">
        <v>113</v>
      </c>
      <c r="G142" s="37">
        <v>4</v>
      </c>
      <c r="H142" s="44" t="s">
        <v>932</v>
      </c>
      <c r="I142" s="45">
        <v>0.745</v>
      </c>
      <c r="J142" s="46">
        <v>104.065</v>
      </c>
    </row>
    <row r="143" spans="1:10">
      <c r="A143" s="36" t="s">
        <v>381</v>
      </c>
      <c r="B143" s="29">
        <v>5057</v>
      </c>
      <c r="C143" s="37">
        <v>9</v>
      </c>
      <c r="D143" s="37" t="s">
        <v>781</v>
      </c>
      <c r="E143" s="37">
        <v>45</v>
      </c>
      <c r="F143" s="37" t="s">
        <v>113</v>
      </c>
      <c r="G143" s="37">
        <v>1</v>
      </c>
      <c r="H143" s="44" t="s">
        <v>933</v>
      </c>
      <c r="I143" s="45">
        <v>0.93</v>
      </c>
      <c r="J143" s="46">
        <v>104.7</v>
      </c>
    </row>
    <row r="144" spans="1:10">
      <c r="A144" s="36" t="s">
        <v>382</v>
      </c>
      <c r="B144" s="29">
        <v>5057</v>
      </c>
      <c r="C144" s="37">
        <v>9</v>
      </c>
      <c r="D144" s="37" t="s">
        <v>781</v>
      </c>
      <c r="E144" s="37">
        <v>45</v>
      </c>
      <c r="F144" s="37" t="s">
        <v>113</v>
      </c>
      <c r="G144" s="37">
        <v>2</v>
      </c>
      <c r="H144" s="44" t="s">
        <v>934</v>
      </c>
      <c r="I144" s="45">
        <v>0.93</v>
      </c>
      <c r="J144" s="46">
        <v>105.63</v>
      </c>
    </row>
    <row r="145" spans="1:10">
      <c r="A145" s="36" t="s">
        <v>688</v>
      </c>
      <c r="B145" s="29">
        <v>5057</v>
      </c>
      <c r="C145" s="37">
        <v>9</v>
      </c>
      <c r="D145" s="37" t="s">
        <v>781</v>
      </c>
      <c r="E145" s="37">
        <v>45</v>
      </c>
      <c r="F145" s="37" t="s">
        <v>113</v>
      </c>
      <c r="G145" s="37">
        <v>3</v>
      </c>
      <c r="H145" s="44" t="s">
        <v>935</v>
      </c>
      <c r="I145" s="45">
        <v>0.55000000000000004</v>
      </c>
      <c r="J145" s="46">
        <v>106.56</v>
      </c>
    </row>
    <row r="146" spans="1:10">
      <c r="A146" s="36" t="s">
        <v>689</v>
      </c>
      <c r="B146" s="29">
        <v>5057</v>
      </c>
      <c r="C146" s="37">
        <v>9</v>
      </c>
      <c r="D146" s="37" t="s">
        <v>781</v>
      </c>
      <c r="E146" s="37">
        <v>45</v>
      </c>
      <c r="F146" s="37" t="s">
        <v>113</v>
      </c>
      <c r="G146" s="37">
        <v>4</v>
      </c>
      <c r="H146" s="44" t="s">
        <v>936</v>
      </c>
      <c r="I146" s="45">
        <v>0.98499999999999999</v>
      </c>
      <c r="J146" s="46">
        <v>107.11</v>
      </c>
    </row>
    <row r="147" spans="1:10">
      <c r="A147" s="36" t="s">
        <v>383</v>
      </c>
      <c r="B147" s="29">
        <v>5057</v>
      </c>
      <c r="C147" s="37">
        <v>9</v>
      </c>
      <c r="D147" s="37" t="s">
        <v>781</v>
      </c>
      <c r="E147" s="37">
        <v>46</v>
      </c>
      <c r="F147" s="37" t="s">
        <v>113</v>
      </c>
      <c r="G147" s="37">
        <v>1</v>
      </c>
      <c r="H147" s="44" t="s">
        <v>937</v>
      </c>
      <c r="I147" s="45">
        <v>0.71</v>
      </c>
      <c r="J147" s="46">
        <v>107.7</v>
      </c>
    </row>
    <row r="148" spans="1:10">
      <c r="A148" s="36" t="s">
        <v>384</v>
      </c>
      <c r="B148" s="29">
        <v>5057</v>
      </c>
      <c r="C148" s="37">
        <v>9</v>
      </c>
      <c r="D148" s="37" t="s">
        <v>781</v>
      </c>
      <c r="E148" s="37">
        <v>46</v>
      </c>
      <c r="F148" s="37" t="s">
        <v>113</v>
      </c>
      <c r="G148" s="37">
        <v>2</v>
      </c>
      <c r="H148" s="44" t="s">
        <v>938</v>
      </c>
      <c r="I148" s="45">
        <v>0.98</v>
      </c>
      <c r="J148" s="46">
        <v>108.41</v>
      </c>
    </row>
    <row r="149" spans="1:10">
      <c r="A149" s="36" t="s">
        <v>690</v>
      </c>
      <c r="B149" s="29">
        <v>5057</v>
      </c>
      <c r="C149" s="37">
        <v>9</v>
      </c>
      <c r="D149" s="37" t="s">
        <v>781</v>
      </c>
      <c r="E149" s="37">
        <v>46</v>
      </c>
      <c r="F149" s="37" t="s">
        <v>113</v>
      </c>
      <c r="G149" s="37">
        <v>3</v>
      </c>
      <c r="H149" s="44" t="s">
        <v>939</v>
      </c>
      <c r="I149" s="45">
        <v>0.88</v>
      </c>
      <c r="J149" s="46">
        <v>109.39</v>
      </c>
    </row>
    <row r="150" spans="1:10">
      <c r="A150" s="36" t="s">
        <v>691</v>
      </c>
      <c r="B150" s="29">
        <v>5057</v>
      </c>
      <c r="C150" s="37">
        <v>9</v>
      </c>
      <c r="D150" s="37" t="s">
        <v>781</v>
      </c>
      <c r="E150" s="37">
        <v>46</v>
      </c>
      <c r="F150" s="37" t="s">
        <v>113</v>
      </c>
      <c r="G150" s="37">
        <v>4</v>
      </c>
      <c r="H150" s="44" t="s">
        <v>940</v>
      </c>
      <c r="I150" s="45">
        <v>0.74</v>
      </c>
      <c r="J150" s="46">
        <v>110.27</v>
      </c>
    </row>
    <row r="151" spans="1:10">
      <c r="A151" s="36" t="s">
        <v>385</v>
      </c>
      <c r="B151" s="30">
        <v>5057</v>
      </c>
      <c r="C151" s="37">
        <v>9</v>
      </c>
      <c r="D151" s="37" t="s">
        <v>781</v>
      </c>
      <c r="E151" s="37">
        <v>47</v>
      </c>
      <c r="F151" s="37" t="s">
        <v>113</v>
      </c>
      <c r="G151" s="37">
        <v>1</v>
      </c>
      <c r="H151" s="44" t="s">
        <v>941</v>
      </c>
      <c r="I151" s="45">
        <v>0.95499999999999996</v>
      </c>
      <c r="J151" s="46">
        <v>110.7</v>
      </c>
    </row>
    <row r="152" spans="1:10">
      <c r="A152" s="36" t="s">
        <v>386</v>
      </c>
      <c r="B152" s="29">
        <v>5057</v>
      </c>
      <c r="C152" s="37">
        <v>9</v>
      </c>
      <c r="D152" s="37" t="s">
        <v>781</v>
      </c>
      <c r="E152" s="37">
        <v>47</v>
      </c>
      <c r="F152" s="37" t="s">
        <v>113</v>
      </c>
      <c r="G152" s="37">
        <v>2</v>
      </c>
      <c r="H152" s="44" t="s">
        <v>942</v>
      </c>
      <c r="I152" s="45">
        <v>0.81</v>
      </c>
      <c r="J152" s="46">
        <v>111.655</v>
      </c>
    </row>
    <row r="153" spans="1:10">
      <c r="A153" s="36" t="s">
        <v>387</v>
      </c>
      <c r="B153" s="29">
        <v>5057</v>
      </c>
      <c r="C153" s="37">
        <v>9</v>
      </c>
      <c r="D153" s="37" t="s">
        <v>781</v>
      </c>
      <c r="E153" s="37">
        <v>47</v>
      </c>
      <c r="F153" s="37" t="s">
        <v>113</v>
      </c>
      <c r="G153" s="37">
        <v>3</v>
      </c>
      <c r="H153" s="44" t="s">
        <v>943</v>
      </c>
      <c r="I153" s="45">
        <v>1</v>
      </c>
      <c r="J153" s="46">
        <v>112.465</v>
      </c>
    </row>
    <row r="154" spans="1:10">
      <c r="A154" s="36" t="s">
        <v>388</v>
      </c>
      <c r="B154" s="29">
        <v>5057</v>
      </c>
      <c r="C154" s="37">
        <v>9</v>
      </c>
      <c r="D154" s="37" t="s">
        <v>781</v>
      </c>
      <c r="E154" s="37">
        <v>48</v>
      </c>
      <c r="F154" s="37" t="s">
        <v>113</v>
      </c>
      <c r="G154" s="37">
        <v>1</v>
      </c>
      <c r="H154" s="44" t="s">
        <v>944</v>
      </c>
      <c r="I154" s="45">
        <v>0.38</v>
      </c>
      <c r="J154" s="46">
        <v>113.4</v>
      </c>
    </row>
    <row r="155" spans="1:10">
      <c r="A155" s="36" t="s">
        <v>389</v>
      </c>
      <c r="B155" s="29">
        <v>5057</v>
      </c>
      <c r="C155" s="37">
        <v>9</v>
      </c>
      <c r="D155" s="37" t="s">
        <v>781</v>
      </c>
      <c r="E155" s="37">
        <v>49</v>
      </c>
      <c r="F155" s="37" t="s">
        <v>113</v>
      </c>
      <c r="G155" s="37">
        <v>1</v>
      </c>
      <c r="H155" s="44" t="s">
        <v>945</v>
      </c>
      <c r="I155" s="45">
        <v>0.97</v>
      </c>
      <c r="J155" s="46">
        <v>113.7</v>
      </c>
    </row>
    <row r="156" spans="1:10">
      <c r="A156" s="36" t="s">
        <v>390</v>
      </c>
      <c r="B156" s="29">
        <v>5057</v>
      </c>
      <c r="C156" s="37">
        <v>9</v>
      </c>
      <c r="D156" s="37" t="s">
        <v>781</v>
      </c>
      <c r="E156" s="37">
        <v>49</v>
      </c>
      <c r="F156" s="37" t="s">
        <v>113</v>
      </c>
      <c r="G156" s="37">
        <v>2</v>
      </c>
      <c r="H156" s="44" t="s">
        <v>946</v>
      </c>
      <c r="I156" s="45">
        <v>0.80500000000000005</v>
      </c>
      <c r="J156" s="46">
        <v>114.67</v>
      </c>
    </row>
    <row r="157" spans="1:10">
      <c r="A157" s="36" t="s">
        <v>692</v>
      </c>
      <c r="B157" s="29">
        <v>5057</v>
      </c>
      <c r="C157" s="37">
        <v>9</v>
      </c>
      <c r="D157" s="37" t="s">
        <v>781</v>
      </c>
      <c r="E157" s="37">
        <v>49</v>
      </c>
      <c r="F157" s="37" t="s">
        <v>113</v>
      </c>
      <c r="G157" s="37">
        <v>3</v>
      </c>
      <c r="H157" s="44" t="s">
        <v>947</v>
      </c>
      <c r="I157" s="45">
        <v>0.28499999999999998</v>
      </c>
      <c r="J157" s="46">
        <v>115.47499999999999</v>
      </c>
    </row>
    <row r="158" spans="1:10">
      <c r="A158" s="36" t="s">
        <v>391</v>
      </c>
      <c r="B158" s="29">
        <v>5057</v>
      </c>
      <c r="C158" s="37">
        <v>9</v>
      </c>
      <c r="D158" s="37" t="s">
        <v>781</v>
      </c>
      <c r="E158" s="37">
        <v>50</v>
      </c>
      <c r="F158" s="37" t="s">
        <v>113</v>
      </c>
      <c r="G158" s="37">
        <v>1</v>
      </c>
      <c r="H158" s="44" t="s">
        <v>948</v>
      </c>
      <c r="I158" s="45">
        <v>0.37</v>
      </c>
      <c r="J158" s="46">
        <v>115.7</v>
      </c>
    </row>
    <row r="159" spans="1:10">
      <c r="A159" s="36" t="s">
        <v>392</v>
      </c>
      <c r="B159" s="30">
        <v>5057</v>
      </c>
      <c r="C159" s="37">
        <v>9</v>
      </c>
      <c r="D159" s="37" t="s">
        <v>781</v>
      </c>
      <c r="E159" s="37">
        <v>50</v>
      </c>
      <c r="F159" s="37" t="s">
        <v>113</v>
      </c>
      <c r="G159" s="37">
        <v>2</v>
      </c>
      <c r="H159" s="44" t="s">
        <v>949</v>
      </c>
      <c r="I159" s="45">
        <v>0.78</v>
      </c>
      <c r="J159" s="46">
        <v>116.07</v>
      </c>
    </row>
    <row r="160" spans="1:10">
      <c r="A160" s="36" t="s">
        <v>393</v>
      </c>
      <c r="B160" s="29">
        <v>5057</v>
      </c>
      <c r="C160" s="37">
        <v>9</v>
      </c>
      <c r="D160" s="37" t="s">
        <v>781</v>
      </c>
      <c r="E160" s="37">
        <v>51</v>
      </c>
      <c r="F160" s="37" t="s">
        <v>113</v>
      </c>
      <c r="G160" s="37">
        <v>1</v>
      </c>
      <c r="H160" s="44" t="s">
        <v>950</v>
      </c>
      <c r="I160" s="45">
        <v>0.435</v>
      </c>
      <c r="J160" s="46">
        <v>116.7</v>
      </c>
    </row>
    <row r="161" spans="1:10">
      <c r="A161" s="36" t="s">
        <v>394</v>
      </c>
      <c r="B161" s="29">
        <v>5057</v>
      </c>
      <c r="C161" s="37">
        <v>9</v>
      </c>
      <c r="D161" s="37" t="s">
        <v>781</v>
      </c>
      <c r="E161" s="37">
        <v>51</v>
      </c>
      <c r="F161" s="37" t="s">
        <v>113</v>
      </c>
      <c r="G161" s="37">
        <v>2</v>
      </c>
      <c r="H161" s="44" t="s">
        <v>951</v>
      </c>
      <c r="I161" s="45">
        <v>0.97</v>
      </c>
      <c r="J161" s="46">
        <v>117.13500000000001</v>
      </c>
    </row>
    <row r="162" spans="1:10">
      <c r="A162" s="36" t="s">
        <v>693</v>
      </c>
      <c r="B162" s="29">
        <v>5057</v>
      </c>
      <c r="C162" s="37">
        <v>9</v>
      </c>
      <c r="D162" s="37" t="s">
        <v>781</v>
      </c>
      <c r="E162" s="37">
        <v>51</v>
      </c>
      <c r="F162" s="37" t="s">
        <v>113</v>
      </c>
      <c r="G162" s="37">
        <v>3</v>
      </c>
      <c r="H162" s="44" t="s">
        <v>952</v>
      </c>
      <c r="I162" s="45">
        <v>0.64500000000000002</v>
      </c>
      <c r="J162" s="46">
        <v>118.105</v>
      </c>
    </row>
    <row r="163" spans="1:10">
      <c r="A163" s="36" t="s">
        <v>694</v>
      </c>
      <c r="B163" s="30">
        <v>5057</v>
      </c>
      <c r="C163" s="37">
        <v>9</v>
      </c>
      <c r="D163" s="37" t="s">
        <v>781</v>
      </c>
      <c r="E163" s="37">
        <v>51</v>
      </c>
      <c r="F163" s="37" t="s">
        <v>113</v>
      </c>
      <c r="G163" s="37">
        <v>4</v>
      </c>
      <c r="H163" s="44" t="s">
        <v>953</v>
      </c>
      <c r="I163" s="45">
        <v>0.6</v>
      </c>
      <c r="J163" s="46">
        <v>118.75</v>
      </c>
    </row>
    <row r="164" spans="1:10">
      <c r="A164" s="36" t="s">
        <v>954</v>
      </c>
      <c r="B164" s="29">
        <v>5057</v>
      </c>
      <c r="C164" s="37">
        <v>9</v>
      </c>
      <c r="D164" s="37" t="s">
        <v>781</v>
      </c>
      <c r="E164" s="37">
        <v>51</v>
      </c>
      <c r="F164" s="37" t="s">
        <v>113</v>
      </c>
      <c r="G164" s="37">
        <v>5</v>
      </c>
      <c r="H164" s="44" t="s">
        <v>955</v>
      </c>
      <c r="I164" s="45">
        <v>0.41499999999999998</v>
      </c>
      <c r="J164" s="46">
        <v>119.35</v>
      </c>
    </row>
    <row r="165" spans="1:10">
      <c r="A165" s="36" t="s">
        <v>395</v>
      </c>
      <c r="B165" s="29">
        <v>5057</v>
      </c>
      <c r="C165" s="37">
        <v>9</v>
      </c>
      <c r="D165" s="37" t="s">
        <v>781</v>
      </c>
      <c r="E165" s="37">
        <v>52</v>
      </c>
      <c r="F165" s="37" t="s">
        <v>113</v>
      </c>
      <c r="G165" s="37">
        <v>1</v>
      </c>
      <c r="H165" s="44" t="s">
        <v>956</v>
      </c>
      <c r="I165" s="45">
        <v>0.71</v>
      </c>
      <c r="J165" s="46">
        <v>119.7</v>
      </c>
    </row>
    <row r="166" spans="1:10">
      <c r="A166" s="36" t="s">
        <v>396</v>
      </c>
      <c r="B166" s="29">
        <v>5057</v>
      </c>
      <c r="C166" s="37">
        <v>9</v>
      </c>
      <c r="D166" s="37" t="s">
        <v>781</v>
      </c>
      <c r="E166" s="37">
        <v>52</v>
      </c>
      <c r="F166" s="37" t="s">
        <v>113</v>
      </c>
      <c r="G166" s="37">
        <v>2</v>
      </c>
      <c r="H166" s="44" t="s">
        <v>957</v>
      </c>
      <c r="I166" s="45">
        <v>0.52</v>
      </c>
      <c r="J166" s="46">
        <v>120.41</v>
      </c>
    </row>
    <row r="167" spans="1:10">
      <c r="A167" s="36" t="s">
        <v>397</v>
      </c>
      <c r="B167" s="29">
        <v>5057</v>
      </c>
      <c r="C167" s="37">
        <v>9</v>
      </c>
      <c r="D167" s="37" t="s">
        <v>781</v>
      </c>
      <c r="E167" s="37">
        <v>52</v>
      </c>
      <c r="F167" s="37" t="s">
        <v>113</v>
      </c>
      <c r="G167" s="37">
        <v>3</v>
      </c>
      <c r="H167" s="44" t="s">
        <v>958</v>
      </c>
      <c r="I167" s="45">
        <v>0.81</v>
      </c>
      <c r="J167" s="46">
        <v>120.93</v>
      </c>
    </row>
    <row r="168" spans="1:10">
      <c r="A168" s="36" t="s">
        <v>398</v>
      </c>
      <c r="B168" s="29">
        <v>5057</v>
      </c>
      <c r="C168" s="37">
        <v>9</v>
      </c>
      <c r="D168" s="37" t="s">
        <v>781</v>
      </c>
      <c r="E168" s="37">
        <v>52</v>
      </c>
      <c r="F168" s="37" t="s">
        <v>113</v>
      </c>
      <c r="G168" s="37">
        <v>4</v>
      </c>
      <c r="H168" s="44" t="s">
        <v>959</v>
      </c>
      <c r="I168" s="45">
        <v>0.97499999999999998</v>
      </c>
      <c r="J168" s="46">
        <v>121.74</v>
      </c>
    </row>
    <row r="169" spans="1:10">
      <c r="A169" s="36" t="s">
        <v>399</v>
      </c>
      <c r="B169" s="29">
        <v>5057</v>
      </c>
      <c r="C169" s="37">
        <v>9</v>
      </c>
      <c r="D169" s="37" t="s">
        <v>781</v>
      </c>
      <c r="E169" s="37">
        <v>53</v>
      </c>
      <c r="F169" s="37" t="s">
        <v>113</v>
      </c>
      <c r="G169" s="37">
        <v>1</v>
      </c>
      <c r="H169" s="44" t="s">
        <v>960</v>
      </c>
      <c r="I169" s="45">
        <v>0.80500000000000005</v>
      </c>
      <c r="J169" s="46">
        <v>122.7</v>
      </c>
    </row>
    <row r="170" spans="1:10">
      <c r="A170" s="36" t="s">
        <v>400</v>
      </c>
      <c r="B170" s="30">
        <v>5057</v>
      </c>
      <c r="C170" s="37">
        <v>9</v>
      </c>
      <c r="D170" s="37" t="s">
        <v>781</v>
      </c>
      <c r="E170" s="37">
        <v>53</v>
      </c>
      <c r="F170" s="37" t="s">
        <v>113</v>
      </c>
      <c r="G170" s="37">
        <v>2</v>
      </c>
      <c r="H170" s="44" t="s">
        <v>961</v>
      </c>
      <c r="I170" s="45">
        <v>0.79</v>
      </c>
      <c r="J170" s="46">
        <v>123.505</v>
      </c>
    </row>
    <row r="171" spans="1:10">
      <c r="A171" s="36" t="s">
        <v>401</v>
      </c>
      <c r="B171" s="29">
        <v>5057</v>
      </c>
      <c r="C171" s="37">
        <v>9</v>
      </c>
      <c r="D171" s="37" t="s">
        <v>781</v>
      </c>
      <c r="E171" s="37">
        <v>53</v>
      </c>
      <c r="F171" s="37" t="s">
        <v>113</v>
      </c>
      <c r="G171" s="37">
        <v>3</v>
      </c>
      <c r="H171" s="44" t="s">
        <v>962</v>
      </c>
      <c r="I171" s="45">
        <v>0.83499999999999996</v>
      </c>
      <c r="J171" s="46">
        <v>124.295</v>
      </c>
    </row>
    <row r="172" spans="1:10">
      <c r="A172" s="36" t="s">
        <v>402</v>
      </c>
      <c r="B172" s="29">
        <v>5057</v>
      </c>
      <c r="C172" s="37">
        <v>9</v>
      </c>
      <c r="D172" s="37" t="s">
        <v>781</v>
      </c>
      <c r="E172" s="37">
        <v>53</v>
      </c>
      <c r="F172" s="37" t="s">
        <v>113</v>
      </c>
      <c r="G172" s="37">
        <v>4</v>
      </c>
      <c r="H172" s="44" t="s">
        <v>963</v>
      </c>
      <c r="I172" s="45">
        <v>0.79500000000000004</v>
      </c>
      <c r="J172" s="46">
        <v>125.13</v>
      </c>
    </row>
    <row r="173" spans="1:10">
      <c r="A173" s="36" t="s">
        <v>403</v>
      </c>
      <c r="B173" s="29">
        <v>5057</v>
      </c>
      <c r="C173" s="37">
        <v>9</v>
      </c>
      <c r="D173" s="37" t="s">
        <v>781</v>
      </c>
      <c r="E173" s="37">
        <v>54</v>
      </c>
      <c r="F173" s="37" t="s">
        <v>113</v>
      </c>
      <c r="G173" s="37">
        <v>1</v>
      </c>
      <c r="H173" s="44" t="s">
        <v>964</v>
      </c>
      <c r="I173" s="45">
        <v>0.71</v>
      </c>
      <c r="J173" s="46">
        <v>125.7</v>
      </c>
    </row>
    <row r="174" spans="1:10">
      <c r="A174" s="36" t="s">
        <v>404</v>
      </c>
      <c r="B174" s="29">
        <v>5057</v>
      </c>
      <c r="C174" s="37">
        <v>9</v>
      </c>
      <c r="D174" s="37" t="s">
        <v>781</v>
      </c>
      <c r="E174" s="37">
        <v>54</v>
      </c>
      <c r="F174" s="37" t="s">
        <v>113</v>
      </c>
      <c r="G174" s="37">
        <v>2</v>
      </c>
      <c r="H174" s="44" t="s">
        <v>965</v>
      </c>
      <c r="I174" s="45">
        <v>0.75</v>
      </c>
      <c r="J174" s="46">
        <v>126.41</v>
      </c>
    </row>
    <row r="175" spans="1:10">
      <c r="A175" s="36" t="s">
        <v>405</v>
      </c>
      <c r="B175" s="29">
        <v>5057</v>
      </c>
      <c r="C175" s="37">
        <v>9</v>
      </c>
      <c r="D175" s="37" t="s">
        <v>781</v>
      </c>
      <c r="E175" s="37">
        <v>54</v>
      </c>
      <c r="F175" s="37" t="s">
        <v>113</v>
      </c>
      <c r="G175" s="37">
        <v>3</v>
      </c>
      <c r="H175" s="44" t="s">
        <v>966</v>
      </c>
      <c r="I175" s="45">
        <v>0.82</v>
      </c>
      <c r="J175" s="46">
        <v>127.16</v>
      </c>
    </row>
    <row r="176" spans="1:10">
      <c r="A176" s="36" t="s">
        <v>406</v>
      </c>
      <c r="B176" s="29">
        <v>5057</v>
      </c>
      <c r="C176" s="37">
        <v>9</v>
      </c>
      <c r="D176" s="37" t="s">
        <v>781</v>
      </c>
      <c r="E176" s="37">
        <v>54</v>
      </c>
      <c r="F176" s="37" t="s">
        <v>113</v>
      </c>
      <c r="G176" s="37">
        <v>4</v>
      </c>
      <c r="H176" s="44" t="s">
        <v>967</v>
      </c>
      <c r="I176" s="45">
        <v>0.82499999999999996</v>
      </c>
      <c r="J176" s="46">
        <v>127.98</v>
      </c>
    </row>
    <row r="177" spans="1:10">
      <c r="A177" s="36" t="s">
        <v>407</v>
      </c>
      <c r="B177" s="29">
        <v>5057</v>
      </c>
      <c r="C177" s="37">
        <v>9</v>
      </c>
      <c r="D177" s="37" t="s">
        <v>781</v>
      </c>
      <c r="E177" s="37">
        <v>55</v>
      </c>
      <c r="F177" s="37" t="s">
        <v>113</v>
      </c>
      <c r="G177" s="37">
        <v>1</v>
      </c>
      <c r="H177" s="44" t="s">
        <v>968</v>
      </c>
      <c r="I177" s="45">
        <v>0.85499999999999998</v>
      </c>
      <c r="J177" s="46">
        <v>128.69999999999999</v>
      </c>
    </row>
    <row r="178" spans="1:10">
      <c r="A178" s="36" t="s">
        <v>408</v>
      </c>
      <c r="B178" s="29">
        <v>5057</v>
      </c>
      <c r="C178" s="37">
        <v>9</v>
      </c>
      <c r="D178" s="37" t="s">
        <v>781</v>
      </c>
      <c r="E178" s="37">
        <v>55</v>
      </c>
      <c r="F178" s="37" t="s">
        <v>113</v>
      </c>
      <c r="G178" s="37">
        <v>2</v>
      </c>
      <c r="H178" s="44" t="s">
        <v>969</v>
      </c>
      <c r="I178" s="45">
        <v>0.54500000000000004</v>
      </c>
      <c r="J178" s="46">
        <v>129.55500000000001</v>
      </c>
    </row>
    <row r="179" spans="1:10">
      <c r="A179" s="36" t="s">
        <v>409</v>
      </c>
      <c r="B179" s="29">
        <v>5057</v>
      </c>
      <c r="C179" s="37">
        <v>9</v>
      </c>
      <c r="D179" s="37" t="s">
        <v>781</v>
      </c>
      <c r="E179" s="37">
        <v>55</v>
      </c>
      <c r="F179" s="37" t="s">
        <v>113</v>
      </c>
      <c r="G179" s="37">
        <v>3</v>
      </c>
      <c r="H179" s="44" t="s">
        <v>970</v>
      </c>
      <c r="I179" s="45">
        <v>0.82</v>
      </c>
      <c r="J179" s="46">
        <v>130.1</v>
      </c>
    </row>
    <row r="180" spans="1:10">
      <c r="A180" s="36" t="s">
        <v>584</v>
      </c>
      <c r="B180" s="29">
        <v>5057</v>
      </c>
      <c r="C180" s="37">
        <v>9</v>
      </c>
      <c r="D180" s="37" t="s">
        <v>781</v>
      </c>
      <c r="E180" s="37">
        <v>55</v>
      </c>
      <c r="F180" s="37" t="s">
        <v>113</v>
      </c>
      <c r="G180" s="37">
        <v>4</v>
      </c>
      <c r="H180" s="44" t="s">
        <v>971</v>
      </c>
      <c r="I180" s="45">
        <v>0.82</v>
      </c>
      <c r="J180" s="46">
        <v>130.91999999999999</v>
      </c>
    </row>
    <row r="181" spans="1:10">
      <c r="A181" s="36" t="s">
        <v>410</v>
      </c>
      <c r="B181" s="29">
        <v>5057</v>
      </c>
      <c r="C181" s="37">
        <v>9</v>
      </c>
      <c r="D181" s="37" t="s">
        <v>781</v>
      </c>
      <c r="E181" s="37">
        <v>56</v>
      </c>
      <c r="F181" s="37" t="s">
        <v>113</v>
      </c>
      <c r="G181" s="37">
        <v>1</v>
      </c>
      <c r="H181" s="44" t="s">
        <v>972</v>
      </c>
      <c r="I181" s="45">
        <v>0.92</v>
      </c>
      <c r="J181" s="46">
        <v>131.69999999999999</v>
      </c>
    </row>
    <row r="182" spans="1:10">
      <c r="A182" s="36" t="s">
        <v>585</v>
      </c>
      <c r="B182" s="29">
        <v>5057</v>
      </c>
      <c r="C182" s="37">
        <v>9</v>
      </c>
      <c r="D182" s="37" t="s">
        <v>781</v>
      </c>
      <c r="E182" s="37">
        <v>56</v>
      </c>
      <c r="F182" s="37" t="s">
        <v>113</v>
      </c>
      <c r="G182" s="37">
        <v>2</v>
      </c>
      <c r="H182" s="44" t="s">
        <v>973</v>
      </c>
      <c r="I182" s="45">
        <v>0.99</v>
      </c>
      <c r="J182" s="46">
        <v>132.62</v>
      </c>
    </row>
    <row r="183" spans="1:10">
      <c r="A183" s="36" t="s">
        <v>586</v>
      </c>
      <c r="B183" s="30">
        <v>5057</v>
      </c>
      <c r="C183" s="37">
        <v>9</v>
      </c>
      <c r="D183" s="37" t="s">
        <v>781</v>
      </c>
      <c r="E183" s="37">
        <v>56</v>
      </c>
      <c r="F183" s="37" t="s">
        <v>113</v>
      </c>
      <c r="G183" s="37">
        <v>3</v>
      </c>
      <c r="H183" s="44" t="s">
        <v>974</v>
      </c>
      <c r="I183" s="45">
        <v>0.86</v>
      </c>
      <c r="J183" s="46">
        <v>133.61000000000001</v>
      </c>
    </row>
    <row r="184" spans="1:10">
      <c r="A184" s="36" t="s">
        <v>587</v>
      </c>
      <c r="B184" s="29">
        <v>5057</v>
      </c>
      <c r="C184" s="37">
        <v>9</v>
      </c>
      <c r="D184" s="37" t="s">
        <v>781</v>
      </c>
      <c r="E184" s="37">
        <v>56</v>
      </c>
      <c r="F184" s="37" t="s">
        <v>113</v>
      </c>
      <c r="G184" s="37">
        <v>4</v>
      </c>
      <c r="H184" s="44" t="s">
        <v>975</v>
      </c>
      <c r="I184" s="45">
        <v>0.54500000000000004</v>
      </c>
      <c r="J184" s="46">
        <v>134.47</v>
      </c>
    </row>
    <row r="185" spans="1:10">
      <c r="A185" s="36" t="s">
        <v>411</v>
      </c>
      <c r="B185" s="29">
        <v>5057</v>
      </c>
      <c r="C185" s="37">
        <v>9</v>
      </c>
      <c r="D185" s="37" t="s">
        <v>781</v>
      </c>
      <c r="E185" s="37">
        <v>57</v>
      </c>
      <c r="F185" s="37" t="s">
        <v>113</v>
      </c>
      <c r="G185" s="37">
        <v>1</v>
      </c>
      <c r="H185" s="44" t="s">
        <v>976</v>
      </c>
      <c r="I185" s="45">
        <v>0.64</v>
      </c>
      <c r="J185" s="46">
        <v>134.69999999999999</v>
      </c>
    </row>
    <row r="186" spans="1:10">
      <c r="A186" s="36" t="s">
        <v>412</v>
      </c>
      <c r="B186" s="29">
        <v>5057</v>
      </c>
      <c r="C186" s="37">
        <v>9</v>
      </c>
      <c r="D186" s="37" t="s">
        <v>781</v>
      </c>
      <c r="E186" s="37">
        <v>57</v>
      </c>
      <c r="F186" s="37" t="s">
        <v>113</v>
      </c>
      <c r="G186" s="37">
        <v>2</v>
      </c>
      <c r="H186" s="44" t="s">
        <v>977</v>
      </c>
      <c r="I186" s="45">
        <v>0.745</v>
      </c>
      <c r="J186" s="46">
        <v>135.34</v>
      </c>
    </row>
    <row r="187" spans="1:10">
      <c r="A187" s="36" t="s">
        <v>413</v>
      </c>
      <c r="B187" s="29">
        <v>5057</v>
      </c>
      <c r="C187" s="37">
        <v>9</v>
      </c>
      <c r="D187" s="37" t="s">
        <v>781</v>
      </c>
      <c r="E187" s="37">
        <v>57</v>
      </c>
      <c r="F187" s="37" t="s">
        <v>113</v>
      </c>
      <c r="G187" s="37">
        <v>3</v>
      </c>
      <c r="H187" s="44" t="s">
        <v>978</v>
      </c>
      <c r="I187" s="45">
        <v>0.82499999999999996</v>
      </c>
      <c r="J187" s="46">
        <v>136.08500000000001</v>
      </c>
    </row>
    <row r="188" spans="1:10">
      <c r="A188" s="36" t="s">
        <v>414</v>
      </c>
      <c r="B188" s="29">
        <v>5057</v>
      </c>
      <c r="C188" s="37">
        <v>9</v>
      </c>
      <c r="D188" s="37" t="s">
        <v>781</v>
      </c>
      <c r="E188" s="37">
        <v>57</v>
      </c>
      <c r="F188" s="37" t="s">
        <v>113</v>
      </c>
      <c r="G188" s="37">
        <v>4</v>
      </c>
      <c r="H188" s="44" t="s">
        <v>979</v>
      </c>
      <c r="I188" s="45">
        <v>0.79</v>
      </c>
      <c r="J188" s="46">
        <v>136.91</v>
      </c>
    </row>
    <row r="189" spans="1:10">
      <c r="A189" s="36" t="s">
        <v>415</v>
      </c>
      <c r="B189" s="29">
        <v>5057</v>
      </c>
      <c r="C189" s="37">
        <v>9</v>
      </c>
      <c r="D189" s="37" t="s">
        <v>781</v>
      </c>
      <c r="E189" s="37">
        <v>58</v>
      </c>
      <c r="F189" s="37" t="s">
        <v>113</v>
      </c>
      <c r="G189" s="37">
        <v>1</v>
      </c>
      <c r="H189" s="44" t="s">
        <v>980</v>
      </c>
      <c r="I189" s="45">
        <v>0.80500000000000005</v>
      </c>
      <c r="J189" s="46">
        <v>137.69999999999999</v>
      </c>
    </row>
    <row r="190" spans="1:10">
      <c r="A190" s="36" t="s">
        <v>416</v>
      </c>
      <c r="B190" s="29">
        <v>5057</v>
      </c>
      <c r="C190" s="37">
        <v>9</v>
      </c>
      <c r="D190" s="37" t="s">
        <v>781</v>
      </c>
      <c r="E190" s="37">
        <v>58</v>
      </c>
      <c r="F190" s="37" t="s">
        <v>113</v>
      </c>
      <c r="G190" s="37">
        <v>2</v>
      </c>
      <c r="H190" s="44" t="s">
        <v>981</v>
      </c>
      <c r="I190" s="45">
        <v>0.82</v>
      </c>
      <c r="J190" s="46">
        <v>138.505</v>
      </c>
    </row>
    <row r="191" spans="1:10">
      <c r="A191" s="36" t="s">
        <v>417</v>
      </c>
      <c r="B191" s="29">
        <v>5057</v>
      </c>
      <c r="C191" s="37">
        <v>9</v>
      </c>
      <c r="D191" s="37" t="s">
        <v>781</v>
      </c>
      <c r="E191" s="37">
        <v>58</v>
      </c>
      <c r="F191" s="37" t="s">
        <v>113</v>
      </c>
      <c r="G191" s="37">
        <v>3</v>
      </c>
      <c r="H191" s="44" t="s">
        <v>982</v>
      </c>
      <c r="I191" s="45">
        <v>0.94499999999999995</v>
      </c>
      <c r="J191" s="46">
        <v>139.32499999999999</v>
      </c>
    </row>
    <row r="192" spans="1:10">
      <c r="A192" s="36" t="s">
        <v>418</v>
      </c>
      <c r="B192" s="29">
        <v>5057</v>
      </c>
      <c r="C192" s="37">
        <v>9</v>
      </c>
      <c r="D192" s="37" t="s">
        <v>781</v>
      </c>
      <c r="E192" s="37">
        <v>58</v>
      </c>
      <c r="F192" s="37" t="s">
        <v>113</v>
      </c>
      <c r="G192" s="37">
        <v>4</v>
      </c>
      <c r="H192" s="44" t="s">
        <v>983</v>
      </c>
      <c r="I192" s="45">
        <v>0.45</v>
      </c>
      <c r="J192" s="46">
        <v>140.27000000000001</v>
      </c>
    </row>
    <row r="193" spans="1:10">
      <c r="A193" s="36" t="s">
        <v>419</v>
      </c>
      <c r="B193" s="29">
        <v>5057</v>
      </c>
      <c r="C193" s="37">
        <v>9</v>
      </c>
      <c r="D193" s="37" t="s">
        <v>781</v>
      </c>
      <c r="E193" s="37">
        <v>59</v>
      </c>
      <c r="F193" s="37" t="s">
        <v>113</v>
      </c>
      <c r="G193" s="37">
        <v>1</v>
      </c>
      <c r="H193" s="44" t="s">
        <v>984</v>
      </c>
      <c r="I193" s="45">
        <v>0.73</v>
      </c>
      <c r="J193" s="46">
        <v>140.69999999999999</v>
      </c>
    </row>
    <row r="194" spans="1:10">
      <c r="A194" s="36" t="s">
        <v>420</v>
      </c>
      <c r="B194" s="29">
        <v>5057</v>
      </c>
      <c r="C194" s="37">
        <v>9</v>
      </c>
      <c r="D194" s="37" t="s">
        <v>781</v>
      </c>
      <c r="E194" s="37">
        <v>59</v>
      </c>
      <c r="F194" s="37" t="s">
        <v>113</v>
      </c>
      <c r="G194" s="37">
        <v>2</v>
      </c>
      <c r="H194" s="44" t="s">
        <v>985</v>
      </c>
      <c r="I194" s="45">
        <v>0.91</v>
      </c>
      <c r="J194" s="46">
        <v>141.43</v>
      </c>
    </row>
    <row r="195" spans="1:10">
      <c r="A195" s="36" t="s">
        <v>421</v>
      </c>
      <c r="B195" s="30">
        <v>5057</v>
      </c>
      <c r="C195" s="37">
        <v>9</v>
      </c>
      <c r="D195" s="37" t="s">
        <v>781</v>
      </c>
      <c r="E195" s="37">
        <v>59</v>
      </c>
      <c r="F195" s="37" t="s">
        <v>113</v>
      </c>
      <c r="G195" s="37">
        <v>3</v>
      </c>
      <c r="H195" s="44" t="s">
        <v>986</v>
      </c>
      <c r="I195" s="45">
        <v>0.8</v>
      </c>
      <c r="J195" s="46">
        <v>142.34</v>
      </c>
    </row>
    <row r="196" spans="1:10">
      <c r="A196" s="36" t="s">
        <v>422</v>
      </c>
      <c r="B196" s="30">
        <v>5057</v>
      </c>
      <c r="C196" s="37">
        <v>9</v>
      </c>
      <c r="D196" s="37" t="s">
        <v>781</v>
      </c>
      <c r="E196" s="37">
        <v>59</v>
      </c>
      <c r="F196" s="37" t="s">
        <v>113</v>
      </c>
      <c r="G196" s="37">
        <v>4</v>
      </c>
      <c r="H196" s="44" t="s">
        <v>987</v>
      </c>
      <c r="I196" s="45">
        <v>0.65</v>
      </c>
      <c r="J196" s="46">
        <v>143.13999999999999</v>
      </c>
    </row>
    <row r="197" spans="1:10">
      <c r="A197" s="36" t="s">
        <v>423</v>
      </c>
      <c r="B197" s="29">
        <v>5057</v>
      </c>
      <c r="C197" s="37">
        <v>9</v>
      </c>
      <c r="D197" s="37" t="s">
        <v>781</v>
      </c>
      <c r="E197" s="37">
        <v>60</v>
      </c>
      <c r="F197" s="37" t="s">
        <v>113</v>
      </c>
      <c r="G197" s="37">
        <v>1</v>
      </c>
      <c r="H197" s="44" t="s">
        <v>988</v>
      </c>
      <c r="I197" s="45">
        <v>0.73</v>
      </c>
      <c r="J197" s="46">
        <v>143.69999999999999</v>
      </c>
    </row>
    <row r="198" spans="1:10">
      <c r="A198" s="36" t="s">
        <v>424</v>
      </c>
      <c r="B198" s="30">
        <v>5057</v>
      </c>
      <c r="C198" s="37">
        <v>9</v>
      </c>
      <c r="D198" s="37" t="s">
        <v>781</v>
      </c>
      <c r="E198" s="37">
        <v>60</v>
      </c>
      <c r="F198" s="37" t="s">
        <v>113</v>
      </c>
      <c r="G198" s="37">
        <v>2</v>
      </c>
      <c r="H198" s="44" t="s">
        <v>989</v>
      </c>
      <c r="I198" s="45">
        <v>0.625</v>
      </c>
      <c r="J198" s="46">
        <v>144.43</v>
      </c>
    </row>
    <row r="199" spans="1:10">
      <c r="A199" s="36" t="s">
        <v>425</v>
      </c>
      <c r="B199" s="29">
        <v>5057</v>
      </c>
      <c r="C199" s="37">
        <v>9</v>
      </c>
      <c r="D199" s="37" t="s">
        <v>781</v>
      </c>
      <c r="E199" s="37">
        <v>60</v>
      </c>
      <c r="F199" s="37" t="s">
        <v>113</v>
      </c>
      <c r="G199" s="37">
        <v>3</v>
      </c>
      <c r="H199" s="44" t="s">
        <v>990</v>
      </c>
      <c r="I199" s="45">
        <v>0.93500000000000005</v>
      </c>
      <c r="J199" s="46">
        <v>145.05500000000001</v>
      </c>
    </row>
    <row r="200" spans="1:10">
      <c r="A200" s="36" t="s">
        <v>695</v>
      </c>
      <c r="B200" s="29">
        <v>5057</v>
      </c>
      <c r="C200" s="37">
        <v>9</v>
      </c>
      <c r="D200" s="37" t="s">
        <v>781</v>
      </c>
      <c r="E200" s="37">
        <v>60</v>
      </c>
      <c r="F200" s="37" t="s">
        <v>113</v>
      </c>
      <c r="G200" s="37">
        <v>4</v>
      </c>
      <c r="H200" s="44" t="s">
        <v>991</v>
      </c>
      <c r="I200" s="45">
        <v>0.93</v>
      </c>
      <c r="J200" s="46">
        <v>145.99</v>
      </c>
    </row>
    <row r="201" spans="1:10">
      <c r="A201" s="36" t="s">
        <v>426</v>
      </c>
      <c r="B201" s="29">
        <v>5057</v>
      </c>
      <c r="C201" s="37">
        <v>9</v>
      </c>
      <c r="D201" s="37" t="s">
        <v>781</v>
      </c>
      <c r="E201" s="37">
        <v>61</v>
      </c>
      <c r="F201" s="37" t="s">
        <v>113</v>
      </c>
      <c r="G201" s="37">
        <v>1</v>
      </c>
      <c r="H201" s="44" t="s">
        <v>992</v>
      </c>
      <c r="I201" s="45">
        <v>0.95</v>
      </c>
      <c r="J201" s="46">
        <v>146.69999999999999</v>
      </c>
    </row>
    <row r="202" spans="1:10">
      <c r="A202" s="36" t="s">
        <v>696</v>
      </c>
      <c r="B202" s="29">
        <v>5057</v>
      </c>
      <c r="C202" s="37">
        <v>9</v>
      </c>
      <c r="D202" s="37" t="s">
        <v>781</v>
      </c>
      <c r="E202" s="37">
        <v>61</v>
      </c>
      <c r="F202" s="37" t="s">
        <v>113</v>
      </c>
      <c r="G202" s="37">
        <v>2</v>
      </c>
      <c r="H202" s="44" t="s">
        <v>993</v>
      </c>
      <c r="I202" s="45">
        <v>0.44500000000000001</v>
      </c>
      <c r="J202" s="46">
        <v>147.65</v>
      </c>
    </row>
    <row r="203" spans="1:10">
      <c r="A203" s="36" t="s">
        <v>697</v>
      </c>
      <c r="B203" s="29">
        <v>5057</v>
      </c>
      <c r="C203" s="37">
        <v>9</v>
      </c>
      <c r="D203" s="37" t="s">
        <v>781</v>
      </c>
      <c r="E203" s="37">
        <v>61</v>
      </c>
      <c r="F203" s="37" t="s">
        <v>113</v>
      </c>
      <c r="G203" s="37">
        <v>3</v>
      </c>
      <c r="H203" s="44" t="s">
        <v>994</v>
      </c>
      <c r="I203" s="45">
        <v>0.81499999999999995</v>
      </c>
      <c r="J203" s="46">
        <v>148.095</v>
      </c>
    </row>
    <row r="204" spans="1:10">
      <c r="A204" s="36" t="s">
        <v>698</v>
      </c>
      <c r="B204" s="29">
        <v>5057</v>
      </c>
      <c r="C204" s="37">
        <v>9</v>
      </c>
      <c r="D204" s="37" t="s">
        <v>781</v>
      </c>
      <c r="E204" s="37">
        <v>61</v>
      </c>
      <c r="F204" s="37" t="s">
        <v>113</v>
      </c>
      <c r="G204" s="37">
        <v>4</v>
      </c>
      <c r="H204" s="44" t="s">
        <v>995</v>
      </c>
      <c r="I204" s="45">
        <v>0.88500000000000001</v>
      </c>
      <c r="J204" s="46">
        <v>148.91</v>
      </c>
    </row>
    <row r="205" spans="1:10">
      <c r="A205" s="36" t="s">
        <v>427</v>
      </c>
      <c r="B205" s="29">
        <v>5057</v>
      </c>
      <c r="C205" s="37">
        <v>9</v>
      </c>
      <c r="D205" s="37" t="s">
        <v>781</v>
      </c>
      <c r="E205" s="37">
        <v>62</v>
      </c>
      <c r="F205" s="37" t="s">
        <v>113</v>
      </c>
      <c r="G205" s="37">
        <v>1</v>
      </c>
      <c r="H205" s="44" t="s">
        <v>996</v>
      </c>
      <c r="I205" s="45">
        <v>0.91500000000000004</v>
      </c>
      <c r="J205" s="46">
        <v>149.69999999999999</v>
      </c>
    </row>
    <row r="206" spans="1:10">
      <c r="A206" s="36" t="s">
        <v>428</v>
      </c>
      <c r="B206" s="29">
        <v>5057</v>
      </c>
      <c r="C206" s="37">
        <v>9</v>
      </c>
      <c r="D206" s="37" t="s">
        <v>781</v>
      </c>
      <c r="E206" s="37">
        <v>62</v>
      </c>
      <c r="F206" s="37" t="s">
        <v>113</v>
      </c>
      <c r="G206" s="37">
        <v>2</v>
      </c>
      <c r="H206" s="44" t="s">
        <v>997</v>
      </c>
      <c r="I206" s="45">
        <v>0.97</v>
      </c>
      <c r="J206" s="46">
        <v>150.61500000000001</v>
      </c>
    </row>
    <row r="207" spans="1:10">
      <c r="A207" s="36" t="s">
        <v>429</v>
      </c>
      <c r="B207" s="29">
        <v>5057</v>
      </c>
      <c r="C207" s="37">
        <v>9</v>
      </c>
      <c r="D207" s="37" t="s">
        <v>781</v>
      </c>
      <c r="E207" s="37">
        <v>62</v>
      </c>
      <c r="F207" s="37" t="s">
        <v>113</v>
      </c>
      <c r="G207" s="37">
        <v>3</v>
      </c>
      <c r="H207" s="44" t="s">
        <v>998</v>
      </c>
      <c r="I207" s="45">
        <v>0.61</v>
      </c>
      <c r="J207" s="46">
        <v>151.58500000000001</v>
      </c>
    </row>
    <row r="208" spans="1:10">
      <c r="A208" s="36" t="s">
        <v>430</v>
      </c>
      <c r="B208" s="29">
        <v>5057</v>
      </c>
      <c r="C208" s="37">
        <v>9</v>
      </c>
      <c r="D208" s="37" t="s">
        <v>781</v>
      </c>
      <c r="E208" s="37">
        <v>62</v>
      </c>
      <c r="F208" s="37" t="s">
        <v>113</v>
      </c>
      <c r="G208" s="37">
        <v>4</v>
      </c>
      <c r="H208" s="44" t="s">
        <v>999</v>
      </c>
      <c r="I208" s="45">
        <v>0.47</v>
      </c>
      <c r="J208" s="46">
        <v>152.19499999999999</v>
      </c>
    </row>
    <row r="209" spans="1:10">
      <c r="A209" s="36" t="s">
        <v>431</v>
      </c>
      <c r="B209" s="29">
        <v>5057</v>
      </c>
      <c r="C209" s="37">
        <v>9</v>
      </c>
      <c r="D209" s="37" t="s">
        <v>781</v>
      </c>
      <c r="E209" s="37">
        <v>63</v>
      </c>
      <c r="F209" s="37" t="s">
        <v>113</v>
      </c>
      <c r="G209" s="37">
        <v>1</v>
      </c>
      <c r="H209" s="44" t="s">
        <v>1000</v>
      </c>
      <c r="I209" s="45">
        <v>0.78500000000000003</v>
      </c>
      <c r="J209" s="46">
        <v>152.69999999999999</v>
      </c>
    </row>
    <row r="210" spans="1:10">
      <c r="A210" s="36" t="s">
        <v>432</v>
      </c>
      <c r="B210" s="30">
        <v>5057</v>
      </c>
      <c r="C210" s="37">
        <v>9</v>
      </c>
      <c r="D210" s="37" t="s">
        <v>781</v>
      </c>
      <c r="E210" s="37">
        <v>64</v>
      </c>
      <c r="F210" s="37" t="s">
        <v>113</v>
      </c>
      <c r="G210" s="37">
        <v>1</v>
      </c>
      <c r="H210" s="44" t="s">
        <v>1001</v>
      </c>
      <c r="I210" s="45">
        <v>0.105</v>
      </c>
      <c r="J210" s="46">
        <v>152.69999999999999</v>
      </c>
    </row>
    <row r="211" spans="1:10">
      <c r="A211" s="36" t="s">
        <v>588</v>
      </c>
      <c r="B211" s="30">
        <v>5057</v>
      </c>
      <c r="C211" s="37">
        <v>9</v>
      </c>
      <c r="D211" s="37" t="s">
        <v>781</v>
      </c>
      <c r="E211" s="37">
        <v>64</v>
      </c>
      <c r="F211" s="37" t="s">
        <v>113</v>
      </c>
      <c r="G211" s="37">
        <v>2</v>
      </c>
      <c r="H211" s="44" t="s">
        <v>1002</v>
      </c>
      <c r="I211" s="45">
        <v>0.56499999999999995</v>
      </c>
      <c r="J211" s="46">
        <v>153.48500000000001</v>
      </c>
    </row>
    <row r="212" spans="1:10">
      <c r="A212" s="36" t="s">
        <v>699</v>
      </c>
      <c r="B212" s="29">
        <v>5057</v>
      </c>
      <c r="C212" s="37">
        <v>9</v>
      </c>
      <c r="D212" s="37" t="s">
        <v>781</v>
      </c>
      <c r="E212" s="37">
        <v>64</v>
      </c>
      <c r="F212" s="37" t="s">
        <v>113</v>
      </c>
      <c r="G212" s="37">
        <v>3</v>
      </c>
      <c r="H212" s="44" t="s">
        <v>1003</v>
      </c>
      <c r="I212" s="45">
        <v>0.53</v>
      </c>
      <c r="J212" s="46">
        <v>154.05000000000001</v>
      </c>
    </row>
    <row r="213" spans="1:10">
      <c r="A213" s="36" t="s">
        <v>700</v>
      </c>
      <c r="B213" s="30">
        <v>5057</v>
      </c>
      <c r="C213" s="37">
        <v>9</v>
      </c>
      <c r="D213" s="37" t="s">
        <v>781</v>
      </c>
      <c r="E213" s="37">
        <v>64</v>
      </c>
      <c r="F213" s="37" t="s">
        <v>113</v>
      </c>
      <c r="G213" s="37">
        <v>4</v>
      </c>
      <c r="H213" s="44" t="s">
        <v>1004</v>
      </c>
      <c r="I213" s="45">
        <v>0.51</v>
      </c>
      <c r="J213" s="46">
        <v>154.58000000000001</v>
      </c>
    </row>
    <row r="214" spans="1:10">
      <c r="A214" s="36" t="s">
        <v>1005</v>
      </c>
      <c r="B214" s="29">
        <v>5057</v>
      </c>
      <c r="C214" s="37">
        <v>9</v>
      </c>
      <c r="D214" s="37" t="s">
        <v>781</v>
      </c>
      <c r="E214" s="37">
        <v>64</v>
      </c>
      <c r="F214" s="37" t="s">
        <v>113</v>
      </c>
      <c r="G214" s="37">
        <v>5</v>
      </c>
      <c r="H214" s="44" t="s">
        <v>1006</v>
      </c>
      <c r="I214" s="45">
        <v>0.63</v>
      </c>
      <c r="J214" s="46">
        <v>155.09</v>
      </c>
    </row>
    <row r="215" spans="1:10">
      <c r="A215" s="36" t="s">
        <v>433</v>
      </c>
      <c r="B215" s="29">
        <v>5057</v>
      </c>
      <c r="C215" s="37">
        <v>9</v>
      </c>
      <c r="D215" s="37" t="s">
        <v>781</v>
      </c>
      <c r="E215" s="37">
        <v>65</v>
      </c>
      <c r="F215" s="37" t="s">
        <v>113</v>
      </c>
      <c r="G215" s="37">
        <v>1</v>
      </c>
      <c r="H215" s="44" t="s">
        <v>1007</v>
      </c>
      <c r="I215" s="45">
        <v>0.95499999999999996</v>
      </c>
      <c r="J215" s="46">
        <v>155.69999999999999</v>
      </c>
    </row>
    <row r="216" spans="1:10">
      <c r="A216" s="36" t="s">
        <v>434</v>
      </c>
      <c r="B216" s="29">
        <v>5057</v>
      </c>
      <c r="C216" s="37">
        <v>9</v>
      </c>
      <c r="D216" s="37" t="s">
        <v>781</v>
      </c>
      <c r="E216" s="37">
        <v>65</v>
      </c>
      <c r="F216" s="37" t="s">
        <v>113</v>
      </c>
      <c r="G216" s="37">
        <v>2</v>
      </c>
      <c r="H216" s="44" t="s">
        <v>1008</v>
      </c>
      <c r="I216" s="45">
        <v>0.63500000000000001</v>
      </c>
      <c r="J216" s="46">
        <v>156.655</v>
      </c>
    </row>
    <row r="217" spans="1:10">
      <c r="A217" s="36" t="s">
        <v>701</v>
      </c>
      <c r="B217" s="30">
        <v>5057</v>
      </c>
      <c r="C217" s="37">
        <v>9</v>
      </c>
      <c r="D217" s="37" t="s">
        <v>781</v>
      </c>
      <c r="E217" s="37">
        <v>65</v>
      </c>
      <c r="F217" s="37" t="s">
        <v>113</v>
      </c>
      <c r="G217" s="37">
        <v>3</v>
      </c>
      <c r="H217" s="44" t="s">
        <v>1009</v>
      </c>
      <c r="I217" s="45">
        <v>0.82</v>
      </c>
      <c r="J217" s="46">
        <v>157.29</v>
      </c>
    </row>
    <row r="218" spans="1:10">
      <c r="A218" s="36" t="s">
        <v>702</v>
      </c>
      <c r="B218" s="29">
        <v>5057</v>
      </c>
      <c r="C218" s="37">
        <v>9</v>
      </c>
      <c r="D218" s="37" t="s">
        <v>781</v>
      </c>
      <c r="E218" s="37">
        <v>65</v>
      </c>
      <c r="F218" s="37" t="s">
        <v>113</v>
      </c>
      <c r="G218" s="37">
        <v>4</v>
      </c>
      <c r="H218" s="44" t="s">
        <v>1010</v>
      </c>
      <c r="I218" s="45">
        <v>0.73</v>
      </c>
      <c r="J218" s="46">
        <v>158.11000000000001</v>
      </c>
    </row>
    <row r="219" spans="1:10">
      <c r="A219" s="36" t="s">
        <v>435</v>
      </c>
      <c r="B219" s="29">
        <v>5057</v>
      </c>
      <c r="C219" s="37">
        <v>9</v>
      </c>
      <c r="D219" s="37" t="s">
        <v>781</v>
      </c>
      <c r="E219" s="37">
        <v>66</v>
      </c>
      <c r="F219" s="37" t="s">
        <v>113</v>
      </c>
      <c r="G219" s="37">
        <v>1</v>
      </c>
      <c r="H219" s="44" t="s">
        <v>1011</v>
      </c>
      <c r="I219" s="45">
        <v>0.56000000000000005</v>
      </c>
      <c r="J219" s="46">
        <v>158.69999999999999</v>
      </c>
    </row>
    <row r="220" spans="1:10">
      <c r="A220" s="36" t="s">
        <v>703</v>
      </c>
      <c r="B220" s="29">
        <v>5057</v>
      </c>
      <c r="C220" s="37">
        <v>9</v>
      </c>
      <c r="D220" s="37" t="s">
        <v>781</v>
      </c>
      <c r="E220" s="37">
        <v>66</v>
      </c>
      <c r="F220" s="37" t="s">
        <v>113</v>
      </c>
      <c r="G220" s="37">
        <v>2</v>
      </c>
      <c r="H220" s="44" t="s">
        <v>1012</v>
      </c>
      <c r="I220" s="45">
        <v>0.84</v>
      </c>
      <c r="J220" s="46">
        <v>159.26</v>
      </c>
    </row>
    <row r="221" spans="1:10">
      <c r="A221" s="36" t="s">
        <v>704</v>
      </c>
      <c r="B221" s="30">
        <v>5057</v>
      </c>
      <c r="C221" s="37">
        <v>9</v>
      </c>
      <c r="D221" s="37" t="s">
        <v>781</v>
      </c>
      <c r="E221" s="37">
        <v>66</v>
      </c>
      <c r="F221" s="37" t="s">
        <v>113</v>
      </c>
      <c r="G221" s="37">
        <v>3</v>
      </c>
      <c r="H221" s="44" t="s">
        <v>1013</v>
      </c>
      <c r="I221" s="45">
        <v>0.98499999999999999</v>
      </c>
      <c r="J221" s="46">
        <v>160.1</v>
      </c>
    </row>
    <row r="222" spans="1:10">
      <c r="A222" s="36" t="s">
        <v>705</v>
      </c>
      <c r="B222" s="29">
        <v>5057</v>
      </c>
      <c r="C222" s="37">
        <v>9</v>
      </c>
      <c r="D222" s="37" t="s">
        <v>781</v>
      </c>
      <c r="E222" s="37">
        <v>66</v>
      </c>
      <c r="F222" s="37" t="s">
        <v>113</v>
      </c>
      <c r="G222" s="37">
        <v>4</v>
      </c>
      <c r="H222" s="44" t="s">
        <v>1014</v>
      </c>
      <c r="I222" s="45">
        <v>0.71499999999999997</v>
      </c>
      <c r="J222" s="46">
        <v>161.08500000000001</v>
      </c>
    </row>
    <row r="223" spans="1:10">
      <c r="A223" s="36" t="s">
        <v>436</v>
      </c>
      <c r="B223" s="30">
        <v>5057</v>
      </c>
      <c r="C223" s="37">
        <v>9</v>
      </c>
      <c r="D223" s="37" t="s">
        <v>781</v>
      </c>
      <c r="E223" s="37">
        <v>67</v>
      </c>
      <c r="F223" s="37" t="s">
        <v>113</v>
      </c>
      <c r="G223" s="37">
        <v>1</v>
      </c>
      <c r="H223" s="44" t="s">
        <v>1015</v>
      </c>
      <c r="I223" s="45">
        <v>0.85</v>
      </c>
      <c r="J223" s="46">
        <v>161.69999999999999</v>
      </c>
    </row>
    <row r="224" spans="1:10">
      <c r="A224" s="36" t="s">
        <v>437</v>
      </c>
      <c r="B224" s="29">
        <v>5057</v>
      </c>
      <c r="C224" s="37">
        <v>9</v>
      </c>
      <c r="D224" s="37" t="s">
        <v>781</v>
      </c>
      <c r="E224" s="37">
        <v>67</v>
      </c>
      <c r="F224" s="37" t="s">
        <v>113</v>
      </c>
      <c r="G224" s="37">
        <v>2</v>
      </c>
      <c r="H224" s="44" t="s">
        <v>1016</v>
      </c>
      <c r="I224" s="45">
        <v>0.88</v>
      </c>
      <c r="J224" s="46">
        <v>162.55000000000001</v>
      </c>
    </row>
    <row r="225" spans="1:10">
      <c r="A225" s="36" t="s">
        <v>438</v>
      </c>
      <c r="B225" s="30">
        <v>5057</v>
      </c>
      <c r="C225" s="37">
        <v>9</v>
      </c>
      <c r="D225" s="37" t="s">
        <v>781</v>
      </c>
      <c r="E225" s="37">
        <v>67</v>
      </c>
      <c r="F225" s="37" t="s">
        <v>113</v>
      </c>
      <c r="G225" s="37">
        <v>3</v>
      </c>
      <c r="H225" s="44" t="s">
        <v>1017</v>
      </c>
      <c r="I225" s="45">
        <v>0.83</v>
      </c>
      <c r="J225" s="46">
        <v>163.43</v>
      </c>
    </row>
    <row r="226" spans="1:10">
      <c r="A226" s="36" t="s">
        <v>589</v>
      </c>
      <c r="B226" s="29">
        <v>5057</v>
      </c>
      <c r="C226" s="37">
        <v>9</v>
      </c>
      <c r="D226" s="37" t="s">
        <v>781</v>
      </c>
      <c r="E226" s="37">
        <v>67</v>
      </c>
      <c r="F226" s="37" t="s">
        <v>113</v>
      </c>
      <c r="G226" s="37">
        <v>4</v>
      </c>
      <c r="H226" s="44" t="s">
        <v>1018</v>
      </c>
      <c r="I226" s="45">
        <v>0.39500000000000002</v>
      </c>
      <c r="J226" s="46">
        <v>164.26</v>
      </c>
    </row>
    <row r="227" spans="1:10">
      <c r="A227" s="36" t="s">
        <v>439</v>
      </c>
      <c r="B227" s="29">
        <v>5057</v>
      </c>
      <c r="C227" s="37">
        <v>9</v>
      </c>
      <c r="D227" s="37" t="s">
        <v>781</v>
      </c>
      <c r="E227" s="37">
        <v>68</v>
      </c>
      <c r="F227" s="37" t="s">
        <v>113</v>
      </c>
      <c r="G227" s="37">
        <v>1</v>
      </c>
      <c r="H227" s="44" t="s">
        <v>1019</v>
      </c>
      <c r="I227" s="45">
        <v>0.80500000000000005</v>
      </c>
      <c r="J227" s="46">
        <v>164.7</v>
      </c>
    </row>
    <row r="228" spans="1:10">
      <c r="A228" s="36" t="s">
        <v>440</v>
      </c>
      <c r="B228" s="29">
        <v>5057</v>
      </c>
      <c r="C228" s="37">
        <v>9</v>
      </c>
      <c r="D228" s="37" t="s">
        <v>781</v>
      </c>
      <c r="E228" s="37">
        <v>68</v>
      </c>
      <c r="F228" s="37" t="s">
        <v>113</v>
      </c>
      <c r="G228" s="37">
        <v>2</v>
      </c>
      <c r="H228" s="44" t="s">
        <v>1020</v>
      </c>
      <c r="I228" s="45">
        <v>0.76</v>
      </c>
      <c r="J228" s="46">
        <v>165.505</v>
      </c>
    </row>
    <row r="229" spans="1:10">
      <c r="A229" s="36" t="s">
        <v>590</v>
      </c>
      <c r="B229" s="29">
        <v>5057</v>
      </c>
      <c r="C229" s="37">
        <v>9</v>
      </c>
      <c r="D229" s="37" t="s">
        <v>781</v>
      </c>
      <c r="E229" s="37">
        <v>68</v>
      </c>
      <c r="F229" s="37" t="s">
        <v>113</v>
      </c>
      <c r="G229" s="37">
        <v>3</v>
      </c>
      <c r="H229" s="44" t="s">
        <v>1021</v>
      </c>
      <c r="I229" s="45">
        <v>0.74</v>
      </c>
      <c r="J229" s="46">
        <v>166.26499999999999</v>
      </c>
    </row>
    <row r="230" spans="1:10">
      <c r="A230" s="36" t="s">
        <v>591</v>
      </c>
      <c r="B230" s="29">
        <v>5057</v>
      </c>
      <c r="C230" s="37">
        <v>9</v>
      </c>
      <c r="D230" s="37" t="s">
        <v>781</v>
      </c>
      <c r="E230" s="37">
        <v>68</v>
      </c>
      <c r="F230" s="37" t="s">
        <v>113</v>
      </c>
      <c r="G230" s="37">
        <v>4</v>
      </c>
      <c r="H230" s="44" t="s">
        <v>1022</v>
      </c>
      <c r="I230" s="45">
        <v>0.84</v>
      </c>
      <c r="J230" s="46">
        <v>167.005</v>
      </c>
    </row>
    <row r="231" spans="1:10">
      <c r="A231" s="36" t="s">
        <v>441</v>
      </c>
      <c r="B231" s="29">
        <v>5057</v>
      </c>
      <c r="C231" s="37">
        <v>9</v>
      </c>
      <c r="D231" s="37" t="s">
        <v>781</v>
      </c>
      <c r="E231" s="37">
        <v>69</v>
      </c>
      <c r="F231" s="37" t="s">
        <v>113</v>
      </c>
      <c r="G231" s="37">
        <v>1</v>
      </c>
      <c r="H231" s="44" t="s">
        <v>1023</v>
      </c>
      <c r="I231" s="45">
        <v>0.745</v>
      </c>
      <c r="J231" s="46">
        <v>167.7</v>
      </c>
    </row>
    <row r="232" spans="1:10">
      <c r="A232" s="36" t="s">
        <v>442</v>
      </c>
      <c r="B232" s="29">
        <v>5057</v>
      </c>
      <c r="C232" s="37">
        <v>9</v>
      </c>
      <c r="D232" s="37" t="s">
        <v>781</v>
      </c>
      <c r="E232" s="37">
        <v>69</v>
      </c>
      <c r="F232" s="37" t="s">
        <v>113</v>
      </c>
      <c r="G232" s="37">
        <v>2</v>
      </c>
      <c r="H232" s="44" t="s">
        <v>1024</v>
      </c>
      <c r="I232" s="45">
        <v>0.71499999999999997</v>
      </c>
      <c r="J232" s="46">
        <v>168.44499999999999</v>
      </c>
    </row>
    <row r="233" spans="1:10">
      <c r="A233" s="36" t="s">
        <v>443</v>
      </c>
      <c r="B233" s="29">
        <v>5057</v>
      </c>
      <c r="C233" s="37">
        <v>9</v>
      </c>
      <c r="D233" s="37" t="s">
        <v>781</v>
      </c>
      <c r="E233" s="37">
        <v>69</v>
      </c>
      <c r="F233" s="37" t="s">
        <v>113</v>
      </c>
      <c r="G233" s="37">
        <v>3</v>
      </c>
      <c r="H233" s="44" t="s">
        <v>1025</v>
      </c>
      <c r="I233" s="45">
        <v>0.76500000000000001</v>
      </c>
      <c r="J233" s="46">
        <v>169.16</v>
      </c>
    </row>
    <row r="234" spans="1:10">
      <c r="A234" s="36" t="s">
        <v>592</v>
      </c>
      <c r="B234" s="29">
        <v>5057</v>
      </c>
      <c r="C234" s="37">
        <v>9</v>
      </c>
      <c r="D234" s="37" t="s">
        <v>781</v>
      </c>
      <c r="E234" s="37">
        <v>69</v>
      </c>
      <c r="F234" s="37" t="s">
        <v>113</v>
      </c>
      <c r="G234" s="37">
        <v>4</v>
      </c>
      <c r="H234" s="44" t="s">
        <v>1026</v>
      </c>
      <c r="I234" s="45">
        <v>0.94</v>
      </c>
      <c r="J234" s="46">
        <v>169.92500000000001</v>
      </c>
    </row>
    <row r="235" spans="1:10">
      <c r="A235" s="36" t="s">
        <v>444</v>
      </c>
      <c r="B235" s="29">
        <v>5057</v>
      </c>
      <c r="C235" s="37">
        <v>9</v>
      </c>
      <c r="D235" s="37" t="s">
        <v>781</v>
      </c>
      <c r="E235" s="37">
        <v>70</v>
      </c>
      <c r="F235" s="37" t="s">
        <v>113</v>
      </c>
      <c r="G235" s="37">
        <v>1</v>
      </c>
      <c r="H235" s="44" t="s">
        <v>1027</v>
      </c>
      <c r="I235" s="45">
        <v>0.84</v>
      </c>
      <c r="J235" s="46">
        <v>170.7</v>
      </c>
    </row>
    <row r="236" spans="1:10">
      <c r="A236" s="36" t="s">
        <v>445</v>
      </c>
      <c r="B236" s="29">
        <v>5057</v>
      </c>
      <c r="C236" s="37">
        <v>9</v>
      </c>
      <c r="D236" s="37" t="s">
        <v>781</v>
      </c>
      <c r="E236" s="37">
        <v>70</v>
      </c>
      <c r="F236" s="37" t="s">
        <v>113</v>
      </c>
      <c r="G236" s="37">
        <v>2</v>
      </c>
      <c r="H236" s="44" t="s">
        <v>1028</v>
      </c>
      <c r="I236" s="45">
        <v>0.97499999999999998</v>
      </c>
      <c r="J236" s="46">
        <v>171.54</v>
      </c>
    </row>
    <row r="237" spans="1:10">
      <c r="A237" s="36" t="s">
        <v>593</v>
      </c>
      <c r="B237" s="29">
        <v>5057</v>
      </c>
      <c r="C237" s="37">
        <v>9</v>
      </c>
      <c r="D237" s="37" t="s">
        <v>781</v>
      </c>
      <c r="E237" s="37">
        <v>70</v>
      </c>
      <c r="F237" s="37" t="s">
        <v>113</v>
      </c>
      <c r="G237" s="37">
        <v>3</v>
      </c>
      <c r="H237" s="44" t="s">
        <v>1029</v>
      </c>
      <c r="I237" s="45">
        <v>0.71499999999999997</v>
      </c>
      <c r="J237" s="46">
        <v>172.51499999999999</v>
      </c>
    </row>
    <row r="238" spans="1:10">
      <c r="A238" s="36" t="s">
        <v>594</v>
      </c>
      <c r="B238" s="29">
        <v>5057</v>
      </c>
      <c r="C238" s="37">
        <v>9</v>
      </c>
      <c r="D238" s="37" t="s">
        <v>781</v>
      </c>
      <c r="E238" s="37">
        <v>70</v>
      </c>
      <c r="F238" s="37" t="s">
        <v>113</v>
      </c>
      <c r="G238" s="37">
        <v>4</v>
      </c>
      <c r="H238" s="44" t="s">
        <v>1030</v>
      </c>
      <c r="I238" s="45">
        <v>0.74</v>
      </c>
      <c r="J238" s="46">
        <v>173.23</v>
      </c>
    </row>
    <row r="239" spans="1:10">
      <c r="A239" s="36" t="s">
        <v>446</v>
      </c>
      <c r="B239" s="29">
        <v>5057</v>
      </c>
      <c r="C239" s="37">
        <v>9</v>
      </c>
      <c r="D239" s="37" t="s">
        <v>781</v>
      </c>
      <c r="E239" s="37">
        <v>71</v>
      </c>
      <c r="F239" s="37" t="s">
        <v>113</v>
      </c>
      <c r="G239" s="37">
        <v>1</v>
      </c>
      <c r="H239" s="44" t="s">
        <v>1031</v>
      </c>
      <c r="I239" s="45">
        <v>0.87</v>
      </c>
      <c r="J239" s="46">
        <v>173.7</v>
      </c>
    </row>
    <row r="240" spans="1:10">
      <c r="A240" s="36" t="s">
        <v>447</v>
      </c>
      <c r="B240" s="29">
        <v>5057</v>
      </c>
      <c r="C240" s="37">
        <v>9</v>
      </c>
      <c r="D240" s="37" t="s">
        <v>781</v>
      </c>
      <c r="E240" s="37">
        <v>71</v>
      </c>
      <c r="F240" s="37" t="s">
        <v>113</v>
      </c>
      <c r="G240" s="37">
        <v>2</v>
      </c>
      <c r="H240" s="44" t="s">
        <v>1032</v>
      </c>
      <c r="I240" s="45">
        <v>0.755</v>
      </c>
      <c r="J240" s="46">
        <v>174.57</v>
      </c>
    </row>
    <row r="241" spans="1:10">
      <c r="A241" s="36" t="s">
        <v>595</v>
      </c>
      <c r="B241" s="29">
        <v>5057</v>
      </c>
      <c r="C241" s="37">
        <v>9</v>
      </c>
      <c r="D241" s="37" t="s">
        <v>781</v>
      </c>
      <c r="E241" s="37">
        <v>71</v>
      </c>
      <c r="F241" s="37" t="s">
        <v>113</v>
      </c>
      <c r="G241" s="37">
        <v>3</v>
      </c>
      <c r="H241" s="44" t="s">
        <v>1033</v>
      </c>
      <c r="I241" s="45">
        <v>0.66</v>
      </c>
      <c r="J241" s="46">
        <v>175.32499999999999</v>
      </c>
    </row>
    <row r="242" spans="1:10">
      <c r="A242" s="36" t="s">
        <v>596</v>
      </c>
      <c r="B242" s="30">
        <v>5057</v>
      </c>
      <c r="C242" s="37">
        <v>9</v>
      </c>
      <c r="D242" s="37" t="s">
        <v>781</v>
      </c>
      <c r="E242" s="37">
        <v>71</v>
      </c>
      <c r="F242" s="37" t="s">
        <v>113</v>
      </c>
      <c r="G242" s="37">
        <v>4</v>
      </c>
      <c r="H242" s="44" t="s">
        <v>1034</v>
      </c>
      <c r="I242" s="45">
        <v>0.82</v>
      </c>
      <c r="J242" s="46">
        <v>175.98500000000001</v>
      </c>
    </row>
    <row r="243" spans="1:10">
      <c r="A243" s="36" t="s">
        <v>448</v>
      </c>
      <c r="B243" s="29">
        <v>5057</v>
      </c>
      <c r="C243" s="37">
        <v>9</v>
      </c>
      <c r="D243" s="37" t="s">
        <v>781</v>
      </c>
      <c r="E243" s="37">
        <v>72</v>
      </c>
      <c r="F243" s="37" t="s">
        <v>113</v>
      </c>
      <c r="G243" s="37">
        <v>1</v>
      </c>
      <c r="H243" s="44" t="s">
        <v>1035</v>
      </c>
      <c r="I243" s="45">
        <v>0.98499999999999999</v>
      </c>
      <c r="J243" s="46">
        <v>176.7</v>
      </c>
    </row>
    <row r="244" spans="1:10">
      <c r="A244" s="36" t="s">
        <v>449</v>
      </c>
      <c r="B244" s="29">
        <v>5057</v>
      </c>
      <c r="C244" s="37">
        <v>9</v>
      </c>
      <c r="D244" s="37" t="s">
        <v>781</v>
      </c>
      <c r="E244" s="37">
        <v>72</v>
      </c>
      <c r="F244" s="37" t="s">
        <v>113</v>
      </c>
      <c r="G244" s="37">
        <v>2</v>
      </c>
      <c r="H244" s="44" t="s">
        <v>1036</v>
      </c>
      <c r="I244" s="45">
        <v>0.82499999999999996</v>
      </c>
      <c r="J244" s="46">
        <v>177.685</v>
      </c>
    </row>
    <row r="245" spans="1:10">
      <c r="A245" s="36" t="s">
        <v>450</v>
      </c>
      <c r="B245" s="29">
        <v>5057</v>
      </c>
      <c r="C245" s="37">
        <v>9</v>
      </c>
      <c r="D245" s="37" t="s">
        <v>781</v>
      </c>
      <c r="E245" s="37">
        <v>72</v>
      </c>
      <c r="F245" s="37" t="s">
        <v>113</v>
      </c>
      <c r="G245" s="37">
        <v>3</v>
      </c>
      <c r="H245" s="44" t="s">
        <v>1037</v>
      </c>
      <c r="I245" s="45">
        <v>0.56499999999999995</v>
      </c>
      <c r="J245" s="46">
        <v>178.51</v>
      </c>
    </row>
    <row r="246" spans="1:10">
      <c r="A246" s="36" t="s">
        <v>597</v>
      </c>
      <c r="B246" s="29">
        <v>5057</v>
      </c>
      <c r="C246" s="37">
        <v>9</v>
      </c>
      <c r="D246" s="37" t="s">
        <v>781</v>
      </c>
      <c r="E246" s="37">
        <v>72</v>
      </c>
      <c r="F246" s="37" t="s">
        <v>113</v>
      </c>
      <c r="G246" s="37">
        <v>4</v>
      </c>
      <c r="H246" s="44" t="s">
        <v>1038</v>
      </c>
      <c r="I246" s="45">
        <v>0.89</v>
      </c>
      <c r="J246" s="46">
        <v>179.07499999999999</v>
      </c>
    </row>
    <row r="247" spans="1:10">
      <c r="A247" s="36" t="s">
        <v>451</v>
      </c>
      <c r="B247" s="29">
        <v>5057</v>
      </c>
      <c r="C247" s="37">
        <v>9</v>
      </c>
      <c r="D247" s="37" t="s">
        <v>781</v>
      </c>
      <c r="E247" s="37">
        <v>73</v>
      </c>
      <c r="F247" s="37" t="s">
        <v>113</v>
      </c>
      <c r="G247" s="37">
        <v>1</v>
      </c>
      <c r="H247" s="44" t="s">
        <v>1039</v>
      </c>
      <c r="I247" s="45">
        <v>0.87</v>
      </c>
      <c r="J247" s="46">
        <v>179.7</v>
      </c>
    </row>
    <row r="248" spans="1:10">
      <c r="A248" s="36" t="s">
        <v>452</v>
      </c>
      <c r="B248" s="29">
        <v>5057</v>
      </c>
      <c r="C248" s="37">
        <v>9</v>
      </c>
      <c r="D248" s="37" t="s">
        <v>781</v>
      </c>
      <c r="E248" s="37">
        <v>73</v>
      </c>
      <c r="F248" s="37" t="s">
        <v>113</v>
      </c>
      <c r="G248" s="37">
        <v>2</v>
      </c>
      <c r="H248" s="44" t="s">
        <v>1040</v>
      </c>
      <c r="I248" s="45">
        <v>0.68500000000000005</v>
      </c>
      <c r="J248" s="46">
        <v>180.57</v>
      </c>
    </row>
    <row r="249" spans="1:10">
      <c r="A249" s="36" t="s">
        <v>453</v>
      </c>
      <c r="B249" s="29">
        <v>5057</v>
      </c>
      <c r="C249" s="37">
        <v>9</v>
      </c>
      <c r="D249" s="37" t="s">
        <v>781</v>
      </c>
      <c r="E249" s="37">
        <v>73</v>
      </c>
      <c r="F249" s="37" t="s">
        <v>113</v>
      </c>
      <c r="G249" s="37">
        <v>3</v>
      </c>
      <c r="H249" s="44" t="s">
        <v>1041</v>
      </c>
      <c r="I249" s="45">
        <v>0.82499999999999996</v>
      </c>
      <c r="J249" s="46">
        <v>181.255</v>
      </c>
    </row>
    <row r="250" spans="1:10">
      <c r="A250" s="36" t="s">
        <v>454</v>
      </c>
      <c r="B250" s="29">
        <v>5057</v>
      </c>
      <c r="C250" s="37">
        <v>9</v>
      </c>
      <c r="D250" s="37" t="s">
        <v>781</v>
      </c>
      <c r="E250" s="37">
        <v>73</v>
      </c>
      <c r="F250" s="37" t="s">
        <v>113</v>
      </c>
      <c r="G250" s="37">
        <v>4</v>
      </c>
      <c r="H250" s="44" t="s">
        <v>1042</v>
      </c>
      <c r="I250" s="45">
        <v>0.69499999999999995</v>
      </c>
      <c r="J250" s="46">
        <v>182.08</v>
      </c>
    </row>
    <row r="251" spans="1:10">
      <c r="A251" s="36" t="s">
        <v>455</v>
      </c>
      <c r="B251" s="29">
        <v>5057</v>
      </c>
      <c r="C251" s="37">
        <v>9</v>
      </c>
      <c r="D251" s="37" t="s">
        <v>781</v>
      </c>
      <c r="E251" s="37">
        <v>74</v>
      </c>
      <c r="F251" s="37" t="s">
        <v>113</v>
      </c>
      <c r="G251" s="37">
        <v>1</v>
      </c>
      <c r="H251" s="44" t="s">
        <v>1043</v>
      </c>
      <c r="I251" s="45">
        <v>0.95499999999999996</v>
      </c>
      <c r="J251" s="46">
        <v>182.7</v>
      </c>
    </row>
    <row r="252" spans="1:10">
      <c r="A252" s="36" t="s">
        <v>598</v>
      </c>
      <c r="B252" s="29">
        <v>5057</v>
      </c>
      <c r="C252" s="37">
        <v>9</v>
      </c>
      <c r="D252" s="37" t="s">
        <v>781</v>
      </c>
      <c r="E252" s="37">
        <v>74</v>
      </c>
      <c r="F252" s="37" t="s">
        <v>113</v>
      </c>
      <c r="G252" s="37">
        <v>2</v>
      </c>
      <c r="H252" s="44" t="s">
        <v>1044</v>
      </c>
      <c r="I252" s="45">
        <v>0.89500000000000002</v>
      </c>
      <c r="J252" s="46">
        <v>183.655</v>
      </c>
    </row>
    <row r="253" spans="1:10">
      <c r="A253" s="36" t="s">
        <v>599</v>
      </c>
      <c r="B253" s="29">
        <v>5057</v>
      </c>
      <c r="C253" s="37">
        <v>9</v>
      </c>
      <c r="D253" s="37" t="s">
        <v>781</v>
      </c>
      <c r="E253" s="37">
        <v>74</v>
      </c>
      <c r="F253" s="37" t="s">
        <v>113</v>
      </c>
      <c r="G253" s="37">
        <v>3</v>
      </c>
      <c r="H253" s="44" t="s">
        <v>1045</v>
      </c>
      <c r="I253" s="45">
        <v>0.36</v>
      </c>
      <c r="J253" s="46">
        <v>184.55</v>
      </c>
    </row>
    <row r="254" spans="1:10">
      <c r="A254" s="36" t="s">
        <v>600</v>
      </c>
      <c r="B254" s="29">
        <v>5057</v>
      </c>
      <c r="C254" s="37">
        <v>9</v>
      </c>
      <c r="D254" s="37" t="s">
        <v>781</v>
      </c>
      <c r="E254" s="37">
        <v>74</v>
      </c>
      <c r="F254" s="37" t="s">
        <v>113</v>
      </c>
      <c r="G254" s="37">
        <v>4</v>
      </c>
      <c r="H254" s="44" t="s">
        <v>1046</v>
      </c>
      <c r="I254" s="45">
        <v>0.78</v>
      </c>
      <c r="J254" s="46">
        <v>184.91</v>
      </c>
    </row>
    <row r="255" spans="1:10">
      <c r="A255" s="36" t="s">
        <v>456</v>
      </c>
      <c r="B255" s="29">
        <v>5057</v>
      </c>
      <c r="C255" s="37">
        <v>9</v>
      </c>
      <c r="D255" s="37" t="s">
        <v>781</v>
      </c>
      <c r="E255" s="37">
        <v>75</v>
      </c>
      <c r="F255" s="37" t="s">
        <v>113</v>
      </c>
      <c r="G255" s="37">
        <v>1</v>
      </c>
      <c r="H255" s="44" t="s">
        <v>1047</v>
      </c>
      <c r="I255" s="45">
        <v>0.755</v>
      </c>
      <c r="J255" s="46">
        <v>185.7</v>
      </c>
    </row>
    <row r="256" spans="1:10">
      <c r="A256" s="36" t="s">
        <v>457</v>
      </c>
      <c r="B256" s="29">
        <v>5057</v>
      </c>
      <c r="C256" s="37">
        <v>9</v>
      </c>
      <c r="D256" s="37" t="s">
        <v>781</v>
      </c>
      <c r="E256" s="37">
        <v>75</v>
      </c>
      <c r="F256" s="37" t="s">
        <v>113</v>
      </c>
      <c r="G256" s="37">
        <v>2</v>
      </c>
      <c r="H256" s="44" t="s">
        <v>1048</v>
      </c>
      <c r="I256" s="45">
        <v>0.73</v>
      </c>
      <c r="J256" s="46">
        <v>186.45500000000001</v>
      </c>
    </row>
    <row r="257" spans="1:10">
      <c r="A257" s="36" t="s">
        <v>458</v>
      </c>
      <c r="B257" s="29">
        <v>5057</v>
      </c>
      <c r="C257" s="37">
        <v>9</v>
      </c>
      <c r="D257" s="37" t="s">
        <v>781</v>
      </c>
      <c r="E257" s="37">
        <v>75</v>
      </c>
      <c r="F257" s="37" t="s">
        <v>113</v>
      </c>
      <c r="G257" s="37">
        <v>3</v>
      </c>
      <c r="H257" s="44" t="s">
        <v>1049</v>
      </c>
      <c r="I257" s="45">
        <v>0.98</v>
      </c>
      <c r="J257" s="46">
        <v>187.185</v>
      </c>
    </row>
    <row r="258" spans="1:10">
      <c r="A258" s="36" t="s">
        <v>459</v>
      </c>
      <c r="B258" s="29">
        <v>5057</v>
      </c>
      <c r="C258" s="37">
        <v>9</v>
      </c>
      <c r="D258" s="37" t="s">
        <v>781</v>
      </c>
      <c r="E258" s="37">
        <v>75</v>
      </c>
      <c r="F258" s="37" t="s">
        <v>113</v>
      </c>
      <c r="G258" s="37">
        <v>4</v>
      </c>
      <c r="H258" s="44" t="s">
        <v>1050</v>
      </c>
      <c r="I258" s="45">
        <v>0.69499999999999995</v>
      </c>
      <c r="J258" s="46">
        <v>188.16499999999999</v>
      </c>
    </row>
    <row r="259" spans="1:10">
      <c r="A259" s="36" t="s">
        <v>460</v>
      </c>
      <c r="B259" s="29">
        <v>5057</v>
      </c>
      <c r="C259" s="37">
        <v>9</v>
      </c>
      <c r="D259" s="37" t="s">
        <v>781</v>
      </c>
      <c r="E259" s="37">
        <v>76</v>
      </c>
      <c r="F259" s="37" t="s">
        <v>113</v>
      </c>
      <c r="G259" s="37">
        <v>1</v>
      </c>
      <c r="H259" s="44" t="s">
        <v>1051</v>
      </c>
      <c r="I259" s="45">
        <v>0.84</v>
      </c>
      <c r="J259" s="46">
        <v>188.7</v>
      </c>
    </row>
    <row r="260" spans="1:10">
      <c r="A260" s="36" t="s">
        <v>461</v>
      </c>
      <c r="B260" s="29">
        <v>5057</v>
      </c>
      <c r="C260" s="37">
        <v>9</v>
      </c>
      <c r="D260" s="37" t="s">
        <v>781</v>
      </c>
      <c r="E260" s="37">
        <v>76</v>
      </c>
      <c r="F260" s="37" t="s">
        <v>113</v>
      </c>
      <c r="G260" s="37">
        <v>2</v>
      </c>
      <c r="H260" s="44" t="s">
        <v>1052</v>
      </c>
      <c r="I260" s="45">
        <v>0.87</v>
      </c>
      <c r="J260" s="46">
        <v>189.54</v>
      </c>
    </row>
    <row r="261" spans="1:10">
      <c r="A261" s="36" t="s">
        <v>462</v>
      </c>
      <c r="B261" s="29">
        <v>5057</v>
      </c>
      <c r="C261" s="37">
        <v>9</v>
      </c>
      <c r="D261" s="37" t="s">
        <v>781</v>
      </c>
      <c r="E261" s="37">
        <v>76</v>
      </c>
      <c r="F261" s="37" t="s">
        <v>113</v>
      </c>
      <c r="G261" s="37">
        <v>3</v>
      </c>
      <c r="H261" s="44" t="s">
        <v>1053</v>
      </c>
      <c r="I261" s="45">
        <v>0.51</v>
      </c>
      <c r="J261" s="46">
        <v>190.41</v>
      </c>
    </row>
    <row r="262" spans="1:10">
      <c r="A262" s="36" t="s">
        <v>463</v>
      </c>
      <c r="B262" s="29">
        <v>5057</v>
      </c>
      <c r="C262" s="37">
        <v>9</v>
      </c>
      <c r="D262" s="37" t="s">
        <v>781</v>
      </c>
      <c r="E262" s="37">
        <v>76</v>
      </c>
      <c r="F262" s="37" t="s">
        <v>113</v>
      </c>
      <c r="G262" s="37">
        <v>4</v>
      </c>
      <c r="H262" s="44" t="s">
        <v>1054</v>
      </c>
      <c r="I262" s="45">
        <v>0.75</v>
      </c>
      <c r="J262" s="46">
        <v>190.92</v>
      </c>
    </row>
    <row r="263" spans="1:10">
      <c r="A263" s="36" t="s">
        <v>464</v>
      </c>
      <c r="B263" s="29">
        <v>5057</v>
      </c>
      <c r="C263" s="37">
        <v>9</v>
      </c>
      <c r="D263" s="37" t="s">
        <v>781</v>
      </c>
      <c r="E263" s="37">
        <v>77</v>
      </c>
      <c r="F263" s="37" t="s">
        <v>113</v>
      </c>
      <c r="G263" s="37">
        <v>1</v>
      </c>
      <c r="H263" s="44" t="s">
        <v>1055</v>
      </c>
      <c r="I263" s="45">
        <v>0.95</v>
      </c>
      <c r="J263" s="46">
        <v>191.7</v>
      </c>
    </row>
    <row r="264" spans="1:10">
      <c r="A264" s="36" t="s">
        <v>465</v>
      </c>
      <c r="B264" s="29">
        <v>5057</v>
      </c>
      <c r="C264" s="37">
        <v>9</v>
      </c>
      <c r="D264" s="37" t="s">
        <v>781</v>
      </c>
      <c r="E264" s="37">
        <v>77</v>
      </c>
      <c r="F264" s="37" t="s">
        <v>113</v>
      </c>
      <c r="G264" s="37">
        <v>2</v>
      </c>
      <c r="H264" s="44" t="s">
        <v>1056</v>
      </c>
      <c r="I264" s="45">
        <v>0.8</v>
      </c>
      <c r="J264" s="46">
        <v>192.65</v>
      </c>
    </row>
    <row r="265" spans="1:10">
      <c r="A265" s="36" t="s">
        <v>601</v>
      </c>
      <c r="B265" s="29">
        <v>5057</v>
      </c>
      <c r="C265" s="37">
        <v>9</v>
      </c>
      <c r="D265" s="37" t="s">
        <v>781</v>
      </c>
      <c r="E265" s="37">
        <v>77</v>
      </c>
      <c r="F265" s="37" t="s">
        <v>113</v>
      </c>
      <c r="G265" s="37">
        <v>3</v>
      </c>
      <c r="H265" s="44" t="s">
        <v>1057</v>
      </c>
      <c r="I265" s="45">
        <v>0.69499999999999995</v>
      </c>
      <c r="J265" s="46">
        <v>193.45</v>
      </c>
    </row>
    <row r="266" spans="1:10">
      <c r="A266" s="36" t="s">
        <v>602</v>
      </c>
      <c r="B266" s="30">
        <v>5057</v>
      </c>
      <c r="C266" s="37">
        <v>9</v>
      </c>
      <c r="D266" s="37" t="s">
        <v>781</v>
      </c>
      <c r="E266" s="37">
        <v>77</v>
      </c>
      <c r="F266" s="37" t="s">
        <v>113</v>
      </c>
      <c r="G266" s="37">
        <v>4</v>
      </c>
      <c r="H266" s="44" t="s">
        <v>1058</v>
      </c>
      <c r="I266" s="45">
        <v>0.64500000000000002</v>
      </c>
      <c r="J266" s="46">
        <v>194.14500000000001</v>
      </c>
    </row>
    <row r="267" spans="1:10">
      <c r="A267" s="36" t="s">
        <v>466</v>
      </c>
      <c r="B267" s="29">
        <v>5057</v>
      </c>
      <c r="C267" s="37">
        <v>9</v>
      </c>
      <c r="D267" s="37" t="s">
        <v>781</v>
      </c>
      <c r="E267" s="37">
        <v>78</v>
      </c>
      <c r="F267" s="37" t="s">
        <v>113</v>
      </c>
      <c r="G267" s="37">
        <v>1</v>
      </c>
      <c r="H267" s="44" t="s">
        <v>1059</v>
      </c>
      <c r="I267" s="45">
        <v>0.66500000000000004</v>
      </c>
      <c r="J267" s="46">
        <v>194.7</v>
      </c>
    </row>
    <row r="268" spans="1:10">
      <c r="A268" s="36" t="s">
        <v>467</v>
      </c>
      <c r="B268" s="29">
        <v>5057</v>
      </c>
      <c r="C268" s="37">
        <v>9</v>
      </c>
      <c r="D268" s="37" t="s">
        <v>781</v>
      </c>
      <c r="E268" s="37">
        <v>78</v>
      </c>
      <c r="F268" s="37" t="s">
        <v>113</v>
      </c>
      <c r="G268" s="37">
        <v>2</v>
      </c>
      <c r="H268" s="44" t="s">
        <v>1060</v>
      </c>
      <c r="I268" s="45">
        <v>0.63</v>
      </c>
      <c r="J268" s="46">
        <v>195.36500000000001</v>
      </c>
    </row>
    <row r="269" spans="1:10">
      <c r="A269" s="36" t="s">
        <v>603</v>
      </c>
      <c r="B269" s="29">
        <v>5057</v>
      </c>
      <c r="C269" s="37">
        <v>9</v>
      </c>
      <c r="D269" s="37" t="s">
        <v>781</v>
      </c>
      <c r="E269" s="37">
        <v>78</v>
      </c>
      <c r="F269" s="37" t="s">
        <v>113</v>
      </c>
      <c r="G269" s="37">
        <v>3</v>
      </c>
      <c r="H269" s="44" t="s">
        <v>1061</v>
      </c>
      <c r="I269" s="45">
        <v>0.95499999999999996</v>
      </c>
      <c r="J269" s="46">
        <v>195.995</v>
      </c>
    </row>
    <row r="270" spans="1:10">
      <c r="A270" s="36" t="s">
        <v>706</v>
      </c>
      <c r="B270" s="29">
        <v>5057</v>
      </c>
      <c r="C270" s="37">
        <v>9</v>
      </c>
      <c r="D270" s="37" t="s">
        <v>781</v>
      </c>
      <c r="E270" s="37">
        <v>78</v>
      </c>
      <c r="F270" s="37" t="s">
        <v>113</v>
      </c>
      <c r="G270" s="37">
        <v>4</v>
      </c>
      <c r="H270" s="44" t="s">
        <v>1062</v>
      </c>
      <c r="I270" s="45">
        <v>0.91500000000000004</v>
      </c>
      <c r="J270" s="46">
        <v>196.95</v>
      </c>
    </row>
    <row r="271" spans="1:10">
      <c r="A271" s="36" t="s">
        <v>468</v>
      </c>
      <c r="B271" s="30">
        <v>5057</v>
      </c>
      <c r="C271" s="37">
        <v>9</v>
      </c>
      <c r="D271" s="37" t="s">
        <v>781</v>
      </c>
      <c r="E271" s="37">
        <v>79</v>
      </c>
      <c r="F271" s="37" t="s">
        <v>113</v>
      </c>
      <c r="G271" s="37">
        <v>1</v>
      </c>
      <c r="H271" s="44" t="s">
        <v>1063</v>
      </c>
      <c r="I271" s="45">
        <v>0.92500000000000004</v>
      </c>
      <c r="J271" s="46">
        <v>197.7</v>
      </c>
    </row>
    <row r="272" spans="1:10">
      <c r="A272" s="36" t="s">
        <v>707</v>
      </c>
      <c r="B272" s="29">
        <v>5057</v>
      </c>
      <c r="C272" s="37">
        <v>9</v>
      </c>
      <c r="D272" s="37" t="s">
        <v>781</v>
      </c>
      <c r="E272" s="37">
        <v>79</v>
      </c>
      <c r="F272" s="37" t="s">
        <v>113</v>
      </c>
      <c r="G272" s="37">
        <v>2</v>
      </c>
      <c r="H272" s="44" t="s">
        <v>1064</v>
      </c>
      <c r="I272" s="45">
        <v>0.93</v>
      </c>
      <c r="J272" s="46">
        <v>198.625</v>
      </c>
    </row>
    <row r="273" spans="1:10">
      <c r="A273" s="36" t="s">
        <v>708</v>
      </c>
      <c r="B273" s="29">
        <v>5057</v>
      </c>
      <c r="C273" s="37">
        <v>9</v>
      </c>
      <c r="D273" s="37" t="s">
        <v>781</v>
      </c>
      <c r="E273" s="37">
        <v>79</v>
      </c>
      <c r="F273" s="37" t="s">
        <v>113</v>
      </c>
      <c r="G273" s="37">
        <v>3</v>
      </c>
      <c r="H273" s="44" t="s">
        <v>1065</v>
      </c>
      <c r="I273" s="45">
        <v>0.61</v>
      </c>
      <c r="J273" s="46">
        <v>199.55500000000001</v>
      </c>
    </row>
    <row r="274" spans="1:10">
      <c r="A274" s="36" t="s">
        <v>709</v>
      </c>
      <c r="B274" s="29">
        <v>5057</v>
      </c>
      <c r="C274" s="37">
        <v>9</v>
      </c>
      <c r="D274" s="37" t="s">
        <v>781</v>
      </c>
      <c r="E274" s="37">
        <v>79</v>
      </c>
      <c r="F274" s="37" t="s">
        <v>113</v>
      </c>
      <c r="G274" s="37">
        <v>4</v>
      </c>
      <c r="H274" s="44" t="s">
        <v>1066</v>
      </c>
      <c r="I274" s="45">
        <v>0.59</v>
      </c>
      <c r="J274" s="46">
        <v>200.16499999999999</v>
      </c>
    </row>
    <row r="275" spans="1:10">
      <c r="A275" s="36" t="s">
        <v>469</v>
      </c>
      <c r="B275" s="29">
        <v>5057</v>
      </c>
      <c r="C275" s="37">
        <v>9</v>
      </c>
      <c r="D275" s="37" t="s">
        <v>781</v>
      </c>
      <c r="E275" s="37">
        <v>80</v>
      </c>
      <c r="F275" s="37" t="s">
        <v>113</v>
      </c>
      <c r="G275" s="37">
        <v>1</v>
      </c>
      <c r="H275" s="44" t="s">
        <v>1067</v>
      </c>
      <c r="I275" s="45">
        <v>0.70499999999999996</v>
      </c>
      <c r="J275" s="46">
        <v>200.7</v>
      </c>
    </row>
    <row r="276" spans="1:10">
      <c r="A276" s="36" t="s">
        <v>470</v>
      </c>
      <c r="B276" s="29">
        <v>5057</v>
      </c>
      <c r="C276" s="37">
        <v>9</v>
      </c>
      <c r="D276" s="37" t="s">
        <v>781</v>
      </c>
      <c r="E276" s="37">
        <v>80</v>
      </c>
      <c r="F276" s="37" t="s">
        <v>113</v>
      </c>
      <c r="G276" s="37">
        <v>2</v>
      </c>
      <c r="H276" s="44" t="s">
        <v>1068</v>
      </c>
      <c r="I276" s="45">
        <v>0.79</v>
      </c>
      <c r="J276" s="46">
        <v>201.405</v>
      </c>
    </row>
    <row r="277" spans="1:10">
      <c r="A277" s="36" t="s">
        <v>471</v>
      </c>
      <c r="B277" s="29">
        <v>5057</v>
      </c>
      <c r="C277" s="37">
        <v>9</v>
      </c>
      <c r="D277" s="37" t="s">
        <v>781</v>
      </c>
      <c r="E277" s="37">
        <v>80</v>
      </c>
      <c r="F277" s="37" t="s">
        <v>113</v>
      </c>
      <c r="G277" s="37">
        <v>3</v>
      </c>
      <c r="H277" s="44" t="s">
        <v>1069</v>
      </c>
      <c r="I277" s="45">
        <v>0.78</v>
      </c>
      <c r="J277" s="46">
        <v>202.19499999999999</v>
      </c>
    </row>
    <row r="278" spans="1:10">
      <c r="A278" s="36" t="s">
        <v>472</v>
      </c>
      <c r="B278" s="29">
        <v>5057</v>
      </c>
      <c r="C278" s="37">
        <v>9</v>
      </c>
      <c r="D278" s="37" t="s">
        <v>781</v>
      </c>
      <c r="E278" s="37">
        <v>80</v>
      </c>
      <c r="F278" s="37" t="s">
        <v>113</v>
      </c>
      <c r="G278" s="37">
        <v>4</v>
      </c>
      <c r="H278" s="44" t="s">
        <v>1070</v>
      </c>
      <c r="I278" s="45">
        <v>0.84499999999999997</v>
      </c>
      <c r="J278" s="46">
        <v>202.97499999999999</v>
      </c>
    </row>
    <row r="279" spans="1:10">
      <c r="A279" s="36" t="s">
        <v>473</v>
      </c>
      <c r="B279" s="29">
        <v>5057</v>
      </c>
      <c r="C279" s="37">
        <v>9</v>
      </c>
      <c r="D279" s="37" t="s">
        <v>781</v>
      </c>
      <c r="E279" s="37">
        <v>81</v>
      </c>
      <c r="F279" s="37" t="s">
        <v>113</v>
      </c>
      <c r="G279" s="37">
        <v>1</v>
      </c>
      <c r="H279" s="44" t="s">
        <v>1071</v>
      </c>
      <c r="I279" s="45">
        <v>0.9</v>
      </c>
      <c r="J279" s="46">
        <v>203.7</v>
      </c>
    </row>
    <row r="280" spans="1:10">
      <c r="A280" s="36" t="s">
        <v>604</v>
      </c>
      <c r="B280" s="29">
        <v>5057</v>
      </c>
      <c r="C280" s="37">
        <v>9</v>
      </c>
      <c r="D280" s="37" t="s">
        <v>781</v>
      </c>
      <c r="E280" s="37">
        <v>81</v>
      </c>
      <c r="F280" s="37" t="s">
        <v>113</v>
      </c>
      <c r="G280" s="37">
        <v>2</v>
      </c>
      <c r="H280" s="44" t="s">
        <v>1072</v>
      </c>
      <c r="I280" s="45">
        <v>0.90500000000000003</v>
      </c>
      <c r="J280" s="46">
        <v>204.6</v>
      </c>
    </row>
    <row r="281" spans="1:10">
      <c r="A281" s="36" t="s">
        <v>605</v>
      </c>
      <c r="B281" s="29">
        <v>5057</v>
      </c>
      <c r="C281" s="37">
        <v>9</v>
      </c>
      <c r="D281" s="37" t="s">
        <v>781</v>
      </c>
      <c r="E281" s="37">
        <v>81</v>
      </c>
      <c r="F281" s="37" t="s">
        <v>113</v>
      </c>
      <c r="G281" s="37">
        <v>3</v>
      </c>
      <c r="H281" s="44" t="s">
        <v>1073</v>
      </c>
      <c r="I281" s="45">
        <v>0.77500000000000002</v>
      </c>
      <c r="J281" s="46">
        <v>205.505</v>
      </c>
    </row>
    <row r="282" spans="1:10">
      <c r="A282" s="36" t="s">
        <v>606</v>
      </c>
      <c r="B282" s="30">
        <v>5057</v>
      </c>
      <c r="C282" s="37">
        <v>9</v>
      </c>
      <c r="D282" s="37" t="s">
        <v>781</v>
      </c>
      <c r="E282" s="37">
        <v>81</v>
      </c>
      <c r="F282" s="37" t="s">
        <v>113</v>
      </c>
      <c r="G282" s="37">
        <v>4</v>
      </c>
      <c r="H282" s="44" t="s">
        <v>1074</v>
      </c>
      <c r="I282" s="45">
        <v>0.47</v>
      </c>
      <c r="J282" s="46">
        <v>206.28</v>
      </c>
    </row>
    <row r="283" spans="1:10">
      <c r="A283" s="36" t="s">
        <v>474</v>
      </c>
      <c r="B283" s="29">
        <v>5057</v>
      </c>
      <c r="C283" s="37">
        <v>9</v>
      </c>
      <c r="D283" s="37" t="s">
        <v>781</v>
      </c>
      <c r="E283" s="37">
        <v>82</v>
      </c>
      <c r="F283" s="37" t="s">
        <v>113</v>
      </c>
      <c r="G283" s="37">
        <v>1</v>
      </c>
      <c r="H283" s="44" t="s">
        <v>1075</v>
      </c>
      <c r="I283" s="45">
        <v>0.90500000000000003</v>
      </c>
      <c r="J283" s="46">
        <v>206.7</v>
      </c>
    </row>
    <row r="284" spans="1:10">
      <c r="A284" s="36" t="s">
        <v>475</v>
      </c>
      <c r="B284" s="29">
        <v>5057</v>
      </c>
      <c r="C284" s="37">
        <v>9</v>
      </c>
      <c r="D284" s="37" t="s">
        <v>781</v>
      </c>
      <c r="E284" s="37">
        <v>82</v>
      </c>
      <c r="F284" s="37" t="s">
        <v>113</v>
      </c>
      <c r="G284" s="37">
        <v>2</v>
      </c>
      <c r="H284" s="44" t="s">
        <v>1076</v>
      </c>
      <c r="I284" s="45">
        <v>0.91</v>
      </c>
      <c r="J284" s="46">
        <v>207.60499999999999</v>
      </c>
    </row>
    <row r="285" spans="1:10">
      <c r="A285" s="36" t="s">
        <v>607</v>
      </c>
      <c r="B285" s="29">
        <v>5057</v>
      </c>
      <c r="C285" s="37">
        <v>9</v>
      </c>
      <c r="D285" s="37" t="s">
        <v>781</v>
      </c>
      <c r="E285" s="37">
        <v>82</v>
      </c>
      <c r="F285" s="37" t="s">
        <v>113</v>
      </c>
      <c r="G285" s="37">
        <v>3</v>
      </c>
      <c r="H285" s="44" t="s">
        <v>1077</v>
      </c>
      <c r="I285" s="45">
        <v>0.4</v>
      </c>
      <c r="J285" s="46">
        <v>208.51499999999999</v>
      </c>
    </row>
    <row r="286" spans="1:10">
      <c r="A286" s="36" t="s">
        <v>608</v>
      </c>
      <c r="B286" s="29">
        <v>5057</v>
      </c>
      <c r="C286" s="37">
        <v>9</v>
      </c>
      <c r="D286" s="37" t="s">
        <v>781</v>
      </c>
      <c r="E286" s="37">
        <v>82</v>
      </c>
      <c r="F286" s="37" t="s">
        <v>113</v>
      </c>
      <c r="G286" s="37">
        <v>4</v>
      </c>
      <c r="H286" s="44" t="s">
        <v>1078</v>
      </c>
      <c r="I286" s="45">
        <v>0.89500000000000002</v>
      </c>
      <c r="J286" s="46">
        <v>208.91499999999999</v>
      </c>
    </row>
    <row r="287" spans="1:10">
      <c r="A287" s="36" t="s">
        <v>476</v>
      </c>
      <c r="B287" s="29">
        <v>5057</v>
      </c>
      <c r="C287" s="37">
        <v>9</v>
      </c>
      <c r="D287" s="37" t="s">
        <v>781</v>
      </c>
      <c r="E287" s="37">
        <v>83</v>
      </c>
      <c r="F287" s="37" t="s">
        <v>113</v>
      </c>
      <c r="G287" s="37">
        <v>1</v>
      </c>
      <c r="H287" s="44" t="s">
        <v>1079</v>
      </c>
      <c r="I287" s="45">
        <v>0.98</v>
      </c>
      <c r="J287" s="46">
        <v>209.7</v>
      </c>
    </row>
    <row r="288" spans="1:10">
      <c r="A288" s="36" t="s">
        <v>477</v>
      </c>
      <c r="B288" s="29">
        <v>5057</v>
      </c>
      <c r="C288" s="37">
        <v>9</v>
      </c>
      <c r="D288" s="37" t="s">
        <v>781</v>
      </c>
      <c r="E288" s="37">
        <v>83</v>
      </c>
      <c r="F288" s="37" t="s">
        <v>113</v>
      </c>
      <c r="G288" s="37">
        <v>2</v>
      </c>
      <c r="H288" s="44" t="s">
        <v>1080</v>
      </c>
      <c r="I288" s="45">
        <v>0.92</v>
      </c>
      <c r="J288" s="46">
        <v>210.68</v>
      </c>
    </row>
    <row r="289" spans="1:10">
      <c r="A289" s="36" t="s">
        <v>609</v>
      </c>
      <c r="B289" s="29">
        <v>5057</v>
      </c>
      <c r="C289" s="37">
        <v>9</v>
      </c>
      <c r="D289" s="37" t="s">
        <v>781</v>
      </c>
      <c r="E289" s="37">
        <v>83</v>
      </c>
      <c r="F289" s="37" t="s">
        <v>113</v>
      </c>
      <c r="G289" s="37">
        <v>3</v>
      </c>
      <c r="H289" s="44" t="s">
        <v>1081</v>
      </c>
      <c r="I289" s="45">
        <v>0.66500000000000004</v>
      </c>
      <c r="J289" s="46">
        <v>211.6</v>
      </c>
    </row>
    <row r="290" spans="1:10">
      <c r="A290" s="36" t="s">
        <v>610</v>
      </c>
      <c r="B290" s="29">
        <v>5057</v>
      </c>
      <c r="C290" s="37">
        <v>9</v>
      </c>
      <c r="D290" s="37" t="s">
        <v>781</v>
      </c>
      <c r="E290" s="37">
        <v>83</v>
      </c>
      <c r="F290" s="37" t="s">
        <v>113</v>
      </c>
      <c r="G290" s="37">
        <v>4</v>
      </c>
      <c r="H290" s="44" t="s">
        <v>1082</v>
      </c>
      <c r="I290" s="45">
        <v>0.64</v>
      </c>
      <c r="J290" s="46">
        <v>212.26499999999999</v>
      </c>
    </row>
    <row r="291" spans="1:10">
      <c r="A291" s="36" t="s">
        <v>478</v>
      </c>
      <c r="B291" s="29">
        <v>5057</v>
      </c>
      <c r="C291" s="37">
        <v>9</v>
      </c>
      <c r="D291" s="37" t="s">
        <v>781</v>
      </c>
      <c r="E291" s="37">
        <v>84</v>
      </c>
      <c r="F291" s="37" t="s">
        <v>113</v>
      </c>
      <c r="G291" s="37">
        <v>1</v>
      </c>
      <c r="H291" s="44" t="s">
        <v>1083</v>
      </c>
      <c r="I291" s="45">
        <v>0.74</v>
      </c>
      <c r="J291" s="46">
        <v>212.7</v>
      </c>
    </row>
    <row r="292" spans="1:10">
      <c r="A292" s="36" t="s">
        <v>611</v>
      </c>
      <c r="B292" s="29">
        <v>5057</v>
      </c>
      <c r="C292" s="37">
        <v>9</v>
      </c>
      <c r="D292" s="37" t="s">
        <v>781</v>
      </c>
      <c r="E292" s="37">
        <v>84</v>
      </c>
      <c r="F292" s="37" t="s">
        <v>113</v>
      </c>
      <c r="G292" s="37">
        <v>2</v>
      </c>
      <c r="H292" s="44" t="s">
        <v>1084</v>
      </c>
      <c r="I292" s="45">
        <v>0.84</v>
      </c>
      <c r="J292" s="46">
        <v>213.44</v>
      </c>
    </row>
    <row r="293" spans="1:10">
      <c r="A293" s="36" t="s">
        <v>612</v>
      </c>
      <c r="B293" s="29">
        <v>5057</v>
      </c>
      <c r="C293" s="37">
        <v>9</v>
      </c>
      <c r="D293" s="37" t="s">
        <v>781</v>
      </c>
      <c r="E293" s="37">
        <v>84</v>
      </c>
      <c r="F293" s="37" t="s">
        <v>113</v>
      </c>
      <c r="G293" s="37">
        <v>3</v>
      </c>
      <c r="H293" s="44" t="s">
        <v>1085</v>
      </c>
      <c r="I293" s="45">
        <v>0.86</v>
      </c>
      <c r="J293" s="46">
        <v>214.28</v>
      </c>
    </row>
    <row r="294" spans="1:10">
      <c r="A294" s="36" t="s">
        <v>613</v>
      </c>
      <c r="B294" s="29">
        <v>5057</v>
      </c>
      <c r="C294" s="37">
        <v>9</v>
      </c>
      <c r="D294" s="37" t="s">
        <v>781</v>
      </c>
      <c r="E294" s="37">
        <v>84</v>
      </c>
      <c r="F294" s="37" t="s">
        <v>113</v>
      </c>
      <c r="G294" s="37">
        <v>4</v>
      </c>
      <c r="H294" s="44" t="s">
        <v>1086</v>
      </c>
      <c r="I294" s="45">
        <v>0.79</v>
      </c>
      <c r="J294" s="46">
        <v>215.14</v>
      </c>
    </row>
    <row r="295" spans="1:10">
      <c r="A295" s="36" t="s">
        <v>479</v>
      </c>
      <c r="B295" s="30">
        <v>5057</v>
      </c>
      <c r="C295" s="37">
        <v>9</v>
      </c>
      <c r="D295" s="37" t="s">
        <v>781</v>
      </c>
      <c r="E295" s="37">
        <v>85</v>
      </c>
      <c r="F295" s="37" t="s">
        <v>113</v>
      </c>
      <c r="G295" s="37">
        <v>1</v>
      </c>
      <c r="H295" s="44" t="s">
        <v>1087</v>
      </c>
      <c r="I295" s="45">
        <v>0.78500000000000003</v>
      </c>
      <c r="J295" s="46">
        <v>215.7</v>
      </c>
    </row>
    <row r="296" spans="1:10">
      <c r="A296" s="36" t="s">
        <v>480</v>
      </c>
      <c r="B296" s="30">
        <v>5057</v>
      </c>
      <c r="C296" s="37">
        <v>9</v>
      </c>
      <c r="D296" s="37" t="s">
        <v>781</v>
      </c>
      <c r="E296" s="37">
        <v>85</v>
      </c>
      <c r="F296" s="37" t="s">
        <v>113</v>
      </c>
      <c r="G296" s="37">
        <v>2</v>
      </c>
      <c r="H296" s="44" t="s">
        <v>1088</v>
      </c>
      <c r="I296" s="45">
        <v>0.95499999999999996</v>
      </c>
      <c r="J296" s="46">
        <v>216.48500000000001</v>
      </c>
    </row>
    <row r="297" spans="1:10">
      <c r="A297" s="36" t="s">
        <v>481</v>
      </c>
      <c r="B297" s="29">
        <v>5057</v>
      </c>
      <c r="C297" s="37">
        <v>9</v>
      </c>
      <c r="D297" s="37" t="s">
        <v>781</v>
      </c>
      <c r="E297" s="37">
        <v>85</v>
      </c>
      <c r="F297" s="37" t="s">
        <v>113</v>
      </c>
      <c r="G297" s="37">
        <v>3</v>
      </c>
      <c r="H297" s="44" t="s">
        <v>1089</v>
      </c>
      <c r="I297" s="45">
        <v>0.95</v>
      </c>
      <c r="J297" s="46">
        <v>217.44</v>
      </c>
    </row>
    <row r="298" spans="1:10">
      <c r="A298" s="36" t="s">
        <v>614</v>
      </c>
      <c r="B298" s="29">
        <v>5057</v>
      </c>
      <c r="C298" s="37">
        <v>9</v>
      </c>
      <c r="D298" s="37" t="s">
        <v>781</v>
      </c>
      <c r="E298" s="37">
        <v>85</v>
      </c>
      <c r="F298" s="37" t="s">
        <v>113</v>
      </c>
      <c r="G298" s="37">
        <v>4</v>
      </c>
      <c r="H298" s="44" t="s">
        <v>1090</v>
      </c>
      <c r="I298" s="45">
        <v>0.37</v>
      </c>
      <c r="J298" s="46">
        <v>218.39</v>
      </c>
    </row>
    <row r="299" spans="1:10">
      <c r="A299" s="36" t="s">
        <v>482</v>
      </c>
      <c r="B299" s="29">
        <v>5057</v>
      </c>
      <c r="C299" s="37">
        <v>9</v>
      </c>
      <c r="D299" s="37" t="s">
        <v>781</v>
      </c>
      <c r="E299" s="37">
        <v>86</v>
      </c>
      <c r="F299" s="37" t="s">
        <v>113</v>
      </c>
      <c r="G299" s="37">
        <v>1</v>
      </c>
      <c r="H299" s="44" t="s">
        <v>1091</v>
      </c>
      <c r="I299" s="45">
        <v>0.98</v>
      </c>
      <c r="J299" s="46">
        <v>218.7</v>
      </c>
    </row>
    <row r="300" spans="1:10">
      <c r="A300" s="36" t="s">
        <v>615</v>
      </c>
      <c r="B300" s="30">
        <v>5057</v>
      </c>
      <c r="C300" s="37">
        <v>9</v>
      </c>
      <c r="D300" s="37" t="s">
        <v>781</v>
      </c>
      <c r="E300" s="37">
        <v>86</v>
      </c>
      <c r="F300" s="37" t="s">
        <v>113</v>
      </c>
      <c r="G300" s="37">
        <v>2</v>
      </c>
      <c r="H300" s="44" t="s">
        <v>1092</v>
      </c>
      <c r="I300" s="45">
        <v>0.61</v>
      </c>
      <c r="J300" s="46">
        <v>219.68</v>
      </c>
    </row>
    <row r="301" spans="1:10">
      <c r="A301" s="36" t="s">
        <v>616</v>
      </c>
      <c r="B301" s="29">
        <v>5057</v>
      </c>
      <c r="C301" s="37">
        <v>9</v>
      </c>
      <c r="D301" s="37" t="s">
        <v>781</v>
      </c>
      <c r="E301" s="37">
        <v>86</v>
      </c>
      <c r="F301" s="37" t="s">
        <v>113</v>
      </c>
      <c r="G301" s="37">
        <v>3</v>
      </c>
      <c r="H301" s="44" t="s">
        <v>1093</v>
      </c>
      <c r="I301" s="45">
        <v>0.82</v>
      </c>
      <c r="J301" s="46">
        <v>220.29</v>
      </c>
    </row>
    <row r="302" spans="1:10">
      <c r="A302" s="36" t="s">
        <v>617</v>
      </c>
      <c r="B302" s="29">
        <v>5057</v>
      </c>
      <c r="C302" s="37">
        <v>9</v>
      </c>
      <c r="D302" s="37" t="s">
        <v>781</v>
      </c>
      <c r="E302" s="37">
        <v>86</v>
      </c>
      <c r="F302" s="37" t="s">
        <v>113</v>
      </c>
      <c r="G302" s="37">
        <v>4</v>
      </c>
      <c r="H302" s="44" t="s">
        <v>1094</v>
      </c>
      <c r="I302" s="45">
        <v>0.60499999999999998</v>
      </c>
      <c r="J302" s="46">
        <v>221.11</v>
      </c>
    </row>
    <row r="303" spans="1:10">
      <c r="A303" s="36" t="s">
        <v>483</v>
      </c>
      <c r="B303" s="29">
        <v>5057</v>
      </c>
      <c r="C303" s="37">
        <v>9</v>
      </c>
      <c r="D303" s="37" t="s">
        <v>781</v>
      </c>
      <c r="E303" s="37">
        <v>87</v>
      </c>
      <c r="F303" s="37" t="s">
        <v>113</v>
      </c>
      <c r="G303" s="37">
        <v>1</v>
      </c>
      <c r="H303" s="44" t="s">
        <v>1095</v>
      </c>
      <c r="I303" s="45">
        <v>0.56999999999999995</v>
      </c>
      <c r="J303" s="46">
        <v>221.7</v>
      </c>
    </row>
    <row r="304" spans="1:10">
      <c r="A304" s="36" t="s">
        <v>484</v>
      </c>
      <c r="B304" s="29">
        <v>5057</v>
      </c>
      <c r="C304" s="37">
        <v>9</v>
      </c>
      <c r="D304" s="37" t="s">
        <v>781</v>
      </c>
      <c r="E304" s="37">
        <v>87</v>
      </c>
      <c r="F304" s="37" t="s">
        <v>113</v>
      </c>
      <c r="G304" s="37">
        <v>2</v>
      </c>
      <c r="H304" s="44" t="s">
        <v>1096</v>
      </c>
      <c r="I304" s="45">
        <v>0.8</v>
      </c>
      <c r="J304" s="46">
        <v>222.27</v>
      </c>
    </row>
    <row r="305" spans="1:10">
      <c r="A305" s="36" t="s">
        <v>485</v>
      </c>
      <c r="B305" s="29">
        <v>5057</v>
      </c>
      <c r="C305" s="37">
        <v>9</v>
      </c>
      <c r="D305" s="37" t="s">
        <v>781</v>
      </c>
      <c r="E305" s="37">
        <v>87</v>
      </c>
      <c r="F305" s="37" t="s">
        <v>113</v>
      </c>
      <c r="G305" s="37">
        <v>3</v>
      </c>
      <c r="H305" s="44" t="s">
        <v>1097</v>
      </c>
      <c r="I305" s="45">
        <v>0.82499999999999996</v>
      </c>
      <c r="J305" s="46">
        <v>223.07</v>
      </c>
    </row>
    <row r="306" spans="1:10">
      <c r="A306" s="36" t="s">
        <v>710</v>
      </c>
      <c r="B306" s="29">
        <v>5057</v>
      </c>
      <c r="C306" s="37">
        <v>9</v>
      </c>
      <c r="D306" s="37" t="s">
        <v>781</v>
      </c>
      <c r="E306" s="37">
        <v>87</v>
      </c>
      <c r="F306" s="37" t="s">
        <v>113</v>
      </c>
      <c r="G306" s="37">
        <v>4</v>
      </c>
      <c r="H306" s="44" t="s">
        <v>1098</v>
      </c>
      <c r="I306" s="45">
        <v>0.9</v>
      </c>
      <c r="J306" s="46">
        <v>223.89500000000001</v>
      </c>
    </row>
    <row r="307" spans="1:10">
      <c r="A307" s="36" t="s">
        <v>486</v>
      </c>
      <c r="B307" s="30">
        <v>5057</v>
      </c>
      <c r="C307" s="37">
        <v>9</v>
      </c>
      <c r="D307" s="37" t="s">
        <v>781</v>
      </c>
      <c r="E307" s="37">
        <v>88</v>
      </c>
      <c r="F307" s="37" t="s">
        <v>113</v>
      </c>
      <c r="G307" s="37">
        <v>1</v>
      </c>
      <c r="H307" s="44" t="s">
        <v>1099</v>
      </c>
      <c r="I307" s="45">
        <v>0.89</v>
      </c>
      <c r="J307" s="46">
        <v>224.7</v>
      </c>
    </row>
    <row r="308" spans="1:10">
      <c r="A308" s="36" t="s">
        <v>711</v>
      </c>
      <c r="B308" s="29">
        <v>5057</v>
      </c>
      <c r="C308" s="37">
        <v>9</v>
      </c>
      <c r="D308" s="37" t="s">
        <v>781</v>
      </c>
      <c r="E308" s="37">
        <v>88</v>
      </c>
      <c r="F308" s="37" t="s">
        <v>113</v>
      </c>
      <c r="G308" s="37">
        <v>2</v>
      </c>
      <c r="H308" s="44" t="s">
        <v>1100</v>
      </c>
      <c r="I308" s="45">
        <v>0.88</v>
      </c>
      <c r="J308" s="46">
        <v>225.59</v>
      </c>
    </row>
    <row r="309" spans="1:10">
      <c r="A309" s="36" t="s">
        <v>712</v>
      </c>
      <c r="B309" s="29">
        <v>5057</v>
      </c>
      <c r="C309" s="37">
        <v>9</v>
      </c>
      <c r="D309" s="37" t="s">
        <v>781</v>
      </c>
      <c r="E309" s="37">
        <v>88</v>
      </c>
      <c r="F309" s="37" t="s">
        <v>113</v>
      </c>
      <c r="G309" s="37">
        <v>3</v>
      </c>
      <c r="H309" s="44" t="s">
        <v>1101</v>
      </c>
      <c r="I309" s="45">
        <v>0.80500000000000005</v>
      </c>
      <c r="J309" s="46">
        <v>226.47</v>
      </c>
    </row>
    <row r="310" spans="1:10">
      <c r="A310" s="36" t="s">
        <v>713</v>
      </c>
      <c r="B310" s="29">
        <v>5057</v>
      </c>
      <c r="C310" s="37">
        <v>9</v>
      </c>
      <c r="D310" s="37" t="s">
        <v>781</v>
      </c>
      <c r="E310" s="37">
        <v>88</v>
      </c>
      <c r="F310" s="37" t="s">
        <v>113</v>
      </c>
      <c r="G310" s="37">
        <v>4</v>
      </c>
      <c r="H310" s="44" t="s">
        <v>1102</v>
      </c>
      <c r="I310" s="45">
        <v>0.73499999999999999</v>
      </c>
      <c r="J310" s="46">
        <v>227.27500000000001</v>
      </c>
    </row>
    <row r="311" spans="1:10">
      <c r="A311" s="36" t="s">
        <v>487</v>
      </c>
      <c r="B311" s="29">
        <v>5057</v>
      </c>
      <c r="C311" s="37">
        <v>9</v>
      </c>
      <c r="D311" s="37" t="s">
        <v>781</v>
      </c>
      <c r="E311" s="37">
        <v>89</v>
      </c>
      <c r="F311" s="37" t="s">
        <v>113</v>
      </c>
      <c r="G311" s="37">
        <v>1</v>
      </c>
      <c r="H311" s="44" t="s">
        <v>1103</v>
      </c>
      <c r="I311" s="45">
        <v>0.84499999999999997</v>
      </c>
      <c r="J311" s="46">
        <v>227.7</v>
      </c>
    </row>
    <row r="312" spans="1:10">
      <c r="A312" s="36" t="s">
        <v>488</v>
      </c>
      <c r="B312" s="30">
        <v>5057</v>
      </c>
      <c r="C312" s="37">
        <v>9</v>
      </c>
      <c r="D312" s="37" t="s">
        <v>781</v>
      </c>
      <c r="E312" s="37">
        <v>89</v>
      </c>
      <c r="F312" s="37" t="s">
        <v>113</v>
      </c>
      <c r="G312" s="37">
        <v>2</v>
      </c>
      <c r="H312" s="44" t="s">
        <v>1104</v>
      </c>
      <c r="I312" s="45">
        <v>0.70499999999999996</v>
      </c>
      <c r="J312" s="46">
        <v>228.54499999999999</v>
      </c>
    </row>
    <row r="313" spans="1:10">
      <c r="A313" s="36" t="s">
        <v>489</v>
      </c>
      <c r="B313" s="29">
        <v>5057</v>
      </c>
      <c r="C313" s="37">
        <v>9</v>
      </c>
      <c r="D313" s="37" t="s">
        <v>781</v>
      </c>
      <c r="E313" s="37">
        <v>89</v>
      </c>
      <c r="F313" s="37" t="s">
        <v>113</v>
      </c>
      <c r="G313" s="37">
        <v>3</v>
      </c>
      <c r="H313" s="44" t="s">
        <v>1105</v>
      </c>
      <c r="I313" s="45">
        <v>0.7</v>
      </c>
      <c r="J313" s="46">
        <v>229.25</v>
      </c>
    </row>
    <row r="314" spans="1:10">
      <c r="A314" s="36" t="s">
        <v>490</v>
      </c>
      <c r="B314" s="29">
        <v>5057</v>
      </c>
      <c r="C314" s="37">
        <v>9</v>
      </c>
      <c r="D314" s="37" t="s">
        <v>781</v>
      </c>
      <c r="E314" s="37">
        <v>89</v>
      </c>
      <c r="F314" s="37" t="s">
        <v>113</v>
      </c>
      <c r="G314" s="37">
        <v>4</v>
      </c>
      <c r="H314" s="44" t="s">
        <v>1106</v>
      </c>
      <c r="I314" s="45">
        <v>0.72</v>
      </c>
      <c r="J314" s="46">
        <v>229.95</v>
      </c>
    </row>
    <row r="315" spans="1:10">
      <c r="A315" s="36" t="s">
        <v>491</v>
      </c>
      <c r="B315" s="29">
        <v>5057</v>
      </c>
      <c r="C315" s="37">
        <v>9</v>
      </c>
      <c r="D315" s="37" t="s">
        <v>781</v>
      </c>
      <c r="E315" s="37">
        <v>90</v>
      </c>
      <c r="F315" s="37" t="s">
        <v>113</v>
      </c>
      <c r="G315" s="37">
        <v>1</v>
      </c>
      <c r="H315" s="44" t="s">
        <v>1107</v>
      </c>
      <c r="I315" s="45">
        <v>0.6</v>
      </c>
      <c r="J315" s="46">
        <v>230.7</v>
      </c>
    </row>
    <row r="316" spans="1:10">
      <c r="A316" s="36" t="s">
        <v>492</v>
      </c>
      <c r="B316" s="29">
        <v>5057</v>
      </c>
      <c r="C316" s="37">
        <v>9</v>
      </c>
      <c r="D316" s="37" t="s">
        <v>781</v>
      </c>
      <c r="E316" s="37">
        <v>90</v>
      </c>
      <c r="F316" s="37" t="s">
        <v>113</v>
      </c>
      <c r="G316" s="37">
        <v>2</v>
      </c>
      <c r="H316" s="44" t="s">
        <v>1108</v>
      </c>
      <c r="I316" s="45">
        <v>0.97</v>
      </c>
      <c r="J316" s="46">
        <v>231.3</v>
      </c>
    </row>
    <row r="317" spans="1:10">
      <c r="A317" s="36" t="s">
        <v>493</v>
      </c>
      <c r="B317" s="29">
        <v>5057</v>
      </c>
      <c r="C317" s="37">
        <v>9</v>
      </c>
      <c r="D317" s="37" t="s">
        <v>781</v>
      </c>
      <c r="E317" s="37">
        <v>90</v>
      </c>
      <c r="F317" s="37" t="s">
        <v>113</v>
      </c>
      <c r="G317" s="37">
        <v>3</v>
      </c>
      <c r="H317" s="44" t="s">
        <v>1109</v>
      </c>
      <c r="I317" s="45">
        <v>0.90500000000000003</v>
      </c>
      <c r="J317" s="46">
        <v>232.27</v>
      </c>
    </row>
    <row r="318" spans="1:10">
      <c r="A318" s="36" t="s">
        <v>494</v>
      </c>
      <c r="B318" s="29">
        <v>5057</v>
      </c>
      <c r="C318" s="37">
        <v>9</v>
      </c>
      <c r="D318" s="37" t="s">
        <v>781</v>
      </c>
      <c r="E318" s="37">
        <v>90</v>
      </c>
      <c r="F318" s="37" t="s">
        <v>113</v>
      </c>
      <c r="G318" s="37">
        <v>4</v>
      </c>
      <c r="H318" s="44" t="s">
        <v>1110</v>
      </c>
      <c r="I318" s="45">
        <v>0.61</v>
      </c>
      <c r="J318" s="46">
        <v>233.17500000000001</v>
      </c>
    </row>
    <row r="319" spans="1:10">
      <c r="A319" s="36" t="s">
        <v>495</v>
      </c>
      <c r="B319" s="29">
        <v>5057</v>
      </c>
      <c r="C319" s="37">
        <v>9</v>
      </c>
      <c r="D319" s="37" t="s">
        <v>781</v>
      </c>
      <c r="E319" s="37">
        <v>91</v>
      </c>
      <c r="F319" s="37" t="s">
        <v>113</v>
      </c>
      <c r="G319" s="37">
        <v>1</v>
      </c>
      <c r="H319" s="44" t="s">
        <v>1111</v>
      </c>
      <c r="I319" s="45">
        <v>0.77</v>
      </c>
      <c r="J319" s="46">
        <v>233.7</v>
      </c>
    </row>
    <row r="320" spans="1:10">
      <c r="A320" s="36" t="s">
        <v>496</v>
      </c>
      <c r="B320" s="29">
        <v>5057</v>
      </c>
      <c r="C320" s="37">
        <v>9</v>
      </c>
      <c r="D320" s="37" t="s">
        <v>781</v>
      </c>
      <c r="E320" s="37">
        <v>91</v>
      </c>
      <c r="F320" s="37" t="s">
        <v>113</v>
      </c>
      <c r="G320" s="37">
        <v>2</v>
      </c>
      <c r="H320" s="44" t="s">
        <v>1112</v>
      </c>
      <c r="I320" s="45">
        <v>0.73499999999999999</v>
      </c>
      <c r="J320" s="46">
        <v>234.47</v>
      </c>
    </row>
    <row r="321" spans="1:10">
      <c r="A321" s="36" t="s">
        <v>497</v>
      </c>
      <c r="B321" s="29">
        <v>5057</v>
      </c>
      <c r="C321" s="37">
        <v>9</v>
      </c>
      <c r="D321" s="37" t="s">
        <v>781</v>
      </c>
      <c r="E321" s="37">
        <v>91</v>
      </c>
      <c r="F321" s="37" t="s">
        <v>113</v>
      </c>
      <c r="G321" s="37">
        <v>3</v>
      </c>
      <c r="H321" s="44" t="s">
        <v>1113</v>
      </c>
      <c r="I321" s="45">
        <v>0.98</v>
      </c>
      <c r="J321" s="46">
        <v>235.20500000000001</v>
      </c>
    </row>
    <row r="322" spans="1:10">
      <c r="A322" s="36" t="s">
        <v>498</v>
      </c>
      <c r="B322" s="29">
        <v>5057</v>
      </c>
      <c r="C322" s="37">
        <v>9</v>
      </c>
      <c r="D322" s="37" t="s">
        <v>781</v>
      </c>
      <c r="E322" s="37">
        <v>91</v>
      </c>
      <c r="F322" s="37" t="s">
        <v>113</v>
      </c>
      <c r="G322" s="37">
        <v>4</v>
      </c>
      <c r="H322" s="44" t="s">
        <v>1114</v>
      </c>
      <c r="I322" s="45">
        <v>0.66</v>
      </c>
      <c r="J322" s="46">
        <v>236.185</v>
      </c>
    </row>
    <row r="323" spans="1:10">
      <c r="A323" s="36" t="s">
        <v>499</v>
      </c>
      <c r="B323" s="29">
        <v>5057</v>
      </c>
      <c r="C323" s="37">
        <v>9</v>
      </c>
      <c r="D323" s="37" t="s">
        <v>781</v>
      </c>
      <c r="E323" s="37">
        <v>92</v>
      </c>
      <c r="F323" s="37" t="s">
        <v>113</v>
      </c>
      <c r="G323" s="37">
        <v>1</v>
      </c>
      <c r="H323" s="44" t="s">
        <v>1115</v>
      </c>
      <c r="I323" s="45">
        <v>0.52500000000000002</v>
      </c>
      <c r="J323" s="46">
        <v>236.7</v>
      </c>
    </row>
    <row r="324" spans="1:10">
      <c r="A324" s="36" t="s">
        <v>500</v>
      </c>
      <c r="B324" s="29">
        <v>5057</v>
      </c>
      <c r="C324" s="37">
        <v>9</v>
      </c>
      <c r="D324" s="37" t="s">
        <v>781</v>
      </c>
      <c r="E324" s="37">
        <v>92</v>
      </c>
      <c r="F324" s="37" t="s">
        <v>113</v>
      </c>
      <c r="G324" s="37">
        <v>2</v>
      </c>
      <c r="H324" s="44" t="s">
        <v>1116</v>
      </c>
      <c r="I324" s="45">
        <v>0.84</v>
      </c>
      <c r="J324" s="46">
        <v>237.22499999999999</v>
      </c>
    </row>
    <row r="325" spans="1:10">
      <c r="A325" s="36" t="s">
        <v>501</v>
      </c>
      <c r="B325" s="29">
        <v>5057</v>
      </c>
      <c r="C325" s="37">
        <v>9</v>
      </c>
      <c r="D325" s="37" t="s">
        <v>781</v>
      </c>
      <c r="E325" s="37">
        <v>92</v>
      </c>
      <c r="F325" s="37" t="s">
        <v>113</v>
      </c>
      <c r="G325" s="37">
        <v>3</v>
      </c>
      <c r="H325" s="44" t="s">
        <v>1117</v>
      </c>
      <c r="I325" s="45">
        <v>0.91</v>
      </c>
      <c r="J325" s="46">
        <v>238.065</v>
      </c>
    </row>
    <row r="326" spans="1:10">
      <c r="A326" s="36" t="s">
        <v>502</v>
      </c>
      <c r="B326" s="29">
        <v>5057</v>
      </c>
      <c r="C326" s="37">
        <v>9</v>
      </c>
      <c r="D326" s="37" t="s">
        <v>781</v>
      </c>
      <c r="E326" s="37">
        <v>92</v>
      </c>
      <c r="F326" s="37" t="s">
        <v>113</v>
      </c>
      <c r="G326" s="37">
        <v>4</v>
      </c>
      <c r="H326" s="44" t="s">
        <v>1118</v>
      </c>
      <c r="I326" s="45">
        <v>0.92</v>
      </c>
      <c r="J326" s="46">
        <v>238.97499999999999</v>
      </c>
    </row>
    <row r="327" spans="1:10">
      <c r="A327" s="36" t="s">
        <v>503</v>
      </c>
      <c r="B327" s="29">
        <v>5057</v>
      </c>
      <c r="C327" s="37">
        <v>9</v>
      </c>
      <c r="D327" s="37" t="s">
        <v>781</v>
      </c>
      <c r="E327" s="37">
        <v>93</v>
      </c>
      <c r="F327" s="37" t="s">
        <v>113</v>
      </c>
      <c r="G327" s="37">
        <v>1</v>
      </c>
      <c r="H327" s="44" t="s">
        <v>1119</v>
      </c>
      <c r="I327" s="45">
        <v>0.79500000000000004</v>
      </c>
      <c r="J327" s="46">
        <v>239.7</v>
      </c>
    </row>
    <row r="328" spans="1:10">
      <c r="A328" s="36" t="s">
        <v>504</v>
      </c>
      <c r="B328" s="29">
        <v>5057</v>
      </c>
      <c r="C328" s="37">
        <v>9</v>
      </c>
      <c r="D328" s="37" t="s">
        <v>781</v>
      </c>
      <c r="E328" s="37">
        <v>93</v>
      </c>
      <c r="F328" s="37" t="s">
        <v>113</v>
      </c>
      <c r="G328" s="37">
        <v>2</v>
      </c>
      <c r="H328" s="44" t="s">
        <v>1120</v>
      </c>
      <c r="I328" s="45">
        <v>0.89500000000000002</v>
      </c>
      <c r="J328" s="46">
        <v>240.495</v>
      </c>
    </row>
    <row r="329" spans="1:10">
      <c r="A329" s="36" t="s">
        <v>505</v>
      </c>
      <c r="B329" s="29">
        <v>5057</v>
      </c>
      <c r="C329" s="37">
        <v>9</v>
      </c>
      <c r="D329" s="37" t="s">
        <v>781</v>
      </c>
      <c r="E329" s="37">
        <v>93</v>
      </c>
      <c r="F329" s="37" t="s">
        <v>113</v>
      </c>
      <c r="G329" s="37">
        <v>3</v>
      </c>
      <c r="H329" s="44" t="s">
        <v>1121</v>
      </c>
      <c r="I329" s="45">
        <v>0.61</v>
      </c>
      <c r="J329" s="46">
        <v>241.39</v>
      </c>
    </row>
    <row r="330" spans="1:10">
      <c r="A330" s="36" t="s">
        <v>506</v>
      </c>
      <c r="B330" s="29">
        <v>5057</v>
      </c>
      <c r="C330" s="37">
        <v>9</v>
      </c>
      <c r="D330" s="37" t="s">
        <v>781</v>
      </c>
      <c r="E330" s="37">
        <v>93</v>
      </c>
      <c r="F330" s="37" t="s">
        <v>113</v>
      </c>
      <c r="G330" s="37">
        <v>4</v>
      </c>
      <c r="H330" s="44" t="s">
        <v>1122</v>
      </c>
      <c r="I330" s="45">
        <v>0.93</v>
      </c>
      <c r="J330" s="46">
        <v>242</v>
      </c>
    </row>
    <row r="331" spans="1:10">
      <c r="A331" s="36" t="s">
        <v>507</v>
      </c>
      <c r="B331" s="29">
        <v>5057</v>
      </c>
      <c r="C331" s="37">
        <v>9</v>
      </c>
      <c r="D331" s="37" t="s">
        <v>781</v>
      </c>
      <c r="E331" s="37">
        <v>94</v>
      </c>
      <c r="F331" s="37" t="s">
        <v>113</v>
      </c>
      <c r="G331" s="37">
        <v>1</v>
      </c>
      <c r="H331" s="44" t="s">
        <v>1123</v>
      </c>
      <c r="I331" s="45">
        <v>0.80500000000000005</v>
      </c>
      <c r="J331" s="46">
        <v>242.7</v>
      </c>
    </row>
    <row r="332" spans="1:10">
      <c r="A332" s="36" t="s">
        <v>508</v>
      </c>
      <c r="B332" s="29">
        <v>5057</v>
      </c>
      <c r="C332" s="37">
        <v>9</v>
      </c>
      <c r="D332" s="37" t="s">
        <v>781</v>
      </c>
      <c r="E332" s="37">
        <v>94</v>
      </c>
      <c r="F332" s="37" t="s">
        <v>113</v>
      </c>
      <c r="G332" s="37">
        <v>2</v>
      </c>
      <c r="H332" s="44" t="s">
        <v>1124</v>
      </c>
      <c r="I332" s="45">
        <v>0.76</v>
      </c>
      <c r="J332" s="46">
        <v>243.505</v>
      </c>
    </row>
    <row r="333" spans="1:10">
      <c r="A333" s="36" t="s">
        <v>509</v>
      </c>
      <c r="B333" s="29">
        <v>5057</v>
      </c>
      <c r="C333" s="37">
        <v>9</v>
      </c>
      <c r="D333" s="37" t="s">
        <v>781</v>
      </c>
      <c r="E333" s="37">
        <v>94</v>
      </c>
      <c r="F333" s="37" t="s">
        <v>113</v>
      </c>
      <c r="G333" s="37">
        <v>3</v>
      </c>
      <c r="H333" s="44" t="s">
        <v>1125</v>
      </c>
      <c r="I333" s="45">
        <v>0.64</v>
      </c>
      <c r="J333" s="46">
        <v>244.26499999999999</v>
      </c>
    </row>
    <row r="334" spans="1:10">
      <c r="A334" s="36" t="s">
        <v>510</v>
      </c>
      <c r="B334" s="29">
        <v>5057</v>
      </c>
      <c r="C334" s="37">
        <v>9</v>
      </c>
      <c r="D334" s="37" t="s">
        <v>781</v>
      </c>
      <c r="E334" s="37">
        <v>94</v>
      </c>
      <c r="F334" s="37" t="s">
        <v>113</v>
      </c>
      <c r="G334" s="37">
        <v>4</v>
      </c>
      <c r="H334" s="44" t="s">
        <v>1126</v>
      </c>
      <c r="I334" s="45">
        <v>0.82499999999999996</v>
      </c>
      <c r="J334" s="46">
        <v>244.905</v>
      </c>
    </row>
    <row r="335" spans="1:10">
      <c r="A335" s="36" t="s">
        <v>511</v>
      </c>
      <c r="B335" s="29">
        <v>5057</v>
      </c>
      <c r="C335" s="37">
        <v>9</v>
      </c>
      <c r="D335" s="37" t="s">
        <v>781</v>
      </c>
      <c r="E335" s="37">
        <v>95</v>
      </c>
      <c r="F335" s="37" t="s">
        <v>113</v>
      </c>
      <c r="G335" s="37">
        <v>1</v>
      </c>
      <c r="H335" s="44" t="s">
        <v>1127</v>
      </c>
      <c r="I335" s="45">
        <v>0.9</v>
      </c>
      <c r="J335" s="46">
        <v>245.7</v>
      </c>
    </row>
    <row r="336" spans="1:10">
      <c r="A336" s="36" t="s">
        <v>512</v>
      </c>
      <c r="B336" s="29">
        <v>5057</v>
      </c>
      <c r="C336" s="37">
        <v>9</v>
      </c>
      <c r="D336" s="37" t="s">
        <v>781</v>
      </c>
      <c r="E336" s="37">
        <v>95</v>
      </c>
      <c r="F336" s="37" t="s">
        <v>113</v>
      </c>
      <c r="G336" s="37">
        <v>2</v>
      </c>
      <c r="H336" s="44" t="s">
        <v>1128</v>
      </c>
      <c r="I336" s="45">
        <v>0.86</v>
      </c>
      <c r="J336" s="46">
        <v>246.6</v>
      </c>
    </row>
    <row r="337" spans="1:10">
      <c r="A337" s="36" t="s">
        <v>513</v>
      </c>
      <c r="B337" s="29">
        <v>5057</v>
      </c>
      <c r="C337" s="37">
        <v>9</v>
      </c>
      <c r="D337" s="37" t="s">
        <v>781</v>
      </c>
      <c r="E337" s="37">
        <v>95</v>
      </c>
      <c r="F337" s="37" t="s">
        <v>113</v>
      </c>
      <c r="G337" s="37">
        <v>3</v>
      </c>
      <c r="H337" s="44" t="s">
        <v>1129</v>
      </c>
      <c r="I337" s="45">
        <v>0.88500000000000001</v>
      </c>
      <c r="J337" s="46">
        <v>247.46</v>
      </c>
    </row>
    <row r="338" spans="1:10">
      <c r="A338" s="36" t="s">
        <v>514</v>
      </c>
      <c r="B338" s="29">
        <v>5057</v>
      </c>
      <c r="C338" s="37">
        <v>9</v>
      </c>
      <c r="D338" s="37" t="s">
        <v>781</v>
      </c>
      <c r="E338" s="37">
        <v>95</v>
      </c>
      <c r="F338" s="37" t="s">
        <v>113</v>
      </c>
      <c r="G338" s="37">
        <v>4</v>
      </c>
      <c r="H338" s="44" t="s">
        <v>1130</v>
      </c>
      <c r="I338" s="45">
        <v>0.48</v>
      </c>
      <c r="J338" s="46">
        <v>248.345</v>
      </c>
    </row>
    <row r="339" spans="1:10">
      <c r="A339" s="36" t="s">
        <v>515</v>
      </c>
      <c r="B339" s="29">
        <v>5057</v>
      </c>
      <c r="C339" s="37">
        <v>9</v>
      </c>
      <c r="D339" s="37" t="s">
        <v>781</v>
      </c>
      <c r="E339" s="37">
        <v>96</v>
      </c>
      <c r="F339" s="37" t="s">
        <v>113</v>
      </c>
      <c r="G339" s="37">
        <v>1</v>
      </c>
      <c r="H339" s="44" t="s">
        <v>1131</v>
      </c>
      <c r="I339" s="45">
        <v>0.85</v>
      </c>
      <c r="J339" s="46">
        <v>248.7</v>
      </c>
    </row>
    <row r="340" spans="1:10">
      <c r="A340" s="36" t="s">
        <v>516</v>
      </c>
      <c r="B340" s="29">
        <v>5057</v>
      </c>
      <c r="C340" s="37">
        <v>9</v>
      </c>
      <c r="D340" s="37" t="s">
        <v>781</v>
      </c>
      <c r="E340" s="37">
        <v>96</v>
      </c>
      <c r="F340" s="37" t="s">
        <v>113</v>
      </c>
      <c r="G340" s="37">
        <v>2</v>
      </c>
      <c r="H340" s="44" t="s">
        <v>1132</v>
      </c>
      <c r="I340" s="45">
        <v>0.72</v>
      </c>
      <c r="J340" s="46">
        <v>249.55</v>
      </c>
    </row>
    <row r="341" spans="1:10">
      <c r="A341" s="36" t="s">
        <v>517</v>
      </c>
      <c r="B341" s="29">
        <v>5057</v>
      </c>
      <c r="C341" s="37">
        <v>9</v>
      </c>
      <c r="D341" s="37" t="s">
        <v>781</v>
      </c>
      <c r="E341" s="37">
        <v>96</v>
      </c>
      <c r="F341" s="37" t="s">
        <v>113</v>
      </c>
      <c r="G341" s="37">
        <v>3</v>
      </c>
      <c r="H341" s="44" t="s">
        <v>1133</v>
      </c>
      <c r="I341" s="45">
        <v>0.76</v>
      </c>
      <c r="J341" s="46">
        <v>250.27</v>
      </c>
    </row>
    <row r="342" spans="1:10">
      <c r="A342" s="36" t="s">
        <v>518</v>
      </c>
      <c r="B342" s="29">
        <v>5057</v>
      </c>
      <c r="C342" s="37">
        <v>9</v>
      </c>
      <c r="D342" s="37" t="s">
        <v>781</v>
      </c>
      <c r="E342" s="37">
        <v>96</v>
      </c>
      <c r="F342" s="37" t="s">
        <v>113</v>
      </c>
      <c r="G342" s="37">
        <v>4</v>
      </c>
      <c r="H342" s="44" t="s">
        <v>1134</v>
      </c>
      <c r="I342" s="45">
        <v>0.72</v>
      </c>
      <c r="J342" s="46">
        <v>251.03</v>
      </c>
    </row>
    <row r="343" spans="1:10">
      <c r="A343" s="36" t="s">
        <v>519</v>
      </c>
      <c r="B343" s="29">
        <v>5057</v>
      </c>
      <c r="C343" s="37">
        <v>9</v>
      </c>
      <c r="D343" s="37" t="s">
        <v>781</v>
      </c>
      <c r="E343" s="37">
        <v>97</v>
      </c>
      <c r="F343" s="37" t="s">
        <v>113</v>
      </c>
      <c r="G343" s="37">
        <v>1</v>
      </c>
      <c r="H343" s="44" t="s">
        <v>1135</v>
      </c>
      <c r="I343" s="45">
        <v>0.96</v>
      </c>
      <c r="J343" s="46">
        <v>251.7</v>
      </c>
    </row>
    <row r="344" spans="1:10">
      <c r="A344" s="36" t="s">
        <v>520</v>
      </c>
      <c r="B344" s="29">
        <v>5057</v>
      </c>
      <c r="C344" s="37">
        <v>9</v>
      </c>
      <c r="D344" s="37" t="s">
        <v>781</v>
      </c>
      <c r="E344" s="37">
        <v>97</v>
      </c>
      <c r="F344" s="37" t="s">
        <v>113</v>
      </c>
      <c r="G344" s="37">
        <v>2</v>
      </c>
      <c r="H344" s="44" t="s">
        <v>1136</v>
      </c>
      <c r="I344" s="45">
        <v>0.69</v>
      </c>
      <c r="J344" s="46">
        <v>252.66</v>
      </c>
    </row>
    <row r="345" spans="1:10">
      <c r="A345" s="36" t="s">
        <v>521</v>
      </c>
      <c r="B345" s="29">
        <v>5057</v>
      </c>
      <c r="C345" s="37">
        <v>9</v>
      </c>
      <c r="D345" s="37" t="s">
        <v>781</v>
      </c>
      <c r="E345" s="37">
        <v>97</v>
      </c>
      <c r="F345" s="37" t="s">
        <v>113</v>
      </c>
      <c r="G345" s="37">
        <v>3</v>
      </c>
      <c r="H345" s="44" t="s">
        <v>1137</v>
      </c>
      <c r="I345" s="45">
        <v>0.67500000000000004</v>
      </c>
      <c r="J345" s="46">
        <v>253.35</v>
      </c>
    </row>
    <row r="346" spans="1:10">
      <c r="A346" s="36" t="s">
        <v>522</v>
      </c>
      <c r="B346" s="29">
        <v>5057</v>
      </c>
      <c r="C346" s="37">
        <v>9</v>
      </c>
      <c r="D346" s="37" t="s">
        <v>781</v>
      </c>
      <c r="E346" s="37">
        <v>97</v>
      </c>
      <c r="F346" s="37" t="s">
        <v>113</v>
      </c>
      <c r="G346" s="37">
        <v>4</v>
      </c>
      <c r="H346" s="44" t="s">
        <v>1138</v>
      </c>
      <c r="I346" s="45">
        <v>0.81499999999999995</v>
      </c>
      <c r="J346" s="46">
        <v>254.02500000000001</v>
      </c>
    </row>
    <row r="347" spans="1:10">
      <c r="A347" s="36" t="s">
        <v>523</v>
      </c>
      <c r="B347" s="29">
        <v>5057</v>
      </c>
      <c r="C347" s="37">
        <v>9</v>
      </c>
      <c r="D347" s="37" t="s">
        <v>781</v>
      </c>
      <c r="E347" s="37">
        <v>98</v>
      </c>
      <c r="F347" s="37" t="s">
        <v>113</v>
      </c>
      <c r="G347" s="37">
        <v>1</v>
      </c>
      <c r="H347" s="44" t="s">
        <v>1139</v>
      </c>
      <c r="I347" s="45">
        <v>0.91</v>
      </c>
      <c r="J347" s="46">
        <v>254.7</v>
      </c>
    </row>
    <row r="348" spans="1:10">
      <c r="A348" s="36" t="s">
        <v>714</v>
      </c>
      <c r="B348" s="29">
        <v>5057</v>
      </c>
      <c r="C348" s="37">
        <v>9</v>
      </c>
      <c r="D348" s="37" t="s">
        <v>781</v>
      </c>
      <c r="E348" s="37">
        <v>98</v>
      </c>
      <c r="F348" s="37" t="s">
        <v>113</v>
      </c>
      <c r="G348" s="37">
        <v>2</v>
      </c>
      <c r="H348" s="44" t="s">
        <v>1140</v>
      </c>
      <c r="I348" s="45">
        <v>0.86</v>
      </c>
      <c r="J348" s="46">
        <v>255.61</v>
      </c>
    </row>
    <row r="349" spans="1:10">
      <c r="A349" s="36" t="s">
        <v>715</v>
      </c>
      <c r="B349" s="29">
        <v>5057</v>
      </c>
      <c r="C349" s="37">
        <v>9</v>
      </c>
      <c r="D349" s="37" t="s">
        <v>781</v>
      </c>
      <c r="E349" s="37">
        <v>98</v>
      </c>
      <c r="F349" s="37" t="s">
        <v>113</v>
      </c>
      <c r="G349" s="37">
        <v>3</v>
      </c>
      <c r="H349" s="44" t="s">
        <v>1141</v>
      </c>
      <c r="I349" s="45">
        <v>0.59499999999999997</v>
      </c>
      <c r="J349" s="46">
        <v>256.47000000000003</v>
      </c>
    </row>
    <row r="350" spans="1:10">
      <c r="A350" s="36" t="s">
        <v>716</v>
      </c>
      <c r="B350" s="29">
        <v>5057</v>
      </c>
      <c r="C350" s="37">
        <v>9</v>
      </c>
      <c r="D350" s="37" t="s">
        <v>781</v>
      </c>
      <c r="E350" s="37">
        <v>98</v>
      </c>
      <c r="F350" s="37" t="s">
        <v>113</v>
      </c>
      <c r="G350" s="37">
        <v>4</v>
      </c>
      <c r="H350" s="44" t="s">
        <v>1142</v>
      </c>
      <c r="I350" s="45">
        <v>0.745</v>
      </c>
      <c r="J350" s="46">
        <v>257.065</v>
      </c>
    </row>
    <row r="351" spans="1:10">
      <c r="A351" s="36" t="s">
        <v>524</v>
      </c>
      <c r="B351" s="29">
        <v>5057</v>
      </c>
      <c r="C351" s="37">
        <v>9</v>
      </c>
      <c r="D351" s="37" t="s">
        <v>781</v>
      </c>
      <c r="E351" s="37">
        <v>99</v>
      </c>
      <c r="F351" s="37" t="s">
        <v>113</v>
      </c>
      <c r="G351" s="37">
        <v>1</v>
      </c>
      <c r="H351" s="44" t="s">
        <v>1143</v>
      </c>
      <c r="I351" s="45">
        <v>0.755</v>
      </c>
      <c r="J351" s="46">
        <v>257.7</v>
      </c>
    </row>
    <row r="352" spans="1:10">
      <c r="A352" s="36" t="s">
        <v>525</v>
      </c>
      <c r="B352" s="29">
        <v>5057</v>
      </c>
      <c r="C352" s="37">
        <v>9</v>
      </c>
      <c r="D352" s="37" t="s">
        <v>781</v>
      </c>
      <c r="E352" s="37">
        <v>99</v>
      </c>
      <c r="F352" s="37" t="s">
        <v>113</v>
      </c>
      <c r="G352" s="37">
        <v>2</v>
      </c>
      <c r="H352" s="44" t="s">
        <v>1144</v>
      </c>
      <c r="I352" s="45">
        <v>0.92</v>
      </c>
      <c r="J352" s="46">
        <v>258.45499999999998</v>
      </c>
    </row>
    <row r="353" spans="1:10">
      <c r="A353" s="36" t="s">
        <v>526</v>
      </c>
      <c r="B353" s="29">
        <v>5057</v>
      </c>
      <c r="C353" s="37">
        <v>9</v>
      </c>
      <c r="D353" s="37" t="s">
        <v>781</v>
      </c>
      <c r="E353" s="37">
        <v>99</v>
      </c>
      <c r="F353" s="37" t="s">
        <v>113</v>
      </c>
      <c r="G353" s="37">
        <v>3</v>
      </c>
      <c r="H353" s="44" t="s">
        <v>1145</v>
      </c>
      <c r="I353" s="45">
        <v>0.65</v>
      </c>
      <c r="J353" s="46">
        <v>259.375</v>
      </c>
    </row>
    <row r="354" spans="1:10">
      <c r="A354" s="36" t="s">
        <v>527</v>
      </c>
      <c r="B354" s="30">
        <v>5057</v>
      </c>
      <c r="C354" s="37">
        <v>9</v>
      </c>
      <c r="D354" s="37" t="s">
        <v>781</v>
      </c>
      <c r="E354" s="37">
        <v>99</v>
      </c>
      <c r="F354" s="37" t="s">
        <v>113</v>
      </c>
      <c r="G354" s="37">
        <v>4</v>
      </c>
      <c r="H354" s="44" t="s">
        <v>1146</v>
      </c>
      <c r="I354" s="45">
        <v>0.80500000000000005</v>
      </c>
      <c r="J354" s="46">
        <v>260.02499999999998</v>
      </c>
    </row>
    <row r="355" spans="1:10">
      <c r="A355" s="36" t="s">
        <v>528</v>
      </c>
      <c r="B355" s="29">
        <v>5057</v>
      </c>
      <c r="C355" s="37">
        <v>9</v>
      </c>
      <c r="D355" s="37" t="s">
        <v>781</v>
      </c>
      <c r="E355" s="37">
        <v>100</v>
      </c>
      <c r="F355" s="37" t="s">
        <v>113</v>
      </c>
      <c r="G355" s="37">
        <v>1</v>
      </c>
      <c r="H355" s="44" t="s">
        <v>1147</v>
      </c>
      <c r="I355" s="45">
        <v>0.45</v>
      </c>
      <c r="J355" s="46">
        <v>260.7</v>
      </c>
    </row>
    <row r="356" spans="1:10">
      <c r="A356" s="36" t="s">
        <v>529</v>
      </c>
      <c r="B356" s="29">
        <v>5057</v>
      </c>
      <c r="C356" s="37">
        <v>9</v>
      </c>
      <c r="D356" s="37" t="s">
        <v>781</v>
      </c>
      <c r="E356" s="37">
        <v>100</v>
      </c>
      <c r="F356" s="37" t="s">
        <v>113</v>
      </c>
      <c r="G356" s="37">
        <v>2</v>
      </c>
      <c r="H356" s="44" t="s">
        <v>1148</v>
      </c>
      <c r="I356" s="45">
        <v>0.94</v>
      </c>
      <c r="J356" s="46">
        <v>261.14999999999998</v>
      </c>
    </row>
    <row r="357" spans="1:10">
      <c r="A357" s="36" t="s">
        <v>530</v>
      </c>
      <c r="B357" s="29">
        <v>5057</v>
      </c>
      <c r="C357" s="37">
        <v>9</v>
      </c>
      <c r="D357" s="37" t="s">
        <v>781</v>
      </c>
      <c r="E357" s="37">
        <v>100</v>
      </c>
      <c r="F357" s="37" t="s">
        <v>113</v>
      </c>
      <c r="G357" s="37">
        <v>3</v>
      </c>
      <c r="H357" s="44" t="s">
        <v>1149</v>
      </c>
      <c r="I357" s="45">
        <v>0.97</v>
      </c>
      <c r="J357" s="46">
        <v>262.08999999999997</v>
      </c>
    </row>
    <row r="358" spans="1:10">
      <c r="A358" s="36" t="s">
        <v>531</v>
      </c>
      <c r="B358" s="29">
        <v>5057</v>
      </c>
      <c r="C358" s="37">
        <v>9</v>
      </c>
      <c r="D358" s="37" t="s">
        <v>781</v>
      </c>
      <c r="E358" s="37">
        <v>100</v>
      </c>
      <c r="F358" s="37" t="s">
        <v>113</v>
      </c>
      <c r="G358" s="37">
        <v>4</v>
      </c>
      <c r="H358" s="44" t="s">
        <v>1150</v>
      </c>
      <c r="I358" s="45">
        <v>0.69</v>
      </c>
      <c r="J358" s="46">
        <v>263.06</v>
      </c>
    </row>
    <row r="359" spans="1:10">
      <c r="A359" s="36" t="s">
        <v>532</v>
      </c>
      <c r="B359" s="29">
        <v>5057</v>
      </c>
      <c r="C359" s="37">
        <v>9</v>
      </c>
      <c r="D359" s="37" t="s">
        <v>781</v>
      </c>
      <c r="E359" s="37">
        <v>101</v>
      </c>
      <c r="F359" s="37" t="s">
        <v>113</v>
      </c>
      <c r="G359" s="37">
        <v>1</v>
      </c>
      <c r="H359" s="44" t="s">
        <v>1151</v>
      </c>
      <c r="I359" s="45">
        <v>0.94</v>
      </c>
      <c r="J359" s="46">
        <v>263.7</v>
      </c>
    </row>
    <row r="360" spans="1:10">
      <c r="A360" s="36" t="s">
        <v>533</v>
      </c>
      <c r="B360" s="29">
        <v>5057</v>
      </c>
      <c r="C360" s="37">
        <v>9</v>
      </c>
      <c r="D360" s="37" t="s">
        <v>781</v>
      </c>
      <c r="E360" s="37">
        <v>101</v>
      </c>
      <c r="F360" s="37" t="s">
        <v>113</v>
      </c>
      <c r="G360" s="37">
        <v>2</v>
      </c>
      <c r="H360" s="44" t="s">
        <v>1152</v>
      </c>
      <c r="I360" s="45">
        <v>0.66</v>
      </c>
      <c r="J360" s="46">
        <v>264.64</v>
      </c>
    </row>
    <row r="361" spans="1:10">
      <c r="A361" s="36" t="s">
        <v>534</v>
      </c>
      <c r="B361" s="29">
        <v>5057</v>
      </c>
      <c r="C361" s="37">
        <v>9</v>
      </c>
      <c r="D361" s="37" t="s">
        <v>781</v>
      </c>
      <c r="E361" s="37">
        <v>101</v>
      </c>
      <c r="F361" s="37" t="s">
        <v>113</v>
      </c>
      <c r="G361" s="37">
        <v>3</v>
      </c>
      <c r="H361" s="44" t="s">
        <v>1153</v>
      </c>
      <c r="I361" s="45">
        <v>0.81</v>
      </c>
      <c r="J361" s="46">
        <v>265.3</v>
      </c>
    </row>
    <row r="362" spans="1:10">
      <c r="A362" s="36" t="s">
        <v>535</v>
      </c>
      <c r="B362" s="30">
        <v>5057</v>
      </c>
      <c r="C362" s="37">
        <v>9</v>
      </c>
      <c r="D362" s="37" t="s">
        <v>781</v>
      </c>
      <c r="E362" s="37">
        <v>101</v>
      </c>
      <c r="F362" s="37" t="s">
        <v>113</v>
      </c>
      <c r="G362" s="37">
        <v>4</v>
      </c>
      <c r="H362" s="44" t="s">
        <v>1154</v>
      </c>
      <c r="I362" s="45">
        <v>0.63</v>
      </c>
      <c r="J362" s="46">
        <v>266.11</v>
      </c>
    </row>
    <row r="363" spans="1:10">
      <c r="A363" s="36" t="s">
        <v>536</v>
      </c>
      <c r="B363" s="29">
        <v>5057</v>
      </c>
      <c r="C363" s="37">
        <v>9</v>
      </c>
      <c r="D363" s="37" t="s">
        <v>781</v>
      </c>
      <c r="E363" s="37">
        <v>102</v>
      </c>
      <c r="F363" s="37" t="s">
        <v>113</v>
      </c>
      <c r="G363" s="37">
        <v>1</v>
      </c>
      <c r="H363" s="44" t="s">
        <v>1155</v>
      </c>
      <c r="I363" s="45">
        <v>0.94499999999999995</v>
      </c>
      <c r="J363" s="46">
        <v>266.7</v>
      </c>
    </row>
    <row r="364" spans="1:10">
      <c r="A364" s="36" t="s">
        <v>537</v>
      </c>
      <c r="B364" s="29">
        <v>5057</v>
      </c>
      <c r="C364" s="37">
        <v>9</v>
      </c>
      <c r="D364" s="37" t="s">
        <v>781</v>
      </c>
      <c r="E364" s="37">
        <v>102</v>
      </c>
      <c r="F364" s="37" t="s">
        <v>113</v>
      </c>
      <c r="G364" s="37">
        <v>2</v>
      </c>
      <c r="H364" s="44" t="s">
        <v>1156</v>
      </c>
      <c r="I364" s="45">
        <v>0.95</v>
      </c>
      <c r="J364" s="46">
        <v>267.64499999999998</v>
      </c>
    </row>
    <row r="365" spans="1:10">
      <c r="A365" s="36" t="s">
        <v>538</v>
      </c>
      <c r="B365" s="29">
        <v>5057</v>
      </c>
      <c r="C365" s="37">
        <v>9</v>
      </c>
      <c r="D365" s="37" t="s">
        <v>781</v>
      </c>
      <c r="E365" s="37">
        <v>102</v>
      </c>
      <c r="F365" s="37" t="s">
        <v>113</v>
      </c>
      <c r="G365" s="37">
        <v>3</v>
      </c>
      <c r="H365" s="44" t="s">
        <v>1157</v>
      </c>
      <c r="I365" s="45">
        <v>0.89</v>
      </c>
      <c r="J365" s="46">
        <v>268.59500000000003</v>
      </c>
    </row>
    <row r="366" spans="1:10">
      <c r="A366" s="36" t="s">
        <v>539</v>
      </c>
      <c r="B366" s="29">
        <v>5057</v>
      </c>
      <c r="C366" s="37">
        <v>9</v>
      </c>
      <c r="D366" s="37" t="s">
        <v>781</v>
      </c>
      <c r="E366" s="37">
        <v>102</v>
      </c>
      <c r="F366" s="37" t="s">
        <v>113</v>
      </c>
      <c r="G366" s="37">
        <v>4</v>
      </c>
      <c r="H366" s="44" t="s">
        <v>1158</v>
      </c>
      <c r="I366" s="45">
        <v>0.27</v>
      </c>
      <c r="J366" s="46">
        <v>269.48500000000001</v>
      </c>
    </row>
    <row r="367" spans="1:10">
      <c r="A367" s="36" t="s">
        <v>540</v>
      </c>
      <c r="B367" s="30">
        <v>5057</v>
      </c>
      <c r="C367" s="37">
        <v>9</v>
      </c>
      <c r="D367" s="37" t="s">
        <v>781</v>
      </c>
      <c r="E367" s="37">
        <v>103</v>
      </c>
      <c r="F367" s="37" t="s">
        <v>113</v>
      </c>
      <c r="G367" s="37">
        <v>1</v>
      </c>
      <c r="H367" s="44" t="s">
        <v>1159</v>
      </c>
      <c r="I367" s="45">
        <v>0.84499999999999997</v>
      </c>
      <c r="J367" s="46">
        <v>269.7</v>
      </c>
    </row>
    <row r="368" spans="1:10">
      <c r="A368" s="36" t="s">
        <v>541</v>
      </c>
      <c r="B368" s="29">
        <v>5057</v>
      </c>
      <c r="C368" s="37">
        <v>9</v>
      </c>
      <c r="D368" s="37" t="s">
        <v>781</v>
      </c>
      <c r="E368" s="37">
        <v>103</v>
      </c>
      <c r="F368" s="37" t="s">
        <v>113</v>
      </c>
      <c r="G368" s="37">
        <v>2</v>
      </c>
      <c r="H368" s="44" t="s">
        <v>1160</v>
      </c>
      <c r="I368" s="45">
        <v>0.68500000000000005</v>
      </c>
      <c r="J368" s="46">
        <v>270.54500000000002</v>
      </c>
    </row>
    <row r="369" spans="1:10">
      <c r="A369" s="36" t="s">
        <v>542</v>
      </c>
      <c r="B369" s="29">
        <v>5057</v>
      </c>
      <c r="C369" s="37">
        <v>9</v>
      </c>
      <c r="D369" s="37" t="s">
        <v>781</v>
      </c>
      <c r="E369" s="37">
        <v>103</v>
      </c>
      <c r="F369" s="37" t="s">
        <v>113</v>
      </c>
      <c r="G369" s="37">
        <v>3</v>
      </c>
      <c r="H369" s="44" t="s">
        <v>1161</v>
      </c>
      <c r="I369" s="45">
        <v>0.8</v>
      </c>
      <c r="J369" s="46">
        <v>271.23</v>
      </c>
    </row>
    <row r="370" spans="1:10">
      <c r="A370" s="36" t="s">
        <v>618</v>
      </c>
      <c r="B370" s="29">
        <v>5057</v>
      </c>
      <c r="C370" s="37">
        <v>9</v>
      </c>
      <c r="D370" s="37" t="s">
        <v>781</v>
      </c>
      <c r="E370" s="37">
        <v>103</v>
      </c>
      <c r="F370" s="37" t="s">
        <v>113</v>
      </c>
      <c r="G370" s="37">
        <v>4</v>
      </c>
      <c r="H370" s="44" t="s">
        <v>1162</v>
      </c>
      <c r="I370" s="45">
        <v>0.82</v>
      </c>
      <c r="J370" s="46">
        <v>272.02999999999997</v>
      </c>
    </row>
    <row r="371" spans="1:10">
      <c r="A371" s="36" t="s">
        <v>543</v>
      </c>
      <c r="B371" s="29">
        <v>5057</v>
      </c>
      <c r="C371" s="37">
        <v>9</v>
      </c>
      <c r="D371" s="37" t="s">
        <v>781</v>
      </c>
      <c r="E371" s="37">
        <v>104</v>
      </c>
      <c r="F371" s="37" t="s">
        <v>113</v>
      </c>
      <c r="G371" s="37">
        <v>1</v>
      </c>
      <c r="H371" s="44" t="s">
        <v>1163</v>
      </c>
      <c r="I371" s="45">
        <v>0.93</v>
      </c>
      <c r="J371" s="46">
        <v>272.7</v>
      </c>
    </row>
    <row r="372" spans="1:10">
      <c r="A372" s="36" t="s">
        <v>619</v>
      </c>
      <c r="B372" s="29">
        <v>5057</v>
      </c>
      <c r="C372" s="37">
        <v>9</v>
      </c>
      <c r="D372" s="37" t="s">
        <v>781</v>
      </c>
      <c r="E372" s="37">
        <v>104</v>
      </c>
      <c r="F372" s="37" t="s">
        <v>113</v>
      </c>
      <c r="G372" s="37">
        <v>2</v>
      </c>
      <c r="H372" s="44" t="s">
        <v>1164</v>
      </c>
      <c r="I372" s="45">
        <v>0.63</v>
      </c>
      <c r="J372" s="46">
        <v>273.63</v>
      </c>
    </row>
    <row r="373" spans="1:10">
      <c r="A373" s="36" t="s">
        <v>620</v>
      </c>
      <c r="B373" s="29">
        <v>5057</v>
      </c>
      <c r="C373" s="37">
        <v>9</v>
      </c>
      <c r="D373" s="37" t="s">
        <v>781</v>
      </c>
      <c r="E373" s="37">
        <v>104</v>
      </c>
      <c r="F373" s="37" t="s">
        <v>113</v>
      </c>
      <c r="G373" s="37">
        <v>3</v>
      </c>
      <c r="H373" s="44" t="s">
        <v>1165</v>
      </c>
      <c r="I373" s="45">
        <v>0.91</v>
      </c>
      <c r="J373" s="46">
        <v>274.26</v>
      </c>
    </row>
    <row r="374" spans="1:10">
      <c r="A374" s="36" t="s">
        <v>621</v>
      </c>
      <c r="B374" s="29">
        <v>5057</v>
      </c>
      <c r="C374" s="37">
        <v>9</v>
      </c>
      <c r="D374" s="37" t="s">
        <v>781</v>
      </c>
      <c r="E374" s="37">
        <v>104</v>
      </c>
      <c r="F374" s="37" t="s">
        <v>113</v>
      </c>
      <c r="G374" s="37">
        <v>4</v>
      </c>
      <c r="H374" s="44" t="s">
        <v>1166</v>
      </c>
      <c r="I374" s="45">
        <v>0.56999999999999995</v>
      </c>
      <c r="J374" s="46">
        <v>275.17</v>
      </c>
    </row>
    <row r="375" spans="1:10">
      <c r="A375" s="36" t="s">
        <v>544</v>
      </c>
      <c r="B375" s="29">
        <v>5057</v>
      </c>
      <c r="C375" s="37">
        <v>9</v>
      </c>
      <c r="D375" s="37" t="s">
        <v>781</v>
      </c>
      <c r="E375" s="37">
        <v>105</v>
      </c>
      <c r="F375" s="37" t="s">
        <v>113</v>
      </c>
      <c r="G375" s="37">
        <v>1</v>
      </c>
      <c r="H375" s="44" t="s">
        <v>1167</v>
      </c>
      <c r="I375" s="45">
        <v>0.86499999999999999</v>
      </c>
      <c r="J375" s="46">
        <v>275.7</v>
      </c>
    </row>
    <row r="376" spans="1:10">
      <c r="A376" s="36" t="s">
        <v>545</v>
      </c>
      <c r="B376" s="29">
        <v>5057</v>
      </c>
      <c r="C376" s="37">
        <v>9</v>
      </c>
      <c r="D376" s="37" t="s">
        <v>781</v>
      </c>
      <c r="E376" s="37">
        <v>105</v>
      </c>
      <c r="F376" s="37" t="s">
        <v>113</v>
      </c>
      <c r="G376" s="37">
        <v>2</v>
      </c>
      <c r="H376" s="44" t="s">
        <v>1168</v>
      </c>
      <c r="I376" s="45">
        <v>0.875</v>
      </c>
      <c r="J376" s="46">
        <v>276.565</v>
      </c>
    </row>
    <row r="377" spans="1:10">
      <c r="A377" s="36" t="s">
        <v>546</v>
      </c>
      <c r="B377" s="29">
        <v>5057</v>
      </c>
      <c r="C377" s="37">
        <v>9</v>
      </c>
      <c r="D377" s="37" t="s">
        <v>781</v>
      </c>
      <c r="E377" s="37">
        <v>105</v>
      </c>
      <c r="F377" s="37" t="s">
        <v>113</v>
      </c>
      <c r="G377" s="37">
        <v>3</v>
      </c>
      <c r="H377" s="44" t="s">
        <v>1169</v>
      </c>
      <c r="I377" s="45">
        <v>0.82499999999999996</v>
      </c>
      <c r="J377" s="46">
        <v>277.44</v>
      </c>
    </row>
    <row r="378" spans="1:10">
      <c r="A378" s="36" t="s">
        <v>547</v>
      </c>
      <c r="B378" s="29">
        <v>5057</v>
      </c>
      <c r="C378" s="37">
        <v>9</v>
      </c>
      <c r="D378" s="37" t="s">
        <v>781</v>
      </c>
      <c r="E378" s="37">
        <v>105</v>
      </c>
      <c r="F378" s="37" t="s">
        <v>113</v>
      </c>
      <c r="G378" s="37">
        <v>4</v>
      </c>
      <c r="H378" s="44" t="s">
        <v>1170</v>
      </c>
      <c r="I378" s="45">
        <v>0.64500000000000002</v>
      </c>
      <c r="J378" s="46">
        <v>278.26499999999999</v>
      </c>
    </row>
    <row r="379" spans="1:10">
      <c r="A379" s="36" t="s">
        <v>548</v>
      </c>
      <c r="B379" s="29">
        <v>5057</v>
      </c>
      <c r="C379" s="37">
        <v>9</v>
      </c>
      <c r="D379" s="37" t="s">
        <v>781</v>
      </c>
      <c r="E379" s="37">
        <v>106</v>
      </c>
      <c r="F379" s="37" t="s">
        <v>113</v>
      </c>
      <c r="G379" s="37">
        <v>1</v>
      </c>
      <c r="H379" s="44" t="s">
        <v>1171</v>
      </c>
      <c r="I379" s="45">
        <v>0.88</v>
      </c>
      <c r="J379" s="46">
        <v>278.7</v>
      </c>
    </row>
    <row r="380" spans="1:10">
      <c r="A380" s="36" t="s">
        <v>622</v>
      </c>
      <c r="B380" s="29">
        <v>5057</v>
      </c>
      <c r="C380" s="37">
        <v>9</v>
      </c>
      <c r="D380" s="37" t="s">
        <v>781</v>
      </c>
      <c r="E380" s="37">
        <v>106</v>
      </c>
      <c r="F380" s="37" t="s">
        <v>113</v>
      </c>
      <c r="G380" s="37">
        <v>2</v>
      </c>
      <c r="H380" s="44" t="s">
        <v>1172</v>
      </c>
      <c r="I380" s="45">
        <v>0.51</v>
      </c>
      <c r="J380" s="46">
        <v>279.58</v>
      </c>
    </row>
    <row r="381" spans="1:10">
      <c r="A381" s="36" t="s">
        <v>623</v>
      </c>
      <c r="B381" s="29">
        <v>5057</v>
      </c>
      <c r="C381" s="37">
        <v>9</v>
      </c>
      <c r="D381" s="37" t="s">
        <v>781</v>
      </c>
      <c r="E381" s="37">
        <v>106</v>
      </c>
      <c r="F381" s="37" t="s">
        <v>113</v>
      </c>
      <c r="G381" s="37">
        <v>3</v>
      </c>
      <c r="H381" s="44" t="s">
        <v>1173</v>
      </c>
      <c r="I381" s="45">
        <v>0.72</v>
      </c>
      <c r="J381" s="46">
        <v>280.08999999999997</v>
      </c>
    </row>
    <row r="382" spans="1:10">
      <c r="A382" s="36" t="s">
        <v>624</v>
      </c>
      <c r="B382" s="29">
        <v>5057</v>
      </c>
      <c r="C382" s="37">
        <v>9</v>
      </c>
      <c r="D382" s="37" t="s">
        <v>781</v>
      </c>
      <c r="E382" s="37">
        <v>106</v>
      </c>
      <c r="F382" s="37" t="s">
        <v>113</v>
      </c>
      <c r="G382" s="37">
        <v>4</v>
      </c>
      <c r="H382" s="44" t="s">
        <v>1174</v>
      </c>
      <c r="I382" s="45">
        <v>0.97</v>
      </c>
      <c r="J382" s="46">
        <v>280.81</v>
      </c>
    </row>
    <row r="383" spans="1:10">
      <c r="A383" s="36" t="s">
        <v>549</v>
      </c>
      <c r="B383" s="29">
        <v>5057</v>
      </c>
      <c r="C383" s="37">
        <v>9</v>
      </c>
      <c r="D383" s="37" t="s">
        <v>781</v>
      </c>
      <c r="E383" s="37">
        <v>107</v>
      </c>
      <c r="F383" s="37" t="s">
        <v>113</v>
      </c>
      <c r="G383" s="37">
        <v>1</v>
      </c>
      <c r="H383" s="44" t="s">
        <v>1175</v>
      </c>
      <c r="I383" s="45">
        <v>0.8</v>
      </c>
      <c r="J383" s="46">
        <v>281.7</v>
      </c>
    </row>
    <row r="384" spans="1:10">
      <c r="A384" s="36" t="s">
        <v>550</v>
      </c>
      <c r="B384" s="29">
        <v>5057</v>
      </c>
      <c r="C384" s="37">
        <v>9</v>
      </c>
      <c r="D384" s="37" t="s">
        <v>781</v>
      </c>
      <c r="E384" s="37">
        <v>107</v>
      </c>
      <c r="F384" s="37" t="s">
        <v>113</v>
      </c>
      <c r="G384" s="37">
        <v>2</v>
      </c>
      <c r="H384" s="44" t="s">
        <v>1176</v>
      </c>
      <c r="I384" s="45">
        <v>0.73499999999999999</v>
      </c>
      <c r="J384" s="46">
        <v>282.5</v>
      </c>
    </row>
    <row r="385" spans="1:10">
      <c r="A385" s="36" t="s">
        <v>551</v>
      </c>
      <c r="B385" s="29">
        <v>5057</v>
      </c>
      <c r="C385" s="37">
        <v>9</v>
      </c>
      <c r="D385" s="37" t="s">
        <v>781</v>
      </c>
      <c r="E385" s="37">
        <v>107</v>
      </c>
      <c r="F385" s="37" t="s">
        <v>113</v>
      </c>
      <c r="G385" s="37">
        <v>3</v>
      </c>
      <c r="H385" s="44" t="s">
        <v>1177</v>
      </c>
      <c r="I385" s="45">
        <v>0.67500000000000004</v>
      </c>
      <c r="J385" s="46">
        <v>283.23500000000001</v>
      </c>
    </row>
    <row r="386" spans="1:10">
      <c r="A386" s="36" t="s">
        <v>625</v>
      </c>
      <c r="B386" s="29">
        <v>5057</v>
      </c>
      <c r="C386" s="37">
        <v>9</v>
      </c>
      <c r="D386" s="37" t="s">
        <v>781</v>
      </c>
      <c r="E386" s="37">
        <v>107</v>
      </c>
      <c r="F386" s="37" t="s">
        <v>113</v>
      </c>
      <c r="G386" s="37">
        <v>4</v>
      </c>
      <c r="H386" s="44" t="s">
        <v>1178</v>
      </c>
      <c r="I386" s="45">
        <v>0.87</v>
      </c>
      <c r="J386" s="46">
        <v>283.91000000000003</v>
      </c>
    </row>
    <row r="387" spans="1:10">
      <c r="A387" s="36" t="s">
        <v>552</v>
      </c>
      <c r="B387" s="29">
        <v>5057</v>
      </c>
      <c r="C387" s="37">
        <v>9</v>
      </c>
      <c r="D387" s="37" t="s">
        <v>781</v>
      </c>
      <c r="E387" s="37">
        <v>108</v>
      </c>
      <c r="F387" s="37" t="s">
        <v>113</v>
      </c>
      <c r="G387" s="37">
        <v>1</v>
      </c>
      <c r="H387" s="44" t="s">
        <v>1179</v>
      </c>
      <c r="I387" s="45">
        <v>0.85499999999999998</v>
      </c>
      <c r="J387" s="46">
        <v>284.7</v>
      </c>
    </row>
    <row r="388" spans="1:10">
      <c r="A388" s="36" t="s">
        <v>626</v>
      </c>
      <c r="B388" s="29">
        <v>5057</v>
      </c>
      <c r="C388" s="37">
        <v>9</v>
      </c>
      <c r="D388" s="37" t="s">
        <v>781</v>
      </c>
      <c r="E388" s="37">
        <v>108</v>
      </c>
      <c r="F388" s="37" t="s">
        <v>113</v>
      </c>
      <c r="G388" s="37">
        <v>2</v>
      </c>
      <c r="H388" s="44" t="s">
        <v>1180</v>
      </c>
      <c r="I388" s="45">
        <v>0.81499999999999995</v>
      </c>
      <c r="J388" s="46">
        <v>285.55500000000001</v>
      </c>
    </row>
    <row r="389" spans="1:10">
      <c r="A389" s="36" t="s">
        <v>627</v>
      </c>
      <c r="B389" s="29">
        <v>5057</v>
      </c>
      <c r="C389" s="37">
        <v>9</v>
      </c>
      <c r="D389" s="37" t="s">
        <v>781</v>
      </c>
      <c r="E389" s="37">
        <v>108</v>
      </c>
      <c r="F389" s="37" t="s">
        <v>113</v>
      </c>
      <c r="G389" s="37">
        <v>3</v>
      </c>
      <c r="H389" s="44" t="s">
        <v>1181</v>
      </c>
      <c r="I389" s="45">
        <v>0.93500000000000005</v>
      </c>
      <c r="J389" s="46">
        <v>286.37</v>
      </c>
    </row>
    <row r="390" spans="1:10">
      <c r="A390" s="36" t="s">
        <v>717</v>
      </c>
      <c r="B390" s="29">
        <v>5057</v>
      </c>
      <c r="C390" s="37">
        <v>9</v>
      </c>
      <c r="D390" s="37" t="s">
        <v>781</v>
      </c>
      <c r="E390" s="37">
        <v>108</v>
      </c>
      <c r="F390" s="37" t="s">
        <v>113</v>
      </c>
      <c r="G390" s="37">
        <v>4</v>
      </c>
      <c r="H390" s="44" t="s">
        <v>1182</v>
      </c>
      <c r="I390" s="45">
        <v>0.56499999999999995</v>
      </c>
      <c r="J390" s="46">
        <v>287.30500000000001</v>
      </c>
    </row>
    <row r="391" spans="1:10">
      <c r="A391" s="36" t="s">
        <v>553</v>
      </c>
      <c r="B391" s="29">
        <v>5057</v>
      </c>
      <c r="C391" s="37">
        <v>9</v>
      </c>
      <c r="D391" s="37" t="s">
        <v>781</v>
      </c>
      <c r="E391" s="37">
        <v>109</v>
      </c>
      <c r="F391" s="37" t="s">
        <v>113</v>
      </c>
      <c r="G391" s="37">
        <v>1</v>
      </c>
      <c r="H391" s="44" t="s">
        <v>1183</v>
      </c>
      <c r="I391" s="45">
        <v>0.89</v>
      </c>
      <c r="J391" s="46">
        <v>287.7</v>
      </c>
    </row>
    <row r="392" spans="1:10">
      <c r="A392" s="36" t="s">
        <v>718</v>
      </c>
      <c r="B392" s="29">
        <v>5057</v>
      </c>
      <c r="C392" s="37">
        <v>9</v>
      </c>
      <c r="D392" s="37" t="s">
        <v>781</v>
      </c>
      <c r="E392" s="37">
        <v>109</v>
      </c>
      <c r="F392" s="37" t="s">
        <v>113</v>
      </c>
      <c r="G392" s="37">
        <v>2</v>
      </c>
      <c r="H392" s="44" t="s">
        <v>1184</v>
      </c>
      <c r="I392" s="45">
        <v>0.88</v>
      </c>
      <c r="J392" s="46">
        <v>288.58999999999997</v>
      </c>
    </row>
    <row r="393" spans="1:10">
      <c r="A393" s="36" t="s">
        <v>719</v>
      </c>
      <c r="B393" s="29">
        <v>5057</v>
      </c>
      <c r="C393" s="37">
        <v>9</v>
      </c>
      <c r="D393" s="37" t="s">
        <v>781</v>
      </c>
      <c r="E393" s="37">
        <v>109</v>
      </c>
      <c r="F393" s="37" t="s">
        <v>113</v>
      </c>
      <c r="G393" s="37">
        <v>3</v>
      </c>
      <c r="H393" s="44" t="s">
        <v>1185</v>
      </c>
      <c r="I393" s="45">
        <v>0.91</v>
      </c>
      <c r="J393" s="46">
        <v>289.47000000000003</v>
      </c>
    </row>
    <row r="394" spans="1:10">
      <c r="A394" s="36" t="s">
        <v>554</v>
      </c>
      <c r="B394" s="29">
        <v>5057</v>
      </c>
      <c r="C394" s="37">
        <v>9</v>
      </c>
      <c r="D394" s="37" t="s">
        <v>781</v>
      </c>
      <c r="E394" s="37">
        <v>110</v>
      </c>
      <c r="F394" s="37" t="s">
        <v>113</v>
      </c>
      <c r="G394" s="37">
        <v>1</v>
      </c>
      <c r="H394" s="44" t="s">
        <v>1186</v>
      </c>
      <c r="I394" s="45">
        <v>0.495</v>
      </c>
      <c r="J394" s="46">
        <v>290.25</v>
      </c>
    </row>
    <row r="395" spans="1:10">
      <c r="A395" s="36" t="s">
        <v>555</v>
      </c>
      <c r="B395" s="29">
        <v>5057</v>
      </c>
      <c r="C395" s="37">
        <v>9</v>
      </c>
      <c r="D395" s="37" t="s">
        <v>781</v>
      </c>
      <c r="E395" s="37">
        <v>111</v>
      </c>
      <c r="F395" s="37" t="s">
        <v>113</v>
      </c>
      <c r="G395" s="37">
        <v>1</v>
      </c>
      <c r="H395" s="44" t="s">
        <v>1187</v>
      </c>
      <c r="I395" s="45">
        <v>0.58499999999999996</v>
      </c>
      <c r="J395" s="46">
        <v>290.7</v>
      </c>
    </row>
    <row r="396" spans="1:10">
      <c r="A396" s="36" t="s">
        <v>556</v>
      </c>
      <c r="B396" s="29">
        <v>5057</v>
      </c>
      <c r="C396" s="37">
        <v>9</v>
      </c>
      <c r="D396" s="37" t="s">
        <v>781</v>
      </c>
      <c r="E396" s="37">
        <v>111</v>
      </c>
      <c r="F396" s="37" t="s">
        <v>113</v>
      </c>
      <c r="G396" s="37">
        <v>2</v>
      </c>
      <c r="H396" s="44" t="s">
        <v>1188</v>
      </c>
      <c r="I396" s="45">
        <v>0.72</v>
      </c>
      <c r="J396" s="46">
        <v>291.28500000000003</v>
      </c>
    </row>
    <row r="397" spans="1:10">
      <c r="A397" s="36" t="s">
        <v>557</v>
      </c>
      <c r="B397" s="29">
        <v>5057</v>
      </c>
      <c r="C397" s="37">
        <v>9</v>
      </c>
      <c r="D397" s="37" t="s">
        <v>781</v>
      </c>
      <c r="E397" s="37">
        <v>111</v>
      </c>
      <c r="F397" s="37" t="s">
        <v>113</v>
      </c>
      <c r="G397" s="37">
        <v>3</v>
      </c>
      <c r="H397" s="44" t="s">
        <v>1189</v>
      </c>
      <c r="I397" s="45">
        <v>0.83</v>
      </c>
      <c r="J397" s="46">
        <v>292.005</v>
      </c>
    </row>
    <row r="398" spans="1:10">
      <c r="A398" s="36" t="s">
        <v>628</v>
      </c>
      <c r="B398" s="29">
        <v>5057</v>
      </c>
      <c r="C398" s="37">
        <v>9</v>
      </c>
      <c r="D398" s="37" t="s">
        <v>781</v>
      </c>
      <c r="E398" s="37">
        <v>111</v>
      </c>
      <c r="F398" s="37" t="s">
        <v>113</v>
      </c>
      <c r="G398" s="37">
        <v>4</v>
      </c>
      <c r="H398" s="44" t="s">
        <v>1190</v>
      </c>
      <c r="I398" s="45">
        <v>0.98499999999999999</v>
      </c>
      <c r="J398" s="46">
        <v>292.83499999999998</v>
      </c>
    </row>
    <row r="399" spans="1:10">
      <c r="A399" s="36" t="s">
        <v>558</v>
      </c>
      <c r="B399" s="29">
        <v>5057</v>
      </c>
      <c r="C399" s="37">
        <v>9</v>
      </c>
      <c r="D399" s="37" t="s">
        <v>781</v>
      </c>
      <c r="E399" s="37">
        <v>112</v>
      </c>
      <c r="F399" s="37" t="s">
        <v>113</v>
      </c>
      <c r="G399" s="37">
        <v>1</v>
      </c>
      <c r="H399" s="44" t="s">
        <v>1191</v>
      </c>
      <c r="I399" s="45">
        <v>0.46500000000000002</v>
      </c>
      <c r="J399" s="46">
        <v>293.7</v>
      </c>
    </row>
    <row r="400" spans="1:10">
      <c r="A400" s="36" t="s">
        <v>629</v>
      </c>
      <c r="B400" s="29">
        <v>5057</v>
      </c>
      <c r="C400" s="37">
        <v>9</v>
      </c>
      <c r="D400" s="37" t="s">
        <v>781</v>
      </c>
      <c r="E400" s="37">
        <v>112</v>
      </c>
      <c r="F400" s="37" t="s">
        <v>113</v>
      </c>
      <c r="G400" s="37">
        <v>2</v>
      </c>
      <c r="H400" s="44" t="s">
        <v>1192</v>
      </c>
      <c r="I400" s="45">
        <v>0.95499999999999996</v>
      </c>
      <c r="J400" s="46">
        <v>294.16500000000002</v>
      </c>
    </row>
    <row r="401" spans="1:10">
      <c r="A401" s="36" t="s">
        <v>630</v>
      </c>
      <c r="B401" s="30">
        <v>5057</v>
      </c>
      <c r="C401" s="37">
        <v>9</v>
      </c>
      <c r="D401" s="37" t="s">
        <v>781</v>
      </c>
      <c r="E401" s="37">
        <v>112</v>
      </c>
      <c r="F401" s="37" t="s">
        <v>113</v>
      </c>
      <c r="G401" s="37">
        <v>3</v>
      </c>
      <c r="H401" s="44" t="s">
        <v>1193</v>
      </c>
      <c r="I401" s="45">
        <v>0.94499999999999995</v>
      </c>
      <c r="J401" s="46">
        <v>295.12</v>
      </c>
    </row>
    <row r="402" spans="1:10">
      <c r="A402" s="36" t="s">
        <v>631</v>
      </c>
      <c r="B402" s="29">
        <v>5057</v>
      </c>
      <c r="C402" s="37">
        <v>9</v>
      </c>
      <c r="D402" s="37" t="s">
        <v>781</v>
      </c>
      <c r="E402" s="37">
        <v>112</v>
      </c>
      <c r="F402" s="37" t="s">
        <v>113</v>
      </c>
      <c r="G402" s="37">
        <v>4</v>
      </c>
      <c r="H402" s="44" t="s">
        <v>1194</v>
      </c>
      <c r="I402" s="45">
        <v>0.78500000000000003</v>
      </c>
      <c r="J402" s="46">
        <v>296.065</v>
      </c>
    </row>
    <row r="403" spans="1:10">
      <c r="A403" s="36" t="s">
        <v>559</v>
      </c>
      <c r="B403" s="29">
        <v>5057</v>
      </c>
      <c r="C403" s="37">
        <v>9</v>
      </c>
      <c r="D403" s="37" t="s">
        <v>781</v>
      </c>
      <c r="E403" s="37">
        <v>113</v>
      </c>
      <c r="F403" s="37" t="s">
        <v>113</v>
      </c>
      <c r="G403" s="37">
        <v>1</v>
      </c>
      <c r="H403" s="44" t="s">
        <v>1195</v>
      </c>
      <c r="I403" s="45">
        <v>0.54500000000000004</v>
      </c>
      <c r="J403" s="46">
        <v>296.7</v>
      </c>
    </row>
    <row r="404" spans="1:10">
      <c r="A404" s="36" t="s">
        <v>560</v>
      </c>
      <c r="B404" s="29">
        <v>5057</v>
      </c>
      <c r="C404" s="37">
        <v>9</v>
      </c>
      <c r="D404" s="37" t="s">
        <v>781</v>
      </c>
      <c r="E404" s="37">
        <v>113</v>
      </c>
      <c r="F404" s="37" t="s">
        <v>113</v>
      </c>
      <c r="G404" s="37">
        <v>2</v>
      </c>
      <c r="H404" s="44" t="s">
        <v>1196</v>
      </c>
      <c r="I404" s="45">
        <v>0.73499999999999999</v>
      </c>
      <c r="J404" s="46">
        <v>297.245</v>
      </c>
    </row>
    <row r="405" spans="1:10">
      <c r="A405" s="36" t="s">
        <v>561</v>
      </c>
      <c r="B405" s="29">
        <v>5057</v>
      </c>
      <c r="C405" s="37">
        <v>9</v>
      </c>
      <c r="D405" s="37" t="s">
        <v>781</v>
      </c>
      <c r="E405" s="37">
        <v>113</v>
      </c>
      <c r="F405" s="37" t="s">
        <v>113</v>
      </c>
      <c r="G405" s="37">
        <v>3</v>
      </c>
      <c r="H405" s="44" t="s">
        <v>1197</v>
      </c>
      <c r="I405" s="45">
        <v>0.86499999999999999</v>
      </c>
      <c r="J405" s="46">
        <v>297.98</v>
      </c>
    </row>
    <row r="406" spans="1:10">
      <c r="A406" s="36" t="s">
        <v>562</v>
      </c>
      <c r="B406" s="29">
        <v>5057</v>
      </c>
      <c r="C406" s="37">
        <v>9</v>
      </c>
      <c r="D406" s="37" t="s">
        <v>781</v>
      </c>
      <c r="E406" s="37">
        <v>113</v>
      </c>
      <c r="F406" s="37" t="s">
        <v>113</v>
      </c>
      <c r="G406" s="37">
        <v>4</v>
      </c>
      <c r="H406" s="44" t="s">
        <v>1198</v>
      </c>
      <c r="I406" s="45">
        <v>0.89500000000000002</v>
      </c>
      <c r="J406" s="46">
        <v>298.84500000000003</v>
      </c>
    </row>
    <row r="407" spans="1:10">
      <c r="A407" s="36" t="s">
        <v>563</v>
      </c>
      <c r="B407" s="29">
        <v>5057</v>
      </c>
      <c r="C407" s="37">
        <v>9</v>
      </c>
      <c r="D407" s="37" t="s">
        <v>781</v>
      </c>
      <c r="E407" s="37">
        <v>114</v>
      </c>
      <c r="F407" s="37" t="s">
        <v>113</v>
      </c>
      <c r="G407" s="37">
        <v>1</v>
      </c>
      <c r="H407" s="44" t="s">
        <v>1199</v>
      </c>
      <c r="I407" s="45">
        <v>0.68</v>
      </c>
      <c r="J407" s="46">
        <v>299.7</v>
      </c>
    </row>
    <row r="408" spans="1:10">
      <c r="A408" s="36" t="s">
        <v>564</v>
      </c>
      <c r="B408" s="29">
        <v>5057</v>
      </c>
      <c r="C408" s="37">
        <v>9</v>
      </c>
      <c r="D408" s="37" t="s">
        <v>781</v>
      </c>
      <c r="E408" s="37">
        <v>114</v>
      </c>
      <c r="F408" s="37" t="s">
        <v>113</v>
      </c>
      <c r="G408" s="37">
        <v>2</v>
      </c>
      <c r="H408" s="44" t="s">
        <v>1200</v>
      </c>
      <c r="I408" s="45">
        <v>0.9</v>
      </c>
      <c r="J408" s="46">
        <v>300.38</v>
      </c>
    </row>
    <row r="409" spans="1:10">
      <c r="A409" s="36" t="s">
        <v>632</v>
      </c>
      <c r="B409" s="29">
        <v>5057</v>
      </c>
      <c r="C409" s="37">
        <v>9</v>
      </c>
      <c r="D409" s="37" t="s">
        <v>781</v>
      </c>
      <c r="E409" s="37">
        <v>114</v>
      </c>
      <c r="F409" s="37" t="s">
        <v>113</v>
      </c>
      <c r="G409" s="37">
        <v>3</v>
      </c>
      <c r="H409" s="44" t="s">
        <v>1201</v>
      </c>
      <c r="I409" s="45">
        <v>0.93</v>
      </c>
      <c r="J409" s="46">
        <v>301.27999999999997</v>
      </c>
    </row>
    <row r="410" spans="1:10">
      <c r="A410" s="36" t="s">
        <v>633</v>
      </c>
      <c r="B410" s="29">
        <v>5057</v>
      </c>
      <c r="C410" s="37">
        <v>9</v>
      </c>
      <c r="D410" s="37" t="s">
        <v>781</v>
      </c>
      <c r="E410" s="37">
        <v>114</v>
      </c>
      <c r="F410" s="37" t="s">
        <v>113</v>
      </c>
      <c r="G410" s="37">
        <v>4</v>
      </c>
      <c r="H410" s="44" t="s">
        <v>1202</v>
      </c>
      <c r="I410" s="45">
        <v>0.57999999999999996</v>
      </c>
      <c r="J410" s="46">
        <v>302.20999999999998</v>
      </c>
    </row>
    <row r="411" spans="1:10" ht="14">
      <c r="A411"/>
      <c r="B411"/>
      <c r="C411"/>
      <c r="D411"/>
      <c r="E411"/>
      <c r="F411"/>
      <c r="G411"/>
      <c r="H411"/>
      <c r="I411"/>
      <c r="J411"/>
    </row>
    <row r="412" spans="1:10" ht="14">
      <c r="A412"/>
      <c r="B412"/>
      <c r="C412"/>
      <c r="D412"/>
      <c r="E412"/>
      <c r="F412"/>
      <c r="G412"/>
      <c r="H412"/>
      <c r="I412"/>
      <c r="J412"/>
    </row>
    <row r="413" spans="1:10" ht="14">
      <c r="A413"/>
      <c r="B413"/>
      <c r="C413"/>
      <c r="D413"/>
      <c r="E413"/>
      <c r="F413"/>
      <c r="G413"/>
      <c r="H413"/>
      <c r="I413"/>
      <c r="J413"/>
    </row>
    <row r="414" spans="1:10" ht="14">
      <c r="A414"/>
      <c r="B414"/>
      <c r="C414"/>
      <c r="D414"/>
      <c r="E414"/>
      <c r="F414"/>
      <c r="G414"/>
      <c r="H414"/>
      <c r="I414"/>
      <c r="J414"/>
    </row>
    <row r="415" spans="1:10" ht="14">
      <c r="A415"/>
      <c r="B415"/>
      <c r="C415"/>
      <c r="D415"/>
      <c r="E415"/>
      <c r="F415"/>
      <c r="G415"/>
      <c r="H415"/>
      <c r="I415"/>
      <c r="J415"/>
    </row>
    <row r="416" spans="1:10" ht="14">
      <c r="A416"/>
      <c r="B416"/>
      <c r="C416"/>
      <c r="D416"/>
      <c r="E416"/>
      <c r="F416"/>
      <c r="G416"/>
      <c r="H416"/>
      <c r="I416"/>
      <c r="J416"/>
    </row>
    <row r="417" spans="1:10" ht="14">
      <c r="A417"/>
      <c r="B417"/>
      <c r="C417"/>
      <c r="D417"/>
      <c r="E417"/>
      <c r="F417"/>
      <c r="G417"/>
      <c r="H417"/>
      <c r="I417"/>
      <c r="J417"/>
    </row>
    <row r="418" spans="1:10" ht="14">
      <c r="A418"/>
      <c r="B418"/>
      <c r="C418"/>
      <c r="D418"/>
      <c r="E418"/>
      <c r="F418"/>
      <c r="G418"/>
      <c r="H418"/>
      <c r="I418"/>
      <c r="J418"/>
    </row>
    <row r="419" spans="1:10" ht="14">
      <c r="A419"/>
      <c r="B419"/>
      <c r="C419"/>
      <c r="D419"/>
      <c r="E419"/>
      <c r="F419"/>
      <c r="G419"/>
      <c r="H419"/>
      <c r="I419"/>
      <c r="J419"/>
    </row>
    <row r="420" spans="1:10" ht="14">
      <c r="A420"/>
      <c r="B420"/>
      <c r="C420"/>
      <c r="D420"/>
      <c r="E420"/>
      <c r="F420"/>
      <c r="G420"/>
      <c r="H420"/>
      <c r="I420"/>
      <c r="J420"/>
    </row>
    <row r="421" spans="1:10" ht="14">
      <c r="A421"/>
      <c r="B421"/>
      <c r="C421"/>
      <c r="D421"/>
      <c r="E421"/>
      <c r="F421"/>
      <c r="G421"/>
      <c r="H421"/>
      <c r="I421"/>
      <c r="J421"/>
    </row>
    <row r="422" spans="1:10" ht="14">
      <c r="A422"/>
      <c r="B422"/>
      <c r="C422"/>
      <c r="D422"/>
      <c r="E422"/>
      <c r="F422"/>
      <c r="G422"/>
      <c r="H422"/>
      <c r="I422"/>
      <c r="J422"/>
    </row>
    <row r="423" spans="1:10" ht="14">
      <c r="A423"/>
      <c r="B423"/>
      <c r="C423"/>
      <c r="D423"/>
      <c r="E423"/>
      <c r="F423"/>
      <c r="G423"/>
      <c r="H423"/>
      <c r="I423"/>
      <c r="J423"/>
    </row>
    <row r="424" spans="1:10" ht="14">
      <c r="A424"/>
      <c r="B424"/>
      <c r="C424"/>
      <c r="D424"/>
      <c r="E424"/>
      <c r="F424"/>
      <c r="G424"/>
      <c r="H424"/>
      <c r="I424"/>
      <c r="J424"/>
    </row>
    <row r="425" spans="1:10" ht="14">
      <c r="A425"/>
      <c r="B425"/>
      <c r="C425"/>
      <c r="D425"/>
      <c r="E425"/>
      <c r="F425"/>
      <c r="G425"/>
      <c r="H425"/>
      <c r="I425"/>
      <c r="J425"/>
    </row>
    <row r="426" spans="1:10" ht="14">
      <c r="A426"/>
      <c r="B426"/>
      <c r="C426"/>
      <c r="D426"/>
      <c r="E426"/>
      <c r="F426"/>
      <c r="G426"/>
      <c r="H426"/>
      <c r="I426"/>
      <c r="J426"/>
    </row>
    <row r="427" spans="1:10" ht="14">
      <c r="A427"/>
      <c r="B427"/>
      <c r="C427"/>
      <c r="D427"/>
      <c r="E427"/>
      <c r="F427"/>
      <c r="G427"/>
      <c r="H427"/>
      <c r="I427"/>
      <c r="J427"/>
    </row>
    <row r="428" spans="1:10" ht="14">
      <c r="A428"/>
      <c r="B428"/>
      <c r="C428"/>
      <c r="D428"/>
      <c r="E428"/>
      <c r="F428"/>
      <c r="G428"/>
      <c r="H428"/>
      <c r="I428"/>
      <c r="J428"/>
    </row>
    <row r="429" spans="1:10" ht="14">
      <c r="A429"/>
      <c r="B429"/>
      <c r="C429"/>
      <c r="D429"/>
      <c r="E429"/>
      <c r="F429"/>
      <c r="G429"/>
      <c r="H429"/>
      <c r="I429"/>
      <c r="J429"/>
    </row>
    <row r="430" spans="1:10" ht="14">
      <c r="A430"/>
      <c r="B430"/>
      <c r="C430"/>
      <c r="D430"/>
      <c r="E430"/>
      <c r="F430"/>
      <c r="G430"/>
      <c r="H430"/>
      <c r="I430"/>
      <c r="J430"/>
    </row>
    <row r="431" spans="1:10" ht="14">
      <c r="A431"/>
      <c r="B431"/>
      <c r="C431"/>
      <c r="D431"/>
      <c r="E431"/>
      <c r="F431"/>
      <c r="G431"/>
      <c r="H431"/>
      <c r="I431"/>
      <c r="J431"/>
    </row>
    <row r="432" spans="1:10" ht="14">
      <c r="A432"/>
      <c r="B432"/>
      <c r="C432"/>
      <c r="D432"/>
      <c r="E432"/>
      <c r="F432"/>
      <c r="G432"/>
      <c r="H432"/>
      <c r="I432"/>
      <c r="J432"/>
    </row>
    <row r="433" spans="1:10" ht="14">
      <c r="A433"/>
      <c r="B433"/>
      <c r="C433"/>
      <c r="D433"/>
      <c r="E433"/>
      <c r="F433"/>
      <c r="G433"/>
      <c r="H433"/>
      <c r="I433"/>
      <c r="J433"/>
    </row>
    <row r="434" spans="1:10" ht="14">
      <c r="A434"/>
      <c r="B434"/>
      <c r="C434"/>
      <c r="D434"/>
      <c r="E434"/>
      <c r="F434"/>
      <c r="G434"/>
      <c r="H434"/>
      <c r="I434"/>
      <c r="J434"/>
    </row>
    <row r="435" spans="1:10" ht="14">
      <c r="A435"/>
      <c r="B435"/>
      <c r="C435"/>
      <c r="D435"/>
      <c r="E435"/>
      <c r="F435"/>
      <c r="G435"/>
      <c r="H435"/>
      <c r="I435"/>
      <c r="J435"/>
    </row>
    <row r="436" spans="1:10" ht="14">
      <c r="A436"/>
      <c r="B436"/>
      <c r="C436"/>
      <c r="D436"/>
      <c r="E436"/>
      <c r="F436"/>
      <c r="G436"/>
      <c r="H436"/>
      <c r="I436"/>
      <c r="J436"/>
    </row>
    <row r="437" spans="1:10" ht="14">
      <c r="A437"/>
      <c r="B437"/>
      <c r="C437"/>
      <c r="D437"/>
      <c r="E437"/>
      <c r="F437"/>
      <c r="G437"/>
      <c r="H437"/>
      <c r="I437"/>
      <c r="J437"/>
    </row>
    <row r="438" spans="1:10" ht="14">
      <c r="A438"/>
      <c r="B438"/>
      <c r="C438"/>
      <c r="D438"/>
      <c r="E438"/>
      <c r="F438"/>
      <c r="G438"/>
      <c r="H438"/>
      <c r="I438"/>
      <c r="J438"/>
    </row>
    <row r="439" spans="1:10" ht="14">
      <c r="A439"/>
      <c r="B439"/>
      <c r="C439"/>
      <c r="D439"/>
      <c r="E439"/>
      <c r="F439"/>
      <c r="G439"/>
      <c r="H439"/>
      <c r="I439"/>
      <c r="J439"/>
    </row>
    <row r="440" spans="1:10" ht="14">
      <c r="A440"/>
      <c r="B440"/>
      <c r="C440"/>
      <c r="D440"/>
      <c r="E440"/>
      <c r="F440"/>
      <c r="G440"/>
      <c r="H440"/>
      <c r="I440"/>
      <c r="J440"/>
    </row>
    <row r="441" spans="1:10" ht="14">
      <c r="A441"/>
      <c r="B441"/>
      <c r="C441"/>
      <c r="D441"/>
      <c r="E441"/>
      <c r="F441"/>
      <c r="G441"/>
      <c r="H441"/>
      <c r="I441"/>
      <c r="J441"/>
    </row>
    <row r="442" spans="1:10" ht="14">
      <c r="A442"/>
      <c r="B442"/>
      <c r="C442"/>
      <c r="D442"/>
      <c r="E442"/>
      <c r="F442"/>
      <c r="G442"/>
      <c r="H442"/>
      <c r="I442"/>
      <c r="J442"/>
    </row>
    <row r="443" spans="1:10" ht="14">
      <c r="A443"/>
      <c r="B443"/>
      <c r="C443"/>
      <c r="D443"/>
      <c r="E443"/>
      <c r="F443"/>
      <c r="G443"/>
      <c r="H443"/>
      <c r="I443"/>
      <c r="J443"/>
    </row>
    <row r="444" spans="1:10" ht="14">
      <c r="A444"/>
      <c r="B444"/>
      <c r="C444"/>
      <c r="D444"/>
      <c r="E444"/>
      <c r="F444"/>
      <c r="G444"/>
      <c r="H444"/>
      <c r="I444"/>
      <c r="J444"/>
    </row>
    <row r="445" spans="1:10" ht="14">
      <c r="A445"/>
      <c r="B445"/>
      <c r="C445"/>
      <c r="D445"/>
      <c r="E445"/>
      <c r="F445"/>
      <c r="G445"/>
      <c r="H445"/>
      <c r="I445"/>
      <c r="J445"/>
    </row>
    <row r="446" spans="1:10" ht="14">
      <c r="A446"/>
      <c r="B446"/>
      <c r="C446"/>
      <c r="D446"/>
      <c r="E446"/>
      <c r="F446"/>
      <c r="G446"/>
      <c r="H446"/>
      <c r="I446"/>
      <c r="J446"/>
    </row>
    <row r="447" spans="1:10" ht="14">
      <c r="A447"/>
      <c r="B447"/>
      <c r="C447"/>
      <c r="D447"/>
      <c r="E447"/>
      <c r="F447"/>
      <c r="G447"/>
      <c r="H447"/>
      <c r="I447"/>
      <c r="J447"/>
    </row>
    <row r="448" spans="1:10" ht="14">
      <c r="A448"/>
      <c r="B448"/>
      <c r="C448"/>
      <c r="D448"/>
      <c r="E448"/>
      <c r="F448"/>
      <c r="G448"/>
      <c r="H448"/>
      <c r="I448"/>
      <c r="J448"/>
    </row>
    <row r="449" spans="1:10" ht="14">
      <c r="A449"/>
      <c r="B449"/>
      <c r="C449"/>
      <c r="D449"/>
      <c r="E449"/>
      <c r="F449"/>
      <c r="G449"/>
      <c r="H449"/>
      <c r="I449"/>
      <c r="J449"/>
    </row>
    <row r="450" spans="1:10" ht="14">
      <c r="A450"/>
      <c r="B450"/>
      <c r="C450"/>
      <c r="D450"/>
      <c r="E450"/>
      <c r="F450"/>
      <c r="G450"/>
      <c r="H450"/>
      <c r="I450"/>
      <c r="J450"/>
    </row>
    <row r="451" spans="1:10" ht="14">
      <c r="A451"/>
      <c r="B451"/>
      <c r="C451"/>
      <c r="D451"/>
      <c r="E451"/>
      <c r="F451"/>
      <c r="G451"/>
      <c r="H451"/>
      <c r="I451"/>
      <c r="J451"/>
    </row>
    <row r="452" spans="1:10" ht="14">
      <c r="A452"/>
      <c r="B452"/>
      <c r="C452"/>
      <c r="D452"/>
      <c r="E452"/>
      <c r="F452"/>
      <c r="G452"/>
      <c r="H452"/>
      <c r="I452"/>
      <c r="J452"/>
    </row>
    <row r="453" spans="1:10" ht="14">
      <c r="A453"/>
      <c r="B453"/>
      <c r="C453"/>
      <c r="D453"/>
      <c r="E453"/>
      <c r="F453"/>
      <c r="G453"/>
      <c r="H453"/>
      <c r="I453"/>
      <c r="J453"/>
    </row>
    <row r="454" spans="1:10" ht="14">
      <c r="A454"/>
      <c r="B454"/>
      <c r="C454"/>
      <c r="D454"/>
      <c r="E454"/>
      <c r="F454"/>
      <c r="G454"/>
      <c r="H454"/>
      <c r="I454"/>
      <c r="J454"/>
    </row>
    <row r="455" spans="1:10" ht="14">
      <c r="A455"/>
      <c r="B455"/>
      <c r="C455"/>
      <c r="D455"/>
      <c r="E455"/>
      <c r="F455"/>
      <c r="G455"/>
      <c r="H455"/>
      <c r="I455"/>
      <c r="J455"/>
    </row>
    <row r="456" spans="1:10" ht="14">
      <c r="A456"/>
      <c r="B456"/>
      <c r="C456"/>
      <c r="D456"/>
      <c r="E456"/>
      <c r="F456"/>
      <c r="G456"/>
      <c r="H456"/>
      <c r="I456"/>
      <c r="J456"/>
    </row>
    <row r="457" spans="1:10" ht="14">
      <c r="A457"/>
      <c r="B457"/>
      <c r="C457"/>
      <c r="D457"/>
      <c r="E457"/>
      <c r="F457"/>
      <c r="G457"/>
      <c r="H457"/>
      <c r="I457"/>
      <c r="J457"/>
    </row>
    <row r="458" spans="1:10" ht="14">
      <c r="A458"/>
      <c r="B458"/>
      <c r="C458"/>
      <c r="D458"/>
      <c r="E458"/>
      <c r="F458"/>
      <c r="G458"/>
      <c r="H458"/>
      <c r="I458"/>
      <c r="J458"/>
    </row>
    <row r="459" spans="1:10" ht="14">
      <c r="A459"/>
      <c r="B459"/>
      <c r="C459"/>
      <c r="D459"/>
      <c r="E459"/>
      <c r="F459"/>
      <c r="G459"/>
      <c r="H459"/>
      <c r="I459"/>
      <c r="J459"/>
    </row>
    <row r="460" spans="1:10" ht="14">
      <c r="A460"/>
      <c r="B460"/>
      <c r="C460"/>
      <c r="D460"/>
      <c r="E460"/>
      <c r="F460"/>
      <c r="G460"/>
      <c r="H460"/>
      <c r="I460"/>
      <c r="J460"/>
    </row>
    <row r="461" spans="1:10" ht="14">
      <c r="A461"/>
      <c r="B461"/>
      <c r="C461"/>
      <c r="D461"/>
      <c r="E461"/>
      <c r="F461"/>
      <c r="G461"/>
      <c r="H461"/>
      <c r="I461"/>
      <c r="J461"/>
    </row>
    <row r="462" spans="1:10" ht="14">
      <c r="A462"/>
      <c r="B462"/>
      <c r="C462"/>
      <c r="D462"/>
      <c r="E462"/>
      <c r="F462"/>
      <c r="G462"/>
      <c r="H462"/>
      <c r="I462"/>
      <c r="J462"/>
    </row>
    <row r="463" spans="1:10" ht="14">
      <c r="A463"/>
      <c r="B463"/>
      <c r="C463"/>
      <c r="D463"/>
      <c r="E463"/>
      <c r="F463"/>
      <c r="G463"/>
      <c r="H463"/>
      <c r="I463"/>
      <c r="J463"/>
    </row>
    <row r="464" spans="1:10" ht="14">
      <c r="A464"/>
      <c r="B464"/>
      <c r="C464"/>
      <c r="D464"/>
      <c r="E464"/>
      <c r="F464"/>
      <c r="G464"/>
      <c r="H464"/>
      <c r="I464"/>
      <c r="J464"/>
    </row>
    <row r="465" spans="1:10" ht="14">
      <c r="A465"/>
      <c r="B465"/>
      <c r="C465"/>
      <c r="D465"/>
      <c r="E465"/>
      <c r="F465"/>
      <c r="G465"/>
      <c r="H465"/>
      <c r="I465"/>
      <c r="J465"/>
    </row>
    <row r="466" spans="1:10" ht="14">
      <c r="A466"/>
      <c r="B466"/>
      <c r="C466"/>
      <c r="D466"/>
      <c r="E466"/>
      <c r="F466"/>
      <c r="G466"/>
      <c r="H466"/>
      <c r="I466"/>
      <c r="J466"/>
    </row>
    <row r="467" spans="1:10" ht="14">
      <c r="A467"/>
      <c r="B467"/>
      <c r="C467"/>
      <c r="D467"/>
      <c r="E467"/>
      <c r="F467"/>
      <c r="G467"/>
      <c r="H467"/>
      <c r="I467"/>
      <c r="J467"/>
    </row>
    <row r="468" spans="1:10" ht="14">
      <c r="A468"/>
      <c r="B468"/>
      <c r="C468"/>
      <c r="D468"/>
      <c r="E468"/>
      <c r="F468"/>
      <c r="G468"/>
      <c r="H468"/>
      <c r="I468"/>
      <c r="J468"/>
    </row>
    <row r="469" spans="1:10" ht="14">
      <c r="A469"/>
      <c r="B469"/>
      <c r="C469"/>
      <c r="D469"/>
      <c r="E469"/>
      <c r="F469"/>
      <c r="G469"/>
      <c r="H469"/>
      <c r="I469"/>
      <c r="J469"/>
    </row>
    <row r="470" spans="1:10" ht="14">
      <c r="A470"/>
      <c r="B470"/>
      <c r="C470"/>
      <c r="D470"/>
      <c r="E470"/>
      <c r="F470"/>
      <c r="G470"/>
      <c r="H470"/>
      <c r="I470"/>
      <c r="J470"/>
    </row>
    <row r="471" spans="1:10" ht="14">
      <c r="A471"/>
      <c r="B471"/>
      <c r="C471"/>
      <c r="D471"/>
      <c r="E471"/>
      <c r="F471"/>
      <c r="G471"/>
      <c r="H471"/>
      <c r="I471"/>
      <c r="J471"/>
    </row>
    <row r="472" spans="1:10" ht="14">
      <c r="A472"/>
      <c r="B472"/>
      <c r="C472"/>
      <c r="D472"/>
      <c r="E472"/>
      <c r="F472"/>
      <c r="G472"/>
      <c r="H472"/>
      <c r="I472"/>
      <c r="J472"/>
    </row>
    <row r="473" spans="1:10" ht="14">
      <c r="A473"/>
      <c r="B473"/>
      <c r="C473"/>
      <c r="D473"/>
      <c r="E473"/>
      <c r="F473"/>
      <c r="G473"/>
      <c r="H473"/>
      <c r="I473"/>
      <c r="J473"/>
    </row>
    <row r="474" spans="1:10" ht="14">
      <c r="A474"/>
      <c r="B474"/>
      <c r="C474"/>
      <c r="D474"/>
      <c r="E474"/>
      <c r="F474"/>
      <c r="G474"/>
      <c r="H474"/>
      <c r="I474"/>
      <c r="J474"/>
    </row>
    <row r="475" spans="1:10" ht="14">
      <c r="A475"/>
      <c r="B475"/>
      <c r="C475"/>
      <c r="D475"/>
      <c r="E475"/>
      <c r="F475"/>
      <c r="G475"/>
      <c r="H475"/>
      <c r="I475"/>
      <c r="J475"/>
    </row>
    <row r="476" spans="1:10" ht="14">
      <c r="A476"/>
      <c r="B476"/>
      <c r="C476"/>
      <c r="D476"/>
      <c r="E476"/>
      <c r="F476"/>
      <c r="G476"/>
      <c r="H476"/>
      <c r="I476"/>
      <c r="J476"/>
    </row>
    <row r="477" spans="1:10" ht="14">
      <c r="A477"/>
      <c r="B477"/>
      <c r="C477"/>
      <c r="D477"/>
      <c r="E477"/>
      <c r="F477"/>
      <c r="G477"/>
      <c r="H477"/>
      <c r="I477"/>
      <c r="J477"/>
    </row>
    <row r="478" spans="1:10" ht="14">
      <c r="A478"/>
      <c r="B478"/>
      <c r="C478"/>
      <c r="D478"/>
      <c r="E478"/>
      <c r="F478"/>
      <c r="G478"/>
      <c r="H478"/>
      <c r="I478"/>
      <c r="J478"/>
    </row>
    <row r="479" spans="1:10" ht="14">
      <c r="A479"/>
      <c r="B479"/>
      <c r="C479"/>
      <c r="D479"/>
      <c r="E479"/>
      <c r="F479"/>
      <c r="G479"/>
      <c r="H479"/>
      <c r="I479"/>
      <c r="J479"/>
    </row>
    <row r="480" spans="1:10" ht="14">
      <c r="A480"/>
      <c r="B480"/>
      <c r="C480"/>
      <c r="D480"/>
      <c r="E480"/>
      <c r="F480"/>
      <c r="G480"/>
      <c r="H480"/>
      <c r="I480"/>
      <c r="J480"/>
    </row>
    <row r="481" spans="1:10" ht="14">
      <c r="A481"/>
      <c r="B481"/>
      <c r="C481"/>
      <c r="D481"/>
      <c r="E481"/>
      <c r="F481"/>
      <c r="G481"/>
      <c r="H481"/>
      <c r="I481"/>
      <c r="J481"/>
    </row>
    <row r="482" spans="1:10" ht="14">
      <c r="A482"/>
      <c r="B482"/>
      <c r="C482"/>
      <c r="D482"/>
      <c r="E482"/>
      <c r="F482"/>
      <c r="G482"/>
      <c r="H482"/>
      <c r="I482"/>
      <c r="J482"/>
    </row>
    <row r="483" spans="1:10" ht="14">
      <c r="A483"/>
      <c r="B483"/>
      <c r="C483"/>
      <c r="D483"/>
      <c r="E483"/>
      <c r="F483"/>
      <c r="G483"/>
      <c r="H483"/>
      <c r="I483"/>
      <c r="J483"/>
    </row>
    <row r="484" spans="1:10" ht="14">
      <c r="A484"/>
      <c r="B484"/>
      <c r="C484"/>
      <c r="D484"/>
      <c r="E484"/>
      <c r="F484"/>
      <c r="G484"/>
      <c r="H484"/>
      <c r="I484"/>
      <c r="J484"/>
    </row>
    <row r="485" spans="1:10" ht="14">
      <c r="A485"/>
      <c r="B485"/>
      <c r="C485"/>
      <c r="D485"/>
      <c r="E485"/>
      <c r="F485"/>
      <c r="G485"/>
      <c r="H485"/>
      <c r="I485"/>
      <c r="J485"/>
    </row>
    <row r="486" spans="1:10" ht="14">
      <c r="A486"/>
      <c r="B486"/>
      <c r="C486"/>
      <c r="D486"/>
      <c r="E486"/>
      <c r="F486"/>
      <c r="G486"/>
      <c r="H486"/>
      <c r="I486"/>
      <c r="J486"/>
    </row>
    <row r="487" spans="1:10" ht="14">
      <c r="A487"/>
      <c r="B487"/>
      <c r="C487"/>
      <c r="D487"/>
      <c r="E487"/>
      <c r="F487"/>
      <c r="G487"/>
      <c r="H487"/>
      <c r="I487"/>
      <c r="J487"/>
    </row>
    <row r="488" spans="1:10" ht="14">
      <c r="A488"/>
      <c r="B488"/>
      <c r="C488"/>
      <c r="D488"/>
      <c r="E488"/>
      <c r="F488"/>
      <c r="G488"/>
      <c r="H488"/>
      <c r="I488"/>
      <c r="J488"/>
    </row>
    <row r="489" spans="1:10" ht="14">
      <c r="A489"/>
      <c r="B489"/>
      <c r="C489"/>
      <c r="D489"/>
      <c r="E489"/>
      <c r="F489"/>
      <c r="G489"/>
      <c r="H489"/>
      <c r="I489"/>
      <c r="J489"/>
    </row>
    <row r="490" spans="1:10" ht="14">
      <c r="A490"/>
      <c r="B490"/>
      <c r="C490"/>
      <c r="D490"/>
      <c r="E490"/>
      <c r="F490"/>
      <c r="G490"/>
      <c r="H490"/>
      <c r="I490"/>
      <c r="J490"/>
    </row>
    <row r="491" spans="1:10" ht="14">
      <c r="A491"/>
      <c r="B491"/>
      <c r="C491"/>
      <c r="D491"/>
      <c r="E491"/>
      <c r="F491"/>
      <c r="G491"/>
      <c r="H491"/>
      <c r="I491"/>
      <c r="J491"/>
    </row>
    <row r="492" spans="1:10" ht="14">
      <c r="A492"/>
      <c r="B492"/>
      <c r="C492"/>
      <c r="D492"/>
      <c r="E492"/>
      <c r="F492"/>
      <c r="G492"/>
      <c r="H492"/>
      <c r="I492"/>
      <c r="J492"/>
    </row>
    <row r="493" spans="1:10" ht="14">
      <c r="A493"/>
      <c r="B493"/>
      <c r="C493"/>
      <c r="D493"/>
      <c r="E493"/>
      <c r="F493"/>
      <c r="G493"/>
      <c r="H493"/>
      <c r="I493"/>
      <c r="J493"/>
    </row>
    <row r="494" spans="1:10" ht="14">
      <c r="A494"/>
      <c r="B494"/>
      <c r="C494"/>
      <c r="D494"/>
      <c r="E494"/>
      <c r="F494"/>
      <c r="G494"/>
      <c r="H494"/>
      <c r="I494"/>
      <c r="J494"/>
    </row>
    <row r="495" spans="1:10" ht="14">
      <c r="A495"/>
      <c r="B495"/>
      <c r="C495"/>
      <c r="D495"/>
      <c r="E495"/>
      <c r="F495"/>
      <c r="G495"/>
      <c r="H495"/>
      <c r="I495"/>
      <c r="J495"/>
    </row>
    <row r="496" spans="1:10" ht="14">
      <c r="A496"/>
      <c r="B496"/>
      <c r="C496"/>
      <c r="D496"/>
      <c r="E496"/>
      <c r="F496"/>
      <c r="G496"/>
      <c r="H496"/>
      <c r="I496"/>
      <c r="J496"/>
    </row>
    <row r="497" spans="1:10" ht="14">
      <c r="A497"/>
      <c r="B497"/>
      <c r="C497"/>
      <c r="D497"/>
      <c r="E497"/>
      <c r="F497"/>
      <c r="G497"/>
      <c r="H497"/>
      <c r="I497"/>
      <c r="J497"/>
    </row>
    <row r="498" spans="1:10" ht="14">
      <c r="A498"/>
      <c r="B498"/>
      <c r="C498"/>
      <c r="D498"/>
      <c r="E498"/>
      <c r="F498"/>
      <c r="G498"/>
      <c r="H498"/>
      <c r="I498"/>
      <c r="J498"/>
    </row>
    <row r="499" spans="1:10" ht="14">
      <c r="A499"/>
      <c r="B499"/>
      <c r="C499"/>
      <c r="D499"/>
      <c r="E499"/>
      <c r="F499"/>
      <c r="G499"/>
      <c r="H499"/>
      <c r="I499"/>
      <c r="J499"/>
    </row>
    <row r="500" spans="1:10" ht="14">
      <c r="A500"/>
      <c r="B500"/>
      <c r="C500"/>
      <c r="D500"/>
      <c r="E500"/>
      <c r="F500"/>
      <c r="G500"/>
      <c r="H500"/>
      <c r="I500"/>
      <c r="J500"/>
    </row>
    <row r="501" spans="1:10" ht="14">
      <c r="A501"/>
      <c r="B501"/>
      <c r="C501"/>
      <c r="D501"/>
      <c r="E501"/>
      <c r="F501"/>
      <c r="G501"/>
      <c r="H501"/>
      <c r="I501"/>
      <c r="J501"/>
    </row>
    <row r="502" spans="1:10" ht="14">
      <c r="A502"/>
      <c r="B502"/>
      <c r="C502"/>
      <c r="D502"/>
      <c r="E502"/>
      <c r="F502"/>
      <c r="G502"/>
      <c r="H502"/>
      <c r="I502"/>
      <c r="J502"/>
    </row>
    <row r="503" spans="1:10" ht="14">
      <c r="A503"/>
      <c r="B503"/>
      <c r="C503"/>
      <c r="D503"/>
      <c r="E503"/>
      <c r="F503"/>
      <c r="G503"/>
      <c r="H503"/>
      <c r="I503"/>
      <c r="J503"/>
    </row>
    <row r="504" spans="1:10" ht="14">
      <c r="A504"/>
      <c r="B504"/>
      <c r="C504"/>
      <c r="D504"/>
      <c r="E504"/>
      <c r="F504"/>
      <c r="G504"/>
      <c r="H504"/>
      <c r="I504"/>
      <c r="J504"/>
    </row>
    <row r="505" spans="1:10" ht="14">
      <c r="A505"/>
      <c r="B505"/>
      <c r="C505"/>
      <c r="D505"/>
      <c r="E505"/>
      <c r="F505"/>
      <c r="G505"/>
      <c r="H505"/>
      <c r="I505"/>
      <c r="J505"/>
    </row>
    <row r="506" spans="1:10" ht="14">
      <c r="A506"/>
      <c r="B506"/>
      <c r="C506"/>
      <c r="D506"/>
      <c r="E506"/>
      <c r="F506"/>
      <c r="G506"/>
      <c r="H506"/>
      <c r="I506"/>
      <c r="J506"/>
    </row>
    <row r="507" spans="1:10" ht="14">
      <c r="A507"/>
      <c r="B507"/>
      <c r="C507"/>
      <c r="D507"/>
      <c r="E507"/>
      <c r="F507"/>
      <c r="G507"/>
      <c r="H507"/>
      <c r="I507"/>
      <c r="J507"/>
    </row>
    <row r="508" spans="1:10" ht="14">
      <c r="A508"/>
      <c r="B508"/>
      <c r="C508"/>
      <c r="D508"/>
      <c r="E508"/>
      <c r="F508"/>
      <c r="G508"/>
      <c r="H508"/>
      <c r="I508"/>
      <c r="J508"/>
    </row>
    <row r="509" spans="1:10" ht="14">
      <c r="A509"/>
      <c r="B509"/>
      <c r="C509"/>
      <c r="D509"/>
      <c r="E509"/>
      <c r="F509"/>
      <c r="G509"/>
      <c r="H509"/>
      <c r="I509"/>
      <c r="J509"/>
    </row>
    <row r="510" spans="1:10" ht="14">
      <c r="A510"/>
      <c r="B510"/>
      <c r="C510"/>
      <c r="D510"/>
      <c r="E510"/>
      <c r="F510"/>
      <c r="G510"/>
      <c r="H510"/>
      <c r="I510"/>
      <c r="J510"/>
    </row>
    <row r="511" spans="1:10" ht="14">
      <c r="A511"/>
      <c r="B511"/>
      <c r="C511"/>
      <c r="D511"/>
      <c r="E511"/>
      <c r="F511"/>
      <c r="G511"/>
      <c r="H511"/>
      <c r="I511"/>
      <c r="J511"/>
    </row>
    <row r="512" spans="1:10" ht="14">
      <c r="A512"/>
      <c r="B512"/>
      <c r="C512"/>
      <c r="D512"/>
      <c r="E512"/>
      <c r="F512"/>
      <c r="G512"/>
      <c r="H512"/>
      <c r="I512"/>
      <c r="J512"/>
    </row>
    <row r="513" spans="1:10" ht="14">
      <c r="A513"/>
      <c r="B513"/>
      <c r="C513"/>
      <c r="D513"/>
      <c r="E513"/>
      <c r="F513"/>
      <c r="G513"/>
      <c r="H513"/>
      <c r="I513"/>
      <c r="J513"/>
    </row>
    <row r="514" spans="1:10" ht="14">
      <c r="A514"/>
      <c r="B514"/>
      <c r="C514"/>
      <c r="D514"/>
      <c r="E514"/>
      <c r="F514"/>
      <c r="G514"/>
      <c r="H514"/>
      <c r="I514"/>
      <c r="J514"/>
    </row>
    <row r="515" spans="1:10" ht="14">
      <c r="A515"/>
      <c r="B515"/>
      <c r="C515"/>
      <c r="D515"/>
      <c r="E515"/>
      <c r="F515"/>
      <c r="G515"/>
      <c r="H515"/>
      <c r="I515"/>
      <c r="J515"/>
    </row>
    <row r="516" spans="1:10" ht="14">
      <c r="A516"/>
      <c r="B516"/>
      <c r="C516"/>
      <c r="D516"/>
      <c r="E516"/>
      <c r="F516"/>
      <c r="G516"/>
      <c r="H516"/>
      <c r="I516"/>
      <c r="J516"/>
    </row>
    <row r="517" spans="1:10" ht="14">
      <c r="A517"/>
      <c r="B517"/>
      <c r="C517"/>
      <c r="D517"/>
      <c r="E517"/>
      <c r="F517"/>
      <c r="G517"/>
      <c r="H517"/>
      <c r="I517"/>
      <c r="J517"/>
    </row>
    <row r="518" spans="1:10" ht="14">
      <c r="A518"/>
      <c r="B518"/>
      <c r="C518"/>
      <c r="D518"/>
      <c r="E518"/>
      <c r="F518"/>
      <c r="G518"/>
      <c r="H518"/>
      <c r="I518"/>
      <c r="J518"/>
    </row>
    <row r="519" spans="1:10" ht="14">
      <c r="A519"/>
      <c r="B519"/>
      <c r="C519"/>
      <c r="D519"/>
      <c r="E519"/>
      <c r="F519"/>
      <c r="G519"/>
      <c r="H519"/>
      <c r="I519"/>
      <c r="J519"/>
    </row>
    <row r="520" spans="1:10" ht="14">
      <c r="A520"/>
      <c r="B520"/>
      <c r="C520"/>
      <c r="D520"/>
      <c r="E520"/>
      <c r="F520"/>
      <c r="G520"/>
      <c r="H520"/>
      <c r="I520"/>
      <c r="J520"/>
    </row>
    <row r="521" spans="1:10" ht="14">
      <c r="A521"/>
      <c r="B521"/>
      <c r="C521"/>
      <c r="D521"/>
      <c r="E521"/>
      <c r="F521"/>
      <c r="G521"/>
      <c r="H521"/>
      <c r="I521"/>
      <c r="J521"/>
    </row>
    <row r="522" spans="1:10" ht="14">
      <c r="A522"/>
      <c r="B522"/>
      <c r="C522"/>
      <c r="D522"/>
      <c r="E522"/>
      <c r="F522"/>
      <c r="G522"/>
      <c r="H522"/>
      <c r="I522"/>
      <c r="J522"/>
    </row>
    <row r="523" spans="1:10" ht="14">
      <c r="A523"/>
      <c r="B523"/>
      <c r="C523"/>
      <c r="D523"/>
      <c r="E523"/>
      <c r="F523"/>
      <c r="G523"/>
      <c r="H523"/>
      <c r="I523"/>
      <c r="J523"/>
    </row>
    <row r="524" spans="1:10" ht="14">
      <c r="A524"/>
      <c r="B524"/>
      <c r="C524"/>
      <c r="D524"/>
      <c r="E524"/>
      <c r="F524"/>
      <c r="G524"/>
      <c r="H524"/>
      <c r="I524"/>
      <c r="J524"/>
    </row>
    <row r="525" spans="1:10" ht="14">
      <c r="A525"/>
      <c r="B525"/>
      <c r="C525"/>
      <c r="D525"/>
      <c r="E525"/>
      <c r="F525"/>
      <c r="G525"/>
      <c r="H525"/>
      <c r="I525"/>
      <c r="J525"/>
    </row>
    <row r="526" spans="1:10" ht="14">
      <c r="A526"/>
      <c r="B526"/>
      <c r="C526"/>
      <c r="D526"/>
      <c r="E526"/>
      <c r="F526"/>
      <c r="G526"/>
      <c r="H526"/>
      <c r="I526"/>
      <c r="J526"/>
    </row>
    <row r="527" spans="1:10" ht="14">
      <c r="A527"/>
      <c r="B527"/>
      <c r="C527"/>
      <c r="D527"/>
      <c r="E527"/>
      <c r="F527"/>
      <c r="G527"/>
      <c r="H527"/>
      <c r="I527"/>
      <c r="J527"/>
    </row>
    <row r="528" spans="1:10" ht="14">
      <c r="A528"/>
      <c r="B528"/>
      <c r="C528"/>
      <c r="D528"/>
      <c r="E528"/>
      <c r="F528"/>
      <c r="G528"/>
      <c r="H528"/>
      <c r="I528"/>
      <c r="J528"/>
    </row>
    <row r="529" spans="1:10" ht="14">
      <c r="A529"/>
      <c r="B529"/>
      <c r="C529"/>
      <c r="D529"/>
      <c r="E529"/>
      <c r="F529"/>
      <c r="G529"/>
      <c r="H529"/>
      <c r="I529"/>
      <c r="J529"/>
    </row>
    <row r="530" spans="1:10" ht="14">
      <c r="A530"/>
      <c r="B530"/>
      <c r="C530"/>
      <c r="D530"/>
      <c r="E530"/>
      <c r="F530"/>
      <c r="G530"/>
      <c r="H530"/>
      <c r="I530"/>
      <c r="J530"/>
    </row>
    <row r="531" spans="1:10" ht="14">
      <c r="A531"/>
      <c r="B531"/>
      <c r="C531"/>
      <c r="D531"/>
      <c r="E531"/>
      <c r="F531"/>
      <c r="G531"/>
      <c r="H531"/>
      <c r="I531"/>
      <c r="J531"/>
    </row>
    <row r="532" spans="1:10" ht="14">
      <c r="A532"/>
      <c r="B532"/>
      <c r="C532"/>
      <c r="D532"/>
      <c r="E532"/>
      <c r="F532"/>
      <c r="G532"/>
      <c r="H532"/>
      <c r="I532"/>
      <c r="J532"/>
    </row>
    <row r="533" spans="1:10" ht="14">
      <c r="A533"/>
      <c r="B533"/>
      <c r="C533"/>
      <c r="D533"/>
      <c r="E533"/>
      <c r="F533"/>
      <c r="G533"/>
      <c r="H533"/>
      <c r="I533"/>
      <c r="J533"/>
    </row>
    <row r="534" spans="1:10" ht="14">
      <c r="A534"/>
      <c r="B534"/>
      <c r="C534"/>
      <c r="D534"/>
      <c r="E534"/>
      <c r="F534"/>
      <c r="G534"/>
      <c r="H534"/>
      <c r="I534"/>
      <c r="J534"/>
    </row>
    <row r="535" spans="1:10" ht="14">
      <c r="A535"/>
      <c r="B535"/>
      <c r="C535"/>
      <c r="D535"/>
      <c r="E535"/>
      <c r="F535"/>
      <c r="G535"/>
      <c r="H535"/>
      <c r="I535"/>
      <c r="J535"/>
    </row>
    <row r="536" spans="1:10" ht="14">
      <c r="A536"/>
      <c r="B536"/>
      <c r="C536"/>
      <c r="D536"/>
      <c r="E536"/>
      <c r="F536"/>
      <c r="G536"/>
      <c r="H536"/>
      <c r="I536"/>
      <c r="J536"/>
    </row>
    <row r="537" spans="1:10" ht="14">
      <c r="A537"/>
      <c r="B537"/>
      <c r="C537"/>
      <c r="D537"/>
      <c r="E537"/>
      <c r="F537"/>
      <c r="G537"/>
      <c r="H537"/>
      <c r="I537"/>
      <c r="J537"/>
    </row>
    <row r="538" spans="1:10" ht="14">
      <c r="A538"/>
      <c r="B538"/>
      <c r="C538"/>
      <c r="D538"/>
      <c r="E538"/>
      <c r="F538"/>
      <c r="G538"/>
      <c r="H538"/>
      <c r="I538"/>
      <c r="J538"/>
    </row>
    <row r="539" spans="1:10" ht="14">
      <c r="A539"/>
      <c r="B539"/>
      <c r="C539"/>
      <c r="D539"/>
      <c r="E539"/>
      <c r="F539"/>
      <c r="G539"/>
      <c r="H539"/>
      <c r="I539"/>
      <c r="J539"/>
    </row>
    <row r="540" spans="1:10" ht="14">
      <c r="A540"/>
      <c r="B540"/>
      <c r="C540"/>
      <c r="D540"/>
      <c r="E540"/>
      <c r="F540"/>
      <c r="G540"/>
      <c r="H540"/>
      <c r="I540"/>
      <c r="J540"/>
    </row>
    <row r="541" spans="1:10" ht="14">
      <c r="A541"/>
      <c r="B541"/>
      <c r="C541"/>
      <c r="D541"/>
      <c r="E541"/>
      <c r="F541"/>
      <c r="G541"/>
      <c r="H541"/>
      <c r="I541"/>
      <c r="J541"/>
    </row>
    <row r="542" spans="1:10" ht="14">
      <c r="A542"/>
      <c r="B542"/>
      <c r="C542"/>
      <c r="D542"/>
      <c r="E542"/>
      <c r="F542"/>
      <c r="G542"/>
      <c r="H542"/>
      <c r="I542"/>
      <c r="J542"/>
    </row>
    <row r="543" spans="1:10" ht="14">
      <c r="A543"/>
      <c r="B543"/>
      <c r="C543"/>
      <c r="D543"/>
      <c r="E543"/>
      <c r="F543"/>
      <c r="G543"/>
      <c r="H543"/>
      <c r="I543"/>
      <c r="J543"/>
    </row>
    <row r="544" spans="1:10" ht="14">
      <c r="A544"/>
      <c r="B544"/>
      <c r="C544"/>
      <c r="D544"/>
      <c r="E544"/>
      <c r="F544"/>
      <c r="G544"/>
      <c r="H544"/>
      <c r="I544"/>
      <c r="J544"/>
    </row>
    <row r="545" spans="1:10" ht="14">
      <c r="A545"/>
      <c r="B545"/>
      <c r="C545"/>
      <c r="D545"/>
      <c r="E545"/>
      <c r="F545"/>
      <c r="G545"/>
      <c r="H545"/>
      <c r="I545"/>
      <c r="J545"/>
    </row>
    <row r="546" spans="1:10" ht="14">
      <c r="A546"/>
      <c r="B546"/>
      <c r="C546"/>
      <c r="D546"/>
      <c r="E546"/>
      <c r="F546"/>
      <c r="G546"/>
      <c r="H546"/>
      <c r="I546"/>
      <c r="J546"/>
    </row>
    <row r="547" spans="1:10" ht="14">
      <c r="A547"/>
      <c r="B547"/>
      <c r="C547"/>
      <c r="D547"/>
      <c r="E547"/>
      <c r="F547"/>
      <c r="G547"/>
      <c r="H547"/>
      <c r="I547"/>
      <c r="J547"/>
    </row>
    <row r="548" spans="1:10" ht="14">
      <c r="A548"/>
      <c r="B548"/>
      <c r="C548"/>
      <c r="D548"/>
      <c r="E548"/>
      <c r="F548"/>
      <c r="G548"/>
      <c r="H548"/>
      <c r="I548"/>
      <c r="J548"/>
    </row>
    <row r="549" spans="1:10" ht="14">
      <c r="A549"/>
      <c r="B549"/>
      <c r="C549"/>
      <c r="D549"/>
      <c r="E549"/>
      <c r="F549"/>
      <c r="G549"/>
      <c r="H549"/>
      <c r="I549"/>
      <c r="J549"/>
    </row>
    <row r="550" spans="1:10" ht="14">
      <c r="A550"/>
      <c r="B550"/>
      <c r="C550"/>
      <c r="D550"/>
      <c r="E550"/>
      <c r="F550"/>
      <c r="G550"/>
      <c r="H550"/>
      <c r="I550"/>
      <c r="J550"/>
    </row>
    <row r="551" spans="1:10">
      <c r="A551" s="29"/>
      <c r="C551" s="29"/>
      <c r="D551" s="29"/>
      <c r="E551" s="29"/>
      <c r="F551" s="29"/>
      <c r="G551" s="29"/>
      <c r="H551" s="44"/>
      <c r="I551" s="45"/>
      <c r="J551" s="46"/>
    </row>
    <row r="552" spans="1:10">
      <c r="A552" s="29"/>
      <c r="C552" s="29"/>
      <c r="D552" s="29"/>
      <c r="E552" s="29"/>
      <c r="F552" s="29"/>
      <c r="G552" s="29"/>
      <c r="H552" s="44"/>
      <c r="I552" s="45"/>
      <c r="J552" s="46"/>
    </row>
    <row r="553" spans="1:10">
      <c r="A553" s="29"/>
      <c r="C553" s="29"/>
      <c r="D553" s="29"/>
      <c r="E553" s="29"/>
      <c r="F553" s="29"/>
      <c r="G553" s="29"/>
      <c r="H553" s="44"/>
      <c r="I553" s="45"/>
      <c r="J553" s="46"/>
    </row>
    <row r="554" spans="1:10">
      <c r="A554" s="29"/>
      <c r="C554" s="29"/>
      <c r="D554" s="29"/>
      <c r="E554" s="29"/>
      <c r="F554" s="29"/>
      <c r="G554" s="29"/>
      <c r="H554" s="44"/>
      <c r="I554" s="45"/>
      <c r="J554" s="46"/>
    </row>
    <row r="555" spans="1:10">
      <c r="A555" s="29"/>
      <c r="C555" s="29"/>
      <c r="D555" s="29"/>
      <c r="E555" s="29"/>
      <c r="F555" s="29"/>
      <c r="G555" s="29"/>
      <c r="H555" s="44"/>
      <c r="I555" s="45"/>
      <c r="J555" s="46"/>
    </row>
    <row r="556" spans="1:10">
      <c r="A556" s="29"/>
      <c r="C556" s="29"/>
      <c r="D556" s="29"/>
      <c r="E556" s="29"/>
      <c r="F556" s="29"/>
      <c r="G556" s="29"/>
      <c r="H556" s="44"/>
      <c r="I556" s="45"/>
      <c r="J556" s="46"/>
    </row>
    <row r="557" spans="1:10">
      <c r="A557" s="29"/>
      <c r="C557" s="29"/>
      <c r="D557" s="29"/>
      <c r="E557" s="29"/>
      <c r="F557" s="29"/>
      <c r="G557" s="29"/>
      <c r="H557" s="44"/>
      <c r="I557" s="45"/>
      <c r="J557" s="46"/>
    </row>
    <row r="558" spans="1:10">
      <c r="A558" s="29"/>
      <c r="C558" s="29"/>
      <c r="D558" s="29"/>
      <c r="E558" s="29"/>
      <c r="F558" s="29"/>
      <c r="G558" s="29"/>
      <c r="H558" s="44"/>
      <c r="I558" s="45"/>
      <c r="J558" s="46"/>
    </row>
    <row r="559" spans="1:10">
      <c r="A559" s="29"/>
      <c r="C559" s="29"/>
      <c r="D559" s="29"/>
      <c r="E559" s="29"/>
      <c r="F559" s="29"/>
      <c r="G559" s="29"/>
      <c r="H559" s="44"/>
      <c r="I559" s="45"/>
      <c r="J559" s="46"/>
    </row>
    <row r="560" spans="1:10">
      <c r="A560" s="29"/>
      <c r="C560" s="29"/>
      <c r="D560" s="29"/>
      <c r="E560" s="29"/>
      <c r="F560" s="29"/>
      <c r="G560" s="29"/>
      <c r="H560" s="44"/>
      <c r="I560" s="45"/>
      <c r="J560" s="46"/>
    </row>
    <row r="561" spans="8:10" s="29" customFormat="1">
      <c r="H561" s="44"/>
      <c r="I561" s="45"/>
      <c r="J561" s="46"/>
    </row>
    <row r="562" spans="8:10" s="29" customFormat="1">
      <c r="H562" s="44"/>
      <c r="I562" s="45"/>
      <c r="J562" s="46"/>
    </row>
    <row r="563" spans="8:10" s="29" customFormat="1">
      <c r="H563" s="44"/>
      <c r="I563" s="45"/>
      <c r="J563" s="46"/>
    </row>
    <row r="564" spans="8:10" s="29" customFormat="1">
      <c r="H564" s="44"/>
      <c r="I564" s="45"/>
      <c r="J564" s="46"/>
    </row>
    <row r="565" spans="8:10" s="29" customFormat="1">
      <c r="H565" s="44"/>
      <c r="I565" s="45"/>
      <c r="J565" s="46"/>
    </row>
    <row r="566" spans="8:10" s="29" customFormat="1">
      <c r="H566" s="44"/>
      <c r="I566" s="45"/>
      <c r="J566" s="46"/>
    </row>
    <row r="567" spans="8:10" s="29" customFormat="1">
      <c r="H567" s="44"/>
      <c r="I567" s="45"/>
      <c r="J567" s="46"/>
    </row>
    <row r="568" spans="8:10" s="29" customFormat="1">
      <c r="H568" s="44"/>
      <c r="I568" s="45"/>
      <c r="J568" s="46"/>
    </row>
    <row r="569" spans="8:10" s="29" customFormat="1">
      <c r="H569" s="44"/>
      <c r="I569" s="45"/>
      <c r="J569" s="46"/>
    </row>
    <row r="570" spans="8:10" s="29" customFormat="1">
      <c r="H570" s="44"/>
      <c r="I570" s="45"/>
      <c r="J570" s="46"/>
    </row>
    <row r="571" spans="8:10" s="29" customFormat="1">
      <c r="H571" s="44"/>
      <c r="I571" s="45"/>
      <c r="J571" s="46"/>
    </row>
    <row r="572" spans="8:10" s="29" customFormat="1">
      <c r="H572" s="44"/>
      <c r="I572" s="45"/>
      <c r="J572" s="46"/>
    </row>
    <row r="573" spans="8:10" s="29" customFormat="1">
      <c r="H573" s="44"/>
      <c r="I573" s="45"/>
      <c r="J573" s="46"/>
    </row>
    <row r="574" spans="8:10" s="29" customFormat="1">
      <c r="H574" s="44"/>
      <c r="I574" s="45"/>
      <c r="J574" s="46"/>
    </row>
    <row r="575" spans="8:10" s="29" customFormat="1">
      <c r="H575" s="44"/>
      <c r="I575" s="45"/>
      <c r="J575" s="46"/>
    </row>
    <row r="576" spans="8:10" s="29" customFormat="1">
      <c r="H576" s="44"/>
      <c r="I576" s="45"/>
      <c r="J576" s="46"/>
    </row>
    <row r="577" spans="1:10">
      <c r="A577" s="29"/>
      <c r="C577" s="29"/>
      <c r="D577" s="29"/>
      <c r="E577" s="29"/>
      <c r="F577" s="29"/>
      <c r="G577" s="29"/>
      <c r="H577" s="44"/>
      <c r="I577" s="45"/>
      <c r="J577" s="46"/>
    </row>
    <row r="578" spans="1:10">
      <c r="A578" s="29"/>
      <c r="C578" s="29"/>
      <c r="D578" s="29"/>
      <c r="E578" s="29"/>
      <c r="F578" s="29"/>
      <c r="G578" s="29"/>
      <c r="H578" s="44"/>
      <c r="I578" s="45"/>
      <c r="J578" s="46"/>
    </row>
    <row r="579" spans="1:10">
      <c r="A579" s="29"/>
      <c r="C579" s="29"/>
      <c r="D579" s="29"/>
      <c r="E579" s="29"/>
      <c r="F579" s="29"/>
      <c r="G579" s="29"/>
      <c r="H579" s="44"/>
      <c r="I579" s="45"/>
      <c r="J579" s="46"/>
    </row>
    <row r="580" spans="1:10">
      <c r="A580" s="29"/>
      <c r="C580" s="29"/>
      <c r="D580" s="29"/>
      <c r="E580" s="29"/>
      <c r="F580" s="29"/>
      <c r="G580" s="29"/>
      <c r="H580" s="44"/>
      <c r="I580" s="45"/>
      <c r="J580" s="46"/>
    </row>
    <row r="581" spans="1:10">
      <c r="A581" s="29"/>
      <c r="C581" s="29"/>
      <c r="D581" s="29"/>
      <c r="E581" s="29"/>
      <c r="F581" s="29"/>
      <c r="G581" s="29"/>
      <c r="H581" s="44"/>
      <c r="I581" s="45"/>
      <c r="J581" s="46"/>
    </row>
    <row r="582" spans="1:10">
      <c r="A582" s="29"/>
      <c r="C582" s="29"/>
      <c r="D582" s="29"/>
      <c r="E582" s="29"/>
      <c r="F582" s="29"/>
      <c r="G582" s="29"/>
      <c r="H582" s="44"/>
      <c r="I582" s="45"/>
      <c r="J582" s="46"/>
    </row>
    <row r="583" spans="1:10">
      <c r="A583" s="29"/>
      <c r="C583" s="29"/>
      <c r="D583" s="29"/>
      <c r="E583" s="29"/>
      <c r="F583" s="29"/>
      <c r="G583" s="29"/>
      <c r="H583" s="44"/>
      <c r="I583" s="45"/>
      <c r="J583" s="46"/>
    </row>
    <row r="584" spans="1:10">
      <c r="A584" s="29"/>
      <c r="C584" s="29"/>
      <c r="D584" s="29"/>
      <c r="E584" s="29"/>
      <c r="F584" s="29"/>
      <c r="G584" s="29"/>
      <c r="H584" s="44"/>
      <c r="I584" s="45"/>
      <c r="J584" s="46"/>
    </row>
    <row r="585" spans="1:10">
      <c r="A585" s="29"/>
      <c r="C585" s="29"/>
      <c r="D585" s="29"/>
      <c r="E585" s="29"/>
      <c r="F585" s="29"/>
      <c r="G585" s="29"/>
      <c r="H585" s="44"/>
      <c r="I585" s="45"/>
      <c r="J585" s="46"/>
    </row>
    <row r="586" spans="1:10">
      <c r="A586" s="29"/>
      <c r="C586" s="29"/>
      <c r="D586" s="29"/>
      <c r="E586" s="29"/>
      <c r="F586" s="29"/>
      <c r="G586" s="29"/>
      <c r="H586" s="44"/>
      <c r="I586" s="45"/>
      <c r="J586" s="46"/>
    </row>
    <row r="587" spans="1:10">
      <c r="A587" s="29"/>
      <c r="C587" s="29"/>
      <c r="D587" s="29"/>
      <c r="E587" s="29"/>
      <c r="F587" s="29"/>
      <c r="G587" s="29"/>
      <c r="H587" s="44"/>
      <c r="I587" s="45"/>
      <c r="J587" s="46"/>
    </row>
    <row r="588" spans="1:10">
      <c r="A588" s="29"/>
      <c r="C588" s="29"/>
      <c r="D588" s="29"/>
      <c r="E588" s="29"/>
      <c r="F588" s="29"/>
      <c r="G588" s="29"/>
      <c r="H588" s="44"/>
      <c r="I588" s="45"/>
      <c r="J588" s="46"/>
    </row>
    <row r="589" spans="1:10">
      <c r="A589" s="29"/>
      <c r="C589" s="29"/>
      <c r="D589" s="29"/>
      <c r="E589" s="29"/>
      <c r="F589" s="29"/>
      <c r="G589" s="29"/>
      <c r="H589" s="44"/>
      <c r="I589" s="45"/>
      <c r="J589" s="46"/>
    </row>
    <row r="590" spans="1:10">
      <c r="A590" s="29"/>
      <c r="C590" s="29"/>
      <c r="D590" s="29"/>
      <c r="E590" s="29"/>
      <c r="F590" s="29"/>
      <c r="G590" s="29"/>
      <c r="H590" s="44"/>
      <c r="I590" s="45"/>
      <c r="J590" s="46"/>
    </row>
    <row r="591" spans="1:10">
      <c r="A591" s="29"/>
      <c r="C591" s="29"/>
      <c r="D591" s="29"/>
      <c r="E591" s="29"/>
      <c r="F591" s="29"/>
      <c r="G591" s="29"/>
      <c r="H591" s="44"/>
      <c r="I591" s="45"/>
      <c r="J591" s="46"/>
    </row>
    <row r="592" spans="1:10">
      <c r="A592" s="29"/>
      <c r="C592" s="29"/>
      <c r="D592" s="29"/>
      <c r="E592" s="29"/>
      <c r="F592" s="29"/>
      <c r="G592" s="29"/>
      <c r="H592" s="44"/>
      <c r="I592" s="45"/>
      <c r="J592" s="46"/>
    </row>
    <row r="593" spans="1:10">
      <c r="A593" s="29"/>
      <c r="C593" s="29"/>
      <c r="D593" s="29"/>
      <c r="E593" s="29"/>
      <c r="F593" s="29"/>
      <c r="G593" s="29"/>
      <c r="H593" s="44"/>
      <c r="I593" s="45"/>
      <c r="J593" s="46"/>
    </row>
    <row r="594" spans="1:10">
      <c r="A594" s="29"/>
      <c r="C594" s="29"/>
      <c r="D594" s="29"/>
      <c r="E594" s="29"/>
      <c r="F594" s="29"/>
      <c r="G594" s="29"/>
      <c r="H594" s="44"/>
      <c r="I594" s="45"/>
      <c r="J594" s="46"/>
    </row>
    <row r="595" spans="1:10">
      <c r="A595" s="29"/>
      <c r="C595" s="29"/>
      <c r="D595" s="29"/>
      <c r="E595" s="29"/>
      <c r="F595" s="29"/>
      <c r="G595" s="29"/>
      <c r="H595" s="44"/>
      <c r="I595" s="45"/>
      <c r="J595" s="46"/>
    </row>
    <row r="596" spans="1:10">
      <c r="A596" s="29"/>
      <c r="C596" s="29"/>
      <c r="D596" s="29"/>
      <c r="E596" s="29"/>
      <c r="F596" s="29"/>
      <c r="G596" s="29"/>
      <c r="H596" s="44"/>
      <c r="I596" s="45"/>
      <c r="J596" s="46"/>
    </row>
    <row r="597" spans="1:10">
      <c r="A597" s="29"/>
      <c r="C597" s="29"/>
      <c r="D597" s="29"/>
      <c r="E597" s="29"/>
      <c r="F597" s="29"/>
      <c r="G597" s="29"/>
      <c r="H597" s="44"/>
      <c r="I597" s="45"/>
      <c r="J597" s="46"/>
    </row>
    <row r="598" spans="1:10">
      <c r="A598" s="29"/>
      <c r="C598" s="29"/>
      <c r="D598" s="29"/>
      <c r="E598" s="29"/>
      <c r="F598" s="29"/>
      <c r="G598" s="29"/>
      <c r="H598" s="44"/>
      <c r="I598" s="45"/>
      <c r="J598" s="46"/>
    </row>
    <row r="599" spans="1:10">
      <c r="A599" s="29"/>
      <c r="C599" s="29"/>
      <c r="D599" s="29"/>
      <c r="E599" s="29"/>
      <c r="F599" s="29"/>
      <c r="G599" s="29"/>
      <c r="H599" s="44"/>
      <c r="I599" s="45"/>
      <c r="J599" s="46"/>
    </row>
    <row r="600" spans="1:10">
      <c r="A600" s="29"/>
      <c r="C600" s="29"/>
      <c r="D600" s="29"/>
      <c r="E600" s="29"/>
      <c r="F600" s="29"/>
      <c r="G600" s="29"/>
      <c r="H600" s="44"/>
      <c r="I600" s="45"/>
      <c r="J600" s="46"/>
    </row>
    <row r="601" spans="1:10">
      <c r="A601" s="29"/>
      <c r="C601" s="29"/>
      <c r="D601" s="29"/>
      <c r="E601" s="29"/>
      <c r="F601" s="29"/>
      <c r="G601" s="29"/>
      <c r="H601" s="44"/>
      <c r="I601" s="45"/>
      <c r="J601" s="46"/>
    </row>
    <row r="602" spans="1:10">
      <c r="A602" s="29"/>
      <c r="C602" s="29"/>
      <c r="D602" s="29"/>
      <c r="E602" s="29"/>
      <c r="F602" s="29"/>
      <c r="G602" s="29"/>
      <c r="H602" s="44"/>
      <c r="I602" s="45"/>
      <c r="J602" s="46"/>
    </row>
    <row r="603" spans="1:10">
      <c r="A603" s="29"/>
      <c r="C603" s="29"/>
      <c r="D603" s="29"/>
      <c r="E603" s="29"/>
      <c r="F603" s="29"/>
      <c r="G603" s="29"/>
      <c r="H603" s="44"/>
      <c r="I603" s="45"/>
      <c r="J603" s="46"/>
    </row>
    <row r="604" spans="1:10">
      <c r="A604" s="29"/>
      <c r="C604" s="29"/>
      <c r="D604" s="29"/>
      <c r="E604" s="29"/>
      <c r="F604" s="29"/>
      <c r="G604" s="29"/>
      <c r="H604" s="44"/>
      <c r="I604" s="45"/>
      <c r="J604" s="46"/>
    </row>
    <row r="605" spans="1:10">
      <c r="A605" s="29"/>
      <c r="C605" s="29"/>
      <c r="D605" s="29"/>
      <c r="E605" s="29"/>
      <c r="F605" s="29"/>
      <c r="G605" s="29"/>
      <c r="H605" s="44"/>
      <c r="I605" s="45"/>
      <c r="J605" s="46"/>
    </row>
    <row r="606" spans="1:10">
      <c r="A606" s="29"/>
      <c r="C606" s="29"/>
      <c r="D606" s="29"/>
      <c r="E606" s="29"/>
      <c r="F606" s="29"/>
      <c r="G606" s="29"/>
      <c r="H606" s="44"/>
      <c r="I606" s="45"/>
      <c r="J606" s="46"/>
    </row>
    <row r="607" spans="1:10">
      <c r="A607" s="29"/>
      <c r="C607" s="29"/>
      <c r="D607" s="29"/>
      <c r="E607" s="29"/>
      <c r="F607" s="29"/>
      <c r="G607" s="29"/>
      <c r="H607" s="44"/>
      <c r="I607" s="45"/>
      <c r="J607" s="46"/>
    </row>
    <row r="608" spans="1:10">
      <c r="A608" s="29"/>
      <c r="C608" s="29"/>
      <c r="D608" s="29"/>
      <c r="E608" s="29"/>
      <c r="F608" s="29"/>
      <c r="G608" s="29"/>
      <c r="H608" s="44"/>
      <c r="I608" s="45"/>
      <c r="J608" s="46"/>
    </row>
    <row r="609" spans="1:10">
      <c r="A609" s="29"/>
      <c r="C609" s="29"/>
      <c r="D609" s="29"/>
      <c r="E609" s="29"/>
      <c r="F609" s="29"/>
      <c r="G609" s="29"/>
      <c r="H609" s="44"/>
      <c r="I609" s="45"/>
      <c r="J609" s="46"/>
    </row>
    <row r="610" spans="1:10">
      <c r="A610" s="29"/>
      <c r="C610" s="29"/>
      <c r="D610" s="29"/>
      <c r="E610" s="29"/>
      <c r="F610" s="29"/>
      <c r="G610" s="29"/>
      <c r="H610" s="44"/>
      <c r="I610" s="45"/>
      <c r="J610" s="46"/>
    </row>
    <row r="611" spans="1:10">
      <c r="A611" s="29"/>
      <c r="C611" s="29"/>
      <c r="D611" s="29"/>
      <c r="E611" s="29"/>
      <c r="F611" s="29"/>
      <c r="G611" s="29"/>
      <c r="H611" s="44"/>
      <c r="I611" s="45"/>
      <c r="J611" s="46"/>
    </row>
    <row r="612" spans="1:10">
      <c r="A612" s="29"/>
      <c r="C612" s="29"/>
      <c r="D612" s="29"/>
      <c r="E612" s="29"/>
      <c r="F612" s="29"/>
      <c r="G612" s="29"/>
      <c r="H612" s="44"/>
      <c r="I612" s="45"/>
      <c r="J612" s="46"/>
    </row>
    <row r="613" spans="1:10">
      <c r="A613" s="29"/>
      <c r="C613" s="29"/>
      <c r="D613" s="29"/>
      <c r="E613" s="29"/>
      <c r="F613" s="29"/>
      <c r="G613" s="29"/>
      <c r="H613" s="44"/>
      <c r="I613" s="45"/>
      <c r="J613" s="46"/>
    </row>
    <row r="614" spans="1:10">
      <c r="A614" s="29"/>
      <c r="C614" s="29"/>
      <c r="D614" s="29"/>
      <c r="E614" s="29"/>
      <c r="F614" s="29"/>
      <c r="G614" s="29"/>
      <c r="H614" s="44"/>
      <c r="I614" s="45"/>
      <c r="J614" s="46"/>
    </row>
    <row r="615" spans="1:10">
      <c r="A615" s="29"/>
      <c r="C615" s="29"/>
      <c r="D615" s="29"/>
      <c r="E615" s="29"/>
      <c r="F615" s="29"/>
      <c r="G615" s="29"/>
      <c r="H615" s="44"/>
      <c r="I615" s="45"/>
      <c r="J615" s="46"/>
    </row>
    <row r="616" spans="1:10">
      <c r="A616" s="29"/>
      <c r="C616" s="29"/>
      <c r="D616" s="29"/>
      <c r="E616" s="29"/>
      <c r="F616" s="29"/>
      <c r="G616" s="29"/>
      <c r="H616" s="44"/>
      <c r="I616" s="45"/>
      <c r="J616" s="46"/>
    </row>
    <row r="617" spans="1:10">
      <c r="A617" s="29"/>
      <c r="C617" s="29"/>
      <c r="D617" s="29"/>
      <c r="E617" s="29"/>
      <c r="F617" s="29"/>
      <c r="G617" s="29"/>
      <c r="H617" s="44"/>
      <c r="I617" s="45"/>
      <c r="J617" s="46"/>
    </row>
    <row r="618" spans="1:10">
      <c r="A618" s="29"/>
      <c r="C618" s="29"/>
      <c r="D618" s="29"/>
      <c r="E618" s="29"/>
      <c r="F618" s="29"/>
      <c r="G618" s="29"/>
      <c r="H618" s="44"/>
      <c r="I618" s="45"/>
      <c r="J618" s="46"/>
    </row>
    <row r="619" spans="1:10">
      <c r="A619" s="29"/>
      <c r="C619" s="29"/>
      <c r="D619" s="29"/>
      <c r="E619" s="29"/>
      <c r="F619" s="29"/>
      <c r="G619" s="29"/>
      <c r="H619" s="44"/>
      <c r="I619" s="45"/>
      <c r="J619" s="46"/>
    </row>
    <row r="620" spans="1:10">
      <c r="A620" s="29"/>
      <c r="C620" s="29"/>
      <c r="D620" s="29"/>
      <c r="E620" s="29"/>
      <c r="F620" s="29"/>
      <c r="G620" s="29"/>
      <c r="H620" s="44"/>
      <c r="I620" s="45"/>
      <c r="J620" s="46"/>
    </row>
    <row r="621" spans="1:10">
      <c r="A621" s="29"/>
      <c r="C621" s="29"/>
      <c r="D621" s="29"/>
      <c r="E621" s="29"/>
      <c r="F621" s="29"/>
      <c r="G621" s="29"/>
      <c r="H621" s="44"/>
      <c r="I621" s="45"/>
      <c r="J621" s="46"/>
    </row>
    <row r="622" spans="1:10">
      <c r="A622" s="29"/>
      <c r="C622" s="29"/>
      <c r="D622" s="29"/>
      <c r="E622" s="29"/>
      <c r="F622" s="29"/>
      <c r="G622" s="29"/>
      <c r="H622" s="44"/>
      <c r="I622" s="45"/>
      <c r="J622" s="46"/>
    </row>
    <row r="623" spans="1:10">
      <c r="A623" s="29"/>
      <c r="C623" s="29"/>
      <c r="D623" s="29"/>
      <c r="E623" s="29"/>
      <c r="F623" s="29"/>
      <c r="G623" s="29"/>
      <c r="H623" s="44"/>
      <c r="I623" s="45"/>
      <c r="J623" s="46"/>
    </row>
    <row r="624" spans="1:10">
      <c r="A624" s="29"/>
      <c r="C624" s="29"/>
      <c r="D624" s="29"/>
      <c r="E624" s="29"/>
      <c r="F624" s="29"/>
      <c r="G624" s="29"/>
      <c r="H624" s="44"/>
      <c r="I624" s="45"/>
      <c r="J624" s="46"/>
    </row>
    <row r="625" spans="1:10">
      <c r="A625" s="29"/>
      <c r="C625" s="29"/>
      <c r="D625" s="29"/>
      <c r="E625" s="29"/>
      <c r="F625" s="29"/>
      <c r="G625" s="29"/>
      <c r="H625" s="44"/>
      <c r="I625" s="45"/>
      <c r="J625" s="46"/>
    </row>
    <row r="626" spans="1:10">
      <c r="A626" s="29"/>
      <c r="C626" s="29"/>
      <c r="D626" s="29"/>
      <c r="E626" s="29"/>
      <c r="F626" s="29"/>
      <c r="G626" s="29"/>
      <c r="H626" s="44"/>
      <c r="I626" s="45"/>
      <c r="J626" s="46"/>
    </row>
    <row r="627" spans="1:10">
      <c r="A627" s="29"/>
      <c r="C627" s="29"/>
      <c r="D627" s="29"/>
      <c r="E627" s="29"/>
      <c r="F627" s="29"/>
      <c r="G627" s="29"/>
      <c r="H627" s="44"/>
      <c r="I627" s="45"/>
      <c r="J627" s="46"/>
    </row>
    <row r="628" spans="1:10">
      <c r="A628" s="29"/>
      <c r="C628" s="29"/>
      <c r="D628" s="29"/>
      <c r="E628" s="29"/>
      <c r="F628" s="29"/>
      <c r="G628" s="29"/>
      <c r="H628" s="44"/>
      <c r="I628" s="45"/>
      <c r="J628" s="46"/>
    </row>
    <row r="629" spans="1:10">
      <c r="A629" s="29"/>
      <c r="C629" s="29"/>
      <c r="D629" s="29"/>
      <c r="E629" s="29"/>
      <c r="F629" s="29"/>
      <c r="G629" s="29"/>
      <c r="H629" s="44"/>
      <c r="I629" s="45"/>
      <c r="J629" s="46"/>
    </row>
    <row r="630" spans="1:10">
      <c r="A630" s="29"/>
      <c r="C630" s="29"/>
      <c r="D630" s="29"/>
      <c r="E630" s="29"/>
      <c r="F630" s="29"/>
      <c r="G630" s="29"/>
      <c r="H630" s="44"/>
      <c r="I630" s="45"/>
      <c r="J630" s="46"/>
    </row>
    <row r="631" spans="1:10">
      <c r="A631" s="29"/>
      <c r="C631" s="29"/>
      <c r="D631" s="29"/>
      <c r="E631" s="29"/>
      <c r="F631" s="29"/>
      <c r="G631" s="29"/>
      <c r="H631" s="44"/>
      <c r="I631" s="45"/>
      <c r="J631" s="46"/>
    </row>
    <row r="632" spans="1:10">
      <c r="A632" s="29"/>
      <c r="C632" s="29"/>
      <c r="D632" s="29"/>
      <c r="E632" s="29"/>
      <c r="F632" s="29"/>
      <c r="G632" s="29"/>
      <c r="H632" s="44"/>
      <c r="I632" s="45"/>
      <c r="J632" s="46"/>
    </row>
    <row r="633" spans="1:10">
      <c r="A633" s="29"/>
      <c r="C633" s="29"/>
      <c r="D633" s="29"/>
      <c r="E633" s="29"/>
      <c r="F633" s="29"/>
      <c r="G633" s="29"/>
      <c r="H633" s="44"/>
      <c r="I633" s="45"/>
      <c r="J633" s="46"/>
    </row>
    <row r="634" spans="1:10">
      <c r="A634" s="29"/>
      <c r="C634" s="29"/>
      <c r="D634" s="29"/>
      <c r="E634" s="29"/>
      <c r="F634" s="29"/>
      <c r="G634" s="29"/>
      <c r="H634" s="44"/>
      <c r="I634" s="45"/>
      <c r="J634" s="46"/>
    </row>
    <row r="635" spans="1:10">
      <c r="A635" s="29"/>
      <c r="C635" s="29"/>
      <c r="D635" s="29"/>
      <c r="E635" s="29"/>
      <c r="F635" s="29"/>
      <c r="G635" s="29"/>
      <c r="H635" s="44"/>
      <c r="I635" s="45"/>
      <c r="J635" s="46"/>
    </row>
    <row r="636" spans="1:10">
      <c r="A636" s="29"/>
      <c r="C636" s="29"/>
      <c r="D636" s="29"/>
      <c r="E636" s="29"/>
      <c r="F636" s="29"/>
      <c r="G636" s="29"/>
      <c r="H636" s="44"/>
      <c r="I636" s="45"/>
      <c r="J636" s="46"/>
    </row>
    <row r="637" spans="1:10">
      <c r="A637" s="29"/>
      <c r="C637" s="29"/>
      <c r="D637" s="29"/>
      <c r="E637" s="29"/>
      <c r="F637" s="29"/>
      <c r="G637" s="29"/>
      <c r="H637" s="44"/>
      <c r="I637" s="45"/>
      <c r="J637" s="46"/>
    </row>
    <row r="638" spans="1:10">
      <c r="A638" s="29"/>
      <c r="C638" s="29"/>
      <c r="D638" s="29"/>
      <c r="E638" s="29"/>
      <c r="F638" s="29"/>
      <c r="G638" s="29"/>
      <c r="H638" s="44"/>
      <c r="I638" s="45"/>
      <c r="J638" s="46"/>
    </row>
    <row r="639" spans="1:10">
      <c r="A639" s="29"/>
      <c r="C639" s="29"/>
      <c r="D639" s="29"/>
      <c r="E639" s="29"/>
      <c r="F639" s="29"/>
      <c r="G639" s="29"/>
      <c r="H639" s="44"/>
      <c r="I639" s="45"/>
      <c r="J639" s="46"/>
    </row>
    <row r="640" spans="1:10">
      <c r="A640" s="29"/>
      <c r="C640" s="29"/>
      <c r="D640" s="29"/>
      <c r="E640" s="29"/>
      <c r="F640" s="29"/>
      <c r="G640" s="29"/>
      <c r="H640" s="44"/>
      <c r="I640" s="45"/>
      <c r="J640" s="46"/>
    </row>
    <row r="641" spans="1:10">
      <c r="A641" s="29"/>
      <c r="C641" s="29"/>
      <c r="D641" s="29"/>
      <c r="E641" s="29"/>
      <c r="F641" s="29"/>
      <c r="G641" s="29"/>
      <c r="H641" s="44"/>
      <c r="I641" s="45"/>
      <c r="J641" s="46"/>
    </row>
    <row r="642" spans="1:10">
      <c r="A642" s="29"/>
      <c r="C642" s="29"/>
      <c r="D642" s="29"/>
      <c r="E642" s="29"/>
      <c r="F642" s="29"/>
      <c r="G642" s="29"/>
      <c r="H642" s="44"/>
      <c r="I642" s="45"/>
      <c r="J642" s="46"/>
    </row>
    <row r="643" spans="1:10">
      <c r="A643" s="29"/>
      <c r="C643" s="29"/>
      <c r="D643" s="29"/>
      <c r="E643" s="29"/>
      <c r="F643" s="29"/>
      <c r="G643" s="29"/>
      <c r="H643" s="44"/>
      <c r="I643" s="45"/>
      <c r="J643" s="46"/>
    </row>
    <row r="644" spans="1:10">
      <c r="A644" s="29"/>
      <c r="C644" s="29"/>
      <c r="D644" s="29"/>
      <c r="E644" s="29"/>
      <c r="F644" s="29"/>
      <c r="G644" s="29"/>
      <c r="H644" s="44"/>
      <c r="I644" s="45"/>
      <c r="J644" s="46"/>
    </row>
    <row r="645" spans="1:10">
      <c r="A645" s="29"/>
      <c r="C645" s="29"/>
      <c r="D645" s="29"/>
      <c r="E645" s="29"/>
      <c r="F645" s="29"/>
      <c r="G645" s="29"/>
      <c r="H645" s="44"/>
      <c r="I645" s="45"/>
      <c r="J645" s="46"/>
    </row>
    <row r="646" spans="1:10">
      <c r="A646" s="29"/>
      <c r="C646" s="29"/>
      <c r="D646" s="29"/>
      <c r="E646" s="29"/>
      <c r="F646" s="29"/>
      <c r="G646" s="29"/>
      <c r="H646" s="44"/>
      <c r="I646" s="45"/>
      <c r="J646" s="46"/>
    </row>
    <row r="647" spans="1:10">
      <c r="A647" s="29"/>
      <c r="C647" s="29"/>
      <c r="D647" s="29"/>
      <c r="E647" s="29"/>
      <c r="F647" s="29"/>
      <c r="G647" s="29"/>
      <c r="H647" s="44"/>
      <c r="I647" s="45"/>
      <c r="J647" s="46"/>
    </row>
    <row r="648" spans="1:10">
      <c r="A648" s="29"/>
      <c r="C648" s="29"/>
      <c r="D648" s="29"/>
      <c r="E648" s="29"/>
      <c r="F648" s="29"/>
      <c r="G648" s="29"/>
      <c r="H648" s="44"/>
      <c r="I648" s="45"/>
      <c r="J648" s="46"/>
    </row>
    <row r="649" spans="1:10">
      <c r="A649" s="29"/>
      <c r="C649" s="29"/>
      <c r="D649" s="29"/>
      <c r="E649" s="29"/>
      <c r="F649" s="29"/>
      <c r="G649" s="29"/>
      <c r="H649" s="44"/>
      <c r="I649" s="45"/>
      <c r="J649" s="46"/>
    </row>
    <row r="650" spans="1:10">
      <c r="A650" s="29"/>
      <c r="C650" s="29"/>
      <c r="D650" s="29"/>
      <c r="E650" s="29"/>
      <c r="F650" s="29"/>
      <c r="G650" s="29"/>
      <c r="H650" s="44"/>
      <c r="I650" s="45"/>
      <c r="J650" s="46"/>
    </row>
    <row r="651" spans="1:10">
      <c r="A651" s="29"/>
      <c r="C651" s="29"/>
      <c r="D651" s="29"/>
      <c r="E651" s="29"/>
      <c r="F651" s="29"/>
      <c r="G651" s="29"/>
      <c r="H651" s="44"/>
      <c r="I651" s="45"/>
      <c r="J651" s="46"/>
    </row>
    <row r="652" spans="1:10">
      <c r="A652" s="29"/>
      <c r="C652" s="29"/>
      <c r="D652" s="29"/>
      <c r="E652" s="29"/>
      <c r="F652" s="29"/>
      <c r="G652" s="29"/>
      <c r="H652" s="44"/>
      <c r="I652" s="45"/>
      <c r="J652" s="46"/>
    </row>
    <row r="653" spans="1:10">
      <c r="A653" s="29"/>
      <c r="C653" s="29"/>
      <c r="D653" s="29"/>
      <c r="E653" s="29"/>
      <c r="F653" s="29"/>
      <c r="G653" s="29"/>
      <c r="H653" s="44"/>
      <c r="I653" s="45"/>
      <c r="J653" s="46"/>
    </row>
    <row r="654" spans="1:10">
      <c r="A654" s="29"/>
      <c r="C654" s="29"/>
      <c r="D654" s="29"/>
      <c r="E654" s="29"/>
      <c r="F654" s="29"/>
      <c r="G654" s="29"/>
      <c r="H654" s="44"/>
      <c r="I654" s="45"/>
      <c r="J654" s="46"/>
    </row>
    <row r="655" spans="1:10">
      <c r="A655" s="29"/>
      <c r="C655" s="29"/>
      <c r="D655" s="29"/>
      <c r="E655" s="29"/>
      <c r="F655" s="29"/>
      <c r="G655" s="29"/>
      <c r="H655" s="44"/>
      <c r="I655" s="45"/>
      <c r="J655" s="46"/>
    </row>
    <row r="656" spans="1:10">
      <c r="A656" s="29"/>
      <c r="C656" s="29"/>
      <c r="D656" s="29"/>
      <c r="E656" s="29"/>
      <c r="F656" s="29"/>
      <c r="G656" s="29"/>
      <c r="H656" s="44"/>
      <c r="I656" s="45"/>
      <c r="J656" s="46"/>
    </row>
    <row r="657" spans="1:10">
      <c r="A657" s="29"/>
      <c r="C657" s="29"/>
      <c r="D657" s="29"/>
      <c r="E657" s="29"/>
      <c r="F657" s="29"/>
      <c r="G657" s="29"/>
      <c r="H657" s="44"/>
      <c r="I657" s="45"/>
      <c r="J657" s="46"/>
    </row>
    <row r="658" spans="1:10">
      <c r="A658" s="29"/>
      <c r="C658" s="29"/>
      <c r="D658" s="29"/>
      <c r="E658" s="29"/>
      <c r="F658" s="29"/>
      <c r="G658" s="29"/>
      <c r="H658" s="44"/>
      <c r="I658" s="45"/>
      <c r="J658" s="46"/>
    </row>
    <row r="659" spans="1:10">
      <c r="A659" s="29"/>
      <c r="C659" s="29"/>
      <c r="D659" s="29"/>
      <c r="E659" s="29"/>
      <c r="F659" s="29"/>
      <c r="G659" s="29"/>
      <c r="H659" s="44"/>
      <c r="I659" s="45"/>
      <c r="J659" s="46"/>
    </row>
    <row r="660" spans="1:10">
      <c r="A660" s="29"/>
      <c r="C660" s="29"/>
      <c r="D660" s="29"/>
      <c r="E660" s="29"/>
      <c r="F660" s="29"/>
      <c r="G660" s="29"/>
      <c r="H660" s="44"/>
      <c r="I660" s="45"/>
      <c r="J660" s="46"/>
    </row>
    <row r="661" spans="1:10">
      <c r="A661" s="29"/>
      <c r="C661" s="29"/>
      <c r="D661" s="29"/>
      <c r="E661" s="29"/>
      <c r="F661" s="29"/>
      <c r="G661" s="29"/>
      <c r="H661" s="44"/>
      <c r="I661" s="45"/>
      <c r="J661" s="46"/>
    </row>
    <row r="662" spans="1:10">
      <c r="A662" s="29"/>
      <c r="C662" s="29"/>
      <c r="D662" s="29"/>
      <c r="E662" s="29"/>
      <c r="F662" s="29"/>
      <c r="G662" s="29"/>
      <c r="H662" s="44"/>
      <c r="I662" s="45"/>
      <c r="J662" s="46"/>
    </row>
    <row r="663" spans="1:10">
      <c r="A663" s="29"/>
      <c r="C663" s="29"/>
      <c r="D663" s="29"/>
      <c r="E663" s="29"/>
      <c r="F663" s="29"/>
      <c r="G663" s="29"/>
      <c r="H663" s="44"/>
      <c r="I663" s="45"/>
      <c r="J663" s="46"/>
    </row>
    <row r="664" spans="1:10">
      <c r="A664" s="29"/>
      <c r="C664" s="29"/>
      <c r="D664" s="29"/>
      <c r="E664" s="29"/>
      <c r="F664" s="29"/>
      <c r="G664" s="29"/>
      <c r="H664" s="44"/>
      <c r="I664" s="45"/>
      <c r="J664" s="46"/>
    </row>
    <row r="665" spans="1:10">
      <c r="A665" s="29"/>
      <c r="C665" s="29"/>
      <c r="D665" s="29"/>
      <c r="E665" s="29"/>
      <c r="F665" s="29"/>
      <c r="G665" s="29"/>
      <c r="H665" s="44"/>
      <c r="I665" s="45"/>
      <c r="J665" s="46"/>
    </row>
    <row r="666" spans="1:10">
      <c r="A666" s="29"/>
      <c r="C666" s="29"/>
      <c r="D666" s="29"/>
      <c r="E666" s="29"/>
      <c r="F666" s="29"/>
      <c r="G666" s="29"/>
      <c r="H666" s="44"/>
      <c r="I666" s="45"/>
      <c r="J666" s="46"/>
    </row>
    <row r="667" spans="1:10">
      <c r="A667" s="29"/>
      <c r="C667" s="29"/>
      <c r="D667" s="29"/>
      <c r="E667" s="29"/>
      <c r="F667" s="29"/>
      <c r="G667" s="29"/>
      <c r="H667" s="44"/>
      <c r="I667" s="45"/>
      <c r="J667" s="46"/>
    </row>
    <row r="668" spans="1:10">
      <c r="A668" s="29"/>
      <c r="C668" s="29"/>
      <c r="D668" s="29"/>
      <c r="E668" s="29"/>
      <c r="F668" s="29"/>
      <c r="G668" s="29"/>
      <c r="H668" s="44"/>
      <c r="I668" s="45"/>
      <c r="J668" s="46"/>
    </row>
    <row r="669" spans="1:10">
      <c r="A669" s="29"/>
      <c r="C669" s="29"/>
      <c r="D669" s="29"/>
      <c r="E669" s="29"/>
      <c r="F669" s="29"/>
      <c r="G669" s="29"/>
      <c r="H669" s="44"/>
      <c r="I669" s="45"/>
      <c r="J669" s="46"/>
    </row>
    <row r="670" spans="1:10">
      <c r="A670" s="29"/>
      <c r="C670" s="29"/>
      <c r="D670" s="29"/>
      <c r="E670" s="29"/>
      <c r="F670" s="29"/>
      <c r="G670" s="29"/>
      <c r="H670" s="44"/>
      <c r="I670" s="45"/>
      <c r="J670" s="46"/>
    </row>
    <row r="671" spans="1:10">
      <c r="A671" s="29"/>
      <c r="C671" s="29"/>
      <c r="D671" s="29"/>
      <c r="E671" s="29"/>
      <c r="F671" s="29"/>
      <c r="G671" s="29"/>
      <c r="H671" s="44"/>
      <c r="I671" s="45"/>
      <c r="J671" s="46"/>
    </row>
    <row r="672" spans="1:10">
      <c r="A672" s="29"/>
      <c r="C672" s="29"/>
      <c r="D672" s="29"/>
      <c r="E672" s="29"/>
      <c r="F672" s="29"/>
      <c r="G672" s="29"/>
      <c r="H672" s="44"/>
      <c r="I672" s="45"/>
      <c r="J672" s="46"/>
    </row>
    <row r="673" spans="1:10">
      <c r="A673" s="29"/>
      <c r="C673" s="29"/>
      <c r="D673" s="29"/>
      <c r="E673" s="29"/>
      <c r="F673" s="29"/>
      <c r="G673" s="29"/>
      <c r="H673" s="44"/>
      <c r="I673" s="45"/>
      <c r="J673" s="46"/>
    </row>
    <row r="674" spans="1:10">
      <c r="A674" s="29"/>
      <c r="C674" s="29"/>
      <c r="D674" s="29"/>
      <c r="E674" s="29"/>
      <c r="F674" s="29"/>
      <c r="G674" s="29"/>
      <c r="H674" s="44"/>
      <c r="I674" s="45"/>
      <c r="J674" s="46"/>
    </row>
    <row r="675" spans="1:10">
      <c r="A675" s="29"/>
      <c r="C675" s="29"/>
      <c r="D675" s="29"/>
      <c r="E675" s="29"/>
      <c r="F675" s="29"/>
      <c r="G675" s="29"/>
      <c r="H675" s="44"/>
      <c r="I675" s="45"/>
      <c r="J675" s="46"/>
    </row>
    <row r="676" spans="1:10">
      <c r="A676" s="29"/>
      <c r="C676" s="29"/>
      <c r="D676" s="29"/>
      <c r="E676" s="29"/>
      <c r="F676" s="29"/>
      <c r="G676" s="29"/>
      <c r="H676" s="44"/>
      <c r="I676" s="45"/>
      <c r="J676" s="46"/>
    </row>
    <row r="677" spans="1:10">
      <c r="A677" s="29"/>
      <c r="C677" s="29"/>
      <c r="D677" s="29"/>
      <c r="E677" s="29"/>
      <c r="F677" s="29"/>
      <c r="G677" s="29"/>
      <c r="H677" s="44"/>
      <c r="I677" s="45"/>
      <c r="J677" s="46"/>
    </row>
    <row r="678" spans="1:10">
      <c r="A678" s="29"/>
      <c r="C678" s="29"/>
      <c r="D678" s="29"/>
      <c r="E678" s="29"/>
      <c r="F678" s="29"/>
      <c r="G678" s="29"/>
      <c r="H678" s="44"/>
      <c r="I678" s="45"/>
      <c r="J678" s="46"/>
    </row>
    <row r="679" spans="1:10">
      <c r="A679" s="29"/>
      <c r="C679" s="29"/>
      <c r="D679" s="29"/>
      <c r="E679" s="29"/>
      <c r="F679" s="29"/>
      <c r="G679" s="29"/>
      <c r="H679" s="44"/>
      <c r="I679" s="45"/>
      <c r="J679" s="46"/>
    </row>
    <row r="680" spans="1:10">
      <c r="A680" s="29"/>
      <c r="C680" s="29"/>
      <c r="D680" s="29"/>
      <c r="E680" s="29"/>
      <c r="F680" s="29"/>
      <c r="G680" s="29"/>
      <c r="H680" s="44"/>
      <c r="I680" s="45"/>
      <c r="J680" s="46"/>
    </row>
    <row r="681" spans="1:10">
      <c r="A681" s="29"/>
      <c r="C681" s="29"/>
      <c r="D681" s="29"/>
      <c r="E681" s="29"/>
      <c r="F681" s="29"/>
      <c r="G681" s="29"/>
      <c r="H681" s="44"/>
      <c r="I681" s="45"/>
      <c r="J681" s="46"/>
    </row>
    <row r="682" spans="1:10">
      <c r="A682" s="29"/>
      <c r="C682" s="29"/>
      <c r="D682" s="29"/>
      <c r="E682" s="29"/>
      <c r="F682" s="29"/>
      <c r="G682" s="29"/>
      <c r="H682" s="44"/>
      <c r="I682" s="45"/>
      <c r="J682" s="46"/>
    </row>
    <row r="683" spans="1:10">
      <c r="A683" s="29"/>
      <c r="C683" s="29"/>
      <c r="D683" s="29"/>
      <c r="E683" s="29"/>
      <c r="F683" s="29"/>
      <c r="G683" s="29"/>
      <c r="H683" s="44"/>
      <c r="I683" s="45"/>
      <c r="J683" s="46"/>
    </row>
    <row r="684" spans="1:10">
      <c r="A684" s="29"/>
      <c r="C684" s="29"/>
      <c r="D684" s="29"/>
      <c r="E684" s="29"/>
      <c r="F684" s="29"/>
      <c r="G684" s="29"/>
      <c r="H684" s="44"/>
      <c r="I684" s="45"/>
      <c r="J684" s="46"/>
    </row>
    <row r="685" spans="1:10">
      <c r="A685" s="29"/>
      <c r="C685" s="29"/>
      <c r="D685" s="29"/>
      <c r="E685" s="29"/>
      <c r="F685" s="29"/>
      <c r="G685" s="29"/>
      <c r="H685" s="44"/>
      <c r="I685" s="45"/>
      <c r="J685" s="46"/>
    </row>
    <row r="686" spans="1:10">
      <c r="A686" s="29"/>
      <c r="C686" s="29"/>
      <c r="D686" s="29"/>
      <c r="E686" s="29"/>
      <c r="F686" s="29"/>
      <c r="G686" s="29"/>
      <c r="H686" s="44"/>
      <c r="I686" s="45"/>
      <c r="J686" s="46"/>
    </row>
    <row r="687" spans="1:10">
      <c r="A687" s="29"/>
      <c r="C687" s="29"/>
      <c r="D687" s="29"/>
      <c r="E687" s="29"/>
      <c r="F687" s="29"/>
      <c r="G687" s="29"/>
      <c r="H687" s="44"/>
      <c r="I687" s="45"/>
      <c r="J687" s="46"/>
    </row>
    <row r="688" spans="1:10">
      <c r="A688" s="29"/>
      <c r="C688" s="29"/>
      <c r="D688" s="29"/>
      <c r="E688" s="29"/>
      <c r="F688" s="29"/>
      <c r="G688" s="29"/>
      <c r="H688" s="44"/>
      <c r="I688" s="45"/>
      <c r="J688" s="46"/>
    </row>
    <row r="689" spans="1:10">
      <c r="A689" s="29"/>
      <c r="C689" s="29"/>
      <c r="D689" s="29"/>
      <c r="E689" s="29"/>
      <c r="F689" s="29"/>
      <c r="G689" s="29"/>
      <c r="H689" s="44"/>
      <c r="I689" s="45"/>
      <c r="J689" s="46"/>
    </row>
    <row r="690" spans="1:10">
      <c r="A690" s="29"/>
      <c r="C690" s="29"/>
      <c r="D690" s="29"/>
      <c r="E690" s="29"/>
      <c r="F690" s="29"/>
      <c r="G690" s="29"/>
      <c r="H690" s="44"/>
      <c r="I690" s="45"/>
      <c r="J690" s="46"/>
    </row>
    <row r="691" spans="1:10">
      <c r="A691" s="29"/>
      <c r="C691" s="29"/>
      <c r="D691" s="29"/>
      <c r="E691" s="29"/>
      <c r="F691" s="29"/>
      <c r="G691" s="29"/>
      <c r="H691" s="44"/>
      <c r="I691" s="45"/>
      <c r="J691" s="46"/>
    </row>
    <row r="692" spans="1:10">
      <c r="A692" s="29"/>
      <c r="C692" s="29"/>
      <c r="D692" s="29"/>
      <c r="E692" s="29"/>
      <c r="F692" s="29"/>
      <c r="G692" s="29"/>
      <c r="H692" s="44"/>
      <c r="I692" s="45"/>
      <c r="J692" s="46"/>
    </row>
    <row r="693" spans="1:10">
      <c r="A693" s="29"/>
      <c r="C693" s="29"/>
      <c r="D693" s="29"/>
      <c r="E693" s="29"/>
      <c r="F693" s="29"/>
      <c r="G693" s="29"/>
      <c r="H693" s="44"/>
      <c r="I693" s="45"/>
      <c r="J693" s="46"/>
    </row>
    <row r="694" spans="1:10">
      <c r="A694" s="29"/>
      <c r="C694" s="29"/>
      <c r="D694" s="29"/>
      <c r="E694" s="29"/>
      <c r="F694" s="29"/>
      <c r="G694" s="29"/>
      <c r="H694" s="44"/>
      <c r="I694" s="45"/>
      <c r="J694" s="46"/>
    </row>
    <row r="695" spans="1:10">
      <c r="A695" s="29"/>
      <c r="C695" s="29"/>
      <c r="D695" s="29"/>
      <c r="E695" s="29"/>
      <c r="F695" s="29"/>
      <c r="G695" s="29"/>
      <c r="H695" s="44"/>
      <c r="I695" s="45"/>
      <c r="J695" s="46"/>
    </row>
    <row r="696" spans="1:10">
      <c r="A696" s="29"/>
      <c r="C696" s="29"/>
      <c r="D696" s="29"/>
      <c r="E696" s="29"/>
      <c r="F696" s="29"/>
      <c r="G696" s="29"/>
      <c r="H696" s="44"/>
      <c r="I696" s="45"/>
      <c r="J696" s="46"/>
    </row>
    <row r="697" spans="1:10">
      <c r="A697" s="29"/>
      <c r="C697" s="29"/>
      <c r="D697" s="29"/>
      <c r="E697" s="29"/>
      <c r="F697" s="29"/>
      <c r="G697" s="29"/>
      <c r="H697" s="44"/>
      <c r="I697" s="45"/>
      <c r="J697" s="46"/>
    </row>
    <row r="698" spans="1:10">
      <c r="A698" s="29"/>
      <c r="C698" s="29"/>
      <c r="D698" s="29"/>
      <c r="E698" s="29"/>
      <c r="F698" s="29"/>
      <c r="G698" s="29"/>
      <c r="H698" s="44"/>
      <c r="I698" s="45"/>
      <c r="J698" s="46"/>
    </row>
    <row r="699" spans="1:10">
      <c r="A699" s="29"/>
      <c r="C699" s="29"/>
      <c r="D699" s="29"/>
      <c r="E699" s="29"/>
      <c r="F699" s="29"/>
      <c r="G699" s="29"/>
      <c r="H699" s="44"/>
      <c r="I699" s="45"/>
      <c r="J699" s="46"/>
    </row>
    <row r="700" spans="1:10">
      <c r="A700" s="29"/>
      <c r="C700" s="29"/>
      <c r="D700" s="29"/>
      <c r="E700" s="29"/>
      <c r="F700" s="29"/>
      <c r="G700" s="29"/>
      <c r="H700" s="44"/>
      <c r="I700" s="45"/>
      <c r="J700" s="46"/>
    </row>
    <row r="701" spans="1:10">
      <c r="A701" s="29"/>
      <c r="C701" s="29"/>
      <c r="D701" s="29"/>
      <c r="E701" s="29"/>
      <c r="F701" s="29"/>
      <c r="G701" s="29"/>
      <c r="H701" s="44"/>
      <c r="I701" s="45"/>
      <c r="J701" s="46"/>
    </row>
    <row r="702" spans="1:10">
      <c r="A702" s="29"/>
      <c r="C702" s="29"/>
      <c r="D702" s="29"/>
      <c r="E702" s="29"/>
      <c r="F702" s="29"/>
      <c r="G702" s="29"/>
      <c r="H702" s="44"/>
      <c r="I702" s="45"/>
      <c r="J702" s="46"/>
    </row>
    <row r="703" spans="1:10">
      <c r="A703" s="29"/>
      <c r="C703" s="29"/>
      <c r="D703" s="29"/>
      <c r="E703" s="29"/>
      <c r="F703" s="29"/>
      <c r="G703" s="29"/>
      <c r="H703" s="44"/>
      <c r="I703" s="45"/>
      <c r="J703" s="46"/>
    </row>
    <row r="704" spans="1:10">
      <c r="A704" s="29"/>
      <c r="C704" s="29"/>
      <c r="D704" s="29"/>
      <c r="E704" s="29"/>
      <c r="F704" s="29"/>
      <c r="G704" s="29"/>
      <c r="H704" s="44"/>
      <c r="I704" s="45"/>
      <c r="J704" s="46"/>
    </row>
    <row r="705" spans="1:10">
      <c r="A705" s="29"/>
      <c r="C705" s="29"/>
      <c r="D705" s="29"/>
      <c r="E705" s="29"/>
      <c r="F705" s="29"/>
      <c r="G705" s="29"/>
      <c r="H705" s="44"/>
      <c r="I705" s="45"/>
      <c r="J705" s="46"/>
    </row>
    <row r="706" spans="1:10">
      <c r="A706" s="29"/>
      <c r="C706" s="29"/>
      <c r="D706" s="29"/>
      <c r="E706" s="29"/>
      <c r="F706" s="29"/>
      <c r="G706" s="29"/>
      <c r="H706" s="44"/>
      <c r="I706" s="45"/>
      <c r="J706" s="46"/>
    </row>
    <row r="707" spans="1:10">
      <c r="A707" s="29"/>
      <c r="C707" s="29"/>
      <c r="D707" s="29"/>
      <c r="E707" s="29"/>
      <c r="F707" s="29"/>
      <c r="G707" s="29"/>
      <c r="H707" s="44"/>
      <c r="I707" s="45"/>
      <c r="J707" s="46"/>
    </row>
    <row r="708" spans="1:10">
      <c r="A708" s="29"/>
      <c r="C708" s="29"/>
      <c r="D708" s="29"/>
      <c r="E708" s="29"/>
      <c r="F708" s="29"/>
      <c r="G708" s="29"/>
      <c r="H708" s="44"/>
      <c r="I708" s="45"/>
      <c r="J708" s="46"/>
    </row>
    <row r="709" spans="1:10">
      <c r="A709" s="29"/>
      <c r="C709" s="29"/>
      <c r="D709" s="29"/>
      <c r="E709" s="29"/>
      <c r="F709" s="29"/>
      <c r="G709" s="29"/>
      <c r="H709" s="44"/>
      <c r="I709" s="45"/>
      <c r="J709" s="46"/>
    </row>
    <row r="710" spans="1:10">
      <c r="A710" s="29"/>
      <c r="C710" s="29"/>
      <c r="D710" s="29"/>
      <c r="E710" s="29"/>
      <c r="F710" s="29"/>
      <c r="G710" s="29"/>
      <c r="H710" s="44"/>
      <c r="I710" s="45"/>
      <c r="J710" s="46"/>
    </row>
    <row r="711" spans="1:10">
      <c r="A711" s="29"/>
      <c r="C711" s="29"/>
      <c r="D711" s="29"/>
      <c r="E711" s="29"/>
      <c r="F711" s="29"/>
      <c r="G711" s="29"/>
      <c r="H711" s="44"/>
      <c r="I711" s="45"/>
      <c r="J711" s="46"/>
    </row>
    <row r="712" spans="1:10">
      <c r="A712" s="29"/>
      <c r="C712" s="29"/>
      <c r="D712" s="29"/>
      <c r="E712" s="29"/>
      <c r="F712" s="29"/>
      <c r="G712" s="29"/>
      <c r="H712" s="44"/>
      <c r="I712" s="45"/>
      <c r="J712" s="46"/>
    </row>
    <row r="713" spans="1:10">
      <c r="A713" s="29"/>
      <c r="C713" s="29"/>
      <c r="D713" s="29"/>
      <c r="E713" s="29"/>
      <c r="F713" s="29"/>
      <c r="G713" s="29"/>
      <c r="H713" s="44"/>
      <c r="I713" s="45"/>
      <c r="J713" s="46"/>
    </row>
    <row r="714" spans="1:10">
      <c r="A714" s="29"/>
      <c r="C714" s="29"/>
      <c r="D714" s="29"/>
      <c r="E714" s="29"/>
      <c r="F714" s="29"/>
      <c r="G714" s="29"/>
      <c r="H714" s="44"/>
      <c r="I714" s="45"/>
      <c r="J714" s="46"/>
    </row>
    <row r="715" spans="1:10">
      <c r="A715" s="29"/>
      <c r="C715" s="29"/>
      <c r="D715" s="29"/>
      <c r="E715" s="29"/>
      <c r="F715" s="29"/>
      <c r="G715" s="29"/>
      <c r="H715" s="44"/>
      <c r="I715" s="45"/>
      <c r="J715" s="46"/>
    </row>
    <row r="716" spans="1:10">
      <c r="A716" s="29"/>
      <c r="C716" s="29"/>
      <c r="D716" s="29"/>
      <c r="E716" s="29"/>
      <c r="F716" s="29"/>
      <c r="G716" s="29"/>
      <c r="H716" s="44"/>
      <c r="I716" s="45"/>
      <c r="J716" s="46"/>
    </row>
    <row r="717" spans="1:10">
      <c r="A717" s="29"/>
      <c r="C717" s="29"/>
      <c r="D717" s="29"/>
      <c r="E717" s="29"/>
      <c r="F717" s="29"/>
      <c r="G717" s="29"/>
      <c r="H717" s="44"/>
      <c r="I717" s="45"/>
      <c r="J717" s="46"/>
    </row>
    <row r="718" spans="1:10">
      <c r="A718" s="29"/>
      <c r="C718" s="29"/>
      <c r="D718" s="29"/>
      <c r="E718" s="29"/>
      <c r="F718" s="29"/>
      <c r="G718" s="29"/>
      <c r="H718" s="44"/>
      <c r="I718" s="45"/>
      <c r="J718" s="46"/>
    </row>
    <row r="719" spans="1:10">
      <c r="A719" s="29"/>
      <c r="C719" s="29"/>
      <c r="D719" s="29"/>
      <c r="E719" s="29"/>
      <c r="F719" s="29"/>
      <c r="G719" s="29"/>
      <c r="H719" s="44"/>
      <c r="I719" s="45"/>
      <c r="J719" s="46"/>
    </row>
    <row r="720" spans="1:10">
      <c r="A720" s="29"/>
      <c r="C720" s="29"/>
      <c r="D720" s="29"/>
      <c r="E720" s="29"/>
      <c r="F720" s="29"/>
      <c r="G720" s="29"/>
      <c r="H720" s="44"/>
      <c r="I720" s="45"/>
      <c r="J720" s="46"/>
    </row>
    <row r="721" spans="1:10">
      <c r="A721" s="29"/>
      <c r="C721" s="29"/>
      <c r="D721" s="29"/>
      <c r="E721" s="29"/>
      <c r="F721" s="29"/>
      <c r="G721" s="29"/>
      <c r="H721" s="44"/>
      <c r="I721" s="45"/>
      <c r="J721" s="46"/>
    </row>
    <row r="722" spans="1:10">
      <c r="A722" s="29"/>
      <c r="C722" s="29"/>
      <c r="D722" s="29"/>
      <c r="E722" s="29"/>
      <c r="F722" s="29"/>
      <c r="G722" s="29"/>
      <c r="H722" s="44"/>
      <c r="I722" s="45"/>
      <c r="J722" s="46"/>
    </row>
    <row r="723" spans="1:10">
      <c r="A723" s="29"/>
      <c r="C723" s="29"/>
      <c r="D723" s="29"/>
      <c r="E723" s="29"/>
      <c r="F723" s="29"/>
      <c r="G723" s="29"/>
      <c r="H723" s="44"/>
      <c r="I723" s="45"/>
      <c r="J723" s="46"/>
    </row>
    <row r="724" spans="1:10">
      <c r="A724" s="29"/>
      <c r="C724" s="29"/>
      <c r="D724" s="29"/>
      <c r="E724" s="29"/>
      <c r="F724" s="29"/>
      <c r="G724" s="29"/>
      <c r="H724" s="44"/>
      <c r="I724" s="45"/>
      <c r="J724" s="46"/>
    </row>
    <row r="725" spans="1:10">
      <c r="A725" s="29"/>
      <c r="C725" s="29"/>
      <c r="D725" s="29"/>
      <c r="E725" s="29"/>
      <c r="F725" s="29"/>
      <c r="G725" s="29"/>
      <c r="H725" s="44"/>
      <c r="I725" s="45"/>
      <c r="J725" s="46"/>
    </row>
    <row r="726" spans="1:10">
      <c r="A726" s="29"/>
      <c r="C726" s="29"/>
      <c r="D726" s="29"/>
      <c r="E726" s="29"/>
      <c r="F726" s="29"/>
      <c r="G726" s="29"/>
      <c r="H726" s="44"/>
      <c r="I726" s="45"/>
      <c r="J726" s="46"/>
    </row>
    <row r="727" spans="1:10">
      <c r="A727" s="29"/>
      <c r="C727" s="29"/>
      <c r="D727" s="29"/>
      <c r="E727" s="29"/>
      <c r="F727" s="29"/>
      <c r="G727" s="29"/>
      <c r="H727" s="44"/>
      <c r="I727" s="45"/>
      <c r="J727" s="46"/>
    </row>
    <row r="728" spans="1:10">
      <c r="A728" s="29"/>
      <c r="C728" s="29"/>
      <c r="D728" s="29"/>
      <c r="E728" s="29"/>
      <c r="F728" s="29"/>
      <c r="G728" s="29"/>
      <c r="H728" s="44"/>
      <c r="I728" s="45"/>
      <c r="J728" s="46"/>
    </row>
    <row r="729" spans="1:10">
      <c r="A729" s="29"/>
      <c r="C729" s="29"/>
      <c r="D729" s="29"/>
      <c r="E729" s="29"/>
      <c r="F729" s="29"/>
      <c r="G729" s="29"/>
      <c r="H729" s="44"/>
      <c r="I729" s="45"/>
      <c r="J729" s="46"/>
    </row>
    <row r="730" spans="1:10">
      <c r="A730" s="29"/>
      <c r="C730" s="29"/>
      <c r="D730" s="29"/>
      <c r="E730" s="29"/>
      <c r="F730" s="29"/>
      <c r="G730" s="29"/>
      <c r="H730" s="44"/>
      <c r="I730" s="45"/>
      <c r="J730" s="46"/>
    </row>
    <row r="731" spans="1:10">
      <c r="A731" s="29"/>
      <c r="C731" s="29"/>
      <c r="D731" s="29"/>
      <c r="E731" s="29"/>
      <c r="F731" s="29"/>
      <c r="G731" s="29"/>
      <c r="H731" s="44"/>
      <c r="I731" s="45"/>
      <c r="J731" s="46"/>
    </row>
    <row r="732" spans="1:10">
      <c r="A732" s="29"/>
      <c r="C732" s="29"/>
      <c r="D732" s="29"/>
      <c r="E732" s="29"/>
      <c r="F732" s="29"/>
      <c r="G732" s="29"/>
      <c r="H732" s="44"/>
      <c r="I732" s="45"/>
      <c r="J732" s="46"/>
    </row>
    <row r="733" spans="1:10">
      <c r="A733" s="29"/>
      <c r="C733" s="29"/>
      <c r="D733" s="29"/>
      <c r="E733" s="29"/>
      <c r="F733" s="29"/>
      <c r="G733" s="29"/>
      <c r="H733" s="44"/>
      <c r="I733" s="45"/>
      <c r="J733" s="46"/>
    </row>
    <row r="734" spans="1:10">
      <c r="A734" s="29"/>
      <c r="C734" s="29"/>
      <c r="D734" s="29"/>
      <c r="E734" s="29"/>
      <c r="F734" s="29"/>
      <c r="G734" s="29"/>
      <c r="H734" s="44"/>
      <c r="I734" s="45"/>
      <c r="J734" s="46"/>
    </row>
    <row r="735" spans="1:10">
      <c r="A735" s="29"/>
      <c r="C735" s="29"/>
      <c r="D735" s="29"/>
      <c r="E735" s="29"/>
      <c r="F735" s="29"/>
      <c r="G735" s="29"/>
      <c r="H735" s="44"/>
      <c r="I735" s="45"/>
      <c r="J735" s="46"/>
    </row>
    <row r="736" spans="1:10">
      <c r="A736" s="29"/>
      <c r="C736" s="29"/>
      <c r="D736" s="29"/>
      <c r="E736" s="29"/>
      <c r="F736" s="29"/>
      <c r="G736" s="29"/>
      <c r="H736" s="44"/>
      <c r="I736" s="45"/>
      <c r="J736" s="46"/>
    </row>
    <row r="737" spans="1:10">
      <c r="A737" s="29"/>
      <c r="C737" s="29"/>
      <c r="D737" s="29"/>
      <c r="E737" s="29"/>
      <c r="F737" s="29"/>
      <c r="G737" s="29"/>
      <c r="H737" s="44"/>
      <c r="I737" s="45"/>
      <c r="J737" s="46"/>
    </row>
    <row r="738" spans="1:10">
      <c r="A738" s="29"/>
      <c r="C738" s="29"/>
      <c r="D738" s="29"/>
      <c r="E738" s="29"/>
      <c r="F738" s="29"/>
      <c r="G738" s="29"/>
      <c r="H738" s="44"/>
      <c r="I738" s="45"/>
      <c r="J738" s="46"/>
    </row>
    <row r="739" spans="1:10">
      <c r="A739" s="29"/>
      <c r="C739" s="29"/>
      <c r="D739" s="29"/>
      <c r="E739" s="29"/>
      <c r="F739" s="29"/>
      <c r="G739" s="29"/>
      <c r="H739" s="44"/>
      <c r="I739" s="45"/>
      <c r="J739" s="46"/>
    </row>
    <row r="740" spans="1:10">
      <c r="A740" s="29"/>
      <c r="C740" s="29"/>
      <c r="D740" s="29"/>
      <c r="E740" s="29"/>
      <c r="F740" s="29"/>
      <c r="G740" s="29"/>
      <c r="H740" s="47"/>
      <c r="I740" s="48"/>
      <c r="J740" s="49"/>
    </row>
    <row r="742" spans="1:10">
      <c r="A742" s="29"/>
      <c r="C742" s="29"/>
      <c r="D742" s="29"/>
      <c r="E742" s="29"/>
      <c r="F742" s="29"/>
      <c r="G742" s="29"/>
      <c r="H742"/>
      <c r="I742" s="50"/>
      <c r="J742" s="51"/>
    </row>
    <row r="743" spans="1:10">
      <c r="A743" s="29"/>
      <c r="C743" s="29"/>
      <c r="D743" s="29"/>
      <c r="E743" s="29"/>
      <c r="F743" s="29"/>
      <c r="G743" s="29"/>
      <c r="H743"/>
      <c r="I743" s="50"/>
      <c r="J743" s="51"/>
    </row>
    <row r="744" spans="1:10">
      <c r="A744" s="29"/>
      <c r="C744" s="29"/>
      <c r="D744" s="29"/>
      <c r="E744" s="29"/>
      <c r="F744" s="29"/>
      <c r="G744" s="29"/>
      <c r="H744"/>
      <c r="I744" s="50"/>
      <c r="J744" s="51"/>
    </row>
    <row r="745" spans="1:10">
      <c r="A745" s="29"/>
      <c r="C745" s="29"/>
      <c r="D745" s="29"/>
      <c r="E745" s="29"/>
      <c r="F745" s="29"/>
      <c r="G745" s="29"/>
      <c r="H745"/>
      <c r="I745" s="50"/>
      <c r="J745" s="51"/>
    </row>
    <row r="746" spans="1:10">
      <c r="A746" s="29"/>
      <c r="C746" s="29"/>
      <c r="D746" s="29"/>
      <c r="E746" s="29"/>
      <c r="F746" s="29"/>
      <c r="G746" s="29"/>
      <c r="H746"/>
      <c r="I746" s="50"/>
      <c r="J746" s="51"/>
    </row>
  </sheetData>
  <sheetProtection algorithmName="SHA-512" hashValue="TnSqNpiLtZCn71WkCcvMlNevglFDzykzoOqZbqMXmfaKbU8KyTfTyXcWaxsINEaRsJDCyuLeZeVWw/klwJHv9w==" saltValue="RZpldUBZxhlUO9AdY3Lb1Q==" spinCount="100000" sheet="1" objects="1" scenarios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/>
  </sheetPr>
  <dimension ref="A1:BM26"/>
  <sheetViews>
    <sheetView topLeftCell="AN1" workbookViewId="0">
      <selection activeCell="AM19" sqref="AM19"/>
    </sheetView>
  </sheetViews>
  <sheetFormatPr baseColWidth="10" defaultColWidth="10.83203125" defaultRowHeight="14" x14ac:dyDescent="0"/>
  <cols>
    <col min="1" max="20" width="10.83203125" style="2"/>
    <col min="21" max="23" width="22.33203125" style="2" customWidth="1"/>
    <col min="24" max="51" width="10.83203125" style="2"/>
    <col min="52" max="52" width="13.83203125" style="2" bestFit="1" customWidth="1"/>
    <col min="53" max="53" width="13.83203125" style="2" customWidth="1"/>
    <col min="54" max="54" width="15.33203125" style="2" bestFit="1" customWidth="1"/>
    <col min="55" max="55" width="15.33203125" style="2" customWidth="1"/>
    <col min="56" max="61" width="10.83203125" style="2"/>
    <col min="62" max="62" width="11" style="2" customWidth="1"/>
    <col min="63" max="16384" width="10.83203125" style="2"/>
  </cols>
  <sheetData>
    <row r="1" spans="1:65" ht="29" thickBot="1">
      <c r="A1" s="2" t="s">
        <v>86</v>
      </c>
      <c r="C1" s="2" t="s">
        <v>85</v>
      </c>
      <c r="E1" s="2" t="s">
        <v>40</v>
      </c>
      <c r="G1" s="2" t="s">
        <v>91</v>
      </c>
      <c r="H1" s="2" t="s">
        <v>87</v>
      </c>
      <c r="I1" s="2" t="s">
        <v>109</v>
      </c>
      <c r="J1" s="2" t="s">
        <v>110</v>
      </c>
      <c r="K1" s="2" t="s">
        <v>111</v>
      </c>
      <c r="N1" s="2" t="s">
        <v>102</v>
      </c>
      <c r="R1" s="2" t="s">
        <v>43</v>
      </c>
      <c r="S1" s="2" t="s">
        <v>195</v>
      </c>
      <c r="U1" s="2" t="s">
        <v>127</v>
      </c>
      <c r="V1" s="2" t="s">
        <v>126</v>
      </c>
      <c r="W1" s="2" t="s">
        <v>128</v>
      </c>
      <c r="Y1" s="2" t="s">
        <v>136</v>
      </c>
      <c r="AB1" s="2" t="s">
        <v>143</v>
      </c>
      <c r="AD1" s="2" t="s">
        <v>150</v>
      </c>
      <c r="AF1" s="2" t="s">
        <v>152</v>
      </c>
      <c r="AI1" s="2" t="s">
        <v>163</v>
      </c>
      <c r="AL1" s="2" t="s">
        <v>167</v>
      </c>
      <c r="AO1" s="2" t="s">
        <v>291</v>
      </c>
      <c r="AP1" s="2" t="s">
        <v>294</v>
      </c>
      <c r="AQ1" s="2" t="s">
        <v>178</v>
      </c>
      <c r="AR1" s="2" t="s">
        <v>568</v>
      </c>
      <c r="AS1" s="2" t="s">
        <v>185</v>
      </c>
      <c r="AU1" s="2" t="s">
        <v>200</v>
      </c>
      <c r="AW1" s="2" t="s">
        <v>201</v>
      </c>
      <c r="AZ1" s="2" t="s">
        <v>277</v>
      </c>
      <c r="BB1" s="2" t="s">
        <v>283</v>
      </c>
      <c r="BE1" s="2" t="s">
        <v>226</v>
      </c>
      <c r="BG1" s="2" t="s">
        <v>232</v>
      </c>
      <c r="BI1" s="25" t="s">
        <v>240</v>
      </c>
      <c r="BJ1" s="24" t="s">
        <v>241</v>
      </c>
      <c r="BK1" s="24" t="s">
        <v>242</v>
      </c>
      <c r="BM1" s="2" t="s">
        <v>247</v>
      </c>
    </row>
    <row r="2" spans="1:65" ht="15" thickBot="1">
      <c r="BB2" s="10"/>
      <c r="BC2" s="11" t="s">
        <v>289</v>
      </c>
    </row>
    <row r="3" spans="1:65" ht="28">
      <c r="A3" s="2" t="s">
        <v>32</v>
      </c>
      <c r="C3" s="3" t="s">
        <v>72</v>
      </c>
      <c r="E3" s="3" t="s">
        <v>75</v>
      </c>
      <c r="G3" s="2" t="s">
        <v>88</v>
      </c>
      <c r="H3" s="2" t="s">
        <v>92</v>
      </c>
      <c r="I3" s="5" t="s">
        <v>18</v>
      </c>
      <c r="J3" s="6" t="s">
        <v>2</v>
      </c>
      <c r="K3" s="2" t="s">
        <v>25</v>
      </c>
      <c r="L3" s="5"/>
      <c r="N3" s="8" t="s">
        <v>1</v>
      </c>
      <c r="R3" s="2" t="s">
        <v>196</v>
      </c>
      <c r="S3" s="2" t="s">
        <v>211</v>
      </c>
      <c r="U3" s="8" t="s">
        <v>133</v>
      </c>
      <c r="V3" s="8"/>
      <c r="W3" s="2" t="s">
        <v>129</v>
      </c>
      <c r="Y3" s="2" t="s">
        <v>135</v>
      </c>
      <c r="AB3" s="2" t="s">
        <v>135</v>
      </c>
      <c r="AD3" s="2" t="s">
        <v>117</v>
      </c>
      <c r="AF3" s="2" t="s">
        <v>151</v>
      </c>
      <c r="AI3" s="2" t="s">
        <v>139</v>
      </c>
      <c r="AL3" s="2" t="s">
        <v>168</v>
      </c>
      <c r="AO3" s="2" t="s">
        <v>292</v>
      </c>
      <c r="AP3" s="2" t="s">
        <v>295</v>
      </c>
      <c r="AQ3" s="2" t="s">
        <v>179</v>
      </c>
      <c r="AR3" s="2" t="s">
        <v>569</v>
      </c>
      <c r="AS3" s="2" t="s">
        <v>186</v>
      </c>
      <c r="AU3" s="2" t="s">
        <v>139</v>
      </c>
      <c r="AW3" s="10" t="s">
        <v>202</v>
      </c>
      <c r="AX3" s="11">
        <v>0</v>
      </c>
      <c r="AY3" s="19"/>
      <c r="AZ3" s="2" t="s">
        <v>278</v>
      </c>
      <c r="BB3" s="12">
        <v>0</v>
      </c>
      <c r="BC3" s="13">
        <v>0</v>
      </c>
      <c r="BE3" s="4" t="s">
        <v>217</v>
      </c>
      <c r="BG3" s="1" t="s">
        <v>227</v>
      </c>
      <c r="BI3" s="4" t="s">
        <v>8</v>
      </c>
      <c r="BJ3" s="4" t="s">
        <v>233</v>
      </c>
      <c r="BK3" s="4" t="s">
        <v>234</v>
      </c>
      <c r="BM3" s="2" t="s">
        <v>248</v>
      </c>
    </row>
    <row r="4" spans="1:65">
      <c r="A4" s="2" t="s">
        <v>66</v>
      </c>
      <c r="C4" s="3" t="s">
        <v>73</v>
      </c>
      <c r="E4" s="3" t="s">
        <v>76</v>
      </c>
      <c r="G4" s="2" t="s">
        <v>89</v>
      </c>
      <c r="H4" s="2" t="s">
        <v>93</v>
      </c>
      <c r="I4" s="5" t="s">
        <v>24</v>
      </c>
      <c r="J4" s="6" t="s">
        <v>3</v>
      </c>
      <c r="K4" s="2" t="s">
        <v>26</v>
      </c>
      <c r="L4" s="5"/>
      <c r="N4" s="8" t="s">
        <v>41</v>
      </c>
      <c r="R4" s="2" t="s">
        <v>165</v>
      </c>
      <c r="S4" s="2" t="s">
        <v>212</v>
      </c>
      <c r="U4" s="8" t="s">
        <v>134</v>
      </c>
      <c r="V4" s="8"/>
      <c r="W4" s="2" t="s">
        <v>105</v>
      </c>
      <c r="Y4" s="2" t="s">
        <v>139</v>
      </c>
      <c r="AB4" s="2" t="s">
        <v>139</v>
      </c>
      <c r="AD4" s="2" t="s">
        <v>118</v>
      </c>
      <c r="AF4" s="2" t="s">
        <v>157</v>
      </c>
      <c r="AI4" s="2" t="s">
        <v>164</v>
      </c>
      <c r="AL4" s="2" t="s">
        <v>169</v>
      </c>
      <c r="AO4" s="2" t="s">
        <v>293</v>
      </c>
      <c r="AP4" s="2" t="s">
        <v>296</v>
      </c>
      <c r="AQ4" s="2" t="s">
        <v>180</v>
      </c>
      <c r="AR4" s="2" t="s">
        <v>206</v>
      </c>
      <c r="AS4" s="2" t="s">
        <v>187</v>
      </c>
      <c r="AU4" s="2" t="s">
        <v>164</v>
      </c>
      <c r="AW4" s="12" t="s">
        <v>203</v>
      </c>
      <c r="AX4" s="13">
        <v>1</v>
      </c>
      <c r="AY4" s="19"/>
      <c r="AZ4" s="2" t="s">
        <v>279</v>
      </c>
      <c r="BB4" s="12">
        <v>1</v>
      </c>
      <c r="BC4" s="13" t="s">
        <v>284</v>
      </c>
      <c r="BE4" s="26" t="s">
        <v>218</v>
      </c>
      <c r="BG4" s="3" t="s">
        <v>228</v>
      </c>
      <c r="BI4" s="26" t="s">
        <v>9</v>
      </c>
      <c r="BJ4" s="26" t="s">
        <v>235</v>
      </c>
      <c r="BK4" s="26" t="s">
        <v>236</v>
      </c>
      <c r="BM4" s="2" t="s">
        <v>249</v>
      </c>
    </row>
    <row r="5" spans="1:65" ht="29" thickBot="1">
      <c r="A5" s="2" t="s">
        <v>67</v>
      </c>
      <c r="C5" s="3" t="s">
        <v>74</v>
      </c>
      <c r="E5" s="3" t="s">
        <v>77</v>
      </c>
      <c r="G5" s="2" t="s">
        <v>90</v>
      </c>
      <c r="H5" s="2" t="s">
        <v>94</v>
      </c>
      <c r="I5" s="5" t="s">
        <v>20</v>
      </c>
      <c r="J5" s="6" t="s">
        <v>4</v>
      </c>
      <c r="K5" s="2" t="s">
        <v>27</v>
      </c>
      <c r="L5" s="5"/>
      <c r="N5" s="8" t="s">
        <v>42</v>
      </c>
      <c r="R5" s="2" t="s">
        <v>197</v>
      </c>
      <c r="S5" s="2" t="s">
        <v>213</v>
      </c>
      <c r="U5" s="9" t="s">
        <v>121</v>
      </c>
      <c r="V5" s="8" t="s">
        <v>122</v>
      </c>
      <c r="W5" s="2" t="s">
        <v>130</v>
      </c>
      <c r="Y5" s="2" t="s">
        <v>138</v>
      </c>
      <c r="AB5" s="2" t="s">
        <v>138</v>
      </c>
      <c r="AF5" s="2" t="s">
        <v>158</v>
      </c>
      <c r="AI5" s="2" t="s">
        <v>165</v>
      </c>
      <c r="AL5" s="2" t="s">
        <v>170</v>
      </c>
      <c r="AO5" s="61" t="s">
        <v>725</v>
      </c>
      <c r="AP5" s="61" t="s">
        <v>736</v>
      </c>
      <c r="AQ5" s="2" t="s">
        <v>193</v>
      </c>
      <c r="AR5" s="2" t="s">
        <v>570</v>
      </c>
      <c r="AS5" s="2" t="s">
        <v>119</v>
      </c>
      <c r="AU5" s="2" t="s">
        <v>165</v>
      </c>
      <c r="AW5" s="14" t="s">
        <v>204</v>
      </c>
      <c r="AX5" s="15">
        <v>2</v>
      </c>
      <c r="AY5" s="19"/>
      <c r="AZ5" s="31" t="s">
        <v>280</v>
      </c>
      <c r="BA5" s="31"/>
      <c r="BB5" s="32">
        <v>2</v>
      </c>
      <c r="BC5" s="33" t="s">
        <v>285</v>
      </c>
      <c r="BD5" s="31"/>
      <c r="BE5" s="26" t="s">
        <v>219</v>
      </c>
      <c r="BG5" s="3" t="s">
        <v>229</v>
      </c>
      <c r="BI5" s="26" t="s">
        <v>10</v>
      </c>
      <c r="BJ5" s="26" t="s">
        <v>237</v>
      </c>
      <c r="BK5" s="26" t="s">
        <v>238</v>
      </c>
      <c r="BM5" s="2" t="s">
        <v>250</v>
      </c>
    </row>
    <row r="6" spans="1:65" ht="28">
      <c r="A6" s="2" t="s">
        <v>68</v>
      </c>
      <c r="E6" s="3" t="s">
        <v>78</v>
      </c>
      <c r="H6" s="2" t="s">
        <v>95</v>
      </c>
      <c r="I6" s="5" t="s">
        <v>21</v>
      </c>
      <c r="J6" s="1" t="s">
        <v>5</v>
      </c>
      <c r="K6" s="2" t="s">
        <v>28</v>
      </c>
      <c r="L6" s="5"/>
      <c r="N6" s="8" t="s">
        <v>206</v>
      </c>
      <c r="R6" s="2" t="s">
        <v>188</v>
      </c>
      <c r="V6" s="8" t="s">
        <v>123</v>
      </c>
      <c r="W6" s="2" t="s">
        <v>131</v>
      </c>
      <c r="Y6" s="2" t="s">
        <v>137</v>
      </c>
      <c r="AB6" s="2" t="s">
        <v>145</v>
      </c>
      <c r="AF6" s="2" t="s">
        <v>261</v>
      </c>
      <c r="AI6" s="2" t="s">
        <v>166</v>
      </c>
      <c r="AP6" s="61" t="s">
        <v>734</v>
      </c>
      <c r="AQ6" s="2" t="s">
        <v>181</v>
      </c>
      <c r="AR6" s="2" t="s">
        <v>571</v>
      </c>
      <c r="AS6" s="2" t="s">
        <v>188</v>
      </c>
      <c r="AU6" s="2" t="s">
        <v>208</v>
      </c>
      <c r="BB6" s="32">
        <v>3</v>
      </c>
      <c r="BC6" s="33" t="s">
        <v>286</v>
      </c>
      <c r="BE6" s="26" t="s">
        <v>220</v>
      </c>
      <c r="BG6" s="3" t="s">
        <v>230</v>
      </c>
      <c r="BI6" s="26" t="s">
        <v>239</v>
      </c>
      <c r="BJ6" s="26"/>
      <c r="BK6" s="26"/>
      <c r="BM6" s="2" t="s">
        <v>251</v>
      </c>
    </row>
    <row r="7" spans="1:65" ht="28">
      <c r="A7" s="2" t="s">
        <v>69</v>
      </c>
      <c r="E7" s="3" t="s">
        <v>79</v>
      </c>
      <c r="H7" s="2" t="s">
        <v>96</v>
      </c>
      <c r="I7" s="5" t="s">
        <v>22</v>
      </c>
      <c r="J7" s="1" t="s">
        <v>6</v>
      </c>
      <c r="K7" s="2" t="s">
        <v>29</v>
      </c>
      <c r="L7" s="5"/>
      <c r="N7" s="7" t="s">
        <v>0</v>
      </c>
      <c r="O7" s="2" t="s">
        <v>103</v>
      </c>
      <c r="P7" s="2">
        <v>0</v>
      </c>
      <c r="V7" s="8" t="s">
        <v>124</v>
      </c>
      <c r="AB7" s="2" t="s">
        <v>137</v>
      </c>
      <c r="AF7" s="2" t="s">
        <v>159</v>
      </c>
      <c r="AP7" s="61" t="s">
        <v>740</v>
      </c>
      <c r="AQ7" s="101" t="s">
        <v>729</v>
      </c>
      <c r="AR7" s="2" t="s">
        <v>572</v>
      </c>
      <c r="AS7" s="2" t="s">
        <v>189</v>
      </c>
      <c r="AU7" s="2" t="s">
        <v>574</v>
      </c>
      <c r="BB7" s="32">
        <v>4</v>
      </c>
      <c r="BC7" s="33" t="s">
        <v>287</v>
      </c>
      <c r="BE7" s="26" t="s">
        <v>221</v>
      </c>
      <c r="BG7" s="3" t="s">
        <v>231</v>
      </c>
      <c r="BM7" s="2" t="s">
        <v>252</v>
      </c>
    </row>
    <row r="8" spans="1:65" ht="15" thickBot="1">
      <c r="A8" s="2" t="s">
        <v>70</v>
      </c>
      <c r="E8" s="3" t="s">
        <v>80</v>
      </c>
      <c r="I8" s="5" t="s">
        <v>23</v>
      </c>
      <c r="J8" s="1" t="s">
        <v>7</v>
      </c>
      <c r="K8" s="2" t="s">
        <v>30</v>
      </c>
      <c r="L8" s="5"/>
      <c r="N8" s="7" t="s">
        <v>97</v>
      </c>
      <c r="O8" s="2" t="s">
        <v>104</v>
      </c>
      <c r="P8" s="2">
        <v>1</v>
      </c>
      <c r="V8" s="8" t="s">
        <v>125</v>
      </c>
      <c r="AF8" s="2" t="s">
        <v>176</v>
      </c>
      <c r="AP8" s="61" t="s">
        <v>724</v>
      </c>
      <c r="AQ8" s="2" t="s">
        <v>182</v>
      </c>
      <c r="AS8" s="2" t="s">
        <v>730</v>
      </c>
      <c r="AU8" s="2" t="s">
        <v>209</v>
      </c>
      <c r="BB8" s="34">
        <v>5</v>
      </c>
      <c r="BC8" s="35" t="s">
        <v>288</v>
      </c>
      <c r="BE8" s="26" t="s">
        <v>222</v>
      </c>
      <c r="BM8" s="2" t="s">
        <v>253</v>
      </c>
    </row>
    <row r="9" spans="1:65">
      <c r="A9" s="2" t="s">
        <v>71</v>
      </c>
      <c r="E9" s="3" t="s">
        <v>75</v>
      </c>
      <c r="I9" s="5" t="s">
        <v>19</v>
      </c>
      <c r="J9" s="6" t="s">
        <v>8</v>
      </c>
      <c r="K9" s="2" t="s">
        <v>31</v>
      </c>
      <c r="L9" s="5"/>
      <c r="N9" s="7" t="s">
        <v>98</v>
      </c>
      <c r="O9" s="2" t="s">
        <v>105</v>
      </c>
      <c r="P9" s="2">
        <v>2</v>
      </c>
      <c r="V9" s="8"/>
      <c r="AQ9" s="2" t="s">
        <v>42</v>
      </c>
      <c r="AS9" s="61" t="s">
        <v>731</v>
      </c>
      <c r="BE9" s="26" t="s">
        <v>223</v>
      </c>
    </row>
    <row r="10" spans="1:65" ht="15" thickBot="1">
      <c r="E10" s="3" t="s">
        <v>81</v>
      </c>
      <c r="I10" s="5" t="s">
        <v>194</v>
      </c>
      <c r="J10" s="6" t="s">
        <v>9</v>
      </c>
      <c r="N10" s="7" t="s">
        <v>99</v>
      </c>
      <c r="O10" s="2" t="s">
        <v>106</v>
      </c>
      <c r="P10" s="2">
        <v>3</v>
      </c>
      <c r="AQ10" s="2" t="s">
        <v>183</v>
      </c>
      <c r="AS10" s="61" t="s">
        <v>732</v>
      </c>
      <c r="BE10" s="26" t="s">
        <v>224</v>
      </c>
    </row>
    <row r="11" spans="1:65" ht="28">
      <c r="E11" s="3" t="s">
        <v>82</v>
      </c>
      <c r="J11" s="6" t="s">
        <v>10</v>
      </c>
      <c r="N11" s="7" t="s">
        <v>100</v>
      </c>
      <c r="O11" s="2" t="s">
        <v>107</v>
      </c>
      <c r="P11" s="2">
        <v>4</v>
      </c>
      <c r="V11" s="10" t="s">
        <v>142</v>
      </c>
      <c r="W11" s="11"/>
      <c r="Y11" s="10" t="s">
        <v>141</v>
      </c>
      <c r="Z11" s="11"/>
      <c r="AB11" s="10" t="s">
        <v>144</v>
      </c>
      <c r="AC11" s="11"/>
      <c r="AF11" s="10" t="s">
        <v>153</v>
      </c>
      <c r="AG11" s="11"/>
      <c r="AI11" s="10" t="s">
        <v>160</v>
      </c>
      <c r="AJ11" s="11"/>
      <c r="AL11" s="10" t="s">
        <v>171</v>
      </c>
      <c r="AM11" s="11"/>
      <c r="AN11" s="19"/>
      <c r="AO11" s="19"/>
      <c r="AQ11" s="2" t="s">
        <v>184</v>
      </c>
      <c r="AS11" s="2" t="s">
        <v>190</v>
      </c>
      <c r="AU11" s="61" t="s">
        <v>720</v>
      </c>
      <c r="BE11" s="26" t="s">
        <v>225</v>
      </c>
    </row>
    <row r="12" spans="1:65">
      <c r="E12" s="3" t="s">
        <v>83</v>
      </c>
      <c r="J12" s="6" t="s">
        <v>11</v>
      </c>
      <c r="N12" s="7" t="s">
        <v>101</v>
      </c>
      <c r="O12" s="2" t="s">
        <v>108</v>
      </c>
      <c r="P12" s="2">
        <v>5</v>
      </c>
      <c r="V12" s="12" t="s">
        <v>129</v>
      </c>
      <c r="W12" s="13">
        <v>1</v>
      </c>
      <c r="Y12" s="12" t="s">
        <v>140</v>
      </c>
      <c r="Z12" s="13">
        <v>0</v>
      </c>
      <c r="AB12" s="27" t="s">
        <v>146</v>
      </c>
      <c r="AC12" s="13">
        <v>0</v>
      </c>
      <c r="AF12" s="12" t="s">
        <v>154</v>
      </c>
      <c r="AG12" s="13">
        <v>1</v>
      </c>
      <c r="AI12" s="27" t="s">
        <v>146</v>
      </c>
      <c r="AJ12" s="13">
        <v>0</v>
      </c>
      <c r="AL12" s="12" t="s">
        <v>172</v>
      </c>
      <c r="AM12" s="13">
        <v>0</v>
      </c>
      <c r="AN12" s="19"/>
      <c r="AO12" s="19"/>
      <c r="AS12" s="2" t="s">
        <v>191</v>
      </c>
    </row>
    <row r="13" spans="1:65" ht="15" thickBot="1">
      <c r="E13" s="3" t="s">
        <v>84</v>
      </c>
      <c r="J13" s="6" t="s">
        <v>12</v>
      </c>
      <c r="V13" s="12" t="s">
        <v>105</v>
      </c>
      <c r="W13" s="13">
        <v>2</v>
      </c>
      <c r="Y13" s="12" t="s">
        <v>129</v>
      </c>
      <c r="Z13" s="13">
        <v>1</v>
      </c>
      <c r="AB13" s="27" t="s">
        <v>147</v>
      </c>
      <c r="AC13" s="13">
        <v>1</v>
      </c>
      <c r="AF13" s="12" t="s">
        <v>155</v>
      </c>
      <c r="AG13" s="13">
        <v>2</v>
      </c>
      <c r="AI13" s="27" t="s">
        <v>161</v>
      </c>
      <c r="AJ13" s="13">
        <v>1</v>
      </c>
      <c r="AL13" s="12" t="s">
        <v>173</v>
      </c>
      <c r="AM13" s="13">
        <v>1</v>
      </c>
      <c r="AN13" s="19"/>
      <c r="AO13" s="19"/>
      <c r="AS13" s="2" t="s">
        <v>170</v>
      </c>
    </row>
    <row r="14" spans="1:65" ht="15" thickBot="1">
      <c r="J14" s="6" t="s">
        <v>13</v>
      </c>
      <c r="N14" s="16" t="s">
        <v>132</v>
      </c>
      <c r="O14" s="17"/>
      <c r="P14" s="11"/>
      <c r="Q14" s="19"/>
      <c r="R14" s="19"/>
      <c r="S14" s="19"/>
      <c r="V14" s="12" t="s">
        <v>130</v>
      </c>
      <c r="W14" s="13">
        <v>3</v>
      </c>
      <c r="Y14" s="12" t="s">
        <v>105</v>
      </c>
      <c r="Z14" s="13">
        <v>2</v>
      </c>
      <c r="AB14" s="27" t="s">
        <v>259</v>
      </c>
      <c r="AC14" s="13">
        <v>2</v>
      </c>
      <c r="AF14" s="14" t="s">
        <v>156</v>
      </c>
      <c r="AG14" s="15">
        <v>3</v>
      </c>
      <c r="AI14" s="27" t="s">
        <v>162</v>
      </c>
      <c r="AJ14" s="13">
        <v>2</v>
      </c>
      <c r="AL14" s="12" t="s">
        <v>174</v>
      </c>
      <c r="AM14" s="13">
        <v>2</v>
      </c>
      <c r="AN14" s="19"/>
      <c r="AO14" s="19"/>
      <c r="AP14" s="19"/>
      <c r="AS14" s="2" t="s">
        <v>192</v>
      </c>
    </row>
    <row r="15" spans="1:65" ht="15" thickBot="1">
      <c r="J15" s="6" t="s">
        <v>14</v>
      </c>
      <c r="N15" s="18">
        <v>0</v>
      </c>
      <c r="O15" s="19" t="s">
        <v>103</v>
      </c>
      <c r="P15" s="13">
        <v>0</v>
      </c>
      <c r="Q15" s="19"/>
      <c r="R15" s="19"/>
      <c r="S15" s="19"/>
      <c r="V15" s="14" t="s">
        <v>131</v>
      </c>
      <c r="W15" s="15">
        <v>0</v>
      </c>
      <c r="Y15" s="14" t="s">
        <v>130</v>
      </c>
      <c r="Z15" s="15">
        <v>3</v>
      </c>
      <c r="AB15" s="27" t="s">
        <v>260</v>
      </c>
      <c r="AC15" s="13">
        <v>3</v>
      </c>
      <c r="AF15" s="19"/>
      <c r="AG15" s="19"/>
      <c r="AI15" s="27" t="s">
        <v>256</v>
      </c>
      <c r="AJ15" s="13">
        <v>3</v>
      </c>
      <c r="AL15" s="14" t="s">
        <v>175</v>
      </c>
      <c r="AM15" s="15">
        <v>3</v>
      </c>
      <c r="AN15" s="19"/>
      <c r="AO15" s="19"/>
      <c r="AP15" s="19"/>
    </row>
    <row r="16" spans="1:65">
      <c r="J16" s="1" t="s">
        <v>15</v>
      </c>
      <c r="N16" s="18">
        <v>3</v>
      </c>
      <c r="O16" s="19" t="s">
        <v>104</v>
      </c>
      <c r="P16" s="13">
        <v>1</v>
      </c>
      <c r="Q16" s="19"/>
      <c r="R16" s="19"/>
      <c r="S16" s="19"/>
      <c r="AB16" s="27" t="s">
        <v>148</v>
      </c>
      <c r="AC16" s="13">
        <v>4</v>
      </c>
      <c r="AI16" s="27" t="s">
        <v>257</v>
      </c>
      <c r="AJ16" s="13">
        <v>4</v>
      </c>
      <c r="AP16" s="19"/>
    </row>
    <row r="17" spans="9:42" ht="15" thickBot="1">
      <c r="J17" s="1" t="s">
        <v>16</v>
      </c>
      <c r="N17" s="18">
        <v>11</v>
      </c>
      <c r="O17" s="19" t="s">
        <v>105</v>
      </c>
      <c r="P17" s="13">
        <v>2</v>
      </c>
      <c r="Q17" s="19"/>
      <c r="R17" s="19"/>
      <c r="S17" s="19"/>
      <c r="AB17" s="28" t="s">
        <v>149</v>
      </c>
      <c r="AC17" s="15">
        <v>5</v>
      </c>
      <c r="AI17" s="28" t="s">
        <v>258</v>
      </c>
      <c r="AJ17" s="15">
        <v>5</v>
      </c>
      <c r="AP17" s="19"/>
    </row>
    <row r="18" spans="9:42">
      <c r="J18" s="6" t="s">
        <v>17</v>
      </c>
      <c r="N18" s="18">
        <v>31</v>
      </c>
      <c r="O18" s="19" t="s">
        <v>106</v>
      </c>
      <c r="P18" s="13">
        <v>3</v>
      </c>
      <c r="Q18" s="19"/>
      <c r="R18" s="19"/>
      <c r="S18" s="19"/>
      <c r="AP18" s="19"/>
    </row>
    <row r="19" spans="9:42">
      <c r="J19" s="22" t="s">
        <v>205</v>
      </c>
      <c r="N19" s="18">
        <v>61</v>
      </c>
      <c r="O19" s="19" t="s">
        <v>107</v>
      </c>
      <c r="P19" s="13">
        <v>4</v>
      </c>
      <c r="Q19" s="19"/>
      <c r="R19" s="19"/>
      <c r="S19" s="19"/>
    </row>
    <row r="20" spans="9:42" ht="15" thickBot="1">
      <c r="N20" s="20">
        <v>91</v>
      </c>
      <c r="O20" s="21" t="s">
        <v>108</v>
      </c>
      <c r="P20" s="15">
        <v>5</v>
      </c>
      <c r="Q20" s="19"/>
      <c r="R20" s="19"/>
      <c r="S20" s="19"/>
    </row>
    <row r="22" spans="9:42" ht="26">
      <c r="I22" s="23" t="s">
        <v>215</v>
      </c>
      <c r="J22" s="23" t="s">
        <v>214</v>
      </c>
      <c r="AI22" s="2" t="s">
        <v>721</v>
      </c>
    </row>
    <row r="23" spans="9:42">
      <c r="I23" s="2" t="s">
        <v>117</v>
      </c>
      <c r="J23" s="2" t="s">
        <v>122</v>
      </c>
      <c r="AI23" s="3" t="s">
        <v>179</v>
      </c>
    </row>
    <row r="24" spans="9:42">
      <c r="I24" s="2" t="s">
        <v>145</v>
      </c>
      <c r="J24" s="2" t="s">
        <v>123</v>
      </c>
      <c r="AI24" s="3" t="s">
        <v>741</v>
      </c>
    </row>
    <row r="25" spans="9:42">
      <c r="I25" s="2" t="s">
        <v>216</v>
      </c>
      <c r="J25" s="2" t="s">
        <v>124</v>
      </c>
      <c r="AI25" s="3" t="s">
        <v>722</v>
      </c>
    </row>
    <row r="26" spans="9:42">
      <c r="J26" s="2" t="s">
        <v>125</v>
      </c>
      <c r="AI26" s="3" t="s">
        <v>723</v>
      </c>
    </row>
  </sheetData>
  <phoneticPr fontId="26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Veins</vt:lpstr>
      <vt:lpstr>Depth_Lookup</vt:lpstr>
      <vt:lpstr>definitions_list_lookup</vt:lpstr>
    </vt:vector>
  </TitlesOfParts>
  <Company>Plymouth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Harris</dc:creator>
  <cp:lastModifiedBy>Jude Coggon</cp:lastModifiedBy>
  <cp:lastPrinted>2017-08-04T22:15:55Z</cp:lastPrinted>
  <dcterms:created xsi:type="dcterms:W3CDTF">2017-06-27T13:20:34Z</dcterms:created>
  <dcterms:modified xsi:type="dcterms:W3CDTF">2019-04-03T10:21:43Z</dcterms:modified>
</cp:coreProperties>
</file>